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13_ncr:1_{B617BD83-4420-4765-8EC6-1B09076A52D0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Sheet1" sheetId="1" r:id="rId1"/>
    <sheet name="팀공격력" sheetId="2" r:id="rId2"/>
    <sheet name="팀수비력" sheetId="3" r:id="rId3"/>
  </sheets>
  <definedNames>
    <definedName name="_xlnm._FilterDatabase" localSheetId="0" hidden="1">Sheet1!$A$1:$BT$1104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5" i="1" l="1"/>
  <c r="BE5" i="1"/>
  <c r="BF5" i="1"/>
  <c r="BG5" i="1"/>
  <c r="BH5" i="1"/>
  <c r="BI5" i="1"/>
  <c r="BJ5" i="1"/>
  <c r="BK5" i="1"/>
  <c r="BL5" i="1"/>
  <c r="BM5" i="1"/>
  <c r="BN5" i="1"/>
  <c r="BO5" i="1"/>
  <c r="BD6" i="1"/>
  <c r="BE6" i="1"/>
  <c r="BF6" i="1"/>
  <c r="BG6" i="1"/>
  <c r="BH6" i="1"/>
  <c r="BI6" i="1"/>
  <c r="BJ6" i="1"/>
  <c r="BK6" i="1"/>
  <c r="BL6" i="1"/>
  <c r="BM6" i="1"/>
  <c r="BN6" i="1"/>
  <c r="BO6" i="1"/>
  <c r="BD7" i="1"/>
  <c r="BE7" i="1"/>
  <c r="BF7" i="1"/>
  <c r="BG7" i="1"/>
  <c r="BH7" i="1"/>
  <c r="BI7" i="1"/>
  <c r="BJ7" i="1"/>
  <c r="BK7" i="1"/>
  <c r="BL7" i="1"/>
  <c r="BM7" i="1"/>
  <c r="BN7" i="1"/>
  <c r="BO7" i="1"/>
  <c r="BD8" i="1"/>
  <c r="BE8" i="1"/>
  <c r="BF8" i="1"/>
  <c r="BG8" i="1"/>
  <c r="BH8" i="1"/>
  <c r="BI8" i="1"/>
  <c r="BJ8" i="1"/>
  <c r="BK8" i="1"/>
  <c r="BL8" i="1"/>
  <c r="BM8" i="1"/>
  <c r="BN8" i="1"/>
  <c r="BO8" i="1"/>
  <c r="BD9" i="1"/>
  <c r="BE9" i="1"/>
  <c r="BF9" i="1"/>
  <c r="BG9" i="1"/>
  <c r="BH9" i="1"/>
  <c r="BI9" i="1"/>
  <c r="BJ9" i="1"/>
  <c r="BK9" i="1"/>
  <c r="BL9" i="1"/>
  <c r="BM9" i="1"/>
  <c r="BN9" i="1"/>
  <c r="BO9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D14" i="1"/>
  <c r="BE14" i="1"/>
  <c r="BF14" i="1"/>
  <c r="BG14" i="1"/>
  <c r="BH14" i="1"/>
  <c r="BI14" i="1"/>
  <c r="BJ14" i="1"/>
  <c r="BK14" i="1"/>
  <c r="BL14" i="1"/>
  <c r="BM14" i="1"/>
  <c r="BN14" i="1"/>
  <c r="BO14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D17" i="1"/>
  <c r="BE17" i="1"/>
  <c r="BF17" i="1"/>
  <c r="BG17" i="1"/>
  <c r="BH17" i="1"/>
  <c r="BI17" i="1"/>
  <c r="BJ17" i="1"/>
  <c r="BK17" i="1"/>
  <c r="BL17" i="1"/>
  <c r="BM17" i="1"/>
  <c r="BN17" i="1"/>
  <c r="BO17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D20" i="1"/>
  <c r="BE20" i="1"/>
  <c r="BF20" i="1"/>
  <c r="BG20" i="1"/>
  <c r="BH20" i="1"/>
  <c r="BI20" i="1"/>
  <c r="BJ20" i="1"/>
  <c r="BK20" i="1"/>
  <c r="BL20" i="1"/>
  <c r="BM20" i="1"/>
  <c r="BN20" i="1"/>
  <c r="BO20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D23" i="1"/>
  <c r="BE23" i="1"/>
  <c r="BF23" i="1"/>
  <c r="BG23" i="1"/>
  <c r="BH23" i="1"/>
  <c r="BI23" i="1"/>
  <c r="BJ23" i="1"/>
  <c r="BK23" i="1"/>
  <c r="BL23" i="1"/>
  <c r="BM23" i="1"/>
  <c r="BN23" i="1"/>
  <c r="BO23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D26" i="1"/>
  <c r="BE26" i="1"/>
  <c r="BF26" i="1"/>
  <c r="BG26" i="1"/>
  <c r="BH26" i="1"/>
  <c r="BI26" i="1"/>
  <c r="BJ26" i="1"/>
  <c r="BK26" i="1"/>
  <c r="BL26" i="1"/>
  <c r="BM26" i="1"/>
  <c r="BN26" i="1"/>
  <c r="BO26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D32" i="1"/>
  <c r="BE32" i="1"/>
  <c r="BF32" i="1"/>
  <c r="BG32" i="1"/>
  <c r="BH32" i="1"/>
  <c r="BI32" i="1"/>
  <c r="BJ32" i="1"/>
  <c r="BK32" i="1"/>
  <c r="BL32" i="1"/>
  <c r="BM32" i="1"/>
  <c r="BN32" i="1"/>
  <c r="BO32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D35" i="1"/>
  <c r="BE35" i="1"/>
  <c r="BF35" i="1"/>
  <c r="BG35" i="1"/>
  <c r="BH35" i="1"/>
  <c r="BI35" i="1"/>
  <c r="BJ35" i="1"/>
  <c r="BK35" i="1"/>
  <c r="BL35" i="1"/>
  <c r="BM35" i="1"/>
  <c r="BN35" i="1"/>
  <c r="BO35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D41" i="1"/>
  <c r="BE41" i="1"/>
  <c r="BF41" i="1"/>
  <c r="BG41" i="1"/>
  <c r="BH41" i="1"/>
  <c r="BI41" i="1"/>
  <c r="BJ41" i="1"/>
  <c r="BK41" i="1"/>
  <c r="BL41" i="1"/>
  <c r="BM41" i="1"/>
  <c r="BN41" i="1"/>
  <c r="BO41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D44" i="1"/>
  <c r="BE44" i="1"/>
  <c r="BF44" i="1"/>
  <c r="BG44" i="1"/>
  <c r="BH44" i="1"/>
  <c r="BI44" i="1"/>
  <c r="BJ44" i="1"/>
  <c r="BK44" i="1"/>
  <c r="BL44" i="1"/>
  <c r="BM44" i="1"/>
  <c r="BN44" i="1"/>
  <c r="BO44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D47" i="1"/>
  <c r="BE47" i="1"/>
  <c r="BF47" i="1"/>
  <c r="BG47" i="1"/>
  <c r="BH47" i="1"/>
  <c r="BI47" i="1"/>
  <c r="BJ47" i="1"/>
  <c r="BK47" i="1"/>
  <c r="BL47" i="1"/>
  <c r="BM47" i="1"/>
  <c r="BN47" i="1"/>
  <c r="BO47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D50" i="1"/>
  <c r="BE50" i="1"/>
  <c r="BF50" i="1"/>
  <c r="BG50" i="1"/>
  <c r="BH50" i="1"/>
  <c r="BI50" i="1"/>
  <c r="BJ50" i="1"/>
  <c r="BK50" i="1"/>
  <c r="BL50" i="1"/>
  <c r="BM50" i="1"/>
  <c r="BN50" i="1"/>
  <c r="BO50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D53" i="1"/>
  <c r="BE53" i="1"/>
  <c r="BF53" i="1"/>
  <c r="BG53" i="1"/>
  <c r="BH53" i="1"/>
  <c r="BI53" i="1"/>
  <c r="BJ53" i="1"/>
  <c r="BK53" i="1"/>
  <c r="BL53" i="1"/>
  <c r="BM53" i="1"/>
  <c r="BN53" i="1"/>
  <c r="BO53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D56" i="1"/>
  <c r="BE56" i="1"/>
  <c r="BF56" i="1"/>
  <c r="BG56" i="1"/>
  <c r="BH56" i="1"/>
  <c r="BI56" i="1"/>
  <c r="BJ56" i="1"/>
  <c r="BK56" i="1"/>
  <c r="BL56" i="1"/>
  <c r="BM56" i="1"/>
  <c r="BN56" i="1"/>
  <c r="BO56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D59" i="1"/>
  <c r="BE59" i="1"/>
  <c r="BF59" i="1"/>
  <c r="BG59" i="1"/>
  <c r="BH59" i="1"/>
  <c r="BI59" i="1"/>
  <c r="BJ59" i="1"/>
  <c r="BK59" i="1"/>
  <c r="BL59" i="1"/>
  <c r="BM59" i="1"/>
  <c r="BN59" i="1"/>
  <c r="BO59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D62" i="1"/>
  <c r="BE62" i="1"/>
  <c r="BF62" i="1"/>
  <c r="BG62" i="1"/>
  <c r="BH62" i="1"/>
  <c r="BI62" i="1"/>
  <c r="BJ62" i="1"/>
  <c r="BK62" i="1"/>
  <c r="BL62" i="1"/>
  <c r="BM62" i="1"/>
  <c r="BN62" i="1"/>
  <c r="BO62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D65" i="1"/>
  <c r="BE65" i="1"/>
  <c r="BF65" i="1"/>
  <c r="BG65" i="1"/>
  <c r="BH65" i="1"/>
  <c r="BI65" i="1"/>
  <c r="BJ65" i="1"/>
  <c r="BK65" i="1"/>
  <c r="BL65" i="1"/>
  <c r="BM65" i="1"/>
  <c r="BN65" i="1"/>
  <c r="BO65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D68" i="1"/>
  <c r="BE68" i="1"/>
  <c r="BF68" i="1"/>
  <c r="BG68" i="1"/>
  <c r="BH68" i="1"/>
  <c r="BI68" i="1"/>
  <c r="BJ68" i="1"/>
  <c r="BK68" i="1"/>
  <c r="BL68" i="1"/>
  <c r="BM68" i="1"/>
  <c r="BN68" i="1"/>
  <c r="BO68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D71" i="1"/>
  <c r="BE71" i="1"/>
  <c r="BF71" i="1"/>
  <c r="BG71" i="1"/>
  <c r="BH71" i="1"/>
  <c r="BI71" i="1"/>
  <c r="BJ71" i="1"/>
  <c r="BK71" i="1"/>
  <c r="BL71" i="1"/>
  <c r="BM71" i="1"/>
  <c r="BN71" i="1"/>
  <c r="BO71" i="1"/>
  <c r="BD72" i="1"/>
  <c r="BE72" i="1"/>
  <c r="BF72" i="1"/>
  <c r="BG72" i="1"/>
  <c r="BH72" i="1"/>
  <c r="BI72" i="1"/>
  <c r="BJ72" i="1"/>
  <c r="BK72" i="1"/>
  <c r="BL72" i="1"/>
  <c r="BM72" i="1"/>
  <c r="BN72" i="1"/>
  <c r="BO72" i="1"/>
  <c r="BD73" i="1"/>
  <c r="BE73" i="1"/>
  <c r="BF73" i="1"/>
  <c r="BG73" i="1"/>
  <c r="BH73" i="1"/>
  <c r="BI73" i="1"/>
  <c r="BJ73" i="1"/>
  <c r="BK73" i="1"/>
  <c r="BL73" i="1"/>
  <c r="BM73" i="1"/>
  <c r="BN73" i="1"/>
  <c r="BO73" i="1"/>
  <c r="BD74" i="1"/>
  <c r="BE74" i="1"/>
  <c r="BF74" i="1"/>
  <c r="BG74" i="1"/>
  <c r="BH74" i="1"/>
  <c r="BI74" i="1"/>
  <c r="BJ74" i="1"/>
  <c r="BK74" i="1"/>
  <c r="BL74" i="1"/>
  <c r="BM74" i="1"/>
  <c r="BN74" i="1"/>
  <c r="BO74" i="1"/>
  <c r="BD75" i="1"/>
  <c r="BE75" i="1"/>
  <c r="BF75" i="1"/>
  <c r="BG75" i="1"/>
  <c r="BH75" i="1"/>
  <c r="BI75" i="1"/>
  <c r="BJ75" i="1"/>
  <c r="BK75" i="1"/>
  <c r="BL75" i="1"/>
  <c r="BM75" i="1"/>
  <c r="BN75" i="1"/>
  <c r="BO75" i="1"/>
  <c r="BD76" i="1"/>
  <c r="BE76" i="1"/>
  <c r="BF76" i="1"/>
  <c r="BG76" i="1"/>
  <c r="BH76" i="1"/>
  <c r="BI76" i="1"/>
  <c r="BJ76" i="1"/>
  <c r="BK76" i="1"/>
  <c r="BL76" i="1"/>
  <c r="BM76" i="1"/>
  <c r="BN76" i="1"/>
  <c r="BO76" i="1"/>
  <c r="BD77" i="1"/>
  <c r="BE77" i="1"/>
  <c r="BF77" i="1"/>
  <c r="BG77" i="1"/>
  <c r="BH77" i="1"/>
  <c r="BI77" i="1"/>
  <c r="BJ77" i="1"/>
  <c r="BK77" i="1"/>
  <c r="BL77" i="1"/>
  <c r="BM77" i="1"/>
  <c r="BN77" i="1"/>
  <c r="BO77" i="1"/>
  <c r="BD78" i="1"/>
  <c r="BE78" i="1"/>
  <c r="BF78" i="1"/>
  <c r="BG78" i="1"/>
  <c r="BH78" i="1"/>
  <c r="BI78" i="1"/>
  <c r="BJ78" i="1"/>
  <c r="BK78" i="1"/>
  <c r="BL78" i="1"/>
  <c r="BM78" i="1"/>
  <c r="BN78" i="1"/>
  <c r="BO78" i="1"/>
  <c r="BD79" i="1"/>
  <c r="BE79" i="1"/>
  <c r="BF79" i="1"/>
  <c r="BG79" i="1"/>
  <c r="BH79" i="1"/>
  <c r="BI79" i="1"/>
  <c r="BJ79" i="1"/>
  <c r="BK79" i="1"/>
  <c r="BL79" i="1"/>
  <c r="BM79" i="1"/>
  <c r="BN79" i="1"/>
  <c r="BO79" i="1"/>
  <c r="BD80" i="1"/>
  <c r="BE80" i="1"/>
  <c r="BF80" i="1"/>
  <c r="BG80" i="1"/>
  <c r="BH80" i="1"/>
  <c r="BI80" i="1"/>
  <c r="BJ80" i="1"/>
  <c r="BK80" i="1"/>
  <c r="BL80" i="1"/>
  <c r="BM80" i="1"/>
  <c r="BN80" i="1"/>
  <c r="BO80" i="1"/>
  <c r="BD81" i="1"/>
  <c r="BE81" i="1"/>
  <c r="BF81" i="1"/>
  <c r="BG81" i="1"/>
  <c r="BH81" i="1"/>
  <c r="BI81" i="1"/>
  <c r="BJ81" i="1"/>
  <c r="BK81" i="1"/>
  <c r="BL81" i="1"/>
  <c r="BM81" i="1"/>
  <c r="BN81" i="1"/>
  <c r="BO81" i="1"/>
  <c r="BD82" i="1"/>
  <c r="BE82" i="1"/>
  <c r="BF82" i="1"/>
  <c r="BG82" i="1"/>
  <c r="BH82" i="1"/>
  <c r="BI82" i="1"/>
  <c r="BJ82" i="1"/>
  <c r="BK82" i="1"/>
  <c r="BL82" i="1"/>
  <c r="BM82" i="1"/>
  <c r="BN82" i="1"/>
  <c r="BO82" i="1"/>
  <c r="BD83" i="1"/>
  <c r="BE83" i="1"/>
  <c r="BF83" i="1"/>
  <c r="BG83" i="1"/>
  <c r="BH83" i="1"/>
  <c r="BI83" i="1"/>
  <c r="BJ83" i="1"/>
  <c r="BK83" i="1"/>
  <c r="BL83" i="1"/>
  <c r="BM83" i="1"/>
  <c r="BN83" i="1"/>
  <c r="BO83" i="1"/>
  <c r="BD84" i="1"/>
  <c r="BE84" i="1"/>
  <c r="BF84" i="1"/>
  <c r="BG84" i="1"/>
  <c r="BH84" i="1"/>
  <c r="BI84" i="1"/>
  <c r="BJ84" i="1"/>
  <c r="BK84" i="1"/>
  <c r="BL84" i="1"/>
  <c r="BM84" i="1"/>
  <c r="BN84" i="1"/>
  <c r="BO84" i="1"/>
  <c r="BD85" i="1"/>
  <c r="BE85" i="1"/>
  <c r="BF85" i="1"/>
  <c r="BG85" i="1"/>
  <c r="BH85" i="1"/>
  <c r="BI85" i="1"/>
  <c r="BJ85" i="1"/>
  <c r="BK85" i="1"/>
  <c r="BL85" i="1"/>
  <c r="BM85" i="1"/>
  <c r="BN85" i="1"/>
  <c r="BO85" i="1"/>
  <c r="BD86" i="1"/>
  <c r="BE86" i="1"/>
  <c r="BF86" i="1"/>
  <c r="BG86" i="1"/>
  <c r="BH86" i="1"/>
  <c r="BI86" i="1"/>
  <c r="BJ86" i="1"/>
  <c r="BK86" i="1"/>
  <c r="BL86" i="1"/>
  <c r="BM86" i="1"/>
  <c r="BN86" i="1"/>
  <c r="BO86" i="1"/>
  <c r="BD87" i="1"/>
  <c r="BE87" i="1"/>
  <c r="BF87" i="1"/>
  <c r="BG87" i="1"/>
  <c r="BH87" i="1"/>
  <c r="BI87" i="1"/>
  <c r="BJ87" i="1"/>
  <c r="BK87" i="1"/>
  <c r="BL87" i="1"/>
  <c r="BM87" i="1"/>
  <c r="BN87" i="1"/>
  <c r="BO87" i="1"/>
  <c r="BD88" i="1"/>
  <c r="BE88" i="1"/>
  <c r="BF88" i="1"/>
  <c r="BG88" i="1"/>
  <c r="BH88" i="1"/>
  <c r="BI88" i="1"/>
  <c r="BJ88" i="1"/>
  <c r="BK88" i="1"/>
  <c r="BL88" i="1"/>
  <c r="BM88" i="1"/>
  <c r="BN88" i="1"/>
  <c r="BO88" i="1"/>
  <c r="BD89" i="1"/>
  <c r="BE89" i="1"/>
  <c r="BF89" i="1"/>
  <c r="BG89" i="1"/>
  <c r="BH89" i="1"/>
  <c r="BI89" i="1"/>
  <c r="BJ89" i="1"/>
  <c r="BK89" i="1"/>
  <c r="BL89" i="1"/>
  <c r="BM89" i="1"/>
  <c r="BN89" i="1"/>
  <c r="BO89" i="1"/>
  <c r="BD90" i="1"/>
  <c r="BE90" i="1"/>
  <c r="BF90" i="1"/>
  <c r="BG90" i="1"/>
  <c r="BH90" i="1"/>
  <c r="BI90" i="1"/>
  <c r="BJ90" i="1"/>
  <c r="BK90" i="1"/>
  <c r="BL90" i="1"/>
  <c r="BM90" i="1"/>
  <c r="BN90" i="1"/>
  <c r="BO90" i="1"/>
  <c r="BD91" i="1"/>
  <c r="BE91" i="1"/>
  <c r="BF91" i="1"/>
  <c r="BG91" i="1"/>
  <c r="BH91" i="1"/>
  <c r="BI91" i="1"/>
  <c r="BJ91" i="1"/>
  <c r="BK91" i="1"/>
  <c r="BL91" i="1"/>
  <c r="BM91" i="1"/>
  <c r="BN91" i="1"/>
  <c r="BO91" i="1"/>
  <c r="BD92" i="1"/>
  <c r="BE92" i="1"/>
  <c r="BF92" i="1"/>
  <c r="BG92" i="1"/>
  <c r="BH92" i="1"/>
  <c r="BI92" i="1"/>
  <c r="BJ92" i="1"/>
  <c r="BK92" i="1"/>
  <c r="BL92" i="1"/>
  <c r="BM92" i="1"/>
  <c r="BN92" i="1"/>
  <c r="BO92" i="1"/>
  <c r="BD93" i="1"/>
  <c r="BE93" i="1"/>
  <c r="BF93" i="1"/>
  <c r="BG93" i="1"/>
  <c r="BH93" i="1"/>
  <c r="BI93" i="1"/>
  <c r="BJ93" i="1"/>
  <c r="BK93" i="1"/>
  <c r="BL93" i="1"/>
  <c r="BM93" i="1"/>
  <c r="BN93" i="1"/>
  <c r="BO93" i="1"/>
  <c r="BD94" i="1"/>
  <c r="BE94" i="1"/>
  <c r="BF94" i="1"/>
  <c r="BG94" i="1"/>
  <c r="BH94" i="1"/>
  <c r="BI94" i="1"/>
  <c r="BJ94" i="1"/>
  <c r="BK94" i="1"/>
  <c r="BL94" i="1"/>
  <c r="BM94" i="1"/>
  <c r="BN94" i="1"/>
  <c r="BO94" i="1"/>
  <c r="BD95" i="1"/>
  <c r="BE95" i="1"/>
  <c r="BF95" i="1"/>
  <c r="BG95" i="1"/>
  <c r="BH95" i="1"/>
  <c r="BI95" i="1"/>
  <c r="BJ95" i="1"/>
  <c r="BK95" i="1"/>
  <c r="BL95" i="1"/>
  <c r="BM95" i="1"/>
  <c r="BN95" i="1"/>
  <c r="BO95" i="1"/>
  <c r="BD96" i="1"/>
  <c r="BE96" i="1"/>
  <c r="BF96" i="1"/>
  <c r="BG96" i="1"/>
  <c r="BH96" i="1"/>
  <c r="BI96" i="1"/>
  <c r="BJ96" i="1"/>
  <c r="BK96" i="1"/>
  <c r="BL96" i="1"/>
  <c r="BM96" i="1"/>
  <c r="BN96" i="1"/>
  <c r="BO96" i="1"/>
  <c r="BD97" i="1"/>
  <c r="BE97" i="1"/>
  <c r="BF97" i="1"/>
  <c r="BG97" i="1"/>
  <c r="BH97" i="1"/>
  <c r="BI97" i="1"/>
  <c r="BJ97" i="1"/>
  <c r="BK97" i="1"/>
  <c r="BL97" i="1"/>
  <c r="BM97" i="1"/>
  <c r="BN97" i="1"/>
  <c r="BO97" i="1"/>
  <c r="BD98" i="1"/>
  <c r="BE98" i="1"/>
  <c r="BF98" i="1"/>
  <c r="BG98" i="1"/>
  <c r="BH98" i="1"/>
  <c r="BI98" i="1"/>
  <c r="BJ98" i="1"/>
  <c r="BK98" i="1"/>
  <c r="BL98" i="1"/>
  <c r="BM98" i="1"/>
  <c r="BN98" i="1"/>
  <c r="BO98" i="1"/>
  <c r="BD99" i="1"/>
  <c r="BE99" i="1"/>
  <c r="BF99" i="1"/>
  <c r="BG99" i="1"/>
  <c r="BH99" i="1"/>
  <c r="BI99" i="1"/>
  <c r="BJ99" i="1"/>
  <c r="BK99" i="1"/>
  <c r="BL99" i="1"/>
  <c r="BM99" i="1"/>
  <c r="BN99" i="1"/>
  <c r="BO99" i="1"/>
  <c r="BD100" i="1"/>
  <c r="BE100" i="1"/>
  <c r="BF100" i="1"/>
  <c r="BG100" i="1"/>
  <c r="BH100" i="1"/>
  <c r="BI100" i="1"/>
  <c r="BJ100" i="1"/>
  <c r="BK100" i="1"/>
  <c r="BL100" i="1"/>
  <c r="BM100" i="1"/>
  <c r="BN100" i="1"/>
  <c r="BO100" i="1"/>
  <c r="BD101" i="1"/>
  <c r="BE101" i="1"/>
  <c r="BF101" i="1"/>
  <c r="BG101" i="1"/>
  <c r="BH101" i="1"/>
  <c r="BI101" i="1"/>
  <c r="BJ101" i="1"/>
  <c r="BK101" i="1"/>
  <c r="BL101" i="1"/>
  <c r="BM101" i="1"/>
  <c r="BN101" i="1"/>
  <c r="BO101" i="1"/>
  <c r="BD102" i="1"/>
  <c r="BE102" i="1"/>
  <c r="BF102" i="1"/>
  <c r="BG102" i="1"/>
  <c r="BH102" i="1"/>
  <c r="BI102" i="1"/>
  <c r="BJ102" i="1"/>
  <c r="BK102" i="1"/>
  <c r="BL102" i="1"/>
  <c r="BM102" i="1"/>
  <c r="BN102" i="1"/>
  <c r="BO102" i="1"/>
  <c r="BD103" i="1"/>
  <c r="BE103" i="1"/>
  <c r="BF103" i="1"/>
  <c r="BG103" i="1"/>
  <c r="BH103" i="1"/>
  <c r="BI103" i="1"/>
  <c r="BJ103" i="1"/>
  <c r="BK103" i="1"/>
  <c r="BL103" i="1"/>
  <c r="BM103" i="1"/>
  <c r="BN103" i="1"/>
  <c r="BO103" i="1"/>
  <c r="BD104" i="1"/>
  <c r="BE104" i="1"/>
  <c r="BF104" i="1"/>
  <c r="BG104" i="1"/>
  <c r="BH104" i="1"/>
  <c r="BI104" i="1"/>
  <c r="BJ104" i="1"/>
  <c r="BK104" i="1"/>
  <c r="BL104" i="1"/>
  <c r="BM104" i="1"/>
  <c r="BN104" i="1"/>
  <c r="BO104" i="1"/>
  <c r="BD105" i="1"/>
  <c r="BE105" i="1"/>
  <c r="BF105" i="1"/>
  <c r="BG105" i="1"/>
  <c r="BH105" i="1"/>
  <c r="BI105" i="1"/>
  <c r="BJ105" i="1"/>
  <c r="BK105" i="1"/>
  <c r="BL105" i="1"/>
  <c r="BM105" i="1"/>
  <c r="BN105" i="1"/>
  <c r="BO105" i="1"/>
  <c r="BD106" i="1"/>
  <c r="BE106" i="1"/>
  <c r="BF106" i="1"/>
  <c r="BG106" i="1"/>
  <c r="BH106" i="1"/>
  <c r="BI106" i="1"/>
  <c r="BJ106" i="1"/>
  <c r="BK106" i="1"/>
  <c r="BL106" i="1"/>
  <c r="BM106" i="1"/>
  <c r="BN106" i="1"/>
  <c r="BO106" i="1"/>
  <c r="BD107" i="1"/>
  <c r="BE107" i="1"/>
  <c r="BF107" i="1"/>
  <c r="BG107" i="1"/>
  <c r="BH107" i="1"/>
  <c r="BI107" i="1"/>
  <c r="BJ107" i="1"/>
  <c r="BK107" i="1"/>
  <c r="BL107" i="1"/>
  <c r="BM107" i="1"/>
  <c r="BN107" i="1"/>
  <c r="BO107" i="1"/>
  <c r="BD108" i="1"/>
  <c r="BE108" i="1"/>
  <c r="BF108" i="1"/>
  <c r="BG108" i="1"/>
  <c r="BH108" i="1"/>
  <c r="BI108" i="1"/>
  <c r="BJ108" i="1"/>
  <c r="BK108" i="1"/>
  <c r="BL108" i="1"/>
  <c r="BM108" i="1"/>
  <c r="BN108" i="1"/>
  <c r="BO108" i="1"/>
  <c r="BD109" i="1"/>
  <c r="BE109" i="1"/>
  <c r="BF109" i="1"/>
  <c r="BG109" i="1"/>
  <c r="BH109" i="1"/>
  <c r="BI109" i="1"/>
  <c r="BJ109" i="1"/>
  <c r="BK109" i="1"/>
  <c r="BL109" i="1"/>
  <c r="BM109" i="1"/>
  <c r="BN109" i="1"/>
  <c r="BO109" i="1"/>
  <c r="BD110" i="1"/>
  <c r="BE110" i="1"/>
  <c r="BF110" i="1"/>
  <c r="BG110" i="1"/>
  <c r="BH110" i="1"/>
  <c r="BI110" i="1"/>
  <c r="BJ110" i="1"/>
  <c r="BK110" i="1"/>
  <c r="BL110" i="1"/>
  <c r="BM110" i="1"/>
  <c r="BN110" i="1"/>
  <c r="BO110" i="1"/>
  <c r="BD111" i="1"/>
  <c r="BE111" i="1"/>
  <c r="BF111" i="1"/>
  <c r="BG111" i="1"/>
  <c r="BH111" i="1"/>
  <c r="BI111" i="1"/>
  <c r="BJ111" i="1"/>
  <c r="BK111" i="1"/>
  <c r="BL111" i="1"/>
  <c r="BM111" i="1"/>
  <c r="BN111" i="1"/>
  <c r="BO111" i="1"/>
  <c r="BD112" i="1"/>
  <c r="BE112" i="1"/>
  <c r="BF112" i="1"/>
  <c r="BG112" i="1"/>
  <c r="BH112" i="1"/>
  <c r="BI112" i="1"/>
  <c r="BJ112" i="1"/>
  <c r="BK112" i="1"/>
  <c r="BL112" i="1"/>
  <c r="BM112" i="1"/>
  <c r="BN112" i="1"/>
  <c r="BO112" i="1"/>
  <c r="BD113" i="1"/>
  <c r="BE113" i="1"/>
  <c r="BF113" i="1"/>
  <c r="BG113" i="1"/>
  <c r="BH113" i="1"/>
  <c r="BI113" i="1"/>
  <c r="BJ113" i="1"/>
  <c r="BK113" i="1"/>
  <c r="BL113" i="1"/>
  <c r="BM113" i="1"/>
  <c r="BN113" i="1"/>
  <c r="BO113" i="1"/>
  <c r="BD114" i="1"/>
  <c r="BE114" i="1"/>
  <c r="BF114" i="1"/>
  <c r="BG114" i="1"/>
  <c r="BH114" i="1"/>
  <c r="BI114" i="1"/>
  <c r="BJ114" i="1"/>
  <c r="BK114" i="1"/>
  <c r="BL114" i="1"/>
  <c r="BM114" i="1"/>
  <c r="BN114" i="1"/>
  <c r="BO114" i="1"/>
  <c r="BD115" i="1"/>
  <c r="BE115" i="1"/>
  <c r="BF115" i="1"/>
  <c r="BG115" i="1"/>
  <c r="BH115" i="1"/>
  <c r="BI115" i="1"/>
  <c r="BJ115" i="1"/>
  <c r="BK115" i="1"/>
  <c r="BL115" i="1"/>
  <c r="BM115" i="1"/>
  <c r="BN115" i="1"/>
  <c r="BO115" i="1"/>
  <c r="BD116" i="1"/>
  <c r="BE116" i="1"/>
  <c r="BF116" i="1"/>
  <c r="BG116" i="1"/>
  <c r="BH116" i="1"/>
  <c r="BI116" i="1"/>
  <c r="BJ116" i="1"/>
  <c r="BK116" i="1"/>
  <c r="BL116" i="1"/>
  <c r="BM116" i="1"/>
  <c r="BN116" i="1"/>
  <c r="BO116" i="1"/>
  <c r="BD117" i="1"/>
  <c r="BE117" i="1"/>
  <c r="BF117" i="1"/>
  <c r="BG117" i="1"/>
  <c r="BH117" i="1"/>
  <c r="BI117" i="1"/>
  <c r="BJ117" i="1"/>
  <c r="BK117" i="1"/>
  <c r="BL117" i="1"/>
  <c r="BM117" i="1"/>
  <c r="BN117" i="1"/>
  <c r="BO117" i="1"/>
  <c r="BD118" i="1"/>
  <c r="BE118" i="1"/>
  <c r="BF118" i="1"/>
  <c r="BG118" i="1"/>
  <c r="BH118" i="1"/>
  <c r="BI118" i="1"/>
  <c r="BJ118" i="1"/>
  <c r="BK118" i="1"/>
  <c r="BL118" i="1"/>
  <c r="BM118" i="1"/>
  <c r="BN118" i="1"/>
  <c r="BO118" i="1"/>
  <c r="BD119" i="1"/>
  <c r="BE119" i="1"/>
  <c r="BF119" i="1"/>
  <c r="BG119" i="1"/>
  <c r="BH119" i="1"/>
  <c r="BI119" i="1"/>
  <c r="BJ119" i="1"/>
  <c r="BK119" i="1"/>
  <c r="BL119" i="1"/>
  <c r="BM119" i="1"/>
  <c r="BN119" i="1"/>
  <c r="BO119" i="1"/>
  <c r="BD120" i="1"/>
  <c r="BE120" i="1"/>
  <c r="BF120" i="1"/>
  <c r="BG120" i="1"/>
  <c r="BH120" i="1"/>
  <c r="BI120" i="1"/>
  <c r="BJ120" i="1"/>
  <c r="BK120" i="1"/>
  <c r="BL120" i="1"/>
  <c r="BM120" i="1"/>
  <c r="BN120" i="1"/>
  <c r="BO120" i="1"/>
  <c r="BD121" i="1"/>
  <c r="BE121" i="1"/>
  <c r="BF121" i="1"/>
  <c r="BG121" i="1"/>
  <c r="BH121" i="1"/>
  <c r="BI121" i="1"/>
  <c r="BJ121" i="1"/>
  <c r="BK121" i="1"/>
  <c r="BL121" i="1"/>
  <c r="BM121" i="1"/>
  <c r="BN121" i="1"/>
  <c r="BO121" i="1"/>
  <c r="BD122" i="1"/>
  <c r="BE122" i="1"/>
  <c r="BF122" i="1"/>
  <c r="BG122" i="1"/>
  <c r="BH122" i="1"/>
  <c r="BI122" i="1"/>
  <c r="BJ122" i="1"/>
  <c r="BK122" i="1"/>
  <c r="BL122" i="1"/>
  <c r="BM122" i="1"/>
  <c r="BN122" i="1"/>
  <c r="BO122" i="1"/>
  <c r="BD123" i="1"/>
  <c r="BE123" i="1"/>
  <c r="BF123" i="1"/>
  <c r="BG123" i="1"/>
  <c r="BH123" i="1"/>
  <c r="BI123" i="1"/>
  <c r="BJ123" i="1"/>
  <c r="BK123" i="1"/>
  <c r="BL123" i="1"/>
  <c r="BM123" i="1"/>
  <c r="BN123" i="1"/>
  <c r="BO123" i="1"/>
  <c r="BD124" i="1"/>
  <c r="BE124" i="1"/>
  <c r="BF124" i="1"/>
  <c r="BG124" i="1"/>
  <c r="BH124" i="1"/>
  <c r="BI124" i="1"/>
  <c r="BJ124" i="1"/>
  <c r="BK124" i="1"/>
  <c r="BL124" i="1"/>
  <c r="BM124" i="1"/>
  <c r="BN124" i="1"/>
  <c r="BO124" i="1"/>
  <c r="BD125" i="1"/>
  <c r="BE125" i="1"/>
  <c r="BF125" i="1"/>
  <c r="BG125" i="1"/>
  <c r="BH125" i="1"/>
  <c r="BI125" i="1"/>
  <c r="BJ125" i="1"/>
  <c r="BK125" i="1"/>
  <c r="BL125" i="1"/>
  <c r="BM125" i="1"/>
  <c r="BN125" i="1"/>
  <c r="BO125" i="1"/>
  <c r="BD126" i="1"/>
  <c r="BE126" i="1"/>
  <c r="BF126" i="1"/>
  <c r="BG126" i="1"/>
  <c r="BH126" i="1"/>
  <c r="BI126" i="1"/>
  <c r="BJ126" i="1"/>
  <c r="BK126" i="1"/>
  <c r="BL126" i="1"/>
  <c r="BM126" i="1"/>
  <c r="BN126" i="1"/>
  <c r="BO126" i="1"/>
  <c r="BD127" i="1"/>
  <c r="BE127" i="1"/>
  <c r="BF127" i="1"/>
  <c r="BG127" i="1"/>
  <c r="BH127" i="1"/>
  <c r="BI127" i="1"/>
  <c r="BJ127" i="1"/>
  <c r="BK127" i="1"/>
  <c r="BL127" i="1"/>
  <c r="BM127" i="1"/>
  <c r="BN127" i="1"/>
  <c r="BO127" i="1"/>
  <c r="BD128" i="1"/>
  <c r="BE128" i="1"/>
  <c r="BF128" i="1"/>
  <c r="BG128" i="1"/>
  <c r="BH128" i="1"/>
  <c r="BI128" i="1"/>
  <c r="BJ128" i="1"/>
  <c r="BK128" i="1"/>
  <c r="BL128" i="1"/>
  <c r="BM128" i="1"/>
  <c r="BN128" i="1"/>
  <c r="BO128" i="1"/>
  <c r="BD129" i="1"/>
  <c r="BE129" i="1"/>
  <c r="BF129" i="1"/>
  <c r="BG129" i="1"/>
  <c r="BH129" i="1"/>
  <c r="BI129" i="1"/>
  <c r="BJ129" i="1"/>
  <c r="BK129" i="1"/>
  <c r="BL129" i="1"/>
  <c r="BM129" i="1"/>
  <c r="BN129" i="1"/>
  <c r="BO129" i="1"/>
  <c r="BD130" i="1"/>
  <c r="BE130" i="1"/>
  <c r="BF130" i="1"/>
  <c r="BG130" i="1"/>
  <c r="BH130" i="1"/>
  <c r="BI130" i="1"/>
  <c r="BJ130" i="1"/>
  <c r="BK130" i="1"/>
  <c r="BL130" i="1"/>
  <c r="BM130" i="1"/>
  <c r="BN130" i="1"/>
  <c r="BO130" i="1"/>
  <c r="BD131" i="1"/>
  <c r="BE131" i="1"/>
  <c r="BF131" i="1"/>
  <c r="BG131" i="1"/>
  <c r="BH131" i="1"/>
  <c r="BI131" i="1"/>
  <c r="BJ131" i="1"/>
  <c r="BK131" i="1"/>
  <c r="BL131" i="1"/>
  <c r="BM131" i="1"/>
  <c r="BN131" i="1"/>
  <c r="BO131" i="1"/>
  <c r="BD132" i="1"/>
  <c r="BE132" i="1"/>
  <c r="BF132" i="1"/>
  <c r="BG132" i="1"/>
  <c r="BH132" i="1"/>
  <c r="BI132" i="1"/>
  <c r="BJ132" i="1"/>
  <c r="BK132" i="1"/>
  <c r="BL132" i="1"/>
  <c r="BM132" i="1"/>
  <c r="BN132" i="1"/>
  <c r="BO132" i="1"/>
  <c r="BD133" i="1"/>
  <c r="BE133" i="1"/>
  <c r="BF133" i="1"/>
  <c r="BG133" i="1"/>
  <c r="BH133" i="1"/>
  <c r="BI133" i="1"/>
  <c r="BJ133" i="1"/>
  <c r="BK133" i="1"/>
  <c r="BL133" i="1"/>
  <c r="BM133" i="1"/>
  <c r="BN133" i="1"/>
  <c r="BO133" i="1"/>
  <c r="BD134" i="1"/>
  <c r="BE134" i="1"/>
  <c r="BF134" i="1"/>
  <c r="BG134" i="1"/>
  <c r="BH134" i="1"/>
  <c r="BI134" i="1"/>
  <c r="BJ134" i="1"/>
  <c r="BK134" i="1"/>
  <c r="BL134" i="1"/>
  <c r="BM134" i="1"/>
  <c r="BN134" i="1"/>
  <c r="BO134" i="1"/>
  <c r="BD135" i="1"/>
  <c r="BE135" i="1"/>
  <c r="BF135" i="1"/>
  <c r="BG135" i="1"/>
  <c r="BH135" i="1"/>
  <c r="BI135" i="1"/>
  <c r="BJ135" i="1"/>
  <c r="BK135" i="1"/>
  <c r="BL135" i="1"/>
  <c r="BM135" i="1"/>
  <c r="BN135" i="1"/>
  <c r="BO135" i="1"/>
  <c r="BD136" i="1"/>
  <c r="BE136" i="1"/>
  <c r="BF136" i="1"/>
  <c r="BG136" i="1"/>
  <c r="BH136" i="1"/>
  <c r="BI136" i="1"/>
  <c r="BJ136" i="1"/>
  <c r="BK136" i="1"/>
  <c r="BL136" i="1"/>
  <c r="BM136" i="1"/>
  <c r="BN136" i="1"/>
  <c r="BO136" i="1"/>
  <c r="BD137" i="1"/>
  <c r="BE137" i="1"/>
  <c r="BF137" i="1"/>
  <c r="BG137" i="1"/>
  <c r="BH137" i="1"/>
  <c r="BI137" i="1"/>
  <c r="BJ137" i="1"/>
  <c r="BK137" i="1"/>
  <c r="BL137" i="1"/>
  <c r="BM137" i="1"/>
  <c r="BN137" i="1"/>
  <c r="BO137" i="1"/>
  <c r="BD138" i="1"/>
  <c r="BE138" i="1"/>
  <c r="BF138" i="1"/>
  <c r="BG138" i="1"/>
  <c r="BH138" i="1"/>
  <c r="BI138" i="1"/>
  <c r="BJ138" i="1"/>
  <c r="BK138" i="1"/>
  <c r="BL138" i="1"/>
  <c r="BM138" i="1"/>
  <c r="BN138" i="1"/>
  <c r="BO138" i="1"/>
  <c r="BD139" i="1"/>
  <c r="BE139" i="1"/>
  <c r="BF139" i="1"/>
  <c r="BG139" i="1"/>
  <c r="BH139" i="1"/>
  <c r="BI139" i="1"/>
  <c r="BJ139" i="1"/>
  <c r="BK139" i="1"/>
  <c r="BL139" i="1"/>
  <c r="BM139" i="1"/>
  <c r="BN139" i="1"/>
  <c r="BO139" i="1"/>
  <c r="BD140" i="1"/>
  <c r="BE140" i="1"/>
  <c r="BF140" i="1"/>
  <c r="BG140" i="1"/>
  <c r="BH140" i="1"/>
  <c r="BI140" i="1"/>
  <c r="BJ140" i="1"/>
  <c r="BK140" i="1"/>
  <c r="BL140" i="1"/>
  <c r="BM140" i="1"/>
  <c r="BN140" i="1"/>
  <c r="BO140" i="1"/>
  <c r="BD141" i="1"/>
  <c r="BE141" i="1"/>
  <c r="BF141" i="1"/>
  <c r="BG141" i="1"/>
  <c r="BH141" i="1"/>
  <c r="BI141" i="1"/>
  <c r="BJ141" i="1"/>
  <c r="BK141" i="1"/>
  <c r="BL141" i="1"/>
  <c r="BM141" i="1"/>
  <c r="BN141" i="1"/>
  <c r="BO141" i="1"/>
  <c r="BD142" i="1"/>
  <c r="BE142" i="1"/>
  <c r="BF142" i="1"/>
  <c r="BG142" i="1"/>
  <c r="BH142" i="1"/>
  <c r="BI142" i="1"/>
  <c r="BJ142" i="1"/>
  <c r="BK142" i="1"/>
  <c r="BL142" i="1"/>
  <c r="BM142" i="1"/>
  <c r="BN142" i="1"/>
  <c r="BO142" i="1"/>
  <c r="BD143" i="1"/>
  <c r="BE143" i="1"/>
  <c r="BF143" i="1"/>
  <c r="BG143" i="1"/>
  <c r="BH143" i="1"/>
  <c r="BI143" i="1"/>
  <c r="BJ143" i="1"/>
  <c r="BK143" i="1"/>
  <c r="BL143" i="1"/>
  <c r="BM143" i="1"/>
  <c r="BN143" i="1"/>
  <c r="BO143" i="1"/>
  <c r="BD144" i="1"/>
  <c r="BE144" i="1"/>
  <c r="BF144" i="1"/>
  <c r="BG144" i="1"/>
  <c r="BH144" i="1"/>
  <c r="BI144" i="1"/>
  <c r="BJ144" i="1"/>
  <c r="BK144" i="1"/>
  <c r="BL144" i="1"/>
  <c r="BM144" i="1"/>
  <c r="BN144" i="1"/>
  <c r="BO144" i="1"/>
  <c r="BD145" i="1"/>
  <c r="BE145" i="1"/>
  <c r="BF145" i="1"/>
  <c r="BG145" i="1"/>
  <c r="BH145" i="1"/>
  <c r="BI145" i="1"/>
  <c r="BJ145" i="1"/>
  <c r="BK145" i="1"/>
  <c r="BL145" i="1"/>
  <c r="BM145" i="1"/>
  <c r="BN145" i="1"/>
  <c r="BO145" i="1"/>
  <c r="BD146" i="1"/>
  <c r="BE146" i="1"/>
  <c r="BF146" i="1"/>
  <c r="BG146" i="1"/>
  <c r="BH146" i="1"/>
  <c r="BI146" i="1"/>
  <c r="BJ146" i="1"/>
  <c r="BK146" i="1"/>
  <c r="BL146" i="1"/>
  <c r="BM146" i="1"/>
  <c r="BN146" i="1"/>
  <c r="BO146" i="1"/>
  <c r="BD147" i="1"/>
  <c r="BE147" i="1"/>
  <c r="BF147" i="1"/>
  <c r="BG147" i="1"/>
  <c r="BH147" i="1"/>
  <c r="BI147" i="1"/>
  <c r="BJ147" i="1"/>
  <c r="BK147" i="1"/>
  <c r="BL147" i="1"/>
  <c r="BM147" i="1"/>
  <c r="BN147" i="1"/>
  <c r="BO147" i="1"/>
  <c r="BD148" i="1"/>
  <c r="BE148" i="1"/>
  <c r="BF148" i="1"/>
  <c r="BG148" i="1"/>
  <c r="BH148" i="1"/>
  <c r="BI148" i="1"/>
  <c r="BJ148" i="1"/>
  <c r="BK148" i="1"/>
  <c r="BL148" i="1"/>
  <c r="BM148" i="1"/>
  <c r="BN148" i="1"/>
  <c r="BO148" i="1"/>
  <c r="BD149" i="1"/>
  <c r="BE149" i="1"/>
  <c r="BF149" i="1"/>
  <c r="BG149" i="1"/>
  <c r="BH149" i="1"/>
  <c r="BI149" i="1"/>
  <c r="BJ149" i="1"/>
  <c r="BK149" i="1"/>
  <c r="BL149" i="1"/>
  <c r="BM149" i="1"/>
  <c r="BN149" i="1"/>
  <c r="BO149" i="1"/>
  <c r="BD150" i="1"/>
  <c r="BE150" i="1"/>
  <c r="BF150" i="1"/>
  <c r="BG150" i="1"/>
  <c r="BH150" i="1"/>
  <c r="BI150" i="1"/>
  <c r="BJ150" i="1"/>
  <c r="BK150" i="1"/>
  <c r="BL150" i="1"/>
  <c r="BM150" i="1"/>
  <c r="BN150" i="1"/>
  <c r="BO150" i="1"/>
  <c r="BD151" i="1"/>
  <c r="BE151" i="1"/>
  <c r="BF151" i="1"/>
  <c r="BG151" i="1"/>
  <c r="BH151" i="1"/>
  <c r="BI151" i="1"/>
  <c r="BJ151" i="1"/>
  <c r="BK151" i="1"/>
  <c r="BL151" i="1"/>
  <c r="BM151" i="1"/>
  <c r="BN151" i="1"/>
  <c r="BO151" i="1"/>
  <c r="BD152" i="1"/>
  <c r="BE152" i="1"/>
  <c r="BF152" i="1"/>
  <c r="BG152" i="1"/>
  <c r="BH152" i="1"/>
  <c r="BI152" i="1"/>
  <c r="BJ152" i="1"/>
  <c r="BK152" i="1"/>
  <c r="BL152" i="1"/>
  <c r="BM152" i="1"/>
  <c r="BN152" i="1"/>
  <c r="BO152" i="1"/>
  <c r="BD153" i="1"/>
  <c r="BE153" i="1"/>
  <c r="BF153" i="1"/>
  <c r="BG153" i="1"/>
  <c r="BH153" i="1"/>
  <c r="BI153" i="1"/>
  <c r="BJ153" i="1"/>
  <c r="BK153" i="1"/>
  <c r="BL153" i="1"/>
  <c r="BM153" i="1"/>
  <c r="BN153" i="1"/>
  <c r="BO153" i="1"/>
  <c r="BD154" i="1"/>
  <c r="BE154" i="1"/>
  <c r="BF154" i="1"/>
  <c r="BG154" i="1"/>
  <c r="BH154" i="1"/>
  <c r="BI154" i="1"/>
  <c r="BJ154" i="1"/>
  <c r="BK154" i="1"/>
  <c r="BL154" i="1"/>
  <c r="BM154" i="1"/>
  <c r="BN154" i="1"/>
  <c r="BO154" i="1"/>
  <c r="BD155" i="1"/>
  <c r="BE155" i="1"/>
  <c r="BF155" i="1"/>
  <c r="BG155" i="1"/>
  <c r="BH155" i="1"/>
  <c r="BI155" i="1"/>
  <c r="BJ155" i="1"/>
  <c r="BK155" i="1"/>
  <c r="BL155" i="1"/>
  <c r="BM155" i="1"/>
  <c r="BN155" i="1"/>
  <c r="BO155" i="1"/>
  <c r="BD156" i="1"/>
  <c r="BE156" i="1"/>
  <c r="BF156" i="1"/>
  <c r="BG156" i="1"/>
  <c r="BH156" i="1"/>
  <c r="BI156" i="1"/>
  <c r="BJ156" i="1"/>
  <c r="BK156" i="1"/>
  <c r="BL156" i="1"/>
  <c r="BM156" i="1"/>
  <c r="BN156" i="1"/>
  <c r="BO156" i="1"/>
  <c r="BD157" i="1"/>
  <c r="BE157" i="1"/>
  <c r="BF157" i="1"/>
  <c r="BG157" i="1"/>
  <c r="BH157" i="1"/>
  <c r="BI157" i="1"/>
  <c r="BJ157" i="1"/>
  <c r="BK157" i="1"/>
  <c r="BL157" i="1"/>
  <c r="BM157" i="1"/>
  <c r="BN157" i="1"/>
  <c r="BO157" i="1"/>
  <c r="BD158" i="1"/>
  <c r="BE158" i="1"/>
  <c r="BF158" i="1"/>
  <c r="BG158" i="1"/>
  <c r="BH158" i="1"/>
  <c r="BI158" i="1"/>
  <c r="BJ158" i="1"/>
  <c r="BK158" i="1"/>
  <c r="BL158" i="1"/>
  <c r="BM158" i="1"/>
  <c r="BN158" i="1"/>
  <c r="BO158" i="1"/>
  <c r="BD159" i="1"/>
  <c r="BE159" i="1"/>
  <c r="BF159" i="1"/>
  <c r="BG159" i="1"/>
  <c r="BH159" i="1"/>
  <c r="BI159" i="1"/>
  <c r="BJ159" i="1"/>
  <c r="BK159" i="1"/>
  <c r="BL159" i="1"/>
  <c r="BM159" i="1"/>
  <c r="BN159" i="1"/>
  <c r="BO159" i="1"/>
  <c r="BD160" i="1"/>
  <c r="BE160" i="1"/>
  <c r="BF160" i="1"/>
  <c r="BG160" i="1"/>
  <c r="BH160" i="1"/>
  <c r="BI160" i="1"/>
  <c r="BJ160" i="1"/>
  <c r="BK160" i="1"/>
  <c r="BL160" i="1"/>
  <c r="BM160" i="1"/>
  <c r="BN160" i="1"/>
  <c r="BO160" i="1"/>
  <c r="BD161" i="1"/>
  <c r="BE161" i="1"/>
  <c r="BF161" i="1"/>
  <c r="BG161" i="1"/>
  <c r="BH161" i="1"/>
  <c r="BI161" i="1"/>
  <c r="BJ161" i="1"/>
  <c r="BK161" i="1"/>
  <c r="BL161" i="1"/>
  <c r="BM161" i="1"/>
  <c r="BN161" i="1"/>
  <c r="BO161" i="1"/>
  <c r="BD162" i="1"/>
  <c r="BE162" i="1"/>
  <c r="BF162" i="1"/>
  <c r="BG162" i="1"/>
  <c r="BH162" i="1"/>
  <c r="BI162" i="1"/>
  <c r="BJ162" i="1"/>
  <c r="BK162" i="1"/>
  <c r="BL162" i="1"/>
  <c r="BM162" i="1"/>
  <c r="BN162" i="1"/>
  <c r="BO162" i="1"/>
  <c r="BD163" i="1"/>
  <c r="BE163" i="1"/>
  <c r="BF163" i="1"/>
  <c r="BG163" i="1"/>
  <c r="BH163" i="1"/>
  <c r="BI163" i="1"/>
  <c r="BJ163" i="1"/>
  <c r="BK163" i="1"/>
  <c r="BL163" i="1"/>
  <c r="BM163" i="1"/>
  <c r="BN163" i="1"/>
  <c r="BO163" i="1"/>
  <c r="BD164" i="1"/>
  <c r="BE164" i="1"/>
  <c r="BF164" i="1"/>
  <c r="BG164" i="1"/>
  <c r="BH164" i="1"/>
  <c r="BI164" i="1"/>
  <c r="BJ164" i="1"/>
  <c r="BK164" i="1"/>
  <c r="BL164" i="1"/>
  <c r="BM164" i="1"/>
  <c r="BN164" i="1"/>
  <c r="BO164" i="1"/>
  <c r="BD165" i="1"/>
  <c r="BE165" i="1"/>
  <c r="BF165" i="1"/>
  <c r="BG165" i="1"/>
  <c r="BH165" i="1"/>
  <c r="BI165" i="1"/>
  <c r="BJ165" i="1"/>
  <c r="BK165" i="1"/>
  <c r="BL165" i="1"/>
  <c r="BM165" i="1"/>
  <c r="BN165" i="1"/>
  <c r="BO165" i="1"/>
  <c r="BD166" i="1"/>
  <c r="BE166" i="1"/>
  <c r="BF166" i="1"/>
  <c r="BG166" i="1"/>
  <c r="BH166" i="1"/>
  <c r="BI166" i="1"/>
  <c r="BJ166" i="1"/>
  <c r="BK166" i="1"/>
  <c r="BL166" i="1"/>
  <c r="BM166" i="1"/>
  <c r="BN166" i="1"/>
  <c r="BO166" i="1"/>
  <c r="BD167" i="1"/>
  <c r="BE167" i="1"/>
  <c r="BF167" i="1"/>
  <c r="BG167" i="1"/>
  <c r="BH167" i="1"/>
  <c r="BI167" i="1"/>
  <c r="BJ167" i="1"/>
  <c r="BK167" i="1"/>
  <c r="BL167" i="1"/>
  <c r="BM167" i="1"/>
  <c r="BN167" i="1"/>
  <c r="BO167" i="1"/>
  <c r="BD168" i="1"/>
  <c r="BE168" i="1"/>
  <c r="BF168" i="1"/>
  <c r="BG168" i="1"/>
  <c r="BH168" i="1"/>
  <c r="BI168" i="1"/>
  <c r="BJ168" i="1"/>
  <c r="BK168" i="1"/>
  <c r="BL168" i="1"/>
  <c r="BM168" i="1"/>
  <c r="BN168" i="1"/>
  <c r="BO168" i="1"/>
  <c r="BD169" i="1"/>
  <c r="BE169" i="1"/>
  <c r="BF169" i="1"/>
  <c r="BG169" i="1"/>
  <c r="BH169" i="1"/>
  <c r="BI169" i="1"/>
  <c r="BJ169" i="1"/>
  <c r="BK169" i="1"/>
  <c r="BL169" i="1"/>
  <c r="BM169" i="1"/>
  <c r="BN169" i="1"/>
  <c r="BO169" i="1"/>
  <c r="BD170" i="1"/>
  <c r="BE170" i="1"/>
  <c r="BF170" i="1"/>
  <c r="BG170" i="1"/>
  <c r="BH170" i="1"/>
  <c r="BI170" i="1"/>
  <c r="BJ170" i="1"/>
  <c r="BK170" i="1"/>
  <c r="BL170" i="1"/>
  <c r="BM170" i="1"/>
  <c r="BN170" i="1"/>
  <c r="BO170" i="1"/>
  <c r="BD171" i="1"/>
  <c r="BE171" i="1"/>
  <c r="BF171" i="1"/>
  <c r="BG171" i="1"/>
  <c r="BH171" i="1"/>
  <c r="BI171" i="1"/>
  <c r="BJ171" i="1"/>
  <c r="BK171" i="1"/>
  <c r="BL171" i="1"/>
  <c r="BM171" i="1"/>
  <c r="BN171" i="1"/>
  <c r="BO171" i="1"/>
  <c r="BD172" i="1"/>
  <c r="BE172" i="1"/>
  <c r="BF172" i="1"/>
  <c r="BG172" i="1"/>
  <c r="BH172" i="1"/>
  <c r="BI172" i="1"/>
  <c r="BJ172" i="1"/>
  <c r="BK172" i="1"/>
  <c r="BL172" i="1"/>
  <c r="BM172" i="1"/>
  <c r="BN172" i="1"/>
  <c r="BO172" i="1"/>
  <c r="BD173" i="1"/>
  <c r="BE173" i="1"/>
  <c r="BF173" i="1"/>
  <c r="BG173" i="1"/>
  <c r="BH173" i="1"/>
  <c r="BI173" i="1"/>
  <c r="BJ173" i="1"/>
  <c r="BK173" i="1"/>
  <c r="BL173" i="1"/>
  <c r="BM173" i="1"/>
  <c r="BN173" i="1"/>
  <c r="BO173" i="1"/>
  <c r="BD174" i="1"/>
  <c r="BE174" i="1"/>
  <c r="BF174" i="1"/>
  <c r="BG174" i="1"/>
  <c r="BH174" i="1"/>
  <c r="BI174" i="1"/>
  <c r="BJ174" i="1"/>
  <c r="BK174" i="1"/>
  <c r="BL174" i="1"/>
  <c r="BM174" i="1"/>
  <c r="BN174" i="1"/>
  <c r="BO174" i="1"/>
  <c r="BD175" i="1"/>
  <c r="BE175" i="1"/>
  <c r="BF175" i="1"/>
  <c r="BG175" i="1"/>
  <c r="BH175" i="1"/>
  <c r="BI175" i="1"/>
  <c r="BJ175" i="1"/>
  <c r="BK175" i="1"/>
  <c r="BL175" i="1"/>
  <c r="BM175" i="1"/>
  <c r="BN175" i="1"/>
  <c r="BO175" i="1"/>
  <c r="BD176" i="1"/>
  <c r="BE176" i="1"/>
  <c r="BF176" i="1"/>
  <c r="BG176" i="1"/>
  <c r="BH176" i="1"/>
  <c r="BI176" i="1"/>
  <c r="BJ176" i="1"/>
  <c r="BK176" i="1"/>
  <c r="BL176" i="1"/>
  <c r="BM176" i="1"/>
  <c r="BN176" i="1"/>
  <c r="BO176" i="1"/>
  <c r="BD177" i="1"/>
  <c r="BE177" i="1"/>
  <c r="BF177" i="1"/>
  <c r="BG177" i="1"/>
  <c r="BH177" i="1"/>
  <c r="BI177" i="1"/>
  <c r="BJ177" i="1"/>
  <c r="BK177" i="1"/>
  <c r="BL177" i="1"/>
  <c r="BM177" i="1"/>
  <c r="BN177" i="1"/>
  <c r="BO177" i="1"/>
  <c r="BD178" i="1"/>
  <c r="BE178" i="1"/>
  <c r="BF178" i="1"/>
  <c r="BG178" i="1"/>
  <c r="BH178" i="1"/>
  <c r="BI178" i="1"/>
  <c r="BJ178" i="1"/>
  <c r="BK178" i="1"/>
  <c r="BL178" i="1"/>
  <c r="BM178" i="1"/>
  <c r="BN178" i="1"/>
  <c r="BO178" i="1"/>
  <c r="BD179" i="1"/>
  <c r="BE179" i="1"/>
  <c r="BF179" i="1"/>
  <c r="BG179" i="1"/>
  <c r="BH179" i="1"/>
  <c r="BI179" i="1"/>
  <c r="BJ179" i="1"/>
  <c r="BK179" i="1"/>
  <c r="BL179" i="1"/>
  <c r="BM179" i="1"/>
  <c r="BN179" i="1"/>
  <c r="BO179" i="1"/>
  <c r="BD180" i="1"/>
  <c r="BE180" i="1"/>
  <c r="BF180" i="1"/>
  <c r="BG180" i="1"/>
  <c r="BH180" i="1"/>
  <c r="BI180" i="1"/>
  <c r="BJ180" i="1"/>
  <c r="BK180" i="1"/>
  <c r="BL180" i="1"/>
  <c r="BM180" i="1"/>
  <c r="BN180" i="1"/>
  <c r="BO180" i="1"/>
  <c r="BD181" i="1"/>
  <c r="BE181" i="1"/>
  <c r="BF181" i="1"/>
  <c r="BG181" i="1"/>
  <c r="BH181" i="1"/>
  <c r="BI181" i="1"/>
  <c r="BJ181" i="1"/>
  <c r="BK181" i="1"/>
  <c r="BL181" i="1"/>
  <c r="BM181" i="1"/>
  <c r="BN181" i="1"/>
  <c r="BO181" i="1"/>
  <c r="BD182" i="1"/>
  <c r="BE182" i="1"/>
  <c r="BF182" i="1"/>
  <c r="BG182" i="1"/>
  <c r="BH182" i="1"/>
  <c r="BI182" i="1"/>
  <c r="BJ182" i="1"/>
  <c r="BK182" i="1"/>
  <c r="BL182" i="1"/>
  <c r="BM182" i="1"/>
  <c r="BN182" i="1"/>
  <c r="BO182" i="1"/>
  <c r="BD183" i="1"/>
  <c r="BE183" i="1"/>
  <c r="BF183" i="1"/>
  <c r="BG183" i="1"/>
  <c r="BH183" i="1"/>
  <c r="BI183" i="1"/>
  <c r="BJ183" i="1"/>
  <c r="BK183" i="1"/>
  <c r="BL183" i="1"/>
  <c r="BM183" i="1"/>
  <c r="BN183" i="1"/>
  <c r="BO183" i="1"/>
  <c r="BD184" i="1"/>
  <c r="BE184" i="1"/>
  <c r="BF184" i="1"/>
  <c r="BG184" i="1"/>
  <c r="BH184" i="1"/>
  <c r="BI184" i="1"/>
  <c r="BJ184" i="1"/>
  <c r="BK184" i="1"/>
  <c r="BL184" i="1"/>
  <c r="BM184" i="1"/>
  <c r="BN184" i="1"/>
  <c r="BO184" i="1"/>
  <c r="BD185" i="1"/>
  <c r="BE185" i="1"/>
  <c r="BF185" i="1"/>
  <c r="BG185" i="1"/>
  <c r="BH185" i="1"/>
  <c r="BI185" i="1"/>
  <c r="BJ185" i="1"/>
  <c r="BK185" i="1"/>
  <c r="BL185" i="1"/>
  <c r="BM185" i="1"/>
  <c r="BN185" i="1"/>
  <c r="BO185" i="1"/>
  <c r="BD186" i="1"/>
  <c r="BE186" i="1"/>
  <c r="BF186" i="1"/>
  <c r="BG186" i="1"/>
  <c r="BH186" i="1"/>
  <c r="BI186" i="1"/>
  <c r="BJ186" i="1"/>
  <c r="BK186" i="1"/>
  <c r="BL186" i="1"/>
  <c r="BM186" i="1"/>
  <c r="BN186" i="1"/>
  <c r="BO186" i="1"/>
  <c r="BD187" i="1"/>
  <c r="BE187" i="1"/>
  <c r="BF187" i="1"/>
  <c r="BG187" i="1"/>
  <c r="BH187" i="1"/>
  <c r="BI187" i="1"/>
  <c r="BJ187" i="1"/>
  <c r="BK187" i="1"/>
  <c r="BL187" i="1"/>
  <c r="BM187" i="1"/>
  <c r="BN187" i="1"/>
  <c r="BO187" i="1"/>
  <c r="BD188" i="1"/>
  <c r="BE188" i="1"/>
  <c r="BF188" i="1"/>
  <c r="BG188" i="1"/>
  <c r="BH188" i="1"/>
  <c r="BI188" i="1"/>
  <c r="BJ188" i="1"/>
  <c r="BK188" i="1"/>
  <c r="BL188" i="1"/>
  <c r="BM188" i="1"/>
  <c r="BN188" i="1"/>
  <c r="BO188" i="1"/>
  <c r="BD189" i="1"/>
  <c r="BE189" i="1"/>
  <c r="BF189" i="1"/>
  <c r="BG189" i="1"/>
  <c r="BH189" i="1"/>
  <c r="BI189" i="1"/>
  <c r="BJ189" i="1"/>
  <c r="BK189" i="1"/>
  <c r="BL189" i="1"/>
  <c r="BM189" i="1"/>
  <c r="BN189" i="1"/>
  <c r="BO189" i="1"/>
  <c r="BD190" i="1"/>
  <c r="BE190" i="1"/>
  <c r="BF190" i="1"/>
  <c r="BG190" i="1"/>
  <c r="BH190" i="1"/>
  <c r="BI190" i="1"/>
  <c r="BJ190" i="1"/>
  <c r="BK190" i="1"/>
  <c r="BL190" i="1"/>
  <c r="BM190" i="1"/>
  <c r="BN190" i="1"/>
  <c r="BO190" i="1"/>
  <c r="BD191" i="1"/>
  <c r="BE191" i="1"/>
  <c r="BF191" i="1"/>
  <c r="BG191" i="1"/>
  <c r="BH191" i="1"/>
  <c r="BI191" i="1"/>
  <c r="BJ191" i="1"/>
  <c r="BK191" i="1"/>
  <c r="BL191" i="1"/>
  <c r="BM191" i="1"/>
  <c r="BN191" i="1"/>
  <c r="BO191" i="1"/>
  <c r="BD192" i="1"/>
  <c r="BE192" i="1"/>
  <c r="BF192" i="1"/>
  <c r="BG192" i="1"/>
  <c r="BH192" i="1"/>
  <c r="BI192" i="1"/>
  <c r="BJ192" i="1"/>
  <c r="BK192" i="1"/>
  <c r="BL192" i="1"/>
  <c r="BM192" i="1"/>
  <c r="BN192" i="1"/>
  <c r="BO192" i="1"/>
  <c r="BD193" i="1"/>
  <c r="BE193" i="1"/>
  <c r="BF193" i="1"/>
  <c r="BG193" i="1"/>
  <c r="BH193" i="1"/>
  <c r="BI193" i="1"/>
  <c r="BJ193" i="1"/>
  <c r="BK193" i="1"/>
  <c r="BL193" i="1"/>
  <c r="BM193" i="1"/>
  <c r="BN193" i="1"/>
  <c r="BO193" i="1"/>
  <c r="BD194" i="1"/>
  <c r="BE194" i="1"/>
  <c r="BF194" i="1"/>
  <c r="BG194" i="1"/>
  <c r="BH194" i="1"/>
  <c r="BI194" i="1"/>
  <c r="BJ194" i="1"/>
  <c r="BK194" i="1"/>
  <c r="BL194" i="1"/>
  <c r="BM194" i="1"/>
  <c r="BN194" i="1"/>
  <c r="BO194" i="1"/>
  <c r="BD195" i="1"/>
  <c r="BE195" i="1"/>
  <c r="BF195" i="1"/>
  <c r="BG195" i="1"/>
  <c r="BH195" i="1"/>
  <c r="BI195" i="1"/>
  <c r="BJ195" i="1"/>
  <c r="BK195" i="1"/>
  <c r="BL195" i="1"/>
  <c r="BM195" i="1"/>
  <c r="BN195" i="1"/>
  <c r="BO195" i="1"/>
  <c r="BD196" i="1"/>
  <c r="BE196" i="1"/>
  <c r="BF196" i="1"/>
  <c r="BG196" i="1"/>
  <c r="BH196" i="1"/>
  <c r="BI196" i="1"/>
  <c r="BJ196" i="1"/>
  <c r="BK196" i="1"/>
  <c r="BL196" i="1"/>
  <c r="BM196" i="1"/>
  <c r="BN196" i="1"/>
  <c r="BO196" i="1"/>
  <c r="BD197" i="1"/>
  <c r="BE197" i="1"/>
  <c r="BF197" i="1"/>
  <c r="BG197" i="1"/>
  <c r="BH197" i="1"/>
  <c r="BI197" i="1"/>
  <c r="BJ197" i="1"/>
  <c r="BK197" i="1"/>
  <c r="BL197" i="1"/>
  <c r="BM197" i="1"/>
  <c r="BN197" i="1"/>
  <c r="BO197" i="1"/>
  <c r="BD198" i="1"/>
  <c r="BE198" i="1"/>
  <c r="BF198" i="1"/>
  <c r="BG198" i="1"/>
  <c r="BH198" i="1"/>
  <c r="BI198" i="1"/>
  <c r="BJ198" i="1"/>
  <c r="BK198" i="1"/>
  <c r="BL198" i="1"/>
  <c r="BM198" i="1"/>
  <c r="BN198" i="1"/>
  <c r="BO198" i="1"/>
  <c r="BD199" i="1"/>
  <c r="BE199" i="1"/>
  <c r="BF199" i="1"/>
  <c r="BG199" i="1"/>
  <c r="BH199" i="1"/>
  <c r="BI199" i="1"/>
  <c r="BJ199" i="1"/>
  <c r="BK199" i="1"/>
  <c r="BL199" i="1"/>
  <c r="BM199" i="1"/>
  <c r="BN199" i="1"/>
  <c r="BO199" i="1"/>
  <c r="BD200" i="1"/>
  <c r="BE200" i="1"/>
  <c r="BF200" i="1"/>
  <c r="BG200" i="1"/>
  <c r="BH200" i="1"/>
  <c r="BI200" i="1"/>
  <c r="BJ200" i="1"/>
  <c r="BK200" i="1"/>
  <c r="BL200" i="1"/>
  <c r="BM200" i="1"/>
  <c r="BN200" i="1"/>
  <c r="BO200" i="1"/>
  <c r="BD201" i="1"/>
  <c r="BE201" i="1"/>
  <c r="BF201" i="1"/>
  <c r="BG201" i="1"/>
  <c r="BH201" i="1"/>
  <c r="BI201" i="1"/>
  <c r="BJ201" i="1"/>
  <c r="BK201" i="1"/>
  <c r="BL201" i="1"/>
  <c r="BM201" i="1"/>
  <c r="BN201" i="1"/>
  <c r="BO201" i="1"/>
  <c r="BD202" i="1"/>
  <c r="BE202" i="1"/>
  <c r="BF202" i="1"/>
  <c r="BG202" i="1"/>
  <c r="BH202" i="1"/>
  <c r="BI202" i="1"/>
  <c r="BJ202" i="1"/>
  <c r="BK202" i="1"/>
  <c r="BL202" i="1"/>
  <c r="BM202" i="1"/>
  <c r="BN202" i="1"/>
  <c r="BO202" i="1"/>
  <c r="BD203" i="1"/>
  <c r="BE203" i="1"/>
  <c r="BF203" i="1"/>
  <c r="BG203" i="1"/>
  <c r="BH203" i="1"/>
  <c r="BI203" i="1"/>
  <c r="BJ203" i="1"/>
  <c r="BK203" i="1"/>
  <c r="BL203" i="1"/>
  <c r="BM203" i="1"/>
  <c r="BN203" i="1"/>
  <c r="BO203" i="1"/>
  <c r="BD204" i="1"/>
  <c r="BE204" i="1"/>
  <c r="BF204" i="1"/>
  <c r="BG204" i="1"/>
  <c r="BH204" i="1"/>
  <c r="BI204" i="1"/>
  <c r="BJ204" i="1"/>
  <c r="BK204" i="1"/>
  <c r="BL204" i="1"/>
  <c r="BM204" i="1"/>
  <c r="BN204" i="1"/>
  <c r="BO204" i="1"/>
  <c r="BD205" i="1"/>
  <c r="BE205" i="1"/>
  <c r="BF205" i="1"/>
  <c r="BG205" i="1"/>
  <c r="BH205" i="1"/>
  <c r="BI205" i="1"/>
  <c r="BJ205" i="1"/>
  <c r="BK205" i="1"/>
  <c r="BL205" i="1"/>
  <c r="BM205" i="1"/>
  <c r="BN205" i="1"/>
  <c r="BO205" i="1"/>
  <c r="BD206" i="1"/>
  <c r="BE206" i="1"/>
  <c r="BF206" i="1"/>
  <c r="BG206" i="1"/>
  <c r="BH206" i="1"/>
  <c r="BI206" i="1"/>
  <c r="BJ206" i="1"/>
  <c r="BK206" i="1"/>
  <c r="BL206" i="1"/>
  <c r="BM206" i="1"/>
  <c r="BN206" i="1"/>
  <c r="BO206" i="1"/>
  <c r="BD207" i="1"/>
  <c r="BE207" i="1"/>
  <c r="BF207" i="1"/>
  <c r="BG207" i="1"/>
  <c r="BH207" i="1"/>
  <c r="BI207" i="1"/>
  <c r="BJ207" i="1"/>
  <c r="BK207" i="1"/>
  <c r="BL207" i="1"/>
  <c r="BM207" i="1"/>
  <c r="BN207" i="1"/>
  <c r="BO207" i="1"/>
  <c r="BD208" i="1"/>
  <c r="BE208" i="1"/>
  <c r="BF208" i="1"/>
  <c r="BG208" i="1"/>
  <c r="BH208" i="1"/>
  <c r="BI208" i="1"/>
  <c r="BJ208" i="1"/>
  <c r="BK208" i="1"/>
  <c r="BL208" i="1"/>
  <c r="BM208" i="1"/>
  <c r="BN208" i="1"/>
  <c r="BO208" i="1"/>
  <c r="BD209" i="1"/>
  <c r="BE209" i="1"/>
  <c r="BF209" i="1"/>
  <c r="BG209" i="1"/>
  <c r="BH209" i="1"/>
  <c r="BI209" i="1"/>
  <c r="BJ209" i="1"/>
  <c r="BK209" i="1"/>
  <c r="BL209" i="1"/>
  <c r="BM209" i="1"/>
  <c r="BN209" i="1"/>
  <c r="BO209" i="1"/>
  <c r="BD210" i="1"/>
  <c r="BE210" i="1"/>
  <c r="BF210" i="1"/>
  <c r="BG210" i="1"/>
  <c r="BH210" i="1"/>
  <c r="BI210" i="1"/>
  <c r="BJ210" i="1"/>
  <c r="BK210" i="1"/>
  <c r="BL210" i="1"/>
  <c r="BM210" i="1"/>
  <c r="BN210" i="1"/>
  <c r="BO210" i="1"/>
  <c r="BD211" i="1"/>
  <c r="BE211" i="1"/>
  <c r="BF211" i="1"/>
  <c r="BG211" i="1"/>
  <c r="BH211" i="1"/>
  <c r="BI211" i="1"/>
  <c r="BJ211" i="1"/>
  <c r="BK211" i="1"/>
  <c r="BL211" i="1"/>
  <c r="BM211" i="1"/>
  <c r="BN211" i="1"/>
  <c r="BO211" i="1"/>
  <c r="BD212" i="1"/>
  <c r="BE212" i="1"/>
  <c r="BF212" i="1"/>
  <c r="BG212" i="1"/>
  <c r="BH212" i="1"/>
  <c r="BI212" i="1"/>
  <c r="BJ212" i="1"/>
  <c r="BK212" i="1"/>
  <c r="BL212" i="1"/>
  <c r="BM212" i="1"/>
  <c r="BN212" i="1"/>
  <c r="BO212" i="1"/>
  <c r="BD213" i="1"/>
  <c r="BE213" i="1"/>
  <c r="BF213" i="1"/>
  <c r="BG213" i="1"/>
  <c r="BH213" i="1"/>
  <c r="BI213" i="1"/>
  <c r="BJ213" i="1"/>
  <c r="BK213" i="1"/>
  <c r="BL213" i="1"/>
  <c r="BM213" i="1"/>
  <c r="BN213" i="1"/>
  <c r="BO213" i="1"/>
  <c r="BD214" i="1"/>
  <c r="BE214" i="1"/>
  <c r="BF214" i="1"/>
  <c r="BG214" i="1"/>
  <c r="BH214" i="1"/>
  <c r="BI214" i="1"/>
  <c r="BJ214" i="1"/>
  <c r="BK214" i="1"/>
  <c r="BL214" i="1"/>
  <c r="BM214" i="1"/>
  <c r="BN214" i="1"/>
  <c r="BO214" i="1"/>
  <c r="BD215" i="1"/>
  <c r="BE215" i="1"/>
  <c r="BF215" i="1"/>
  <c r="BG215" i="1"/>
  <c r="BH215" i="1"/>
  <c r="BI215" i="1"/>
  <c r="BJ215" i="1"/>
  <c r="BK215" i="1"/>
  <c r="BL215" i="1"/>
  <c r="BM215" i="1"/>
  <c r="BN215" i="1"/>
  <c r="BO215" i="1"/>
  <c r="BD216" i="1"/>
  <c r="BE216" i="1"/>
  <c r="BF216" i="1"/>
  <c r="BG216" i="1"/>
  <c r="BH216" i="1"/>
  <c r="BI216" i="1"/>
  <c r="BJ216" i="1"/>
  <c r="BK216" i="1"/>
  <c r="BL216" i="1"/>
  <c r="BM216" i="1"/>
  <c r="BN216" i="1"/>
  <c r="BO216" i="1"/>
  <c r="BD217" i="1"/>
  <c r="BE217" i="1"/>
  <c r="BF217" i="1"/>
  <c r="BG217" i="1"/>
  <c r="BH217" i="1"/>
  <c r="BI217" i="1"/>
  <c r="BJ217" i="1"/>
  <c r="BK217" i="1"/>
  <c r="BL217" i="1"/>
  <c r="BM217" i="1"/>
  <c r="BN217" i="1"/>
  <c r="BO217" i="1"/>
  <c r="BD218" i="1"/>
  <c r="BE218" i="1"/>
  <c r="BF218" i="1"/>
  <c r="BG218" i="1"/>
  <c r="BH218" i="1"/>
  <c r="BI218" i="1"/>
  <c r="BJ218" i="1"/>
  <c r="BK218" i="1"/>
  <c r="BL218" i="1"/>
  <c r="BM218" i="1"/>
  <c r="BN218" i="1"/>
  <c r="BO218" i="1"/>
  <c r="BD219" i="1"/>
  <c r="BE219" i="1"/>
  <c r="BF219" i="1"/>
  <c r="BG219" i="1"/>
  <c r="BH219" i="1"/>
  <c r="BI219" i="1"/>
  <c r="BJ219" i="1"/>
  <c r="BK219" i="1"/>
  <c r="BL219" i="1"/>
  <c r="BM219" i="1"/>
  <c r="BN219" i="1"/>
  <c r="BO219" i="1"/>
  <c r="BD220" i="1"/>
  <c r="BE220" i="1"/>
  <c r="BF220" i="1"/>
  <c r="BG220" i="1"/>
  <c r="BH220" i="1"/>
  <c r="BI220" i="1"/>
  <c r="BJ220" i="1"/>
  <c r="BK220" i="1"/>
  <c r="BL220" i="1"/>
  <c r="BM220" i="1"/>
  <c r="BN220" i="1"/>
  <c r="BO220" i="1"/>
  <c r="BD221" i="1"/>
  <c r="BE221" i="1"/>
  <c r="BF221" i="1"/>
  <c r="BG221" i="1"/>
  <c r="BH221" i="1"/>
  <c r="BI221" i="1"/>
  <c r="BJ221" i="1"/>
  <c r="BK221" i="1"/>
  <c r="BL221" i="1"/>
  <c r="BM221" i="1"/>
  <c r="BN221" i="1"/>
  <c r="BO221" i="1"/>
  <c r="BD222" i="1"/>
  <c r="BE222" i="1"/>
  <c r="BF222" i="1"/>
  <c r="BG222" i="1"/>
  <c r="BH222" i="1"/>
  <c r="BI222" i="1"/>
  <c r="BJ222" i="1"/>
  <c r="BK222" i="1"/>
  <c r="BL222" i="1"/>
  <c r="BM222" i="1"/>
  <c r="BN222" i="1"/>
  <c r="BO222" i="1"/>
  <c r="BD223" i="1"/>
  <c r="BE223" i="1"/>
  <c r="BF223" i="1"/>
  <c r="BG223" i="1"/>
  <c r="BH223" i="1"/>
  <c r="BI223" i="1"/>
  <c r="BJ223" i="1"/>
  <c r="BK223" i="1"/>
  <c r="BL223" i="1"/>
  <c r="BM223" i="1"/>
  <c r="BN223" i="1"/>
  <c r="BO223" i="1"/>
  <c r="BD224" i="1"/>
  <c r="BE224" i="1"/>
  <c r="BF224" i="1"/>
  <c r="BG224" i="1"/>
  <c r="BH224" i="1"/>
  <c r="BI224" i="1"/>
  <c r="BJ224" i="1"/>
  <c r="BK224" i="1"/>
  <c r="BL224" i="1"/>
  <c r="BM224" i="1"/>
  <c r="BN224" i="1"/>
  <c r="BO224" i="1"/>
  <c r="BD225" i="1"/>
  <c r="BE225" i="1"/>
  <c r="BF225" i="1"/>
  <c r="BG225" i="1"/>
  <c r="BH225" i="1"/>
  <c r="BI225" i="1"/>
  <c r="BJ225" i="1"/>
  <c r="BK225" i="1"/>
  <c r="BL225" i="1"/>
  <c r="BM225" i="1"/>
  <c r="BN225" i="1"/>
  <c r="BO225" i="1"/>
  <c r="BD226" i="1"/>
  <c r="BE226" i="1"/>
  <c r="BF226" i="1"/>
  <c r="BG226" i="1"/>
  <c r="BH226" i="1"/>
  <c r="BI226" i="1"/>
  <c r="BJ226" i="1"/>
  <c r="BK226" i="1"/>
  <c r="BL226" i="1"/>
  <c r="BM226" i="1"/>
  <c r="BN226" i="1"/>
  <c r="BO226" i="1"/>
  <c r="BD227" i="1"/>
  <c r="BE227" i="1"/>
  <c r="BF227" i="1"/>
  <c r="BG227" i="1"/>
  <c r="BH227" i="1"/>
  <c r="BI227" i="1"/>
  <c r="BJ227" i="1"/>
  <c r="BK227" i="1"/>
  <c r="BL227" i="1"/>
  <c r="BM227" i="1"/>
  <c r="BN227" i="1"/>
  <c r="BO227" i="1"/>
  <c r="BD228" i="1"/>
  <c r="BE228" i="1"/>
  <c r="BF228" i="1"/>
  <c r="BG228" i="1"/>
  <c r="BH228" i="1"/>
  <c r="BI228" i="1"/>
  <c r="BJ228" i="1"/>
  <c r="BK228" i="1"/>
  <c r="BL228" i="1"/>
  <c r="BM228" i="1"/>
  <c r="BN228" i="1"/>
  <c r="BO228" i="1"/>
  <c r="BD229" i="1"/>
  <c r="BE229" i="1"/>
  <c r="BF229" i="1"/>
  <c r="BG229" i="1"/>
  <c r="BH229" i="1"/>
  <c r="BI229" i="1"/>
  <c r="BJ229" i="1"/>
  <c r="BK229" i="1"/>
  <c r="BL229" i="1"/>
  <c r="BM229" i="1"/>
  <c r="BN229" i="1"/>
  <c r="BO229" i="1"/>
  <c r="BD230" i="1"/>
  <c r="BE230" i="1"/>
  <c r="BF230" i="1"/>
  <c r="BG230" i="1"/>
  <c r="BH230" i="1"/>
  <c r="BI230" i="1"/>
  <c r="BJ230" i="1"/>
  <c r="BK230" i="1"/>
  <c r="BL230" i="1"/>
  <c r="BM230" i="1"/>
  <c r="BN230" i="1"/>
  <c r="BO230" i="1"/>
  <c r="BD231" i="1"/>
  <c r="BE231" i="1"/>
  <c r="BF231" i="1"/>
  <c r="BG231" i="1"/>
  <c r="BH231" i="1"/>
  <c r="BI231" i="1"/>
  <c r="BJ231" i="1"/>
  <c r="BK231" i="1"/>
  <c r="BL231" i="1"/>
  <c r="BM231" i="1"/>
  <c r="BN231" i="1"/>
  <c r="BO231" i="1"/>
  <c r="BD232" i="1"/>
  <c r="BE232" i="1"/>
  <c r="BF232" i="1"/>
  <c r="BG232" i="1"/>
  <c r="BH232" i="1"/>
  <c r="BI232" i="1"/>
  <c r="BJ232" i="1"/>
  <c r="BK232" i="1"/>
  <c r="BL232" i="1"/>
  <c r="BM232" i="1"/>
  <c r="BN232" i="1"/>
  <c r="BO232" i="1"/>
  <c r="BD233" i="1"/>
  <c r="BE233" i="1"/>
  <c r="BF233" i="1"/>
  <c r="BG233" i="1"/>
  <c r="BH233" i="1"/>
  <c r="BI233" i="1"/>
  <c r="BJ233" i="1"/>
  <c r="BK233" i="1"/>
  <c r="BL233" i="1"/>
  <c r="BM233" i="1"/>
  <c r="BN233" i="1"/>
  <c r="BO233" i="1"/>
  <c r="BD234" i="1"/>
  <c r="BE234" i="1"/>
  <c r="BF234" i="1"/>
  <c r="BG234" i="1"/>
  <c r="BH234" i="1"/>
  <c r="BI234" i="1"/>
  <c r="BJ234" i="1"/>
  <c r="BK234" i="1"/>
  <c r="BL234" i="1"/>
  <c r="BM234" i="1"/>
  <c r="BN234" i="1"/>
  <c r="BO234" i="1"/>
  <c r="BD235" i="1"/>
  <c r="BE235" i="1"/>
  <c r="BF235" i="1"/>
  <c r="BG235" i="1"/>
  <c r="BH235" i="1"/>
  <c r="BI235" i="1"/>
  <c r="BJ235" i="1"/>
  <c r="BK235" i="1"/>
  <c r="BL235" i="1"/>
  <c r="BM235" i="1"/>
  <c r="BN235" i="1"/>
  <c r="BO235" i="1"/>
  <c r="BD236" i="1"/>
  <c r="BE236" i="1"/>
  <c r="BF236" i="1"/>
  <c r="BG236" i="1"/>
  <c r="BH236" i="1"/>
  <c r="BI236" i="1"/>
  <c r="BJ236" i="1"/>
  <c r="BK236" i="1"/>
  <c r="BL236" i="1"/>
  <c r="BM236" i="1"/>
  <c r="BN236" i="1"/>
  <c r="BO236" i="1"/>
  <c r="BD237" i="1"/>
  <c r="BE237" i="1"/>
  <c r="BF237" i="1"/>
  <c r="BG237" i="1"/>
  <c r="BH237" i="1"/>
  <c r="BI237" i="1"/>
  <c r="BJ237" i="1"/>
  <c r="BK237" i="1"/>
  <c r="BL237" i="1"/>
  <c r="BM237" i="1"/>
  <c r="BN237" i="1"/>
  <c r="BO237" i="1"/>
  <c r="BD238" i="1"/>
  <c r="BE238" i="1"/>
  <c r="BF238" i="1"/>
  <c r="BG238" i="1"/>
  <c r="BH238" i="1"/>
  <c r="BI238" i="1"/>
  <c r="BJ238" i="1"/>
  <c r="BK238" i="1"/>
  <c r="BL238" i="1"/>
  <c r="BM238" i="1"/>
  <c r="BN238" i="1"/>
  <c r="BO238" i="1"/>
  <c r="BD239" i="1"/>
  <c r="BE239" i="1"/>
  <c r="BF239" i="1"/>
  <c r="BG239" i="1"/>
  <c r="BH239" i="1"/>
  <c r="BI239" i="1"/>
  <c r="BJ239" i="1"/>
  <c r="BK239" i="1"/>
  <c r="BL239" i="1"/>
  <c r="BM239" i="1"/>
  <c r="BN239" i="1"/>
  <c r="BO239" i="1"/>
  <c r="BD240" i="1"/>
  <c r="BE240" i="1"/>
  <c r="BF240" i="1"/>
  <c r="BG240" i="1"/>
  <c r="BH240" i="1"/>
  <c r="BI240" i="1"/>
  <c r="BJ240" i="1"/>
  <c r="BK240" i="1"/>
  <c r="BL240" i="1"/>
  <c r="BM240" i="1"/>
  <c r="BN240" i="1"/>
  <c r="BO240" i="1"/>
  <c r="BD241" i="1"/>
  <c r="BE241" i="1"/>
  <c r="BF241" i="1"/>
  <c r="BG241" i="1"/>
  <c r="BH241" i="1"/>
  <c r="BI241" i="1"/>
  <c r="BJ241" i="1"/>
  <c r="BK241" i="1"/>
  <c r="BL241" i="1"/>
  <c r="BM241" i="1"/>
  <c r="BN241" i="1"/>
  <c r="BO241" i="1"/>
  <c r="BD242" i="1"/>
  <c r="BE242" i="1"/>
  <c r="BF242" i="1"/>
  <c r="BG242" i="1"/>
  <c r="BH242" i="1"/>
  <c r="BI242" i="1"/>
  <c r="BJ242" i="1"/>
  <c r="BK242" i="1"/>
  <c r="BL242" i="1"/>
  <c r="BM242" i="1"/>
  <c r="BN242" i="1"/>
  <c r="BO242" i="1"/>
  <c r="BD243" i="1"/>
  <c r="BE243" i="1"/>
  <c r="BF243" i="1"/>
  <c r="BG243" i="1"/>
  <c r="BH243" i="1"/>
  <c r="BI243" i="1"/>
  <c r="BJ243" i="1"/>
  <c r="BK243" i="1"/>
  <c r="BL243" i="1"/>
  <c r="BM243" i="1"/>
  <c r="BN243" i="1"/>
  <c r="BO243" i="1"/>
  <c r="BD244" i="1"/>
  <c r="BE244" i="1"/>
  <c r="BF244" i="1"/>
  <c r="BG244" i="1"/>
  <c r="BH244" i="1"/>
  <c r="BI244" i="1"/>
  <c r="BJ244" i="1"/>
  <c r="BK244" i="1"/>
  <c r="BL244" i="1"/>
  <c r="BM244" i="1"/>
  <c r="BN244" i="1"/>
  <c r="BO244" i="1"/>
  <c r="BD245" i="1"/>
  <c r="BE245" i="1"/>
  <c r="BF245" i="1"/>
  <c r="BG245" i="1"/>
  <c r="BH245" i="1"/>
  <c r="BI245" i="1"/>
  <c r="BJ245" i="1"/>
  <c r="BK245" i="1"/>
  <c r="BL245" i="1"/>
  <c r="BM245" i="1"/>
  <c r="BN245" i="1"/>
  <c r="BO245" i="1"/>
  <c r="BD246" i="1"/>
  <c r="BE246" i="1"/>
  <c r="BF246" i="1"/>
  <c r="BG246" i="1"/>
  <c r="BH246" i="1"/>
  <c r="BI246" i="1"/>
  <c r="BJ246" i="1"/>
  <c r="BK246" i="1"/>
  <c r="BL246" i="1"/>
  <c r="BM246" i="1"/>
  <c r="BN246" i="1"/>
  <c r="BO246" i="1"/>
  <c r="BD247" i="1"/>
  <c r="BE247" i="1"/>
  <c r="BF247" i="1"/>
  <c r="BG247" i="1"/>
  <c r="BH247" i="1"/>
  <c r="BI247" i="1"/>
  <c r="BJ247" i="1"/>
  <c r="BK247" i="1"/>
  <c r="BL247" i="1"/>
  <c r="BM247" i="1"/>
  <c r="BN247" i="1"/>
  <c r="BO247" i="1"/>
  <c r="BD248" i="1"/>
  <c r="BE248" i="1"/>
  <c r="BF248" i="1"/>
  <c r="BG248" i="1"/>
  <c r="BH248" i="1"/>
  <c r="BI248" i="1"/>
  <c r="BJ248" i="1"/>
  <c r="BK248" i="1"/>
  <c r="BL248" i="1"/>
  <c r="BM248" i="1"/>
  <c r="BN248" i="1"/>
  <c r="BO248" i="1"/>
  <c r="BD249" i="1"/>
  <c r="BE249" i="1"/>
  <c r="BF249" i="1"/>
  <c r="BG249" i="1"/>
  <c r="BH249" i="1"/>
  <c r="BI249" i="1"/>
  <c r="BJ249" i="1"/>
  <c r="BK249" i="1"/>
  <c r="BL249" i="1"/>
  <c r="BM249" i="1"/>
  <c r="BN249" i="1"/>
  <c r="BO249" i="1"/>
  <c r="BD250" i="1"/>
  <c r="BE250" i="1"/>
  <c r="BF250" i="1"/>
  <c r="BG250" i="1"/>
  <c r="BH250" i="1"/>
  <c r="BI250" i="1"/>
  <c r="BJ250" i="1"/>
  <c r="BK250" i="1"/>
  <c r="BL250" i="1"/>
  <c r="BM250" i="1"/>
  <c r="BN250" i="1"/>
  <c r="BO250" i="1"/>
  <c r="BD251" i="1"/>
  <c r="BE251" i="1"/>
  <c r="BF251" i="1"/>
  <c r="BG251" i="1"/>
  <c r="BH251" i="1"/>
  <c r="BI251" i="1"/>
  <c r="BJ251" i="1"/>
  <c r="BK251" i="1"/>
  <c r="BL251" i="1"/>
  <c r="BM251" i="1"/>
  <c r="BN251" i="1"/>
  <c r="BO251" i="1"/>
  <c r="BD252" i="1"/>
  <c r="BE252" i="1"/>
  <c r="BF252" i="1"/>
  <c r="BG252" i="1"/>
  <c r="BH252" i="1"/>
  <c r="BI252" i="1"/>
  <c r="BJ252" i="1"/>
  <c r="BK252" i="1"/>
  <c r="BL252" i="1"/>
  <c r="BM252" i="1"/>
  <c r="BN252" i="1"/>
  <c r="BO252" i="1"/>
  <c r="BD253" i="1"/>
  <c r="BE253" i="1"/>
  <c r="BF253" i="1"/>
  <c r="BG253" i="1"/>
  <c r="BH253" i="1"/>
  <c r="BI253" i="1"/>
  <c r="BJ253" i="1"/>
  <c r="BK253" i="1"/>
  <c r="BL253" i="1"/>
  <c r="BM253" i="1"/>
  <c r="BN253" i="1"/>
  <c r="BO253" i="1"/>
  <c r="BD254" i="1"/>
  <c r="BE254" i="1"/>
  <c r="BF254" i="1"/>
  <c r="BG254" i="1"/>
  <c r="BH254" i="1"/>
  <c r="BI254" i="1"/>
  <c r="BJ254" i="1"/>
  <c r="BK254" i="1"/>
  <c r="BL254" i="1"/>
  <c r="BM254" i="1"/>
  <c r="BN254" i="1"/>
  <c r="BO254" i="1"/>
  <c r="BD255" i="1"/>
  <c r="BE255" i="1"/>
  <c r="BF255" i="1"/>
  <c r="BG255" i="1"/>
  <c r="BH255" i="1"/>
  <c r="BI255" i="1"/>
  <c r="BJ255" i="1"/>
  <c r="BK255" i="1"/>
  <c r="BL255" i="1"/>
  <c r="BM255" i="1"/>
  <c r="BN255" i="1"/>
  <c r="BO255" i="1"/>
  <c r="BD256" i="1"/>
  <c r="BE256" i="1"/>
  <c r="BF256" i="1"/>
  <c r="BG256" i="1"/>
  <c r="BH256" i="1"/>
  <c r="BI256" i="1"/>
  <c r="BJ256" i="1"/>
  <c r="BK256" i="1"/>
  <c r="BL256" i="1"/>
  <c r="BM256" i="1"/>
  <c r="BN256" i="1"/>
  <c r="BO256" i="1"/>
  <c r="BD257" i="1"/>
  <c r="BE257" i="1"/>
  <c r="BF257" i="1"/>
  <c r="BG257" i="1"/>
  <c r="BH257" i="1"/>
  <c r="BI257" i="1"/>
  <c r="BJ257" i="1"/>
  <c r="BK257" i="1"/>
  <c r="BL257" i="1"/>
  <c r="BM257" i="1"/>
  <c r="BN257" i="1"/>
  <c r="BO257" i="1"/>
  <c r="BD258" i="1"/>
  <c r="BE258" i="1"/>
  <c r="BF258" i="1"/>
  <c r="BG258" i="1"/>
  <c r="BH258" i="1"/>
  <c r="BI258" i="1"/>
  <c r="BJ258" i="1"/>
  <c r="BK258" i="1"/>
  <c r="BL258" i="1"/>
  <c r="BM258" i="1"/>
  <c r="BN258" i="1"/>
  <c r="BO258" i="1"/>
  <c r="BD259" i="1"/>
  <c r="BE259" i="1"/>
  <c r="BF259" i="1"/>
  <c r="BG259" i="1"/>
  <c r="BH259" i="1"/>
  <c r="BI259" i="1"/>
  <c r="BJ259" i="1"/>
  <c r="BK259" i="1"/>
  <c r="BL259" i="1"/>
  <c r="BM259" i="1"/>
  <c r="BN259" i="1"/>
  <c r="BO259" i="1"/>
  <c r="BD260" i="1"/>
  <c r="BE260" i="1"/>
  <c r="BF260" i="1"/>
  <c r="BG260" i="1"/>
  <c r="BH260" i="1"/>
  <c r="BI260" i="1"/>
  <c r="BJ260" i="1"/>
  <c r="BK260" i="1"/>
  <c r="BL260" i="1"/>
  <c r="BM260" i="1"/>
  <c r="BN260" i="1"/>
  <c r="BO260" i="1"/>
  <c r="BD261" i="1"/>
  <c r="BE261" i="1"/>
  <c r="BF261" i="1"/>
  <c r="BG261" i="1"/>
  <c r="BH261" i="1"/>
  <c r="BI261" i="1"/>
  <c r="BJ261" i="1"/>
  <c r="BK261" i="1"/>
  <c r="BL261" i="1"/>
  <c r="BM261" i="1"/>
  <c r="BN261" i="1"/>
  <c r="BO261" i="1"/>
  <c r="BD262" i="1"/>
  <c r="BE262" i="1"/>
  <c r="BF262" i="1"/>
  <c r="BG262" i="1"/>
  <c r="BH262" i="1"/>
  <c r="BI262" i="1"/>
  <c r="BJ262" i="1"/>
  <c r="BK262" i="1"/>
  <c r="BL262" i="1"/>
  <c r="BM262" i="1"/>
  <c r="BN262" i="1"/>
  <c r="BO262" i="1"/>
  <c r="BD263" i="1"/>
  <c r="BE263" i="1"/>
  <c r="BF263" i="1"/>
  <c r="BG263" i="1"/>
  <c r="BH263" i="1"/>
  <c r="BI263" i="1"/>
  <c r="BJ263" i="1"/>
  <c r="BK263" i="1"/>
  <c r="BL263" i="1"/>
  <c r="BM263" i="1"/>
  <c r="BN263" i="1"/>
  <c r="BO263" i="1"/>
  <c r="BD264" i="1"/>
  <c r="BE264" i="1"/>
  <c r="BF264" i="1"/>
  <c r="BG264" i="1"/>
  <c r="BH264" i="1"/>
  <c r="BI264" i="1"/>
  <c r="BJ264" i="1"/>
  <c r="BK264" i="1"/>
  <c r="BL264" i="1"/>
  <c r="BM264" i="1"/>
  <c r="BN264" i="1"/>
  <c r="BO264" i="1"/>
  <c r="BD265" i="1"/>
  <c r="BE265" i="1"/>
  <c r="BF265" i="1"/>
  <c r="BG265" i="1"/>
  <c r="BH265" i="1"/>
  <c r="BI265" i="1"/>
  <c r="BJ265" i="1"/>
  <c r="BK265" i="1"/>
  <c r="BL265" i="1"/>
  <c r="BM265" i="1"/>
  <c r="BN265" i="1"/>
  <c r="BO265" i="1"/>
  <c r="BD266" i="1"/>
  <c r="BE266" i="1"/>
  <c r="BF266" i="1"/>
  <c r="BG266" i="1"/>
  <c r="BH266" i="1"/>
  <c r="BI266" i="1"/>
  <c r="BJ266" i="1"/>
  <c r="BK266" i="1"/>
  <c r="BL266" i="1"/>
  <c r="BM266" i="1"/>
  <c r="BN266" i="1"/>
  <c r="BO266" i="1"/>
  <c r="BD267" i="1"/>
  <c r="BE267" i="1"/>
  <c r="BF267" i="1"/>
  <c r="BG267" i="1"/>
  <c r="BH267" i="1"/>
  <c r="BI267" i="1"/>
  <c r="BJ267" i="1"/>
  <c r="BK267" i="1"/>
  <c r="BL267" i="1"/>
  <c r="BM267" i="1"/>
  <c r="BN267" i="1"/>
  <c r="BO267" i="1"/>
  <c r="BD268" i="1"/>
  <c r="BE268" i="1"/>
  <c r="BF268" i="1"/>
  <c r="BG268" i="1"/>
  <c r="BH268" i="1"/>
  <c r="BI268" i="1"/>
  <c r="BJ268" i="1"/>
  <c r="BK268" i="1"/>
  <c r="BL268" i="1"/>
  <c r="BM268" i="1"/>
  <c r="BN268" i="1"/>
  <c r="BO268" i="1"/>
  <c r="BD269" i="1"/>
  <c r="BE269" i="1"/>
  <c r="BF269" i="1"/>
  <c r="BG269" i="1"/>
  <c r="BH269" i="1"/>
  <c r="BI269" i="1"/>
  <c r="BJ269" i="1"/>
  <c r="BK269" i="1"/>
  <c r="BL269" i="1"/>
  <c r="BM269" i="1"/>
  <c r="BN269" i="1"/>
  <c r="BO269" i="1"/>
  <c r="BD270" i="1"/>
  <c r="BE270" i="1"/>
  <c r="BF270" i="1"/>
  <c r="BG270" i="1"/>
  <c r="BH270" i="1"/>
  <c r="BI270" i="1"/>
  <c r="BJ270" i="1"/>
  <c r="BK270" i="1"/>
  <c r="BL270" i="1"/>
  <c r="BM270" i="1"/>
  <c r="BN270" i="1"/>
  <c r="BO270" i="1"/>
  <c r="BD271" i="1"/>
  <c r="BE271" i="1"/>
  <c r="BF271" i="1"/>
  <c r="BG271" i="1"/>
  <c r="BH271" i="1"/>
  <c r="BI271" i="1"/>
  <c r="BJ271" i="1"/>
  <c r="BK271" i="1"/>
  <c r="BL271" i="1"/>
  <c r="BM271" i="1"/>
  <c r="BN271" i="1"/>
  <c r="BO271" i="1"/>
  <c r="BD272" i="1"/>
  <c r="BE272" i="1"/>
  <c r="BF272" i="1"/>
  <c r="BG272" i="1"/>
  <c r="BH272" i="1"/>
  <c r="BI272" i="1"/>
  <c r="BJ272" i="1"/>
  <c r="BK272" i="1"/>
  <c r="BL272" i="1"/>
  <c r="BM272" i="1"/>
  <c r="BN272" i="1"/>
  <c r="BO272" i="1"/>
  <c r="BD273" i="1"/>
  <c r="BE273" i="1"/>
  <c r="BF273" i="1"/>
  <c r="BG273" i="1"/>
  <c r="BH273" i="1"/>
  <c r="BI273" i="1"/>
  <c r="BJ273" i="1"/>
  <c r="BK273" i="1"/>
  <c r="BL273" i="1"/>
  <c r="BM273" i="1"/>
  <c r="BN273" i="1"/>
  <c r="BO273" i="1"/>
  <c r="BD274" i="1"/>
  <c r="BE274" i="1"/>
  <c r="BF274" i="1"/>
  <c r="BG274" i="1"/>
  <c r="BH274" i="1"/>
  <c r="BI274" i="1"/>
  <c r="BJ274" i="1"/>
  <c r="BK274" i="1"/>
  <c r="BL274" i="1"/>
  <c r="BM274" i="1"/>
  <c r="BN274" i="1"/>
  <c r="BO274" i="1"/>
  <c r="BD275" i="1"/>
  <c r="BE275" i="1"/>
  <c r="BF275" i="1"/>
  <c r="BG275" i="1"/>
  <c r="BH275" i="1"/>
  <c r="BI275" i="1"/>
  <c r="BJ275" i="1"/>
  <c r="BK275" i="1"/>
  <c r="BL275" i="1"/>
  <c r="BM275" i="1"/>
  <c r="BN275" i="1"/>
  <c r="BO275" i="1"/>
  <c r="BD276" i="1"/>
  <c r="BE276" i="1"/>
  <c r="BF276" i="1"/>
  <c r="BG276" i="1"/>
  <c r="BH276" i="1"/>
  <c r="BI276" i="1"/>
  <c r="BJ276" i="1"/>
  <c r="BK276" i="1"/>
  <c r="BL276" i="1"/>
  <c r="BM276" i="1"/>
  <c r="BN276" i="1"/>
  <c r="BO276" i="1"/>
  <c r="BD277" i="1"/>
  <c r="BE277" i="1"/>
  <c r="BF277" i="1"/>
  <c r="BG277" i="1"/>
  <c r="BH277" i="1"/>
  <c r="BI277" i="1"/>
  <c r="BJ277" i="1"/>
  <c r="BK277" i="1"/>
  <c r="BL277" i="1"/>
  <c r="BM277" i="1"/>
  <c r="BN277" i="1"/>
  <c r="BO277" i="1"/>
  <c r="BD278" i="1"/>
  <c r="BE278" i="1"/>
  <c r="BF278" i="1"/>
  <c r="BG278" i="1"/>
  <c r="BH278" i="1"/>
  <c r="BI278" i="1"/>
  <c r="BJ278" i="1"/>
  <c r="BK278" i="1"/>
  <c r="BL278" i="1"/>
  <c r="BM278" i="1"/>
  <c r="BN278" i="1"/>
  <c r="BO278" i="1"/>
  <c r="BD279" i="1"/>
  <c r="BE279" i="1"/>
  <c r="BF279" i="1"/>
  <c r="BG279" i="1"/>
  <c r="BH279" i="1"/>
  <c r="BI279" i="1"/>
  <c r="BJ279" i="1"/>
  <c r="BK279" i="1"/>
  <c r="BL279" i="1"/>
  <c r="BM279" i="1"/>
  <c r="BN279" i="1"/>
  <c r="BO279" i="1"/>
  <c r="BD280" i="1"/>
  <c r="BE280" i="1"/>
  <c r="BF280" i="1"/>
  <c r="BG280" i="1"/>
  <c r="BH280" i="1"/>
  <c r="BI280" i="1"/>
  <c r="BJ280" i="1"/>
  <c r="BK280" i="1"/>
  <c r="BL280" i="1"/>
  <c r="BM280" i="1"/>
  <c r="BN280" i="1"/>
  <c r="BO280" i="1"/>
  <c r="BD281" i="1"/>
  <c r="BE281" i="1"/>
  <c r="BF281" i="1"/>
  <c r="BG281" i="1"/>
  <c r="BH281" i="1"/>
  <c r="BI281" i="1"/>
  <c r="BJ281" i="1"/>
  <c r="BK281" i="1"/>
  <c r="BL281" i="1"/>
  <c r="BM281" i="1"/>
  <c r="BN281" i="1"/>
  <c r="BO281" i="1"/>
  <c r="BD282" i="1"/>
  <c r="BE282" i="1"/>
  <c r="BF282" i="1"/>
  <c r="BG282" i="1"/>
  <c r="BH282" i="1"/>
  <c r="BI282" i="1"/>
  <c r="BJ282" i="1"/>
  <c r="BK282" i="1"/>
  <c r="BL282" i="1"/>
  <c r="BM282" i="1"/>
  <c r="BN282" i="1"/>
  <c r="BO282" i="1"/>
  <c r="BD283" i="1"/>
  <c r="BE283" i="1"/>
  <c r="BF283" i="1"/>
  <c r="BG283" i="1"/>
  <c r="BH283" i="1"/>
  <c r="BI283" i="1"/>
  <c r="BJ283" i="1"/>
  <c r="BK283" i="1"/>
  <c r="BL283" i="1"/>
  <c r="BM283" i="1"/>
  <c r="BN283" i="1"/>
  <c r="BO283" i="1"/>
  <c r="BD284" i="1"/>
  <c r="BE284" i="1"/>
  <c r="BF284" i="1"/>
  <c r="BG284" i="1"/>
  <c r="BH284" i="1"/>
  <c r="BI284" i="1"/>
  <c r="BJ284" i="1"/>
  <c r="BK284" i="1"/>
  <c r="BL284" i="1"/>
  <c r="BM284" i="1"/>
  <c r="BN284" i="1"/>
  <c r="BO284" i="1"/>
  <c r="BD285" i="1"/>
  <c r="BE285" i="1"/>
  <c r="BF285" i="1"/>
  <c r="BG285" i="1"/>
  <c r="BH285" i="1"/>
  <c r="BI285" i="1"/>
  <c r="BJ285" i="1"/>
  <c r="BK285" i="1"/>
  <c r="BL285" i="1"/>
  <c r="BM285" i="1"/>
  <c r="BN285" i="1"/>
  <c r="BO285" i="1"/>
  <c r="BD286" i="1"/>
  <c r="BE286" i="1"/>
  <c r="BF286" i="1"/>
  <c r="BG286" i="1"/>
  <c r="BH286" i="1"/>
  <c r="BI286" i="1"/>
  <c r="BJ286" i="1"/>
  <c r="BK286" i="1"/>
  <c r="BL286" i="1"/>
  <c r="BM286" i="1"/>
  <c r="BN286" i="1"/>
  <c r="BO286" i="1"/>
  <c r="BD287" i="1"/>
  <c r="BE287" i="1"/>
  <c r="BF287" i="1"/>
  <c r="BG287" i="1"/>
  <c r="BH287" i="1"/>
  <c r="BI287" i="1"/>
  <c r="BJ287" i="1"/>
  <c r="BK287" i="1"/>
  <c r="BL287" i="1"/>
  <c r="BM287" i="1"/>
  <c r="BN287" i="1"/>
  <c r="BO287" i="1"/>
  <c r="BD288" i="1"/>
  <c r="BE288" i="1"/>
  <c r="BF288" i="1"/>
  <c r="BG288" i="1"/>
  <c r="BH288" i="1"/>
  <c r="BI288" i="1"/>
  <c r="BJ288" i="1"/>
  <c r="BK288" i="1"/>
  <c r="BL288" i="1"/>
  <c r="BM288" i="1"/>
  <c r="BN288" i="1"/>
  <c r="BO288" i="1"/>
  <c r="BD289" i="1"/>
  <c r="BE289" i="1"/>
  <c r="BF289" i="1"/>
  <c r="BG289" i="1"/>
  <c r="BH289" i="1"/>
  <c r="BI289" i="1"/>
  <c r="BJ289" i="1"/>
  <c r="BK289" i="1"/>
  <c r="BL289" i="1"/>
  <c r="BM289" i="1"/>
  <c r="BN289" i="1"/>
  <c r="BO289" i="1"/>
  <c r="BD290" i="1"/>
  <c r="BE290" i="1"/>
  <c r="BF290" i="1"/>
  <c r="BG290" i="1"/>
  <c r="BH290" i="1"/>
  <c r="BI290" i="1"/>
  <c r="BJ290" i="1"/>
  <c r="BK290" i="1"/>
  <c r="BL290" i="1"/>
  <c r="BM290" i="1"/>
  <c r="BN290" i="1"/>
  <c r="BO290" i="1"/>
  <c r="BD291" i="1"/>
  <c r="BE291" i="1"/>
  <c r="BF291" i="1"/>
  <c r="BG291" i="1"/>
  <c r="BH291" i="1"/>
  <c r="BI291" i="1"/>
  <c r="BJ291" i="1"/>
  <c r="BK291" i="1"/>
  <c r="BL291" i="1"/>
  <c r="BM291" i="1"/>
  <c r="BN291" i="1"/>
  <c r="BO291" i="1"/>
  <c r="BD292" i="1"/>
  <c r="BE292" i="1"/>
  <c r="BF292" i="1"/>
  <c r="BG292" i="1"/>
  <c r="BH292" i="1"/>
  <c r="BI292" i="1"/>
  <c r="BJ292" i="1"/>
  <c r="BK292" i="1"/>
  <c r="BL292" i="1"/>
  <c r="BM292" i="1"/>
  <c r="BN292" i="1"/>
  <c r="BO292" i="1"/>
  <c r="BD293" i="1"/>
  <c r="BE293" i="1"/>
  <c r="BF293" i="1"/>
  <c r="BG293" i="1"/>
  <c r="BH293" i="1"/>
  <c r="BI293" i="1"/>
  <c r="BJ293" i="1"/>
  <c r="BK293" i="1"/>
  <c r="BL293" i="1"/>
  <c r="BM293" i="1"/>
  <c r="BN293" i="1"/>
  <c r="BO293" i="1"/>
  <c r="BD294" i="1"/>
  <c r="BE294" i="1"/>
  <c r="BF294" i="1"/>
  <c r="BG294" i="1"/>
  <c r="BH294" i="1"/>
  <c r="BI294" i="1"/>
  <c r="BJ294" i="1"/>
  <c r="BK294" i="1"/>
  <c r="BL294" i="1"/>
  <c r="BM294" i="1"/>
  <c r="BN294" i="1"/>
  <c r="BO294" i="1"/>
  <c r="BD295" i="1"/>
  <c r="BE295" i="1"/>
  <c r="BF295" i="1"/>
  <c r="BG295" i="1"/>
  <c r="BH295" i="1"/>
  <c r="BI295" i="1"/>
  <c r="BJ295" i="1"/>
  <c r="BK295" i="1"/>
  <c r="BL295" i="1"/>
  <c r="BM295" i="1"/>
  <c r="BN295" i="1"/>
  <c r="BO295" i="1"/>
  <c r="BD296" i="1"/>
  <c r="BE296" i="1"/>
  <c r="BF296" i="1"/>
  <c r="BG296" i="1"/>
  <c r="BH296" i="1"/>
  <c r="BI296" i="1"/>
  <c r="BJ296" i="1"/>
  <c r="BK296" i="1"/>
  <c r="BL296" i="1"/>
  <c r="BM296" i="1"/>
  <c r="BN296" i="1"/>
  <c r="BO296" i="1"/>
  <c r="BD297" i="1"/>
  <c r="BE297" i="1"/>
  <c r="BF297" i="1"/>
  <c r="BG297" i="1"/>
  <c r="BH297" i="1"/>
  <c r="BI297" i="1"/>
  <c r="BJ297" i="1"/>
  <c r="BK297" i="1"/>
  <c r="BL297" i="1"/>
  <c r="BM297" i="1"/>
  <c r="BN297" i="1"/>
  <c r="BO297" i="1"/>
  <c r="BD298" i="1"/>
  <c r="BE298" i="1"/>
  <c r="BF298" i="1"/>
  <c r="BG298" i="1"/>
  <c r="BH298" i="1"/>
  <c r="BI298" i="1"/>
  <c r="BJ298" i="1"/>
  <c r="BK298" i="1"/>
  <c r="BL298" i="1"/>
  <c r="BM298" i="1"/>
  <c r="BN298" i="1"/>
  <c r="BO298" i="1"/>
  <c r="BD299" i="1"/>
  <c r="BE299" i="1"/>
  <c r="BF299" i="1"/>
  <c r="BG299" i="1"/>
  <c r="BH299" i="1"/>
  <c r="BI299" i="1"/>
  <c r="BJ299" i="1"/>
  <c r="BK299" i="1"/>
  <c r="BL299" i="1"/>
  <c r="BM299" i="1"/>
  <c r="BN299" i="1"/>
  <c r="BO299" i="1"/>
  <c r="BD300" i="1"/>
  <c r="BE300" i="1"/>
  <c r="BF300" i="1"/>
  <c r="BG300" i="1"/>
  <c r="BH300" i="1"/>
  <c r="BI300" i="1"/>
  <c r="BJ300" i="1"/>
  <c r="BK300" i="1"/>
  <c r="BL300" i="1"/>
  <c r="BM300" i="1"/>
  <c r="BN300" i="1"/>
  <c r="BO300" i="1"/>
  <c r="BD301" i="1"/>
  <c r="BE301" i="1"/>
  <c r="BF301" i="1"/>
  <c r="BG301" i="1"/>
  <c r="BH301" i="1"/>
  <c r="BI301" i="1"/>
  <c r="BJ301" i="1"/>
  <c r="BK301" i="1"/>
  <c r="BL301" i="1"/>
  <c r="BM301" i="1"/>
  <c r="BN301" i="1"/>
  <c r="BO301" i="1"/>
  <c r="BD302" i="1"/>
  <c r="BE302" i="1"/>
  <c r="BF302" i="1"/>
  <c r="BG302" i="1"/>
  <c r="BH302" i="1"/>
  <c r="BI302" i="1"/>
  <c r="BJ302" i="1"/>
  <c r="BK302" i="1"/>
  <c r="BL302" i="1"/>
  <c r="BM302" i="1"/>
  <c r="BN302" i="1"/>
  <c r="BO302" i="1"/>
  <c r="BD303" i="1"/>
  <c r="BE303" i="1"/>
  <c r="BF303" i="1"/>
  <c r="BG303" i="1"/>
  <c r="BH303" i="1"/>
  <c r="BI303" i="1"/>
  <c r="BJ303" i="1"/>
  <c r="BK303" i="1"/>
  <c r="BL303" i="1"/>
  <c r="BM303" i="1"/>
  <c r="BN303" i="1"/>
  <c r="BO303" i="1"/>
  <c r="BD304" i="1"/>
  <c r="BE304" i="1"/>
  <c r="BF304" i="1"/>
  <c r="BG304" i="1"/>
  <c r="BH304" i="1"/>
  <c r="BI304" i="1"/>
  <c r="BJ304" i="1"/>
  <c r="BK304" i="1"/>
  <c r="BL304" i="1"/>
  <c r="BM304" i="1"/>
  <c r="BN304" i="1"/>
  <c r="BO304" i="1"/>
  <c r="BD305" i="1"/>
  <c r="BE305" i="1"/>
  <c r="BF305" i="1"/>
  <c r="BG305" i="1"/>
  <c r="BH305" i="1"/>
  <c r="BI305" i="1"/>
  <c r="BJ305" i="1"/>
  <c r="BK305" i="1"/>
  <c r="BL305" i="1"/>
  <c r="BM305" i="1"/>
  <c r="BN305" i="1"/>
  <c r="BO305" i="1"/>
  <c r="BD306" i="1"/>
  <c r="BE306" i="1"/>
  <c r="BF306" i="1"/>
  <c r="BG306" i="1"/>
  <c r="BH306" i="1"/>
  <c r="BI306" i="1"/>
  <c r="BJ306" i="1"/>
  <c r="BK306" i="1"/>
  <c r="BL306" i="1"/>
  <c r="BM306" i="1"/>
  <c r="BN306" i="1"/>
  <c r="BO306" i="1"/>
  <c r="BD307" i="1"/>
  <c r="BE307" i="1"/>
  <c r="BF307" i="1"/>
  <c r="BG307" i="1"/>
  <c r="BH307" i="1"/>
  <c r="BI307" i="1"/>
  <c r="BJ307" i="1"/>
  <c r="BK307" i="1"/>
  <c r="BL307" i="1"/>
  <c r="BM307" i="1"/>
  <c r="BN307" i="1"/>
  <c r="BO307" i="1"/>
  <c r="BD308" i="1"/>
  <c r="BE308" i="1"/>
  <c r="BF308" i="1"/>
  <c r="BG308" i="1"/>
  <c r="BH308" i="1"/>
  <c r="BI308" i="1"/>
  <c r="BJ308" i="1"/>
  <c r="BK308" i="1"/>
  <c r="BL308" i="1"/>
  <c r="BM308" i="1"/>
  <c r="BN308" i="1"/>
  <c r="BO308" i="1"/>
  <c r="BD309" i="1"/>
  <c r="BE309" i="1"/>
  <c r="BF309" i="1"/>
  <c r="BG309" i="1"/>
  <c r="BH309" i="1"/>
  <c r="BI309" i="1"/>
  <c r="BJ309" i="1"/>
  <c r="BK309" i="1"/>
  <c r="BL309" i="1"/>
  <c r="BM309" i="1"/>
  <c r="BN309" i="1"/>
  <c r="BO309" i="1"/>
  <c r="BD310" i="1"/>
  <c r="BE310" i="1"/>
  <c r="BF310" i="1"/>
  <c r="BG310" i="1"/>
  <c r="BH310" i="1"/>
  <c r="BI310" i="1"/>
  <c r="BJ310" i="1"/>
  <c r="BK310" i="1"/>
  <c r="BL310" i="1"/>
  <c r="BM310" i="1"/>
  <c r="BN310" i="1"/>
  <c r="BO310" i="1"/>
  <c r="BD311" i="1"/>
  <c r="BE311" i="1"/>
  <c r="BF311" i="1"/>
  <c r="BG311" i="1"/>
  <c r="BH311" i="1"/>
  <c r="BI311" i="1"/>
  <c r="BJ311" i="1"/>
  <c r="BK311" i="1"/>
  <c r="BL311" i="1"/>
  <c r="BM311" i="1"/>
  <c r="BN311" i="1"/>
  <c r="BO311" i="1"/>
  <c r="BD312" i="1"/>
  <c r="BE312" i="1"/>
  <c r="BF312" i="1"/>
  <c r="BG312" i="1"/>
  <c r="BH312" i="1"/>
  <c r="BI312" i="1"/>
  <c r="BJ312" i="1"/>
  <c r="BK312" i="1"/>
  <c r="BL312" i="1"/>
  <c r="BM312" i="1"/>
  <c r="BN312" i="1"/>
  <c r="BO312" i="1"/>
  <c r="BD313" i="1"/>
  <c r="BE313" i="1"/>
  <c r="BF313" i="1"/>
  <c r="BG313" i="1"/>
  <c r="BH313" i="1"/>
  <c r="BI313" i="1"/>
  <c r="BJ313" i="1"/>
  <c r="BK313" i="1"/>
  <c r="BL313" i="1"/>
  <c r="BM313" i="1"/>
  <c r="BN313" i="1"/>
  <c r="BO313" i="1"/>
  <c r="BD314" i="1"/>
  <c r="BE314" i="1"/>
  <c r="BF314" i="1"/>
  <c r="BG314" i="1"/>
  <c r="BH314" i="1"/>
  <c r="BI314" i="1"/>
  <c r="BJ314" i="1"/>
  <c r="BK314" i="1"/>
  <c r="BL314" i="1"/>
  <c r="BM314" i="1"/>
  <c r="BN314" i="1"/>
  <c r="BO314" i="1"/>
  <c r="BD315" i="1"/>
  <c r="BE315" i="1"/>
  <c r="BF315" i="1"/>
  <c r="BG315" i="1"/>
  <c r="BH315" i="1"/>
  <c r="BI315" i="1"/>
  <c r="BJ315" i="1"/>
  <c r="BK315" i="1"/>
  <c r="BL315" i="1"/>
  <c r="BM315" i="1"/>
  <c r="BN315" i="1"/>
  <c r="BO315" i="1"/>
  <c r="BD316" i="1"/>
  <c r="BE316" i="1"/>
  <c r="BF316" i="1"/>
  <c r="BG316" i="1"/>
  <c r="BH316" i="1"/>
  <c r="BI316" i="1"/>
  <c r="BJ316" i="1"/>
  <c r="BK316" i="1"/>
  <c r="BL316" i="1"/>
  <c r="BM316" i="1"/>
  <c r="BN316" i="1"/>
  <c r="BO316" i="1"/>
  <c r="BD317" i="1"/>
  <c r="BE317" i="1"/>
  <c r="BF317" i="1"/>
  <c r="BG317" i="1"/>
  <c r="BH317" i="1"/>
  <c r="BI317" i="1"/>
  <c r="BJ317" i="1"/>
  <c r="BK317" i="1"/>
  <c r="BL317" i="1"/>
  <c r="BM317" i="1"/>
  <c r="BN317" i="1"/>
  <c r="BO317" i="1"/>
  <c r="BD318" i="1"/>
  <c r="BE318" i="1"/>
  <c r="BF318" i="1"/>
  <c r="BG318" i="1"/>
  <c r="BH318" i="1"/>
  <c r="BI318" i="1"/>
  <c r="BJ318" i="1"/>
  <c r="BK318" i="1"/>
  <c r="BL318" i="1"/>
  <c r="BM318" i="1"/>
  <c r="BN318" i="1"/>
  <c r="BO318" i="1"/>
  <c r="BD319" i="1"/>
  <c r="BE319" i="1"/>
  <c r="BF319" i="1"/>
  <c r="BG319" i="1"/>
  <c r="BH319" i="1"/>
  <c r="BI319" i="1"/>
  <c r="BJ319" i="1"/>
  <c r="BK319" i="1"/>
  <c r="BL319" i="1"/>
  <c r="BM319" i="1"/>
  <c r="BN319" i="1"/>
  <c r="BO319" i="1"/>
  <c r="BD320" i="1"/>
  <c r="BE320" i="1"/>
  <c r="BF320" i="1"/>
  <c r="BG320" i="1"/>
  <c r="BH320" i="1"/>
  <c r="BI320" i="1"/>
  <c r="BJ320" i="1"/>
  <c r="BK320" i="1"/>
  <c r="BL320" i="1"/>
  <c r="BM320" i="1"/>
  <c r="BN320" i="1"/>
  <c r="BO320" i="1"/>
  <c r="BD321" i="1"/>
  <c r="BE321" i="1"/>
  <c r="BF321" i="1"/>
  <c r="BG321" i="1"/>
  <c r="BH321" i="1"/>
  <c r="BI321" i="1"/>
  <c r="BJ321" i="1"/>
  <c r="BK321" i="1"/>
  <c r="BL321" i="1"/>
  <c r="BM321" i="1"/>
  <c r="BN321" i="1"/>
  <c r="BO321" i="1"/>
  <c r="BD322" i="1"/>
  <c r="BE322" i="1"/>
  <c r="BF322" i="1"/>
  <c r="BG322" i="1"/>
  <c r="BH322" i="1"/>
  <c r="BI322" i="1"/>
  <c r="BJ322" i="1"/>
  <c r="BK322" i="1"/>
  <c r="BL322" i="1"/>
  <c r="BM322" i="1"/>
  <c r="BN322" i="1"/>
  <c r="BO322" i="1"/>
  <c r="BD323" i="1"/>
  <c r="BE323" i="1"/>
  <c r="BF323" i="1"/>
  <c r="BG323" i="1"/>
  <c r="BH323" i="1"/>
  <c r="BI323" i="1"/>
  <c r="BJ323" i="1"/>
  <c r="BK323" i="1"/>
  <c r="BL323" i="1"/>
  <c r="BM323" i="1"/>
  <c r="BN323" i="1"/>
  <c r="BO323" i="1"/>
  <c r="BD324" i="1"/>
  <c r="BE324" i="1"/>
  <c r="BF324" i="1"/>
  <c r="BG324" i="1"/>
  <c r="BH324" i="1"/>
  <c r="BI324" i="1"/>
  <c r="BJ324" i="1"/>
  <c r="BK324" i="1"/>
  <c r="BL324" i="1"/>
  <c r="BM324" i="1"/>
  <c r="BN324" i="1"/>
  <c r="BO324" i="1"/>
  <c r="BD325" i="1"/>
  <c r="BE325" i="1"/>
  <c r="BF325" i="1"/>
  <c r="BG325" i="1"/>
  <c r="BH325" i="1"/>
  <c r="BI325" i="1"/>
  <c r="BJ325" i="1"/>
  <c r="BK325" i="1"/>
  <c r="BL325" i="1"/>
  <c r="BM325" i="1"/>
  <c r="BN325" i="1"/>
  <c r="BO325" i="1"/>
  <c r="BD326" i="1"/>
  <c r="BE326" i="1"/>
  <c r="BF326" i="1"/>
  <c r="BG326" i="1"/>
  <c r="BH326" i="1"/>
  <c r="BI326" i="1"/>
  <c r="BJ326" i="1"/>
  <c r="BK326" i="1"/>
  <c r="BL326" i="1"/>
  <c r="BM326" i="1"/>
  <c r="BN326" i="1"/>
  <c r="BO326" i="1"/>
  <c r="BD327" i="1"/>
  <c r="BE327" i="1"/>
  <c r="BF327" i="1"/>
  <c r="BG327" i="1"/>
  <c r="BH327" i="1"/>
  <c r="BI327" i="1"/>
  <c r="BJ327" i="1"/>
  <c r="BK327" i="1"/>
  <c r="BL327" i="1"/>
  <c r="BM327" i="1"/>
  <c r="BN327" i="1"/>
  <c r="BO327" i="1"/>
  <c r="BD328" i="1"/>
  <c r="BE328" i="1"/>
  <c r="BF328" i="1"/>
  <c r="BG328" i="1"/>
  <c r="BH328" i="1"/>
  <c r="BI328" i="1"/>
  <c r="BJ328" i="1"/>
  <c r="BK328" i="1"/>
  <c r="BL328" i="1"/>
  <c r="BM328" i="1"/>
  <c r="BN328" i="1"/>
  <c r="BO328" i="1"/>
  <c r="BD329" i="1"/>
  <c r="BE329" i="1"/>
  <c r="BF329" i="1"/>
  <c r="BG329" i="1"/>
  <c r="BH329" i="1"/>
  <c r="BI329" i="1"/>
  <c r="BJ329" i="1"/>
  <c r="BK329" i="1"/>
  <c r="BL329" i="1"/>
  <c r="BM329" i="1"/>
  <c r="BN329" i="1"/>
  <c r="BO329" i="1"/>
  <c r="BD330" i="1"/>
  <c r="BE330" i="1"/>
  <c r="BF330" i="1"/>
  <c r="BG330" i="1"/>
  <c r="BH330" i="1"/>
  <c r="BI330" i="1"/>
  <c r="BJ330" i="1"/>
  <c r="BK330" i="1"/>
  <c r="BL330" i="1"/>
  <c r="BM330" i="1"/>
  <c r="BN330" i="1"/>
  <c r="BO330" i="1"/>
  <c r="BD331" i="1"/>
  <c r="BE331" i="1"/>
  <c r="BF331" i="1"/>
  <c r="BG331" i="1"/>
  <c r="BH331" i="1"/>
  <c r="BI331" i="1"/>
  <c r="BJ331" i="1"/>
  <c r="BK331" i="1"/>
  <c r="BL331" i="1"/>
  <c r="BM331" i="1"/>
  <c r="BN331" i="1"/>
  <c r="BO331" i="1"/>
  <c r="BD332" i="1"/>
  <c r="BE332" i="1"/>
  <c r="BF332" i="1"/>
  <c r="BG332" i="1"/>
  <c r="BH332" i="1"/>
  <c r="BI332" i="1"/>
  <c r="BJ332" i="1"/>
  <c r="BK332" i="1"/>
  <c r="BL332" i="1"/>
  <c r="BM332" i="1"/>
  <c r="BN332" i="1"/>
  <c r="BO332" i="1"/>
  <c r="BD333" i="1"/>
  <c r="BE333" i="1"/>
  <c r="BF333" i="1"/>
  <c r="BG333" i="1"/>
  <c r="BH333" i="1"/>
  <c r="BI333" i="1"/>
  <c r="BJ333" i="1"/>
  <c r="BK333" i="1"/>
  <c r="BL333" i="1"/>
  <c r="BM333" i="1"/>
  <c r="BN333" i="1"/>
  <c r="BO333" i="1"/>
  <c r="BD334" i="1"/>
  <c r="BE334" i="1"/>
  <c r="BF334" i="1"/>
  <c r="BG334" i="1"/>
  <c r="BH334" i="1"/>
  <c r="BI334" i="1"/>
  <c r="BJ334" i="1"/>
  <c r="BK334" i="1"/>
  <c r="BL334" i="1"/>
  <c r="BM334" i="1"/>
  <c r="BN334" i="1"/>
  <c r="BO334" i="1"/>
  <c r="BD335" i="1"/>
  <c r="BE335" i="1"/>
  <c r="BF335" i="1"/>
  <c r="BG335" i="1"/>
  <c r="BH335" i="1"/>
  <c r="BI335" i="1"/>
  <c r="BJ335" i="1"/>
  <c r="BK335" i="1"/>
  <c r="BL335" i="1"/>
  <c r="BM335" i="1"/>
  <c r="BN335" i="1"/>
  <c r="BO335" i="1"/>
  <c r="BD336" i="1"/>
  <c r="BE336" i="1"/>
  <c r="BF336" i="1"/>
  <c r="BG336" i="1"/>
  <c r="BH336" i="1"/>
  <c r="BI336" i="1"/>
  <c r="BJ336" i="1"/>
  <c r="BK336" i="1"/>
  <c r="BL336" i="1"/>
  <c r="BM336" i="1"/>
  <c r="BN336" i="1"/>
  <c r="BO336" i="1"/>
  <c r="BD337" i="1"/>
  <c r="BE337" i="1"/>
  <c r="BF337" i="1"/>
  <c r="BG337" i="1"/>
  <c r="BH337" i="1"/>
  <c r="BI337" i="1"/>
  <c r="BJ337" i="1"/>
  <c r="BK337" i="1"/>
  <c r="BL337" i="1"/>
  <c r="BM337" i="1"/>
  <c r="BN337" i="1"/>
  <c r="BO337" i="1"/>
  <c r="BD338" i="1"/>
  <c r="BE338" i="1"/>
  <c r="BF338" i="1"/>
  <c r="BG338" i="1"/>
  <c r="BH338" i="1"/>
  <c r="BI338" i="1"/>
  <c r="BJ338" i="1"/>
  <c r="BK338" i="1"/>
  <c r="BL338" i="1"/>
  <c r="BM338" i="1"/>
  <c r="BN338" i="1"/>
  <c r="BO338" i="1"/>
  <c r="BD339" i="1"/>
  <c r="BE339" i="1"/>
  <c r="BF339" i="1"/>
  <c r="BG339" i="1"/>
  <c r="BH339" i="1"/>
  <c r="BI339" i="1"/>
  <c r="BJ339" i="1"/>
  <c r="BK339" i="1"/>
  <c r="BL339" i="1"/>
  <c r="BM339" i="1"/>
  <c r="BN339" i="1"/>
  <c r="BO339" i="1"/>
  <c r="BD340" i="1"/>
  <c r="BE340" i="1"/>
  <c r="BF340" i="1"/>
  <c r="BG340" i="1"/>
  <c r="BH340" i="1"/>
  <c r="BI340" i="1"/>
  <c r="BJ340" i="1"/>
  <c r="BK340" i="1"/>
  <c r="BL340" i="1"/>
  <c r="BM340" i="1"/>
  <c r="BN340" i="1"/>
  <c r="BO340" i="1"/>
  <c r="BD341" i="1"/>
  <c r="BE341" i="1"/>
  <c r="BF341" i="1"/>
  <c r="BG341" i="1"/>
  <c r="BH341" i="1"/>
  <c r="BI341" i="1"/>
  <c r="BJ341" i="1"/>
  <c r="BK341" i="1"/>
  <c r="BL341" i="1"/>
  <c r="BM341" i="1"/>
  <c r="BN341" i="1"/>
  <c r="BO341" i="1"/>
  <c r="BD342" i="1"/>
  <c r="BE342" i="1"/>
  <c r="BF342" i="1"/>
  <c r="BG342" i="1"/>
  <c r="BH342" i="1"/>
  <c r="BI342" i="1"/>
  <c r="BJ342" i="1"/>
  <c r="BK342" i="1"/>
  <c r="BL342" i="1"/>
  <c r="BM342" i="1"/>
  <c r="BN342" i="1"/>
  <c r="BO342" i="1"/>
  <c r="BD343" i="1"/>
  <c r="BE343" i="1"/>
  <c r="BF343" i="1"/>
  <c r="BG343" i="1"/>
  <c r="BH343" i="1"/>
  <c r="BI343" i="1"/>
  <c r="BJ343" i="1"/>
  <c r="BK343" i="1"/>
  <c r="BL343" i="1"/>
  <c r="BM343" i="1"/>
  <c r="BN343" i="1"/>
  <c r="BO343" i="1"/>
  <c r="BD344" i="1"/>
  <c r="BE344" i="1"/>
  <c r="BF344" i="1"/>
  <c r="BG344" i="1"/>
  <c r="BH344" i="1"/>
  <c r="BI344" i="1"/>
  <c r="BJ344" i="1"/>
  <c r="BK344" i="1"/>
  <c r="BL344" i="1"/>
  <c r="BM344" i="1"/>
  <c r="BN344" i="1"/>
  <c r="BO344" i="1"/>
  <c r="BD345" i="1"/>
  <c r="BE345" i="1"/>
  <c r="BF345" i="1"/>
  <c r="BG345" i="1"/>
  <c r="BH345" i="1"/>
  <c r="BI345" i="1"/>
  <c r="BJ345" i="1"/>
  <c r="BK345" i="1"/>
  <c r="BL345" i="1"/>
  <c r="BM345" i="1"/>
  <c r="BN345" i="1"/>
  <c r="BO345" i="1"/>
  <c r="BD346" i="1"/>
  <c r="BE346" i="1"/>
  <c r="BF346" i="1"/>
  <c r="BG346" i="1"/>
  <c r="BH346" i="1"/>
  <c r="BI346" i="1"/>
  <c r="BJ346" i="1"/>
  <c r="BK346" i="1"/>
  <c r="BL346" i="1"/>
  <c r="BM346" i="1"/>
  <c r="BN346" i="1"/>
  <c r="BO346" i="1"/>
  <c r="BD347" i="1"/>
  <c r="BE347" i="1"/>
  <c r="BF347" i="1"/>
  <c r="BG347" i="1"/>
  <c r="BH347" i="1"/>
  <c r="BI347" i="1"/>
  <c r="BJ347" i="1"/>
  <c r="BK347" i="1"/>
  <c r="BL347" i="1"/>
  <c r="BM347" i="1"/>
  <c r="BN347" i="1"/>
  <c r="BO347" i="1"/>
  <c r="BD348" i="1"/>
  <c r="BE348" i="1"/>
  <c r="BF348" i="1"/>
  <c r="BG348" i="1"/>
  <c r="BH348" i="1"/>
  <c r="BI348" i="1"/>
  <c r="BJ348" i="1"/>
  <c r="BK348" i="1"/>
  <c r="BL348" i="1"/>
  <c r="BM348" i="1"/>
  <c r="BN348" i="1"/>
  <c r="BO348" i="1"/>
  <c r="BD349" i="1"/>
  <c r="BE349" i="1"/>
  <c r="BF349" i="1"/>
  <c r="BG349" i="1"/>
  <c r="BH349" i="1"/>
  <c r="BI349" i="1"/>
  <c r="BJ349" i="1"/>
  <c r="BK349" i="1"/>
  <c r="BL349" i="1"/>
  <c r="BM349" i="1"/>
  <c r="BN349" i="1"/>
  <c r="BO349" i="1"/>
  <c r="BD350" i="1"/>
  <c r="BE350" i="1"/>
  <c r="BF350" i="1"/>
  <c r="BG350" i="1"/>
  <c r="BH350" i="1"/>
  <c r="BI350" i="1"/>
  <c r="BJ350" i="1"/>
  <c r="BK350" i="1"/>
  <c r="BL350" i="1"/>
  <c r="BM350" i="1"/>
  <c r="BN350" i="1"/>
  <c r="BO350" i="1"/>
  <c r="BD351" i="1"/>
  <c r="BE351" i="1"/>
  <c r="BF351" i="1"/>
  <c r="BG351" i="1"/>
  <c r="BH351" i="1"/>
  <c r="BI351" i="1"/>
  <c r="BJ351" i="1"/>
  <c r="BK351" i="1"/>
  <c r="BL351" i="1"/>
  <c r="BM351" i="1"/>
  <c r="BN351" i="1"/>
  <c r="BO351" i="1"/>
  <c r="BD352" i="1"/>
  <c r="BE352" i="1"/>
  <c r="BF352" i="1"/>
  <c r="BG352" i="1"/>
  <c r="BH352" i="1"/>
  <c r="BI352" i="1"/>
  <c r="BJ352" i="1"/>
  <c r="BK352" i="1"/>
  <c r="BL352" i="1"/>
  <c r="BM352" i="1"/>
  <c r="BN352" i="1"/>
  <c r="BO352" i="1"/>
  <c r="BD353" i="1"/>
  <c r="BE353" i="1"/>
  <c r="BF353" i="1"/>
  <c r="BG353" i="1"/>
  <c r="BH353" i="1"/>
  <c r="BI353" i="1"/>
  <c r="BJ353" i="1"/>
  <c r="BK353" i="1"/>
  <c r="BL353" i="1"/>
  <c r="BM353" i="1"/>
  <c r="BN353" i="1"/>
  <c r="BO353" i="1"/>
  <c r="BD354" i="1"/>
  <c r="BE354" i="1"/>
  <c r="BF354" i="1"/>
  <c r="BG354" i="1"/>
  <c r="BH354" i="1"/>
  <c r="BI354" i="1"/>
  <c r="BJ354" i="1"/>
  <c r="BK354" i="1"/>
  <c r="BL354" i="1"/>
  <c r="BM354" i="1"/>
  <c r="BN354" i="1"/>
  <c r="BO354" i="1"/>
  <c r="BD355" i="1"/>
  <c r="BE355" i="1"/>
  <c r="BF355" i="1"/>
  <c r="BG355" i="1"/>
  <c r="BH355" i="1"/>
  <c r="BI355" i="1"/>
  <c r="BJ355" i="1"/>
  <c r="BK355" i="1"/>
  <c r="BL355" i="1"/>
  <c r="BM355" i="1"/>
  <c r="BN355" i="1"/>
  <c r="BO355" i="1"/>
  <c r="BD356" i="1"/>
  <c r="BE356" i="1"/>
  <c r="BF356" i="1"/>
  <c r="BG356" i="1"/>
  <c r="BH356" i="1"/>
  <c r="BI356" i="1"/>
  <c r="BJ356" i="1"/>
  <c r="BK356" i="1"/>
  <c r="BL356" i="1"/>
  <c r="BM356" i="1"/>
  <c r="BN356" i="1"/>
  <c r="BO356" i="1"/>
  <c r="BD357" i="1"/>
  <c r="BE357" i="1"/>
  <c r="BF357" i="1"/>
  <c r="BG357" i="1"/>
  <c r="BH357" i="1"/>
  <c r="BI357" i="1"/>
  <c r="BJ357" i="1"/>
  <c r="BK357" i="1"/>
  <c r="BL357" i="1"/>
  <c r="BM357" i="1"/>
  <c r="BN357" i="1"/>
  <c r="BO357" i="1"/>
  <c r="BD358" i="1"/>
  <c r="BE358" i="1"/>
  <c r="BF358" i="1"/>
  <c r="BG358" i="1"/>
  <c r="BH358" i="1"/>
  <c r="BI358" i="1"/>
  <c r="BJ358" i="1"/>
  <c r="BK358" i="1"/>
  <c r="BL358" i="1"/>
  <c r="BM358" i="1"/>
  <c r="BN358" i="1"/>
  <c r="BO358" i="1"/>
  <c r="BD359" i="1"/>
  <c r="BE359" i="1"/>
  <c r="BF359" i="1"/>
  <c r="BG359" i="1"/>
  <c r="BH359" i="1"/>
  <c r="BI359" i="1"/>
  <c r="BJ359" i="1"/>
  <c r="BK359" i="1"/>
  <c r="BL359" i="1"/>
  <c r="BM359" i="1"/>
  <c r="BN359" i="1"/>
  <c r="BO359" i="1"/>
  <c r="BD360" i="1"/>
  <c r="BE360" i="1"/>
  <c r="BF360" i="1"/>
  <c r="BG360" i="1"/>
  <c r="BH360" i="1"/>
  <c r="BI360" i="1"/>
  <c r="BJ360" i="1"/>
  <c r="BK360" i="1"/>
  <c r="BL360" i="1"/>
  <c r="BM360" i="1"/>
  <c r="BN360" i="1"/>
  <c r="BO360" i="1"/>
  <c r="BD361" i="1"/>
  <c r="BE361" i="1"/>
  <c r="BF361" i="1"/>
  <c r="BG361" i="1"/>
  <c r="BH361" i="1"/>
  <c r="BI361" i="1"/>
  <c r="BJ361" i="1"/>
  <c r="BK361" i="1"/>
  <c r="BL361" i="1"/>
  <c r="BM361" i="1"/>
  <c r="BN361" i="1"/>
  <c r="BO361" i="1"/>
  <c r="BD362" i="1"/>
  <c r="BE362" i="1"/>
  <c r="BF362" i="1"/>
  <c r="BG362" i="1"/>
  <c r="BH362" i="1"/>
  <c r="BI362" i="1"/>
  <c r="BJ362" i="1"/>
  <c r="BK362" i="1"/>
  <c r="BL362" i="1"/>
  <c r="BM362" i="1"/>
  <c r="BN362" i="1"/>
  <c r="BO362" i="1"/>
  <c r="BD363" i="1"/>
  <c r="BE363" i="1"/>
  <c r="BF363" i="1"/>
  <c r="BG363" i="1"/>
  <c r="BH363" i="1"/>
  <c r="BI363" i="1"/>
  <c r="BJ363" i="1"/>
  <c r="BK363" i="1"/>
  <c r="BL363" i="1"/>
  <c r="BM363" i="1"/>
  <c r="BN363" i="1"/>
  <c r="BO363" i="1"/>
  <c r="BD364" i="1"/>
  <c r="BE364" i="1"/>
  <c r="BF364" i="1"/>
  <c r="BG364" i="1"/>
  <c r="BH364" i="1"/>
  <c r="BI364" i="1"/>
  <c r="BJ364" i="1"/>
  <c r="BK364" i="1"/>
  <c r="BL364" i="1"/>
  <c r="BM364" i="1"/>
  <c r="BN364" i="1"/>
  <c r="BO364" i="1"/>
  <c r="BD365" i="1"/>
  <c r="BE365" i="1"/>
  <c r="BF365" i="1"/>
  <c r="BG365" i="1"/>
  <c r="BH365" i="1"/>
  <c r="BI365" i="1"/>
  <c r="BJ365" i="1"/>
  <c r="BK365" i="1"/>
  <c r="BL365" i="1"/>
  <c r="BM365" i="1"/>
  <c r="BN365" i="1"/>
  <c r="BO365" i="1"/>
  <c r="BD366" i="1"/>
  <c r="BE366" i="1"/>
  <c r="BF366" i="1"/>
  <c r="BG366" i="1"/>
  <c r="BH366" i="1"/>
  <c r="BI366" i="1"/>
  <c r="BJ366" i="1"/>
  <c r="BK366" i="1"/>
  <c r="BL366" i="1"/>
  <c r="BM366" i="1"/>
  <c r="BN366" i="1"/>
  <c r="BO366" i="1"/>
  <c r="BD367" i="1"/>
  <c r="BE367" i="1"/>
  <c r="BF367" i="1"/>
  <c r="BG367" i="1"/>
  <c r="BH367" i="1"/>
  <c r="BI367" i="1"/>
  <c r="BJ367" i="1"/>
  <c r="BK367" i="1"/>
  <c r="BL367" i="1"/>
  <c r="BM367" i="1"/>
  <c r="BN367" i="1"/>
  <c r="BO367" i="1"/>
  <c r="BD368" i="1"/>
  <c r="BE368" i="1"/>
  <c r="BF368" i="1"/>
  <c r="BG368" i="1"/>
  <c r="BH368" i="1"/>
  <c r="BI368" i="1"/>
  <c r="BJ368" i="1"/>
  <c r="BK368" i="1"/>
  <c r="BL368" i="1"/>
  <c r="BM368" i="1"/>
  <c r="BN368" i="1"/>
  <c r="BO368" i="1"/>
  <c r="BD369" i="1"/>
  <c r="BE369" i="1"/>
  <c r="BF369" i="1"/>
  <c r="BG369" i="1"/>
  <c r="BH369" i="1"/>
  <c r="BI369" i="1"/>
  <c r="BJ369" i="1"/>
  <c r="BK369" i="1"/>
  <c r="BL369" i="1"/>
  <c r="BM369" i="1"/>
  <c r="BN369" i="1"/>
  <c r="BO369" i="1"/>
  <c r="BD370" i="1"/>
  <c r="BE370" i="1"/>
  <c r="BF370" i="1"/>
  <c r="BG370" i="1"/>
  <c r="BH370" i="1"/>
  <c r="BI370" i="1"/>
  <c r="BJ370" i="1"/>
  <c r="BK370" i="1"/>
  <c r="BL370" i="1"/>
  <c r="BM370" i="1"/>
  <c r="BN370" i="1"/>
  <c r="BO370" i="1"/>
  <c r="BD371" i="1"/>
  <c r="BE371" i="1"/>
  <c r="BF371" i="1"/>
  <c r="BG371" i="1"/>
  <c r="BH371" i="1"/>
  <c r="BI371" i="1"/>
  <c r="BJ371" i="1"/>
  <c r="BK371" i="1"/>
  <c r="BL371" i="1"/>
  <c r="BM371" i="1"/>
  <c r="BN371" i="1"/>
  <c r="BO371" i="1"/>
  <c r="BD372" i="1"/>
  <c r="BE372" i="1"/>
  <c r="BF372" i="1"/>
  <c r="BG372" i="1"/>
  <c r="BH372" i="1"/>
  <c r="BI372" i="1"/>
  <c r="BJ372" i="1"/>
  <c r="BK372" i="1"/>
  <c r="BL372" i="1"/>
  <c r="BM372" i="1"/>
  <c r="BN372" i="1"/>
  <c r="BO372" i="1"/>
  <c r="BD373" i="1"/>
  <c r="BE373" i="1"/>
  <c r="BF373" i="1"/>
  <c r="BG373" i="1"/>
  <c r="BH373" i="1"/>
  <c r="BI373" i="1"/>
  <c r="BJ373" i="1"/>
  <c r="BK373" i="1"/>
  <c r="BL373" i="1"/>
  <c r="BM373" i="1"/>
  <c r="BN373" i="1"/>
  <c r="BO373" i="1"/>
  <c r="BD374" i="1"/>
  <c r="BE374" i="1"/>
  <c r="BF374" i="1"/>
  <c r="BG374" i="1"/>
  <c r="BH374" i="1"/>
  <c r="BI374" i="1"/>
  <c r="BJ374" i="1"/>
  <c r="BK374" i="1"/>
  <c r="BL374" i="1"/>
  <c r="BM374" i="1"/>
  <c r="BN374" i="1"/>
  <c r="BO374" i="1"/>
  <c r="BD375" i="1"/>
  <c r="BE375" i="1"/>
  <c r="BF375" i="1"/>
  <c r="BG375" i="1"/>
  <c r="BH375" i="1"/>
  <c r="BI375" i="1"/>
  <c r="BJ375" i="1"/>
  <c r="BK375" i="1"/>
  <c r="BL375" i="1"/>
  <c r="BM375" i="1"/>
  <c r="BN375" i="1"/>
  <c r="BO375" i="1"/>
  <c r="BD376" i="1"/>
  <c r="BE376" i="1"/>
  <c r="BF376" i="1"/>
  <c r="BG376" i="1"/>
  <c r="BH376" i="1"/>
  <c r="BI376" i="1"/>
  <c r="BJ376" i="1"/>
  <c r="BK376" i="1"/>
  <c r="BL376" i="1"/>
  <c r="BM376" i="1"/>
  <c r="BN376" i="1"/>
  <c r="BO376" i="1"/>
  <c r="BD377" i="1"/>
  <c r="BE377" i="1"/>
  <c r="BF377" i="1"/>
  <c r="BG377" i="1"/>
  <c r="BH377" i="1"/>
  <c r="BI377" i="1"/>
  <c r="BJ377" i="1"/>
  <c r="BK377" i="1"/>
  <c r="BL377" i="1"/>
  <c r="BM377" i="1"/>
  <c r="BN377" i="1"/>
  <c r="BO377" i="1"/>
  <c r="BD378" i="1"/>
  <c r="BE378" i="1"/>
  <c r="BF378" i="1"/>
  <c r="BG378" i="1"/>
  <c r="BH378" i="1"/>
  <c r="BI378" i="1"/>
  <c r="BJ378" i="1"/>
  <c r="BK378" i="1"/>
  <c r="BL378" i="1"/>
  <c r="BM378" i="1"/>
  <c r="BN378" i="1"/>
  <c r="BO378" i="1"/>
  <c r="BD379" i="1"/>
  <c r="BE379" i="1"/>
  <c r="BF379" i="1"/>
  <c r="BG379" i="1"/>
  <c r="BH379" i="1"/>
  <c r="BI379" i="1"/>
  <c r="BJ379" i="1"/>
  <c r="BK379" i="1"/>
  <c r="BL379" i="1"/>
  <c r="BM379" i="1"/>
  <c r="BN379" i="1"/>
  <c r="BO379" i="1"/>
  <c r="BD380" i="1"/>
  <c r="BE380" i="1"/>
  <c r="BF380" i="1"/>
  <c r="BG380" i="1"/>
  <c r="BH380" i="1"/>
  <c r="BI380" i="1"/>
  <c r="BJ380" i="1"/>
  <c r="BK380" i="1"/>
  <c r="BL380" i="1"/>
  <c r="BM380" i="1"/>
  <c r="BN380" i="1"/>
  <c r="BO380" i="1"/>
  <c r="BD381" i="1"/>
  <c r="BE381" i="1"/>
  <c r="BF381" i="1"/>
  <c r="BG381" i="1"/>
  <c r="BH381" i="1"/>
  <c r="BI381" i="1"/>
  <c r="BJ381" i="1"/>
  <c r="BK381" i="1"/>
  <c r="BL381" i="1"/>
  <c r="BM381" i="1"/>
  <c r="BN381" i="1"/>
  <c r="BO381" i="1"/>
  <c r="BD382" i="1"/>
  <c r="BE382" i="1"/>
  <c r="BF382" i="1"/>
  <c r="BG382" i="1"/>
  <c r="BH382" i="1"/>
  <c r="BI382" i="1"/>
  <c r="BJ382" i="1"/>
  <c r="BK382" i="1"/>
  <c r="BL382" i="1"/>
  <c r="BM382" i="1"/>
  <c r="BN382" i="1"/>
  <c r="BO382" i="1"/>
  <c r="BD383" i="1"/>
  <c r="BE383" i="1"/>
  <c r="BF383" i="1"/>
  <c r="BG383" i="1"/>
  <c r="BH383" i="1"/>
  <c r="BI383" i="1"/>
  <c r="BJ383" i="1"/>
  <c r="BK383" i="1"/>
  <c r="BL383" i="1"/>
  <c r="BM383" i="1"/>
  <c r="BN383" i="1"/>
  <c r="BO383" i="1"/>
  <c r="BD384" i="1"/>
  <c r="BE384" i="1"/>
  <c r="BF384" i="1"/>
  <c r="BG384" i="1"/>
  <c r="BH384" i="1"/>
  <c r="BI384" i="1"/>
  <c r="BJ384" i="1"/>
  <c r="BK384" i="1"/>
  <c r="BL384" i="1"/>
  <c r="BM384" i="1"/>
  <c r="BN384" i="1"/>
  <c r="BO384" i="1"/>
  <c r="BD385" i="1"/>
  <c r="BE385" i="1"/>
  <c r="BF385" i="1"/>
  <c r="BG385" i="1"/>
  <c r="BH385" i="1"/>
  <c r="BI385" i="1"/>
  <c r="BJ385" i="1"/>
  <c r="BK385" i="1"/>
  <c r="BL385" i="1"/>
  <c r="BM385" i="1"/>
  <c r="BN385" i="1"/>
  <c r="BO385" i="1"/>
  <c r="BD386" i="1"/>
  <c r="BE386" i="1"/>
  <c r="BF386" i="1"/>
  <c r="BG386" i="1"/>
  <c r="BH386" i="1"/>
  <c r="BI386" i="1"/>
  <c r="BJ386" i="1"/>
  <c r="BK386" i="1"/>
  <c r="BL386" i="1"/>
  <c r="BM386" i="1"/>
  <c r="BN386" i="1"/>
  <c r="BO386" i="1"/>
  <c r="BD387" i="1"/>
  <c r="BE387" i="1"/>
  <c r="BF387" i="1"/>
  <c r="BG387" i="1"/>
  <c r="BH387" i="1"/>
  <c r="BI387" i="1"/>
  <c r="BJ387" i="1"/>
  <c r="BK387" i="1"/>
  <c r="BL387" i="1"/>
  <c r="BM387" i="1"/>
  <c r="BN387" i="1"/>
  <c r="BO387" i="1"/>
  <c r="BD388" i="1"/>
  <c r="BE388" i="1"/>
  <c r="BF388" i="1"/>
  <c r="BG388" i="1"/>
  <c r="BH388" i="1"/>
  <c r="BI388" i="1"/>
  <c r="BJ388" i="1"/>
  <c r="BK388" i="1"/>
  <c r="BL388" i="1"/>
  <c r="BM388" i="1"/>
  <c r="BN388" i="1"/>
  <c r="BO388" i="1"/>
  <c r="BD389" i="1"/>
  <c r="BE389" i="1"/>
  <c r="BF389" i="1"/>
  <c r="BG389" i="1"/>
  <c r="BH389" i="1"/>
  <c r="BI389" i="1"/>
  <c r="BJ389" i="1"/>
  <c r="BK389" i="1"/>
  <c r="BL389" i="1"/>
  <c r="BM389" i="1"/>
  <c r="BN389" i="1"/>
  <c r="BO389" i="1"/>
  <c r="BD390" i="1"/>
  <c r="BE390" i="1"/>
  <c r="BF390" i="1"/>
  <c r="BG390" i="1"/>
  <c r="BH390" i="1"/>
  <c r="BI390" i="1"/>
  <c r="BJ390" i="1"/>
  <c r="BK390" i="1"/>
  <c r="BL390" i="1"/>
  <c r="BM390" i="1"/>
  <c r="BN390" i="1"/>
  <c r="BO390" i="1"/>
  <c r="BD391" i="1"/>
  <c r="BE391" i="1"/>
  <c r="BF391" i="1"/>
  <c r="BG391" i="1"/>
  <c r="BH391" i="1"/>
  <c r="BI391" i="1"/>
  <c r="BJ391" i="1"/>
  <c r="BK391" i="1"/>
  <c r="BL391" i="1"/>
  <c r="BM391" i="1"/>
  <c r="BN391" i="1"/>
  <c r="BO391" i="1"/>
  <c r="BD392" i="1"/>
  <c r="BE392" i="1"/>
  <c r="BF392" i="1"/>
  <c r="BG392" i="1"/>
  <c r="BH392" i="1"/>
  <c r="BI392" i="1"/>
  <c r="BJ392" i="1"/>
  <c r="BK392" i="1"/>
  <c r="BL392" i="1"/>
  <c r="BM392" i="1"/>
  <c r="BN392" i="1"/>
  <c r="BO392" i="1"/>
  <c r="BD393" i="1"/>
  <c r="BE393" i="1"/>
  <c r="BF393" i="1"/>
  <c r="BG393" i="1"/>
  <c r="BH393" i="1"/>
  <c r="BI393" i="1"/>
  <c r="BJ393" i="1"/>
  <c r="BK393" i="1"/>
  <c r="BL393" i="1"/>
  <c r="BM393" i="1"/>
  <c r="BN393" i="1"/>
  <c r="BO393" i="1"/>
  <c r="BD394" i="1"/>
  <c r="BE394" i="1"/>
  <c r="BF394" i="1"/>
  <c r="BG394" i="1"/>
  <c r="BH394" i="1"/>
  <c r="BI394" i="1"/>
  <c r="BJ394" i="1"/>
  <c r="BK394" i="1"/>
  <c r="BL394" i="1"/>
  <c r="BM394" i="1"/>
  <c r="BN394" i="1"/>
  <c r="BO394" i="1"/>
  <c r="BD395" i="1"/>
  <c r="BE395" i="1"/>
  <c r="BF395" i="1"/>
  <c r="BG395" i="1"/>
  <c r="BH395" i="1"/>
  <c r="BI395" i="1"/>
  <c r="BJ395" i="1"/>
  <c r="BK395" i="1"/>
  <c r="BL395" i="1"/>
  <c r="BM395" i="1"/>
  <c r="BN395" i="1"/>
  <c r="BO395" i="1"/>
  <c r="BD396" i="1"/>
  <c r="BE396" i="1"/>
  <c r="BF396" i="1"/>
  <c r="BG396" i="1"/>
  <c r="BH396" i="1"/>
  <c r="BI396" i="1"/>
  <c r="BJ396" i="1"/>
  <c r="BK396" i="1"/>
  <c r="BL396" i="1"/>
  <c r="BM396" i="1"/>
  <c r="BN396" i="1"/>
  <c r="BO396" i="1"/>
  <c r="BD397" i="1"/>
  <c r="BE397" i="1"/>
  <c r="BF397" i="1"/>
  <c r="BG397" i="1"/>
  <c r="BH397" i="1"/>
  <c r="BI397" i="1"/>
  <c r="BJ397" i="1"/>
  <c r="BK397" i="1"/>
  <c r="BL397" i="1"/>
  <c r="BM397" i="1"/>
  <c r="BN397" i="1"/>
  <c r="BO397" i="1"/>
  <c r="BD398" i="1"/>
  <c r="BE398" i="1"/>
  <c r="BF398" i="1"/>
  <c r="BG398" i="1"/>
  <c r="BH398" i="1"/>
  <c r="BI398" i="1"/>
  <c r="BJ398" i="1"/>
  <c r="BK398" i="1"/>
  <c r="BL398" i="1"/>
  <c r="BM398" i="1"/>
  <c r="BN398" i="1"/>
  <c r="BO398" i="1"/>
  <c r="BD399" i="1"/>
  <c r="BE399" i="1"/>
  <c r="BF399" i="1"/>
  <c r="BG399" i="1"/>
  <c r="BH399" i="1"/>
  <c r="BI399" i="1"/>
  <c r="BJ399" i="1"/>
  <c r="BK399" i="1"/>
  <c r="BL399" i="1"/>
  <c r="BM399" i="1"/>
  <c r="BN399" i="1"/>
  <c r="BO399" i="1"/>
  <c r="BD400" i="1"/>
  <c r="BE400" i="1"/>
  <c r="BF400" i="1"/>
  <c r="BG400" i="1"/>
  <c r="BH400" i="1"/>
  <c r="BI400" i="1"/>
  <c r="BJ400" i="1"/>
  <c r="BK400" i="1"/>
  <c r="BL400" i="1"/>
  <c r="BM400" i="1"/>
  <c r="BN400" i="1"/>
  <c r="BO400" i="1"/>
  <c r="BD401" i="1"/>
  <c r="BE401" i="1"/>
  <c r="BF401" i="1"/>
  <c r="BG401" i="1"/>
  <c r="BH401" i="1"/>
  <c r="BI401" i="1"/>
  <c r="BJ401" i="1"/>
  <c r="BK401" i="1"/>
  <c r="BL401" i="1"/>
  <c r="BM401" i="1"/>
  <c r="BN401" i="1"/>
  <c r="BO401" i="1"/>
  <c r="BD402" i="1"/>
  <c r="BE402" i="1"/>
  <c r="BF402" i="1"/>
  <c r="BG402" i="1"/>
  <c r="BH402" i="1"/>
  <c r="BI402" i="1"/>
  <c r="BJ402" i="1"/>
  <c r="BK402" i="1"/>
  <c r="BL402" i="1"/>
  <c r="BM402" i="1"/>
  <c r="BN402" i="1"/>
  <c r="BO402" i="1"/>
  <c r="BD403" i="1"/>
  <c r="BE403" i="1"/>
  <c r="BF403" i="1"/>
  <c r="BG403" i="1"/>
  <c r="BH403" i="1"/>
  <c r="BI403" i="1"/>
  <c r="BJ403" i="1"/>
  <c r="BK403" i="1"/>
  <c r="BL403" i="1"/>
  <c r="BM403" i="1"/>
  <c r="BN403" i="1"/>
  <c r="BO403" i="1"/>
  <c r="BD404" i="1"/>
  <c r="BE404" i="1"/>
  <c r="BF404" i="1"/>
  <c r="BG404" i="1"/>
  <c r="BH404" i="1"/>
  <c r="BI404" i="1"/>
  <c r="BJ404" i="1"/>
  <c r="BK404" i="1"/>
  <c r="BL404" i="1"/>
  <c r="BM404" i="1"/>
  <c r="BN404" i="1"/>
  <c r="BO404" i="1"/>
  <c r="BD405" i="1"/>
  <c r="BE405" i="1"/>
  <c r="BF405" i="1"/>
  <c r="BG405" i="1"/>
  <c r="BH405" i="1"/>
  <c r="BI405" i="1"/>
  <c r="BJ405" i="1"/>
  <c r="BK405" i="1"/>
  <c r="BL405" i="1"/>
  <c r="BM405" i="1"/>
  <c r="BN405" i="1"/>
  <c r="BO405" i="1"/>
  <c r="BD406" i="1"/>
  <c r="BE406" i="1"/>
  <c r="BF406" i="1"/>
  <c r="BG406" i="1"/>
  <c r="BH406" i="1"/>
  <c r="BI406" i="1"/>
  <c r="BJ406" i="1"/>
  <c r="BK406" i="1"/>
  <c r="BL406" i="1"/>
  <c r="BM406" i="1"/>
  <c r="BN406" i="1"/>
  <c r="BO406" i="1"/>
  <c r="BD407" i="1"/>
  <c r="BE407" i="1"/>
  <c r="BF407" i="1"/>
  <c r="BG407" i="1"/>
  <c r="BH407" i="1"/>
  <c r="BI407" i="1"/>
  <c r="BJ407" i="1"/>
  <c r="BK407" i="1"/>
  <c r="BL407" i="1"/>
  <c r="BM407" i="1"/>
  <c r="BN407" i="1"/>
  <c r="BO407" i="1"/>
  <c r="BD408" i="1"/>
  <c r="BE408" i="1"/>
  <c r="BF408" i="1"/>
  <c r="BG408" i="1"/>
  <c r="BH408" i="1"/>
  <c r="BI408" i="1"/>
  <c r="BJ408" i="1"/>
  <c r="BK408" i="1"/>
  <c r="BL408" i="1"/>
  <c r="BM408" i="1"/>
  <c r="BN408" i="1"/>
  <c r="BO408" i="1"/>
  <c r="BD409" i="1"/>
  <c r="BE409" i="1"/>
  <c r="BF409" i="1"/>
  <c r="BG409" i="1"/>
  <c r="BH409" i="1"/>
  <c r="BI409" i="1"/>
  <c r="BJ409" i="1"/>
  <c r="BK409" i="1"/>
  <c r="BL409" i="1"/>
  <c r="BM409" i="1"/>
  <c r="BN409" i="1"/>
  <c r="BO409" i="1"/>
  <c r="BD410" i="1"/>
  <c r="BE410" i="1"/>
  <c r="BF410" i="1"/>
  <c r="BG410" i="1"/>
  <c r="BH410" i="1"/>
  <c r="BI410" i="1"/>
  <c r="BJ410" i="1"/>
  <c r="BK410" i="1"/>
  <c r="BL410" i="1"/>
  <c r="BM410" i="1"/>
  <c r="BN410" i="1"/>
  <c r="BO410" i="1"/>
  <c r="BD411" i="1"/>
  <c r="BE411" i="1"/>
  <c r="BF411" i="1"/>
  <c r="BG411" i="1"/>
  <c r="BH411" i="1"/>
  <c r="BI411" i="1"/>
  <c r="BJ411" i="1"/>
  <c r="BK411" i="1"/>
  <c r="BL411" i="1"/>
  <c r="BM411" i="1"/>
  <c r="BN411" i="1"/>
  <c r="BO411" i="1"/>
  <c r="BD412" i="1"/>
  <c r="BE412" i="1"/>
  <c r="BF412" i="1"/>
  <c r="BG412" i="1"/>
  <c r="BH412" i="1"/>
  <c r="BI412" i="1"/>
  <c r="BJ412" i="1"/>
  <c r="BK412" i="1"/>
  <c r="BL412" i="1"/>
  <c r="BM412" i="1"/>
  <c r="BN412" i="1"/>
  <c r="BO412" i="1"/>
  <c r="BD413" i="1"/>
  <c r="BE413" i="1"/>
  <c r="BF413" i="1"/>
  <c r="BG413" i="1"/>
  <c r="BH413" i="1"/>
  <c r="BI413" i="1"/>
  <c r="BJ413" i="1"/>
  <c r="BK413" i="1"/>
  <c r="BL413" i="1"/>
  <c r="BM413" i="1"/>
  <c r="BN413" i="1"/>
  <c r="BO413" i="1"/>
  <c r="BD414" i="1"/>
  <c r="BE414" i="1"/>
  <c r="BF414" i="1"/>
  <c r="BG414" i="1"/>
  <c r="BH414" i="1"/>
  <c r="BI414" i="1"/>
  <c r="BJ414" i="1"/>
  <c r="BK414" i="1"/>
  <c r="BL414" i="1"/>
  <c r="BM414" i="1"/>
  <c r="BN414" i="1"/>
  <c r="BO414" i="1"/>
  <c r="BD415" i="1"/>
  <c r="BE415" i="1"/>
  <c r="BF415" i="1"/>
  <c r="BG415" i="1"/>
  <c r="BH415" i="1"/>
  <c r="BI415" i="1"/>
  <c r="BJ415" i="1"/>
  <c r="BK415" i="1"/>
  <c r="BL415" i="1"/>
  <c r="BM415" i="1"/>
  <c r="BN415" i="1"/>
  <c r="BO415" i="1"/>
  <c r="BD416" i="1"/>
  <c r="BE416" i="1"/>
  <c r="BF416" i="1"/>
  <c r="BG416" i="1"/>
  <c r="BH416" i="1"/>
  <c r="BI416" i="1"/>
  <c r="BJ416" i="1"/>
  <c r="BK416" i="1"/>
  <c r="BL416" i="1"/>
  <c r="BM416" i="1"/>
  <c r="BN416" i="1"/>
  <c r="BO416" i="1"/>
  <c r="BD417" i="1"/>
  <c r="BE417" i="1"/>
  <c r="BF417" i="1"/>
  <c r="BG417" i="1"/>
  <c r="BH417" i="1"/>
  <c r="BI417" i="1"/>
  <c r="BJ417" i="1"/>
  <c r="BK417" i="1"/>
  <c r="BL417" i="1"/>
  <c r="BM417" i="1"/>
  <c r="BN417" i="1"/>
  <c r="BO417" i="1"/>
  <c r="BD418" i="1"/>
  <c r="BE418" i="1"/>
  <c r="BF418" i="1"/>
  <c r="BG418" i="1"/>
  <c r="BH418" i="1"/>
  <c r="BI418" i="1"/>
  <c r="BJ418" i="1"/>
  <c r="BK418" i="1"/>
  <c r="BL418" i="1"/>
  <c r="BM418" i="1"/>
  <c r="BN418" i="1"/>
  <c r="BO418" i="1"/>
  <c r="BD419" i="1"/>
  <c r="BE419" i="1"/>
  <c r="BF419" i="1"/>
  <c r="BG419" i="1"/>
  <c r="BH419" i="1"/>
  <c r="BI419" i="1"/>
  <c r="BJ419" i="1"/>
  <c r="BK419" i="1"/>
  <c r="BL419" i="1"/>
  <c r="BM419" i="1"/>
  <c r="BN419" i="1"/>
  <c r="BO419" i="1"/>
  <c r="BD420" i="1"/>
  <c r="BE420" i="1"/>
  <c r="BF420" i="1"/>
  <c r="BG420" i="1"/>
  <c r="BH420" i="1"/>
  <c r="BI420" i="1"/>
  <c r="BJ420" i="1"/>
  <c r="BK420" i="1"/>
  <c r="BL420" i="1"/>
  <c r="BM420" i="1"/>
  <c r="BN420" i="1"/>
  <c r="BO420" i="1"/>
  <c r="BD421" i="1"/>
  <c r="BE421" i="1"/>
  <c r="BF421" i="1"/>
  <c r="BG421" i="1"/>
  <c r="BH421" i="1"/>
  <c r="BI421" i="1"/>
  <c r="BJ421" i="1"/>
  <c r="BK421" i="1"/>
  <c r="BL421" i="1"/>
  <c r="BM421" i="1"/>
  <c r="BN421" i="1"/>
  <c r="BO421" i="1"/>
  <c r="BD422" i="1"/>
  <c r="BE422" i="1"/>
  <c r="BF422" i="1"/>
  <c r="BG422" i="1"/>
  <c r="BH422" i="1"/>
  <c r="BI422" i="1"/>
  <c r="BJ422" i="1"/>
  <c r="BK422" i="1"/>
  <c r="BL422" i="1"/>
  <c r="BM422" i="1"/>
  <c r="BN422" i="1"/>
  <c r="BO422" i="1"/>
  <c r="BD423" i="1"/>
  <c r="BE423" i="1"/>
  <c r="BF423" i="1"/>
  <c r="BG423" i="1"/>
  <c r="BH423" i="1"/>
  <c r="BI423" i="1"/>
  <c r="BJ423" i="1"/>
  <c r="BK423" i="1"/>
  <c r="BL423" i="1"/>
  <c r="BM423" i="1"/>
  <c r="BN423" i="1"/>
  <c r="BO423" i="1"/>
  <c r="BD424" i="1"/>
  <c r="BE424" i="1"/>
  <c r="BF424" i="1"/>
  <c r="BG424" i="1"/>
  <c r="BH424" i="1"/>
  <c r="BI424" i="1"/>
  <c r="BJ424" i="1"/>
  <c r="BK424" i="1"/>
  <c r="BL424" i="1"/>
  <c r="BM424" i="1"/>
  <c r="BN424" i="1"/>
  <c r="BO424" i="1"/>
  <c r="BD425" i="1"/>
  <c r="BE425" i="1"/>
  <c r="BF425" i="1"/>
  <c r="BG425" i="1"/>
  <c r="BH425" i="1"/>
  <c r="BI425" i="1"/>
  <c r="BJ425" i="1"/>
  <c r="BK425" i="1"/>
  <c r="BL425" i="1"/>
  <c r="BM425" i="1"/>
  <c r="BN425" i="1"/>
  <c r="BO425" i="1"/>
  <c r="BD426" i="1"/>
  <c r="BE426" i="1"/>
  <c r="BF426" i="1"/>
  <c r="BG426" i="1"/>
  <c r="BH426" i="1"/>
  <c r="BI426" i="1"/>
  <c r="BJ426" i="1"/>
  <c r="BK426" i="1"/>
  <c r="BL426" i="1"/>
  <c r="BM426" i="1"/>
  <c r="BN426" i="1"/>
  <c r="BO426" i="1"/>
  <c r="BD427" i="1"/>
  <c r="BE427" i="1"/>
  <c r="BF427" i="1"/>
  <c r="BG427" i="1"/>
  <c r="BH427" i="1"/>
  <c r="BI427" i="1"/>
  <c r="BJ427" i="1"/>
  <c r="BK427" i="1"/>
  <c r="BL427" i="1"/>
  <c r="BM427" i="1"/>
  <c r="BN427" i="1"/>
  <c r="BO427" i="1"/>
  <c r="BD428" i="1"/>
  <c r="BE428" i="1"/>
  <c r="BF428" i="1"/>
  <c r="BG428" i="1"/>
  <c r="BH428" i="1"/>
  <c r="BI428" i="1"/>
  <c r="BJ428" i="1"/>
  <c r="BK428" i="1"/>
  <c r="BL428" i="1"/>
  <c r="BM428" i="1"/>
  <c r="BN428" i="1"/>
  <c r="BO428" i="1"/>
  <c r="BD429" i="1"/>
  <c r="BE429" i="1"/>
  <c r="BF429" i="1"/>
  <c r="BG429" i="1"/>
  <c r="BH429" i="1"/>
  <c r="BI429" i="1"/>
  <c r="BJ429" i="1"/>
  <c r="BK429" i="1"/>
  <c r="BL429" i="1"/>
  <c r="BM429" i="1"/>
  <c r="BN429" i="1"/>
  <c r="BO429" i="1"/>
  <c r="BD430" i="1"/>
  <c r="BE430" i="1"/>
  <c r="BF430" i="1"/>
  <c r="BG430" i="1"/>
  <c r="BH430" i="1"/>
  <c r="BI430" i="1"/>
  <c r="BJ430" i="1"/>
  <c r="BK430" i="1"/>
  <c r="BL430" i="1"/>
  <c r="BM430" i="1"/>
  <c r="BN430" i="1"/>
  <c r="BO430" i="1"/>
  <c r="BD431" i="1"/>
  <c r="BE431" i="1"/>
  <c r="BF431" i="1"/>
  <c r="BG431" i="1"/>
  <c r="BH431" i="1"/>
  <c r="BI431" i="1"/>
  <c r="BJ431" i="1"/>
  <c r="BK431" i="1"/>
  <c r="BL431" i="1"/>
  <c r="BM431" i="1"/>
  <c r="BN431" i="1"/>
  <c r="BO431" i="1"/>
  <c r="BD432" i="1"/>
  <c r="BE432" i="1"/>
  <c r="BF432" i="1"/>
  <c r="BG432" i="1"/>
  <c r="BH432" i="1"/>
  <c r="BI432" i="1"/>
  <c r="BJ432" i="1"/>
  <c r="BK432" i="1"/>
  <c r="BL432" i="1"/>
  <c r="BM432" i="1"/>
  <c r="BN432" i="1"/>
  <c r="BO432" i="1"/>
  <c r="BD433" i="1"/>
  <c r="BE433" i="1"/>
  <c r="BF433" i="1"/>
  <c r="BG433" i="1"/>
  <c r="BH433" i="1"/>
  <c r="BI433" i="1"/>
  <c r="BJ433" i="1"/>
  <c r="BK433" i="1"/>
  <c r="BL433" i="1"/>
  <c r="BM433" i="1"/>
  <c r="BN433" i="1"/>
  <c r="BO433" i="1"/>
  <c r="BD434" i="1"/>
  <c r="BE434" i="1"/>
  <c r="BF434" i="1"/>
  <c r="BG434" i="1"/>
  <c r="BH434" i="1"/>
  <c r="BI434" i="1"/>
  <c r="BJ434" i="1"/>
  <c r="BK434" i="1"/>
  <c r="BL434" i="1"/>
  <c r="BM434" i="1"/>
  <c r="BN434" i="1"/>
  <c r="BO434" i="1"/>
  <c r="BD435" i="1"/>
  <c r="BE435" i="1"/>
  <c r="BF435" i="1"/>
  <c r="BG435" i="1"/>
  <c r="BH435" i="1"/>
  <c r="BI435" i="1"/>
  <c r="BJ435" i="1"/>
  <c r="BK435" i="1"/>
  <c r="BL435" i="1"/>
  <c r="BM435" i="1"/>
  <c r="BN435" i="1"/>
  <c r="BO435" i="1"/>
  <c r="BD436" i="1"/>
  <c r="BE436" i="1"/>
  <c r="BF436" i="1"/>
  <c r="BG436" i="1"/>
  <c r="BH436" i="1"/>
  <c r="BI436" i="1"/>
  <c r="BJ436" i="1"/>
  <c r="BK436" i="1"/>
  <c r="BL436" i="1"/>
  <c r="BM436" i="1"/>
  <c r="BN436" i="1"/>
  <c r="BO436" i="1"/>
  <c r="BD437" i="1"/>
  <c r="BE437" i="1"/>
  <c r="BF437" i="1"/>
  <c r="BG437" i="1"/>
  <c r="BH437" i="1"/>
  <c r="BI437" i="1"/>
  <c r="BJ437" i="1"/>
  <c r="BK437" i="1"/>
  <c r="BL437" i="1"/>
  <c r="BM437" i="1"/>
  <c r="BN437" i="1"/>
  <c r="BO437" i="1"/>
  <c r="BD438" i="1"/>
  <c r="BE438" i="1"/>
  <c r="BF438" i="1"/>
  <c r="BG438" i="1"/>
  <c r="BH438" i="1"/>
  <c r="BI438" i="1"/>
  <c r="BJ438" i="1"/>
  <c r="BK438" i="1"/>
  <c r="BL438" i="1"/>
  <c r="BM438" i="1"/>
  <c r="BN438" i="1"/>
  <c r="BO438" i="1"/>
  <c r="BD439" i="1"/>
  <c r="BE439" i="1"/>
  <c r="BF439" i="1"/>
  <c r="BG439" i="1"/>
  <c r="BH439" i="1"/>
  <c r="BI439" i="1"/>
  <c r="BJ439" i="1"/>
  <c r="BK439" i="1"/>
  <c r="BL439" i="1"/>
  <c r="BM439" i="1"/>
  <c r="BN439" i="1"/>
  <c r="BO439" i="1"/>
  <c r="BD440" i="1"/>
  <c r="BE440" i="1"/>
  <c r="BF440" i="1"/>
  <c r="BG440" i="1"/>
  <c r="BH440" i="1"/>
  <c r="BI440" i="1"/>
  <c r="BJ440" i="1"/>
  <c r="BK440" i="1"/>
  <c r="BL440" i="1"/>
  <c r="BM440" i="1"/>
  <c r="BN440" i="1"/>
  <c r="BO440" i="1"/>
  <c r="BD441" i="1"/>
  <c r="BE441" i="1"/>
  <c r="BF441" i="1"/>
  <c r="BG441" i="1"/>
  <c r="BH441" i="1"/>
  <c r="BI441" i="1"/>
  <c r="BJ441" i="1"/>
  <c r="BK441" i="1"/>
  <c r="BL441" i="1"/>
  <c r="BM441" i="1"/>
  <c r="BN441" i="1"/>
  <c r="BO441" i="1"/>
  <c r="BD442" i="1"/>
  <c r="BE442" i="1"/>
  <c r="BF442" i="1"/>
  <c r="BG442" i="1"/>
  <c r="BH442" i="1"/>
  <c r="BI442" i="1"/>
  <c r="BJ442" i="1"/>
  <c r="BK442" i="1"/>
  <c r="BL442" i="1"/>
  <c r="BM442" i="1"/>
  <c r="BN442" i="1"/>
  <c r="BO442" i="1"/>
  <c r="BD443" i="1"/>
  <c r="BE443" i="1"/>
  <c r="BF443" i="1"/>
  <c r="BG443" i="1"/>
  <c r="BH443" i="1"/>
  <c r="BI443" i="1"/>
  <c r="BJ443" i="1"/>
  <c r="BK443" i="1"/>
  <c r="BL443" i="1"/>
  <c r="BM443" i="1"/>
  <c r="BN443" i="1"/>
  <c r="BO443" i="1"/>
  <c r="BD444" i="1"/>
  <c r="BE444" i="1"/>
  <c r="BF444" i="1"/>
  <c r="BG444" i="1"/>
  <c r="BH444" i="1"/>
  <c r="BI444" i="1"/>
  <c r="BJ444" i="1"/>
  <c r="BK444" i="1"/>
  <c r="BL444" i="1"/>
  <c r="BM444" i="1"/>
  <c r="BN444" i="1"/>
  <c r="BO444" i="1"/>
  <c r="BD445" i="1"/>
  <c r="BE445" i="1"/>
  <c r="BF445" i="1"/>
  <c r="BG445" i="1"/>
  <c r="BH445" i="1"/>
  <c r="BI445" i="1"/>
  <c r="BJ445" i="1"/>
  <c r="BK445" i="1"/>
  <c r="BL445" i="1"/>
  <c r="BM445" i="1"/>
  <c r="BN445" i="1"/>
  <c r="BO445" i="1"/>
  <c r="BD446" i="1"/>
  <c r="BE446" i="1"/>
  <c r="BF446" i="1"/>
  <c r="BG446" i="1"/>
  <c r="BH446" i="1"/>
  <c r="BI446" i="1"/>
  <c r="BJ446" i="1"/>
  <c r="BK446" i="1"/>
  <c r="BL446" i="1"/>
  <c r="BM446" i="1"/>
  <c r="BN446" i="1"/>
  <c r="BO446" i="1"/>
  <c r="BD447" i="1"/>
  <c r="BE447" i="1"/>
  <c r="BF447" i="1"/>
  <c r="BG447" i="1"/>
  <c r="BH447" i="1"/>
  <c r="BI447" i="1"/>
  <c r="BJ447" i="1"/>
  <c r="BK447" i="1"/>
  <c r="BL447" i="1"/>
  <c r="BM447" i="1"/>
  <c r="BN447" i="1"/>
  <c r="BO447" i="1"/>
  <c r="BD448" i="1"/>
  <c r="BE448" i="1"/>
  <c r="BF448" i="1"/>
  <c r="BG448" i="1"/>
  <c r="BH448" i="1"/>
  <c r="BI448" i="1"/>
  <c r="BJ448" i="1"/>
  <c r="BK448" i="1"/>
  <c r="BL448" i="1"/>
  <c r="BM448" i="1"/>
  <c r="BN448" i="1"/>
  <c r="BO448" i="1"/>
  <c r="BD449" i="1"/>
  <c r="BE449" i="1"/>
  <c r="BF449" i="1"/>
  <c r="BG449" i="1"/>
  <c r="BH449" i="1"/>
  <c r="BI449" i="1"/>
  <c r="BJ449" i="1"/>
  <c r="BK449" i="1"/>
  <c r="BL449" i="1"/>
  <c r="BM449" i="1"/>
  <c r="BN449" i="1"/>
  <c r="BO449" i="1"/>
  <c r="BD450" i="1"/>
  <c r="BE450" i="1"/>
  <c r="BF450" i="1"/>
  <c r="BG450" i="1"/>
  <c r="BH450" i="1"/>
  <c r="BI450" i="1"/>
  <c r="BJ450" i="1"/>
  <c r="BK450" i="1"/>
  <c r="BL450" i="1"/>
  <c r="BM450" i="1"/>
  <c r="BN450" i="1"/>
  <c r="BO450" i="1"/>
  <c r="BD451" i="1"/>
  <c r="BE451" i="1"/>
  <c r="BF451" i="1"/>
  <c r="BG451" i="1"/>
  <c r="BH451" i="1"/>
  <c r="BI451" i="1"/>
  <c r="BJ451" i="1"/>
  <c r="BK451" i="1"/>
  <c r="BL451" i="1"/>
  <c r="BM451" i="1"/>
  <c r="BN451" i="1"/>
  <c r="BO451" i="1"/>
  <c r="BD452" i="1"/>
  <c r="BE452" i="1"/>
  <c r="BF452" i="1"/>
  <c r="BG452" i="1"/>
  <c r="BH452" i="1"/>
  <c r="BI452" i="1"/>
  <c r="BJ452" i="1"/>
  <c r="BK452" i="1"/>
  <c r="BL452" i="1"/>
  <c r="BM452" i="1"/>
  <c r="BN452" i="1"/>
  <c r="BO452" i="1"/>
  <c r="BD453" i="1"/>
  <c r="BE453" i="1"/>
  <c r="BF453" i="1"/>
  <c r="BG453" i="1"/>
  <c r="BH453" i="1"/>
  <c r="BI453" i="1"/>
  <c r="BJ453" i="1"/>
  <c r="BK453" i="1"/>
  <c r="BL453" i="1"/>
  <c r="BM453" i="1"/>
  <c r="BN453" i="1"/>
  <c r="BO453" i="1"/>
  <c r="BD454" i="1"/>
  <c r="BE454" i="1"/>
  <c r="BF454" i="1"/>
  <c r="BG454" i="1"/>
  <c r="BH454" i="1"/>
  <c r="BI454" i="1"/>
  <c r="BJ454" i="1"/>
  <c r="BK454" i="1"/>
  <c r="BL454" i="1"/>
  <c r="BM454" i="1"/>
  <c r="BN454" i="1"/>
  <c r="BO454" i="1"/>
  <c r="BD455" i="1"/>
  <c r="BE455" i="1"/>
  <c r="BF455" i="1"/>
  <c r="BG455" i="1"/>
  <c r="BH455" i="1"/>
  <c r="BI455" i="1"/>
  <c r="BJ455" i="1"/>
  <c r="BK455" i="1"/>
  <c r="BL455" i="1"/>
  <c r="BM455" i="1"/>
  <c r="BN455" i="1"/>
  <c r="BO455" i="1"/>
  <c r="BD456" i="1"/>
  <c r="BE456" i="1"/>
  <c r="BF456" i="1"/>
  <c r="BG456" i="1"/>
  <c r="BH456" i="1"/>
  <c r="BI456" i="1"/>
  <c r="BJ456" i="1"/>
  <c r="BK456" i="1"/>
  <c r="BL456" i="1"/>
  <c r="BM456" i="1"/>
  <c r="BN456" i="1"/>
  <c r="BO456" i="1"/>
  <c r="BD457" i="1"/>
  <c r="BE457" i="1"/>
  <c r="BF457" i="1"/>
  <c r="BG457" i="1"/>
  <c r="BH457" i="1"/>
  <c r="BI457" i="1"/>
  <c r="BJ457" i="1"/>
  <c r="BK457" i="1"/>
  <c r="BL457" i="1"/>
  <c r="BM457" i="1"/>
  <c r="BN457" i="1"/>
  <c r="BO457" i="1"/>
  <c r="BD458" i="1"/>
  <c r="BE458" i="1"/>
  <c r="BF458" i="1"/>
  <c r="BG458" i="1"/>
  <c r="BH458" i="1"/>
  <c r="BI458" i="1"/>
  <c r="BJ458" i="1"/>
  <c r="BK458" i="1"/>
  <c r="BL458" i="1"/>
  <c r="BM458" i="1"/>
  <c r="BN458" i="1"/>
  <c r="BO458" i="1"/>
  <c r="BD459" i="1"/>
  <c r="BE459" i="1"/>
  <c r="BF459" i="1"/>
  <c r="BG459" i="1"/>
  <c r="BH459" i="1"/>
  <c r="BI459" i="1"/>
  <c r="BJ459" i="1"/>
  <c r="BK459" i="1"/>
  <c r="BL459" i="1"/>
  <c r="BM459" i="1"/>
  <c r="BN459" i="1"/>
  <c r="BO459" i="1"/>
  <c r="BD460" i="1"/>
  <c r="BE460" i="1"/>
  <c r="BF460" i="1"/>
  <c r="BG460" i="1"/>
  <c r="BH460" i="1"/>
  <c r="BI460" i="1"/>
  <c r="BJ460" i="1"/>
  <c r="BK460" i="1"/>
  <c r="BL460" i="1"/>
  <c r="BM460" i="1"/>
  <c r="BN460" i="1"/>
  <c r="BO460" i="1"/>
  <c r="BD461" i="1"/>
  <c r="BE461" i="1"/>
  <c r="BF461" i="1"/>
  <c r="BG461" i="1"/>
  <c r="BH461" i="1"/>
  <c r="BI461" i="1"/>
  <c r="BJ461" i="1"/>
  <c r="BK461" i="1"/>
  <c r="BL461" i="1"/>
  <c r="BM461" i="1"/>
  <c r="BN461" i="1"/>
  <c r="BO461" i="1"/>
  <c r="BD462" i="1"/>
  <c r="BE462" i="1"/>
  <c r="BF462" i="1"/>
  <c r="BG462" i="1"/>
  <c r="BH462" i="1"/>
  <c r="BI462" i="1"/>
  <c r="BJ462" i="1"/>
  <c r="BK462" i="1"/>
  <c r="BL462" i="1"/>
  <c r="BM462" i="1"/>
  <c r="BN462" i="1"/>
  <c r="BO462" i="1"/>
  <c r="BD463" i="1"/>
  <c r="BE463" i="1"/>
  <c r="BF463" i="1"/>
  <c r="BG463" i="1"/>
  <c r="BH463" i="1"/>
  <c r="BI463" i="1"/>
  <c r="BJ463" i="1"/>
  <c r="BK463" i="1"/>
  <c r="BL463" i="1"/>
  <c r="BM463" i="1"/>
  <c r="BN463" i="1"/>
  <c r="BO463" i="1"/>
  <c r="BD464" i="1"/>
  <c r="BE464" i="1"/>
  <c r="BF464" i="1"/>
  <c r="BG464" i="1"/>
  <c r="BH464" i="1"/>
  <c r="BI464" i="1"/>
  <c r="BJ464" i="1"/>
  <c r="BK464" i="1"/>
  <c r="BL464" i="1"/>
  <c r="BM464" i="1"/>
  <c r="BN464" i="1"/>
  <c r="BO464" i="1"/>
  <c r="BD465" i="1"/>
  <c r="BE465" i="1"/>
  <c r="BF465" i="1"/>
  <c r="BG465" i="1"/>
  <c r="BH465" i="1"/>
  <c r="BI465" i="1"/>
  <c r="BJ465" i="1"/>
  <c r="BK465" i="1"/>
  <c r="BL465" i="1"/>
  <c r="BM465" i="1"/>
  <c r="BN465" i="1"/>
  <c r="BO465" i="1"/>
  <c r="BD466" i="1"/>
  <c r="BE466" i="1"/>
  <c r="BF466" i="1"/>
  <c r="BG466" i="1"/>
  <c r="BH466" i="1"/>
  <c r="BI466" i="1"/>
  <c r="BJ466" i="1"/>
  <c r="BK466" i="1"/>
  <c r="BL466" i="1"/>
  <c r="BM466" i="1"/>
  <c r="BN466" i="1"/>
  <c r="BO466" i="1"/>
  <c r="BD467" i="1"/>
  <c r="BE467" i="1"/>
  <c r="BF467" i="1"/>
  <c r="BG467" i="1"/>
  <c r="BH467" i="1"/>
  <c r="BI467" i="1"/>
  <c r="BJ467" i="1"/>
  <c r="BK467" i="1"/>
  <c r="BL467" i="1"/>
  <c r="BM467" i="1"/>
  <c r="BN467" i="1"/>
  <c r="BO467" i="1"/>
  <c r="BD468" i="1"/>
  <c r="BE468" i="1"/>
  <c r="BF468" i="1"/>
  <c r="BG468" i="1"/>
  <c r="BH468" i="1"/>
  <c r="BI468" i="1"/>
  <c r="BJ468" i="1"/>
  <c r="BK468" i="1"/>
  <c r="BL468" i="1"/>
  <c r="BM468" i="1"/>
  <c r="BN468" i="1"/>
  <c r="BO468" i="1"/>
  <c r="BD469" i="1"/>
  <c r="BE469" i="1"/>
  <c r="BF469" i="1"/>
  <c r="BG469" i="1"/>
  <c r="BH469" i="1"/>
  <c r="BI469" i="1"/>
  <c r="BJ469" i="1"/>
  <c r="BK469" i="1"/>
  <c r="BL469" i="1"/>
  <c r="BM469" i="1"/>
  <c r="BN469" i="1"/>
  <c r="BO469" i="1"/>
  <c r="BD470" i="1"/>
  <c r="BE470" i="1"/>
  <c r="BF470" i="1"/>
  <c r="BG470" i="1"/>
  <c r="BH470" i="1"/>
  <c r="BI470" i="1"/>
  <c r="BJ470" i="1"/>
  <c r="BK470" i="1"/>
  <c r="BL470" i="1"/>
  <c r="BM470" i="1"/>
  <c r="BN470" i="1"/>
  <c r="BO470" i="1"/>
  <c r="BD471" i="1"/>
  <c r="BE471" i="1"/>
  <c r="BF471" i="1"/>
  <c r="BG471" i="1"/>
  <c r="BH471" i="1"/>
  <c r="BI471" i="1"/>
  <c r="BJ471" i="1"/>
  <c r="BK471" i="1"/>
  <c r="BL471" i="1"/>
  <c r="BM471" i="1"/>
  <c r="BN471" i="1"/>
  <c r="BO471" i="1"/>
  <c r="BD472" i="1"/>
  <c r="BE472" i="1"/>
  <c r="BF472" i="1"/>
  <c r="BG472" i="1"/>
  <c r="BH472" i="1"/>
  <c r="BI472" i="1"/>
  <c r="BJ472" i="1"/>
  <c r="BK472" i="1"/>
  <c r="BL472" i="1"/>
  <c r="BM472" i="1"/>
  <c r="BN472" i="1"/>
  <c r="BO472" i="1"/>
  <c r="BD473" i="1"/>
  <c r="BE473" i="1"/>
  <c r="BF473" i="1"/>
  <c r="BG473" i="1"/>
  <c r="BH473" i="1"/>
  <c r="BI473" i="1"/>
  <c r="BJ473" i="1"/>
  <c r="BK473" i="1"/>
  <c r="BL473" i="1"/>
  <c r="BM473" i="1"/>
  <c r="BN473" i="1"/>
  <c r="BO473" i="1"/>
  <c r="BD474" i="1"/>
  <c r="BE474" i="1"/>
  <c r="BF474" i="1"/>
  <c r="BG474" i="1"/>
  <c r="BH474" i="1"/>
  <c r="BI474" i="1"/>
  <c r="BJ474" i="1"/>
  <c r="BK474" i="1"/>
  <c r="BL474" i="1"/>
  <c r="BM474" i="1"/>
  <c r="BN474" i="1"/>
  <c r="BO474" i="1"/>
  <c r="BD475" i="1"/>
  <c r="BE475" i="1"/>
  <c r="BF475" i="1"/>
  <c r="BG475" i="1"/>
  <c r="BH475" i="1"/>
  <c r="BI475" i="1"/>
  <c r="BJ475" i="1"/>
  <c r="BK475" i="1"/>
  <c r="BL475" i="1"/>
  <c r="BM475" i="1"/>
  <c r="BN475" i="1"/>
  <c r="BO475" i="1"/>
  <c r="BD476" i="1"/>
  <c r="BE476" i="1"/>
  <c r="BF476" i="1"/>
  <c r="BG476" i="1"/>
  <c r="BH476" i="1"/>
  <c r="BI476" i="1"/>
  <c r="BJ476" i="1"/>
  <c r="BK476" i="1"/>
  <c r="BL476" i="1"/>
  <c r="BM476" i="1"/>
  <c r="BN476" i="1"/>
  <c r="BO476" i="1"/>
  <c r="BD477" i="1"/>
  <c r="BE477" i="1"/>
  <c r="BF477" i="1"/>
  <c r="BG477" i="1"/>
  <c r="BH477" i="1"/>
  <c r="BI477" i="1"/>
  <c r="BJ477" i="1"/>
  <c r="BK477" i="1"/>
  <c r="BL477" i="1"/>
  <c r="BM477" i="1"/>
  <c r="BN477" i="1"/>
  <c r="BO477" i="1"/>
  <c r="BD478" i="1"/>
  <c r="BE478" i="1"/>
  <c r="BF478" i="1"/>
  <c r="BG478" i="1"/>
  <c r="BH478" i="1"/>
  <c r="BI478" i="1"/>
  <c r="BJ478" i="1"/>
  <c r="BK478" i="1"/>
  <c r="BL478" i="1"/>
  <c r="BM478" i="1"/>
  <c r="BN478" i="1"/>
  <c r="BO478" i="1"/>
  <c r="BD479" i="1"/>
  <c r="BE479" i="1"/>
  <c r="BF479" i="1"/>
  <c r="BG479" i="1"/>
  <c r="BH479" i="1"/>
  <c r="BI479" i="1"/>
  <c r="BJ479" i="1"/>
  <c r="BK479" i="1"/>
  <c r="BL479" i="1"/>
  <c r="BM479" i="1"/>
  <c r="BN479" i="1"/>
  <c r="BO479" i="1"/>
  <c r="BD480" i="1"/>
  <c r="BE480" i="1"/>
  <c r="BF480" i="1"/>
  <c r="BG480" i="1"/>
  <c r="BH480" i="1"/>
  <c r="BI480" i="1"/>
  <c r="BJ480" i="1"/>
  <c r="BK480" i="1"/>
  <c r="BL480" i="1"/>
  <c r="BM480" i="1"/>
  <c r="BN480" i="1"/>
  <c r="BO480" i="1"/>
  <c r="BD481" i="1"/>
  <c r="BE481" i="1"/>
  <c r="BF481" i="1"/>
  <c r="BG481" i="1"/>
  <c r="BH481" i="1"/>
  <c r="BI481" i="1"/>
  <c r="BJ481" i="1"/>
  <c r="BK481" i="1"/>
  <c r="BL481" i="1"/>
  <c r="BM481" i="1"/>
  <c r="BN481" i="1"/>
  <c r="BO481" i="1"/>
  <c r="BD482" i="1"/>
  <c r="BE482" i="1"/>
  <c r="BF482" i="1"/>
  <c r="BG482" i="1"/>
  <c r="BH482" i="1"/>
  <c r="BI482" i="1"/>
  <c r="BJ482" i="1"/>
  <c r="BK482" i="1"/>
  <c r="BL482" i="1"/>
  <c r="BM482" i="1"/>
  <c r="BN482" i="1"/>
  <c r="BO482" i="1"/>
  <c r="BD483" i="1"/>
  <c r="BE483" i="1"/>
  <c r="BF483" i="1"/>
  <c r="BG483" i="1"/>
  <c r="BH483" i="1"/>
  <c r="BI483" i="1"/>
  <c r="BJ483" i="1"/>
  <c r="BK483" i="1"/>
  <c r="BL483" i="1"/>
  <c r="BM483" i="1"/>
  <c r="BN483" i="1"/>
  <c r="BO483" i="1"/>
  <c r="BD484" i="1"/>
  <c r="BE484" i="1"/>
  <c r="BF484" i="1"/>
  <c r="BG484" i="1"/>
  <c r="BH484" i="1"/>
  <c r="BI484" i="1"/>
  <c r="BJ484" i="1"/>
  <c r="BK484" i="1"/>
  <c r="BL484" i="1"/>
  <c r="BM484" i="1"/>
  <c r="BN484" i="1"/>
  <c r="BO484" i="1"/>
  <c r="BD485" i="1"/>
  <c r="BE485" i="1"/>
  <c r="BF485" i="1"/>
  <c r="BG485" i="1"/>
  <c r="BH485" i="1"/>
  <c r="BI485" i="1"/>
  <c r="BJ485" i="1"/>
  <c r="BK485" i="1"/>
  <c r="BL485" i="1"/>
  <c r="BM485" i="1"/>
  <c r="BN485" i="1"/>
  <c r="BO485" i="1"/>
  <c r="BD486" i="1"/>
  <c r="BE486" i="1"/>
  <c r="BF486" i="1"/>
  <c r="BG486" i="1"/>
  <c r="BH486" i="1"/>
  <c r="BI486" i="1"/>
  <c r="BJ486" i="1"/>
  <c r="BK486" i="1"/>
  <c r="BL486" i="1"/>
  <c r="BM486" i="1"/>
  <c r="BN486" i="1"/>
  <c r="BO486" i="1"/>
  <c r="BD487" i="1"/>
  <c r="BE487" i="1"/>
  <c r="BF487" i="1"/>
  <c r="BG487" i="1"/>
  <c r="BH487" i="1"/>
  <c r="BI487" i="1"/>
  <c r="BJ487" i="1"/>
  <c r="BK487" i="1"/>
  <c r="BL487" i="1"/>
  <c r="BM487" i="1"/>
  <c r="BN487" i="1"/>
  <c r="BO487" i="1"/>
  <c r="BD488" i="1"/>
  <c r="BE488" i="1"/>
  <c r="BF488" i="1"/>
  <c r="BG488" i="1"/>
  <c r="BH488" i="1"/>
  <c r="BI488" i="1"/>
  <c r="BJ488" i="1"/>
  <c r="BK488" i="1"/>
  <c r="BL488" i="1"/>
  <c r="BM488" i="1"/>
  <c r="BN488" i="1"/>
  <c r="BO488" i="1"/>
  <c r="BD489" i="1"/>
  <c r="BE489" i="1"/>
  <c r="BF489" i="1"/>
  <c r="BG489" i="1"/>
  <c r="BH489" i="1"/>
  <c r="BI489" i="1"/>
  <c r="BJ489" i="1"/>
  <c r="BK489" i="1"/>
  <c r="BL489" i="1"/>
  <c r="BM489" i="1"/>
  <c r="BN489" i="1"/>
  <c r="BO489" i="1"/>
  <c r="BD490" i="1"/>
  <c r="BE490" i="1"/>
  <c r="BF490" i="1"/>
  <c r="BG490" i="1"/>
  <c r="BH490" i="1"/>
  <c r="BI490" i="1"/>
  <c r="BJ490" i="1"/>
  <c r="BK490" i="1"/>
  <c r="BL490" i="1"/>
  <c r="BM490" i="1"/>
  <c r="BN490" i="1"/>
  <c r="BO490" i="1"/>
  <c r="BD491" i="1"/>
  <c r="BE491" i="1"/>
  <c r="BF491" i="1"/>
  <c r="BG491" i="1"/>
  <c r="BH491" i="1"/>
  <c r="BI491" i="1"/>
  <c r="BJ491" i="1"/>
  <c r="BK491" i="1"/>
  <c r="BL491" i="1"/>
  <c r="BM491" i="1"/>
  <c r="BN491" i="1"/>
  <c r="BO491" i="1"/>
  <c r="BD492" i="1"/>
  <c r="BE492" i="1"/>
  <c r="BF492" i="1"/>
  <c r="BG492" i="1"/>
  <c r="BH492" i="1"/>
  <c r="BI492" i="1"/>
  <c r="BJ492" i="1"/>
  <c r="BK492" i="1"/>
  <c r="BL492" i="1"/>
  <c r="BM492" i="1"/>
  <c r="BN492" i="1"/>
  <c r="BO492" i="1"/>
  <c r="BD493" i="1"/>
  <c r="BE493" i="1"/>
  <c r="BF493" i="1"/>
  <c r="BG493" i="1"/>
  <c r="BH493" i="1"/>
  <c r="BI493" i="1"/>
  <c r="BJ493" i="1"/>
  <c r="BK493" i="1"/>
  <c r="BL493" i="1"/>
  <c r="BM493" i="1"/>
  <c r="BN493" i="1"/>
  <c r="BO493" i="1"/>
  <c r="BD494" i="1"/>
  <c r="BE494" i="1"/>
  <c r="BF494" i="1"/>
  <c r="BG494" i="1"/>
  <c r="BH494" i="1"/>
  <c r="BI494" i="1"/>
  <c r="BJ494" i="1"/>
  <c r="BK494" i="1"/>
  <c r="BL494" i="1"/>
  <c r="BM494" i="1"/>
  <c r="BN494" i="1"/>
  <c r="BO494" i="1"/>
  <c r="BD495" i="1"/>
  <c r="BE495" i="1"/>
  <c r="BF495" i="1"/>
  <c r="BG495" i="1"/>
  <c r="BH495" i="1"/>
  <c r="BI495" i="1"/>
  <c r="BJ495" i="1"/>
  <c r="BK495" i="1"/>
  <c r="BL495" i="1"/>
  <c r="BM495" i="1"/>
  <c r="BN495" i="1"/>
  <c r="BO495" i="1"/>
  <c r="BD496" i="1"/>
  <c r="BE496" i="1"/>
  <c r="BF496" i="1"/>
  <c r="BG496" i="1"/>
  <c r="BH496" i="1"/>
  <c r="BI496" i="1"/>
  <c r="BJ496" i="1"/>
  <c r="BK496" i="1"/>
  <c r="BL496" i="1"/>
  <c r="BM496" i="1"/>
  <c r="BN496" i="1"/>
  <c r="BO496" i="1"/>
  <c r="BD497" i="1"/>
  <c r="BE497" i="1"/>
  <c r="BF497" i="1"/>
  <c r="BG497" i="1"/>
  <c r="BH497" i="1"/>
  <c r="BI497" i="1"/>
  <c r="BJ497" i="1"/>
  <c r="BK497" i="1"/>
  <c r="BL497" i="1"/>
  <c r="BM497" i="1"/>
  <c r="BN497" i="1"/>
  <c r="BO497" i="1"/>
  <c r="BD498" i="1"/>
  <c r="BE498" i="1"/>
  <c r="BF498" i="1"/>
  <c r="BG498" i="1"/>
  <c r="BH498" i="1"/>
  <c r="BI498" i="1"/>
  <c r="BJ498" i="1"/>
  <c r="BK498" i="1"/>
  <c r="BL498" i="1"/>
  <c r="BM498" i="1"/>
  <c r="BN498" i="1"/>
  <c r="BO498" i="1"/>
  <c r="BD499" i="1"/>
  <c r="BE499" i="1"/>
  <c r="BF499" i="1"/>
  <c r="BG499" i="1"/>
  <c r="BH499" i="1"/>
  <c r="BI499" i="1"/>
  <c r="BJ499" i="1"/>
  <c r="BK499" i="1"/>
  <c r="BL499" i="1"/>
  <c r="BM499" i="1"/>
  <c r="BN499" i="1"/>
  <c r="BO499" i="1"/>
  <c r="BD500" i="1"/>
  <c r="BE500" i="1"/>
  <c r="BF500" i="1"/>
  <c r="BG500" i="1"/>
  <c r="BH500" i="1"/>
  <c r="BI500" i="1"/>
  <c r="BJ500" i="1"/>
  <c r="BK500" i="1"/>
  <c r="BL500" i="1"/>
  <c r="BM500" i="1"/>
  <c r="BN500" i="1"/>
  <c r="BO500" i="1"/>
  <c r="BD501" i="1"/>
  <c r="BE501" i="1"/>
  <c r="BF501" i="1"/>
  <c r="BG501" i="1"/>
  <c r="BH501" i="1"/>
  <c r="BI501" i="1"/>
  <c r="BJ501" i="1"/>
  <c r="BK501" i="1"/>
  <c r="BL501" i="1"/>
  <c r="BM501" i="1"/>
  <c r="BN501" i="1"/>
  <c r="BO501" i="1"/>
  <c r="BD502" i="1"/>
  <c r="BE502" i="1"/>
  <c r="BF502" i="1"/>
  <c r="BG502" i="1"/>
  <c r="BH502" i="1"/>
  <c r="BI502" i="1"/>
  <c r="BJ502" i="1"/>
  <c r="BK502" i="1"/>
  <c r="BL502" i="1"/>
  <c r="BM502" i="1"/>
  <c r="BN502" i="1"/>
  <c r="BO502" i="1"/>
  <c r="BD503" i="1"/>
  <c r="BE503" i="1"/>
  <c r="BF503" i="1"/>
  <c r="BG503" i="1"/>
  <c r="BH503" i="1"/>
  <c r="BI503" i="1"/>
  <c r="BJ503" i="1"/>
  <c r="BK503" i="1"/>
  <c r="BL503" i="1"/>
  <c r="BM503" i="1"/>
  <c r="BN503" i="1"/>
  <c r="BO503" i="1"/>
  <c r="BD504" i="1"/>
  <c r="BE504" i="1"/>
  <c r="BF504" i="1"/>
  <c r="BG504" i="1"/>
  <c r="BH504" i="1"/>
  <c r="BI504" i="1"/>
  <c r="BJ504" i="1"/>
  <c r="BK504" i="1"/>
  <c r="BL504" i="1"/>
  <c r="BM504" i="1"/>
  <c r="BN504" i="1"/>
  <c r="BO504" i="1"/>
  <c r="BD505" i="1"/>
  <c r="BE505" i="1"/>
  <c r="BF505" i="1"/>
  <c r="BG505" i="1"/>
  <c r="BH505" i="1"/>
  <c r="BI505" i="1"/>
  <c r="BJ505" i="1"/>
  <c r="BK505" i="1"/>
  <c r="BL505" i="1"/>
  <c r="BM505" i="1"/>
  <c r="BN505" i="1"/>
  <c r="BO505" i="1"/>
  <c r="BD506" i="1"/>
  <c r="BE506" i="1"/>
  <c r="BF506" i="1"/>
  <c r="BG506" i="1"/>
  <c r="BH506" i="1"/>
  <c r="BI506" i="1"/>
  <c r="BJ506" i="1"/>
  <c r="BK506" i="1"/>
  <c r="BL506" i="1"/>
  <c r="BM506" i="1"/>
  <c r="BN506" i="1"/>
  <c r="BO506" i="1"/>
  <c r="BD507" i="1"/>
  <c r="BE507" i="1"/>
  <c r="BF507" i="1"/>
  <c r="BG507" i="1"/>
  <c r="BH507" i="1"/>
  <c r="BI507" i="1"/>
  <c r="BJ507" i="1"/>
  <c r="BK507" i="1"/>
  <c r="BL507" i="1"/>
  <c r="BM507" i="1"/>
  <c r="BN507" i="1"/>
  <c r="BO507" i="1"/>
  <c r="BD508" i="1"/>
  <c r="BE508" i="1"/>
  <c r="BF508" i="1"/>
  <c r="BG508" i="1"/>
  <c r="BH508" i="1"/>
  <c r="BI508" i="1"/>
  <c r="BJ508" i="1"/>
  <c r="BK508" i="1"/>
  <c r="BL508" i="1"/>
  <c r="BM508" i="1"/>
  <c r="BN508" i="1"/>
  <c r="BO508" i="1"/>
  <c r="BD509" i="1"/>
  <c r="BE509" i="1"/>
  <c r="BF509" i="1"/>
  <c r="BG509" i="1"/>
  <c r="BH509" i="1"/>
  <c r="BI509" i="1"/>
  <c r="BJ509" i="1"/>
  <c r="BK509" i="1"/>
  <c r="BL509" i="1"/>
  <c r="BM509" i="1"/>
  <c r="BN509" i="1"/>
  <c r="BO509" i="1"/>
  <c r="BD510" i="1"/>
  <c r="BE510" i="1"/>
  <c r="BF510" i="1"/>
  <c r="BG510" i="1"/>
  <c r="BH510" i="1"/>
  <c r="BI510" i="1"/>
  <c r="BJ510" i="1"/>
  <c r="BK510" i="1"/>
  <c r="BL510" i="1"/>
  <c r="BM510" i="1"/>
  <c r="BN510" i="1"/>
  <c r="BO510" i="1"/>
  <c r="BD511" i="1"/>
  <c r="BE511" i="1"/>
  <c r="BF511" i="1"/>
  <c r="BG511" i="1"/>
  <c r="BH511" i="1"/>
  <c r="BI511" i="1"/>
  <c r="BJ511" i="1"/>
  <c r="BK511" i="1"/>
  <c r="BL511" i="1"/>
  <c r="BM511" i="1"/>
  <c r="BN511" i="1"/>
  <c r="BO511" i="1"/>
  <c r="BD512" i="1"/>
  <c r="BE512" i="1"/>
  <c r="BF512" i="1"/>
  <c r="BG512" i="1"/>
  <c r="BH512" i="1"/>
  <c r="BI512" i="1"/>
  <c r="BJ512" i="1"/>
  <c r="BK512" i="1"/>
  <c r="BL512" i="1"/>
  <c r="BM512" i="1"/>
  <c r="BN512" i="1"/>
  <c r="BO512" i="1"/>
  <c r="BD513" i="1"/>
  <c r="BE513" i="1"/>
  <c r="BF513" i="1"/>
  <c r="BG513" i="1"/>
  <c r="BH513" i="1"/>
  <c r="BI513" i="1"/>
  <c r="BJ513" i="1"/>
  <c r="BK513" i="1"/>
  <c r="BL513" i="1"/>
  <c r="BM513" i="1"/>
  <c r="BN513" i="1"/>
  <c r="BO513" i="1"/>
  <c r="BD514" i="1"/>
  <c r="BE514" i="1"/>
  <c r="BF514" i="1"/>
  <c r="BG514" i="1"/>
  <c r="BH514" i="1"/>
  <c r="BI514" i="1"/>
  <c r="BJ514" i="1"/>
  <c r="BK514" i="1"/>
  <c r="BL514" i="1"/>
  <c r="BM514" i="1"/>
  <c r="BN514" i="1"/>
  <c r="BO514" i="1"/>
  <c r="BD515" i="1"/>
  <c r="BE515" i="1"/>
  <c r="BF515" i="1"/>
  <c r="BG515" i="1"/>
  <c r="BH515" i="1"/>
  <c r="BI515" i="1"/>
  <c r="BJ515" i="1"/>
  <c r="BK515" i="1"/>
  <c r="BL515" i="1"/>
  <c r="BM515" i="1"/>
  <c r="BN515" i="1"/>
  <c r="BO515" i="1"/>
  <c r="BD516" i="1"/>
  <c r="BE516" i="1"/>
  <c r="BF516" i="1"/>
  <c r="BG516" i="1"/>
  <c r="BH516" i="1"/>
  <c r="BI516" i="1"/>
  <c r="BJ516" i="1"/>
  <c r="BK516" i="1"/>
  <c r="BL516" i="1"/>
  <c r="BM516" i="1"/>
  <c r="BN516" i="1"/>
  <c r="BO516" i="1"/>
  <c r="BD517" i="1"/>
  <c r="BE517" i="1"/>
  <c r="BF517" i="1"/>
  <c r="BG517" i="1"/>
  <c r="BH517" i="1"/>
  <c r="BI517" i="1"/>
  <c r="BJ517" i="1"/>
  <c r="BK517" i="1"/>
  <c r="BL517" i="1"/>
  <c r="BM517" i="1"/>
  <c r="BN517" i="1"/>
  <c r="BO517" i="1"/>
  <c r="BD518" i="1"/>
  <c r="BE518" i="1"/>
  <c r="BF518" i="1"/>
  <c r="BG518" i="1"/>
  <c r="BH518" i="1"/>
  <c r="BI518" i="1"/>
  <c r="BJ518" i="1"/>
  <c r="BK518" i="1"/>
  <c r="BL518" i="1"/>
  <c r="BM518" i="1"/>
  <c r="BN518" i="1"/>
  <c r="BO518" i="1"/>
  <c r="BD519" i="1"/>
  <c r="BE519" i="1"/>
  <c r="BF519" i="1"/>
  <c r="BG519" i="1"/>
  <c r="BH519" i="1"/>
  <c r="BI519" i="1"/>
  <c r="BJ519" i="1"/>
  <c r="BK519" i="1"/>
  <c r="BL519" i="1"/>
  <c r="BM519" i="1"/>
  <c r="BN519" i="1"/>
  <c r="BO519" i="1"/>
  <c r="BD520" i="1"/>
  <c r="BE520" i="1"/>
  <c r="BF520" i="1"/>
  <c r="BG520" i="1"/>
  <c r="BH520" i="1"/>
  <c r="BI520" i="1"/>
  <c r="BJ520" i="1"/>
  <c r="BK520" i="1"/>
  <c r="BL520" i="1"/>
  <c r="BM520" i="1"/>
  <c r="BN520" i="1"/>
  <c r="BO520" i="1"/>
  <c r="BD521" i="1"/>
  <c r="BE521" i="1"/>
  <c r="BF521" i="1"/>
  <c r="BG521" i="1"/>
  <c r="BH521" i="1"/>
  <c r="BI521" i="1"/>
  <c r="BJ521" i="1"/>
  <c r="BK521" i="1"/>
  <c r="BL521" i="1"/>
  <c r="BM521" i="1"/>
  <c r="BN521" i="1"/>
  <c r="BO521" i="1"/>
  <c r="BD522" i="1"/>
  <c r="BE522" i="1"/>
  <c r="BF522" i="1"/>
  <c r="BG522" i="1"/>
  <c r="BH522" i="1"/>
  <c r="BI522" i="1"/>
  <c r="BJ522" i="1"/>
  <c r="BK522" i="1"/>
  <c r="BL522" i="1"/>
  <c r="BM522" i="1"/>
  <c r="BN522" i="1"/>
  <c r="BO522" i="1"/>
  <c r="BD523" i="1"/>
  <c r="BE523" i="1"/>
  <c r="BF523" i="1"/>
  <c r="BG523" i="1"/>
  <c r="BH523" i="1"/>
  <c r="BI523" i="1"/>
  <c r="BJ523" i="1"/>
  <c r="BK523" i="1"/>
  <c r="BL523" i="1"/>
  <c r="BM523" i="1"/>
  <c r="BN523" i="1"/>
  <c r="BO523" i="1"/>
  <c r="BD524" i="1"/>
  <c r="BE524" i="1"/>
  <c r="BF524" i="1"/>
  <c r="BG524" i="1"/>
  <c r="BH524" i="1"/>
  <c r="BI524" i="1"/>
  <c r="BJ524" i="1"/>
  <c r="BK524" i="1"/>
  <c r="BL524" i="1"/>
  <c r="BM524" i="1"/>
  <c r="BN524" i="1"/>
  <c r="BO524" i="1"/>
  <c r="BD525" i="1"/>
  <c r="BE525" i="1"/>
  <c r="BF525" i="1"/>
  <c r="BG525" i="1"/>
  <c r="BH525" i="1"/>
  <c r="BI525" i="1"/>
  <c r="BJ525" i="1"/>
  <c r="BK525" i="1"/>
  <c r="BL525" i="1"/>
  <c r="BM525" i="1"/>
  <c r="BN525" i="1"/>
  <c r="BO525" i="1"/>
  <c r="BD526" i="1"/>
  <c r="BE526" i="1"/>
  <c r="BF526" i="1"/>
  <c r="BG526" i="1"/>
  <c r="BH526" i="1"/>
  <c r="BI526" i="1"/>
  <c r="BJ526" i="1"/>
  <c r="BK526" i="1"/>
  <c r="BL526" i="1"/>
  <c r="BM526" i="1"/>
  <c r="BN526" i="1"/>
  <c r="BO526" i="1"/>
  <c r="BD527" i="1"/>
  <c r="BE527" i="1"/>
  <c r="BF527" i="1"/>
  <c r="BG527" i="1"/>
  <c r="BH527" i="1"/>
  <c r="BI527" i="1"/>
  <c r="BJ527" i="1"/>
  <c r="BK527" i="1"/>
  <c r="BL527" i="1"/>
  <c r="BM527" i="1"/>
  <c r="BN527" i="1"/>
  <c r="BO527" i="1"/>
  <c r="BD528" i="1"/>
  <c r="BE528" i="1"/>
  <c r="BF528" i="1"/>
  <c r="BG528" i="1"/>
  <c r="BH528" i="1"/>
  <c r="BI528" i="1"/>
  <c r="BJ528" i="1"/>
  <c r="BK528" i="1"/>
  <c r="BL528" i="1"/>
  <c r="BM528" i="1"/>
  <c r="BN528" i="1"/>
  <c r="BO528" i="1"/>
  <c r="BD529" i="1"/>
  <c r="BE529" i="1"/>
  <c r="BF529" i="1"/>
  <c r="BG529" i="1"/>
  <c r="BH529" i="1"/>
  <c r="BI529" i="1"/>
  <c r="BJ529" i="1"/>
  <c r="BK529" i="1"/>
  <c r="BL529" i="1"/>
  <c r="BM529" i="1"/>
  <c r="BN529" i="1"/>
  <c r="BO529" i="1"/>
  <c r="BD530" i="1"/>
  <c r="BE530" i="1"/>
  <c r="BF530" i="1"/>
  <c r="BG530" i="1"/>
  <c r="BH530" i="1"/>
  <c r="BI530" i="1"/>
  <c r="BJ530" i="1"/>
  <c r="BK530" i="1"/>
  <c r="BL530" i="1"/>
  <c r="BM530" i="1"/>
  <c r="BN530" i="1"/>
  <c r="BO530" i="1"/>
  <c r="BD531" i="1"/>
  <c r="BE531" i="1"/>
  <c r="BF531" i="1"/>
  <c r="BG531" i="1"/>
  <c r="BH531" i="1"/>
  <c r="BI531" i="1"/>
  <c r="BJ531" i="1"/>
  <c r="BK531" i="1"/>
  <c r="BL531" i="1"/>
  <c r="BM531" i="1"/>
  <c r="BN531" i="1"/>
  <c r="BO531" i="1"/>
  <c r="BD532" i="1"/>
  <c r="BE532" i="1"/>
  <c r="BF532" i="1"/>
  <c r="BG532" i="1"/>
  <c r="BH532" i="1"/>
  <c r="BI532" i="1"/>
  <c r="BJ532" i="1"/>
  <c r="BK532" i="1"/>
  <c r="BL532" i="1"/>
  <c r="BM532" i="1"/>
  <c r="BN532" i="1"/>
  <c r="BO532" i="1"/>
  <c r="BD533" i="1"/>
  <c r="BE533" i="1"/>
  <c r="BF533" i="1"/>
  <c r="BG533" i="1"/>
  <c r="BH533" i="1"/>
  <c r="BI533" i="1"/>
  <c r="BJ533" i="1"/>
  <c r="BK533" i="1"/>
  <c r="BL533" i="1"/>
  <c r="BM533" i="1"/>
  <c r="BN533" i="1"/>
  <c r="BO533" i="1"/>
  <c r="BD534" i="1"/>
  <c r="BE534" i="1"/>
  <c r="BF534" i="1"/>
  <c r="BG534" i="1"/>
  <c r="BH534" i="1"/>
  <c r="BI534" i="1"/>
  <c r="BJ534" i="1"/>
  <c r="BK534" i="1"/>
  <c r="BL534" i="1"/>
  <c r="BM534" i="1"/>
  <c r="BN534" i="1"/>
  <c r="BO534" i="1"/>
  <c r="BD535" i="1"/>
  <c r="BE535" i="1"/>
  <c r="BF535" i="1"/>
  <c r="BG535" i="1"/>
  <c r="BH535" i="1"/>
  <c r="BI535" i="1"/>
  <c r="BJ535" i="1"/>
  <c r="BK535" i="1"/>
  <c r="BL535" i="1"/>
  <c r="BM535" i="1"/>
  <c r="BN535" i="1"/>
  <c r="BO535" i="1"/>
  <c r="BD536" i="1"/>
  <c r="BE536" i="1"/>
  <c r="BF536" i="1"/>
  <c r="BG536" i="1"/>
  <c r="BH536" i="1"/>
  <c r="BI536" i="1"/>
  <c r="BJ536" i="1"/>
  <c r="BK536" i="1"/>
  <c r="BL536" i="1"/>
  <c r="BM536" i="1"/>
  <c r="BN536" i="1"/>
  <c r="BO536" i="1"/>
  <c r="BD537" i="1"/>
  <c r="BE537" i="1"/>
  <c r="BF537" i="1"/>
  <c r="BG537" i="1"/>
  <c r="BH537" i="1"/>
  <c r="BI537" i="1"/>
  <c r="BJ537" i="1"/>
  <c r="BK537" i="1"/>
  <c r="BL537" i="1"/>
  <c r="BM537" i="1"/>
  <c r="BN537" i="1"/>
  <c r="BO537" i="1"/>
  <c r="BD538" i="1"/>
  <c r="BE538" i="1"/>
  <c r="BF538" i="1"/>
  <c r="BG538" i="1"/>
  <c r="BH538" i="1"/>
  <c r="BI538" i="1"/>
  <c r="BJ538" i="1"/>
  <c r="BK538" i="1"/>
  <c r="BL538" i="1"/>
  <c r="BM538" i="1"/>
  <c r="BN538" i="1"/>
  <c r="BO538" i="1"/>
  <c r="BD539" i="1"/>
  <c r="BE539" i="1"/>
  <c r="BF539" i="1"/>
  <c r="BG539" i="1"/>
  <c r="BH539" i="1"/>
  <c r="BI539" i="1"/>
  <c r="BJ539" i="1"/>
  <c r="BK539" i="1"/>
  <c r="BL539" i="1"/>
  <c r="BM539" i="1"/>
  <c r="BN539" i="1"/>
  <c r="BO539" i="1"/>
  <c r="BD540" i="1"/>
  <c r="BE540" i="1"/>
  <c r="BF540" i="1"/>
  <c r="BG540" i="1"/>
  <c r="BH540" i="1"/>
  <c r="BI540" i="1"/>
  <c r="BJ540" i="1"/>
  <c r="BK540" i="1"/>
  <c r="BL540" i="1"/>
  <c r="BM540" i="1"/>
  <c r="BN540" i="1"/>
  <c r="BO540" i="1"/>
  <c r="BD541" i="1"/>
  <c r="BE541" i="1"/>
  <c r="BF541" i="1"/>
  <c r="BG541" i="1"/>
  <c r="BH541" i="1"/>
  <c r="BI541" i="1"/>
  <c r="BJ541" i="1"/>
  <c r="BK541" i="1"/>
  <c r="BL541" i="1"/>
  <c r="BM541" i="1"/>
  <c r="BN541" i="1"/>
  <c r="BO541" i="1"/>
  <c r="BD542" i="1"/>
  <c r="BE542" i="1"/>
  <c r="BF542" i="1"/>
  <c r="BG542" i="1"/>
  <c r="BH542" i="1"/>
  <c r="BI542" i="1"/>
  <c r="BJ542" i="1"/>
  <c r="BK542" i="1"/>
  <c r="BL542" i="1"/>
  <c r="BM542" i="1"/>
  <c r="BN542" i="1"/>
  <c r="BO542" i="1"/>
  <c r="BD543" i="1"/>
  <c r="BE543" i="1"/>
  <c r="BF543" i="1"/>
  <c r="BG543" i="1"/>
  <c r="BH543" i="1"/>
  <c r="BI543" i="1"/>
  <c r="BJ543" i="1"/>
  <c r="BK543" i="1"/>
  <c r="BL543" i="1"/>
  <c r="BM543" i="1"/>
  <c r="BN543" i="1"/>
  <c r="BO543" i="1"/>
  <c r="BD544" i="1"/>
  <c r="BE544" i="1"/>
  <c r="BF544" i="1"/>
  <c r="BG544" i="1"/>
  <c r="BH544" i="1"/>
  <c r="BI544" i="1"/>
  <c r="BJ544" i="1"/>
  <c r="BK544" i="1"/>
  <c r="BL544" i="1"/>
  <c r="BM544" i="1"/>
  <c r="BN544" i="1"/>
  <c r="BO544" i="1"/>
  <c r="BD545" i="1"/>
  <c r="BE545" i="1"/>
  <c r="BF545" i="1"/>
  <c r="BG545" i="1"/>
  <c r="BH545" i="1"/>
  <c r="BI545" i="1"/>
  <c r="BJ545" i="1"/>
  <c r="BK545" i="1"/>
  <c r="BL545" i="1"/>
  <c r="BM545" i="1"/>
  <c r="BN545" i="1"/>
  <c r="BO545" i="1"/>
  <c r="BD546" i="1"/>
  <c r="BE546" i="1"/>
  <c r="BF546" i="1"/>
  <c r="BG546" i="1"/>
  <c r="BH546" i="1"/>
  <c r="BI546" i="1"/>
  <c r="BJ546" i="1"/>
  <c r="BK546" i="1"/>
  <c r="BL546" i="1"/>
  <c r="BM546" i="1"/>
  <c r="BN546" i="1"/>
  <c r="BO546" i="1"/>
  <c r="BD547" i="1"/>
  <c r="BE547" i="1"/>
  <c r="BF547" i="1"/>
  <c r="BG547" i="1"/>
  <c r="BH547" i="1"/>
  <c r="BI547" i="1"/>
  <c r="BJ547" i="1"/>
  <c r="BK547" i="1"/>
  <c r="BL547" i="1"/>
  <c r="BM547" i="1"/>
  <c r="BN547" i="1"/>
  <c r="BO547" i="1"/>
  <c r="BD548" i="1"/>
  <c r="BE548" i="1"/>
  <c r="BF548" i="1"/>
  <c r="BG548" i="1"/>
  <c r="BH548" i="1"/>
  <c r="BI548" i="1"/>
  <c r="BJ548" i="1"/>
  <c r="BK548" i="1"/>
  <c r="BL548" i="1"/>
  <c r="BM548" i="1"/>
  <c r="BN548" i="1"/>
  <c r="BO548" i="1"/>
  <c r="BD549" i="1"/>
  <c r="BE549" i="1"/>
  <c r="BF549" i="1"/>
  <c r="BG549" i="1"/>
  <c r="BH549" i="1"/>
  <c r="BI549" i="1"/>
  <c r="BJ549" i="1"/>
  <c r="BK549" i="1"/>
  <c r="BL549" i="1"/>
  <c r="BM549" i="1"/>
  <c r="BN549" i="1"/>
  <c r="BO549" i="1"/>
  <c r="BD550" i="1"/>
  <c r="BE550" i="1"/>
  <c r="BF550" i="1"/>
  <c r="BG550" i="1"/>
  <c r="BH550" i="1"/>
  <c r="BI550" i="1"/>
  <c r="BJ550" i="1"/>
  <c r="BK550" i="1"/>
  <c r="BL550" i="1"/>
  <c r="BM550" i="1"/>
  <c r="BN550" i="1"/>
  <c r="BO550" i="1"/>
  <c r="BD551" i="1"/>
  <c r="BE551" i="1"/>
  <c r="BF551" i="1"/>
  <c r="BG551" i="1"/>
  <c r="BH551" i="1"/>
  <c r="BI551" i="1"/>
  <c r="BJ551" i="1"/>
  <c r="BK551" i="1"/>
  <c r="BL551" i="1"/>
  <c r="BM551" i="1"/>
  <c r="BN551" i="1"/>
  <c r="BO551" i="1"/>
  <c r="BD552" i="1"/>
  <c r="BE552" i="1"/>
  <c r="BF552" i="1"/>
  <c r="BG552" i="1"/>
  <c r="BH552" i="1"/>
  <c r="BI552" i="1"/>
  <c r="BJ552" i="1"/>
  <c r="BK552" i="1"/>
  <c r="BL552" i="1"/>
  <c r="BM552" i="1"/>
  <c r="BN552" i="1"/>
  <c r="BO552" i="1"/>
  <c r="BD553" i="1"/>
  <c r="BE553" i="1"/>
  <c r="BF553" i="1"/>
  <c r="BG553" i="1"/>
  <c r="BH553" i="1"/>
  <c r="BI553" i="1"/>
  <c r="BJ553" i="1"/>
  <c r="BK553" i="1"/>
  <c r="BL553" i="1"/>
  <c r="BM553" i="1"/>
  <c r="BN553" i="1"/>
  <c r="BO553" i="1"/>
  <c r="BD554" i="1"/>
  <c r="BE554" i="1"/>
  <c r="BF554" i="1"/>
  <c r="BG554" i="1"/>
  <c r="BH554" i="1"/>
  <c r="BI554" i="1"/>
  <c r="BJ554" i="1"/>
  <c r="BK554" i="1"/>
  <c r="BL554" i="1"/>
  <c r="BM554" i="1"/>
  <c r="BN554" i="1"/>
  <c r="BO554" i="1"/>
  <c r="BD555" i="1"/>
  <c r="BE555" i="1"/>
  <c r="BF555" i="1"/>
  <c r="BG555" i="1"/>
  <c r="BH555" i="1"/>
  <c r="BI555" i="1"/>
  <c r="BJ555" i="1"/>
  <c r="BK555" i="1"/>
  <c r="BL555" i="1"/>
  <c r="BM555" i="1"/>
  <c r="BN555" i="1"/>
  <c r="BO555" i="1"/>
  <c r="BD556" i="1"/>
  <c r="BE556" i="1"/>
  <c r="BF556" i="1"/>
  <c r="BG556" i="1"/>
  <c r="BH556" i="1"/>
  <c r="BI556" i="1"/>
  <c r="BJ556" i="1"/>
  <c r="BK556" i="1"/>
  <c r="BL556" i="1"/>
  <c r="BM556" i="1"/>
  <c r="BN556" i="1"/>
  <c r="BO556" i="1"/>
  <c r="BD557" i="1"/>
  <c r="BE557" i="1"/>
  <c r="BF557" i="1"/>
  <c r="BG557" i="1"/>
  <c r="BH557" i="1"/>
  <c r="BI557" i="1"/>
  <c r="BJ557" i="1"/>
  <c r="BK557" i="1"/>
  <c r="BL557" i="1"/>
  <c r="BM557" i="1"/>
  <c r="BN557" i="1"/>
  <c r="BO557" i="1"/>
  <c r="BD558" i="1"/>
  <c r="BE558" i="1"/>
  <c r="BF558" i="1"/>
  <c r="BG558" i="1"/>
  <c r="BH558" i="1"/>
  <c r="BI558" i="1"/>
  <c r="BJ558" i="1"/>
  <c r="BK558" i="1"/>
  <c r="BL558" i="1"/>
  <c r="BM558" i="1"/>
  <c r="BN558" i="1"/>
  <c r="BO558" i="1"/>
  <c r="BD559" i="1"/>
  <c r="BE559" i="1"/>
  <c r="BF559" i="1"/>
  <c r="BG559" i="1"/>
  <c r="BH559" i="1"/>
  <c r="BI559" i="1"/>
  <c r="BJ559" i="1"/>
  <c r="BK559" i="1"/>
  <c r="BL559" i="1"/>
  <c r="BM559" i="1"/>
  <c r="BN559" i="1"/>
  <c r="BO559" i="1"/>
  <c r="BD560" i="1"/>
  <c r="BE560" i="1"/>
  <c r="BF560" i="1"/>
  <c r="BG560" i="1"/>
  <c r="BH560" i="1"/>
  <c r="BI560" i="1"/>
  <c r="BJ560" i="1"/>
  <c r="BK560" i="1"/>
  <c r="BL560" i="1"/>
  <c r="BM560" i="1"/>
  <c r="BN560" i="1"/>
  <c r="BO560" i="1"/>
  <c r="BD561" i="1"/>
  <c r="BE561" i="1"/>
  <c r="BF561" i="1"/>
  <c r="BG561" i="1"/>
  <c r="BH561" i="1"/>
  <c r="BI561" i="1"/>
  <c r="BJ561" i="1"/>
  <c r="BK561" i="1"/>
  <c r="BL561" i="1"/>
  <c r="BM561" i="1"/>
  <c r="BN561" i="1"/>
  <c r="BO561" i="1"/>
  <c r="BD562" i="1"/>
  <c r="BE562" i="1"/>
  <c r="BF562" i="1"/>
  <c r="BG562" i="1"/>
  <c r="BH562" i="1"/>
  <c r="BI562" i="1"/>
  <c r="BJ562" i="1"/>
  <c r="BK562" i="1"/>
  <c r="BL562" i="1"/>
  <c r="BM562" i="1"/>
  <c r="BN562" i="1"/>
  <c r="BO562" i="1"/>
  <c r="BD563" i="1"/>
  <c r="BE563" i="1"/>
  <c r="BF563" i="1"/>
  <c r="BG563" i="1"/>
  <c r="BH563" i="1"/>
  <c r="BI563" i="1"/>
  <c r="BJ563" i="1"/>
  <c r="BK563" i="1"/>
  <c r="BL563" i="1"/>
  <c r="BM563" i="1"/>
  <c r="BN563" i="1"/>
  <c r="BO563" i="1"/>
  <c r="BD564" i="1"/>
  <c r="BE564" i="1"/>
  <c r="BF564" i="1"/>
  <c r="BG564" i="1"/>
  <c r="BH564" i="1"/>
  <c r="BI564" i="1"/>
  <c r="BJ564" i="1"/>
  <c r="BK564" i="1"/>
  <c r="BL564" i="1"/>
  <c r="BM564" i="1"/>
  <c r="BN564" i="1"/>
  <c r="BO564" i="1"/>
  <c r="BD565" i="1"/>
  <c r="BE565" i="1"/>
  <c r="BF565" i="1"/>
  <c r="BG565" i="1"/>
  <c r="BH565" i="1"/>
  <c r="BI565" i="1"/>
  <c r="BJ565" i="1"/>
  <c r="BK565" i="1"/>
  <c r="BL565" i="1"/>
  <c r="BM565" i="1"/>
  <c r="BN565" i="1"/>
  <c r="BO565" i="1"/>
  <c r="BD566" i="1"/>
  <c r="BE566" i="1"/>
  <c r="BF566" i="1"/>
  <c r="BG566" i="1"/>
  <c r="BH566" i="1"/>
  <c r="BI566" i="1"/>
  <c r="BJ566" i="1"/>
  <c r="BK566" i="1"/>
  <c r="BL566" i="1"/>
  <c r="BM566" i="1"/>
  <c r="BN566" i="1"/>
  <c r="BO566" i="1"/>
  <c r="BD567" i="1"/>
  <c r="BE567" i="1"/>
  <c r="BF567" i="1"/>
  <c r="BG567" i="1"/>
  <c r="BH567" i="1"/>
  <c r="BI567" i="1"/>
  <c r="BJ567" i="1"/>
  <c r="BK567" i="1"/>
  <c r="BL567" i="1"/>
  <c r="BM567" i="1"/>
  <c r="BN567" i="1"/>
  <c r="BO567" i="1"/>
  <c r="BD568" i="1"/>
  <c r="BE568" i="1"/>
  <c r="BF568" i="1"/>
  <c r="BG568" i="1"/>
  <c r="BH568" i="1"/>
  <c r="BI568" i="1"/>
  <c r="BJ568" i="1"/>
  <c r="BK568" i="1"/>
  <c r="BL568" i="1"/>
  <c r="BM568" i="1"/>
  <c r="BN568" i="1"/>
  <c r="BO568" i="1"/>
  <c r="BD569" i="1"/>
  <c r="BE569" i="1"/>
  <c r="BF569" i="1"/>
  <c r="BG569" i="1"/>
  <c r="BH569" i="1"/>
  <c r="BI569" i="1"/>
  <c r="BJ569" i="1"/>
  <c r="BK569" i="1"/>
  <c r="BL569" i="1"/>
  <c r="BM569" i="1"/>
  <c r="BN569" i="1"/>
  <c r="BO569" i="1"/>
  <c r="BD570" i="1"/>
  <c r="BE570" i="1"/>
  <c r="BF570" i="1"/>
  <c r="BG570" i="1"/>
  <c r="BH570" i="1"/>
  <c r="BI570" i="1"/>
  <c r="BJ570" i="1"/>
  <c r="BK570" i="1"/>
  <c r="BL570" i="1"/>
  <c r="BM570" i="1"/>
  <c r="BN570" i="1"/>
  <c r="BO570" i="1"/>
  <c r="BD571" i="1"/>
  <c r="BE571" i="1"/>
  <c r="BF571" i="1"/>
  <c r="BG571" i="1"/>
  <c r="BH571" i="1"/>
  <c r="BI571" i="1"/>
  <c r="BJ571" i="1"/>
  <c r="BK571" i="1"/>
  <c r="BL571" i="1"/>
  <c r="BM571" i="1"/>
  <c r="BN571" i="1"/>
  <c r="BO571" i="1"/>
  <c r="BD572" i="1"/>
  <c r="BE572" i="1"/>
  <c r="BF572" i="1"/>
  <c r="BG572" i="1"/>
  <c r="BH572" i="1"/>
  <c r="BI572" i="1"/>
  <c r="BJ572" i="1"/>
  <c r="BK572" i="1"/>
  <c r="BL572" i="1"/>
  <c r="BM572" i="1"/>
  <c r="BN572" i="1"/>
  <c r="BO572" i="1"/>
  <c r="BD573" i="1"/>
  <c r="BE573" i="1"/>
  <c r="BF573" i="1"/>
  <c r="BG573" i="1"/>
  <c r="BH573" i="1"/>
  <c r="BI573" i="1"/>
  <c r="BJ573" i="1"/>
  <c r="BK573" i="1"/>
  <c r="BL573" i="1"/>
  <c r="BM573" i="1"/>
  <c r="BN573" i="1"/>
  <c r="BO573" i="1"/>
  <c r="BD574" i="1"/>
  <c r="BE574" i="1"/>
  <c r="BF574" i="1"/>
  <c r="BG574" i="1"/>
  <c r="BH574" i="1"/>
  <c r="BI574" i="1"/>
  <c r="BJ574" i="1"/>
  <c r="BK574" i="1"/>
  <c r="BL574" i="1"/>
  <c r="BM574" i="1"/>
  <c r="BN574" i="1"/>
  <c r="BO574" i="1"/>
  <c r="BD575" i="1"/>
  <c r="BE575" i="1"/>
  <c r="BF575" i="1"/>
  <c r="BG575" i="1"/>
  <c r="BH575" i="1"/>
  <c r="BI575" i="1"/>
  <c r="BJ575" i="1"/>
  <c r="BK575" i="1"/>
  <c r="BL575" i="1"/>
  <c r="BM575" i="1"/>
  <c r="BN575" i="1"/>
  <c r="BO575" i="1"/>
  <c r="BD576" i="1"/>
  <c r="BE576" i="1"/>
  <c r="BF576" i="1"/>
  <c r="BG576" i="1"/>
  <c r="BH576" i="1"/>
  <c r="BI576" i="1"/>
  <c r="BJ576" i="1"/>
  <c r="BK576" i="1"/>
  <c r="BL576" i="1"/>
  <c r="BM576" i="1"/>
  <c r="BN576" i="1"/>
  <c r="BO576" i="1"/>
  <c r="BD577" i="1"/>
  <c r="BE577" i="1"/>
  <c r="BF577" i="1"/>
  <c r="BG577" i="1"/>
  <c r="BH577" i="1"/>
  <c r="BI577" i="1"/>
  <c r="BJ577" i="1"/>
  <c r="BK577" i="1"/>
  <c r="BL577" i="1"/>
  <c r="BM577" i="1"/>
  <c r="BN577" i="1"/>
  <c r="BO577" i="1"/>
  <c r="BD578" i="1"/>
  <c r="BE578" i="1"/>
  <c r="BF578" i="1"/>
  <c r="BG578" i="1"/>
  <c r="BH578" i="1"/>
  <c r="BI578" i="1"/>
  <c r="BJ578" i="1"/>
  <c r="BK578" i="1"/>
  <c r="BL578" i="1"/>
  <c r="BM578" i="1"/>
  <c r="BN578" i="1"/>
  <c r="BO578" i="1"/>
  <c r="BD579" i="1"/>
  <c r="BE579" i="1"/>
  <c r="BF579" i="1"/>
  <c r="BG579" i="1"/>
  <c r="BH579" i="1"/>
  <c r="BI579" i="1"/>
  <c r="BJ579" i="1"/>
  <c r="BK579" i="1"/>
  <c r="BL579" i="1"/>
  <c r="BM579" i="1"/>
  <c r="BN579" i="1"/>
  <c r="BO579" i="1"/>
  <c r="BD580" i="1"/>
  <c r="BE580" i="1"/>
  <c r="BF580" i="1"/>
  <c r="BG580" i="1"/>
  <c r="BH580" i="1"/>
  <c r="BI580" i="1"/>
  <c r="BJ580" i="1"/>
  <c r="BK580" i="1"/>
  <c r="BL580" i="1"/>
  <c r="BM580" i="1"/>
  <c r="BN580" i="1"/>
  <c r="BO580" i="1"/>
  <c r="BD581" i="1"/>
  <c r="BE581" i="1"/>
  <c r="BF581" i="1"/>
  <c r="BG581" i="1"/>
  <c r="BH581" i="1"/>
  <c r="BI581" i="1"/>
  <c r="BJ581" i="1"/>
  <c r="BK581" i="1"/>
  <c r="BL581" i="1"/>
  <c r="BM581" i="1"/>
  <c r="BN581" i="1"/>
  <c r="BO581" i="1"/>
  <c r="BD582" i="1"/>
  <c r="BE582" i="1"/>
  <c r="BF582" i="1"/>
  <c r="BG582" i="1"/>
  <c r="BH582" i="1"/>
  <c r="BI582" i="1"/>
  <c r="BJ582" i="1"/>
  <c r="BK582" i="1"/>
  <c r="BL582" i="1"/>
  <c r="BM582" i="1"/>
  <c r="BN582" i="1"/>
  <c r="BO582" i="1"/>
  <c r="BD583" i="1"/>
  <c r="BE583" i="1"/>
  <c r="BF583" i="1"/>
  <c r="BG583" i="1"/>
  <c r="BH583" i="1"/>
  <c r="BI583" i="1"/>
  <c r="BJ583" i="1"/>
  <c r="BK583" i="1"/>
  <c r="BL583" i="1"/>
  <c r="BM583" i="1"/>
  <c r="BN583" i="1"/>
  <c r="BO583" i="1"/>
  <c r="BD584" i="1"/>
  <c r="BE584" i="1"/>
  <c r="BF584" i="1"/>
  <c r="BG584" i="1"/>
  <c r="BH584" i="1"/>
  <c r="BI584" i="1"/>
  <c r="BJ584" i="1"/>
  <c r="BK584" i="1"/>
  <c r="BL584" i="1"/>
  <c r="BM584" i="1"/>
  <c r="BN584" i="1"/>
  <c r="BO584" i="1"/>
  <c r="BD585" i="1"/>
  <c r="BE585" i="1"/>
  <c r="BF585" i="1"/>
  <c r="BG585" i="1"/>
  <c r="BH585" i="1"/>
  <c r="BI585" i="1"/>
  <c r="BJ585" i="1"/>
  <c r="BK585" i="1"/>
  <c r="BL585" i="1"/>
  <c r="BM585" i="1"/>
  <c r="BN585" i="1"/>
  <c r="BO585" i="1"/>
  <c r="BD586" i="1"/>
  <c r="BE586" i="1"/>
  <c r="BF586" i="1"/>
  <c r="BG586" i="1"/>
  <c r="BH586" i="1"/>
  <c r="BI586" i="1"/>
  <c r="BJ586" i="1"/>
  <c r="BK586" i="1"/>
  <c r="BL586" i="1"/>
  <c r="BM586" i="1"/>
  <c r="BN586" i="1"/>
  <c r="BO586" i="1"/>
  <c r="BD587" i="1"/>
  <c r="BE587" i="1"/>
  <c r="BF587" i="1"/>
  <c r="BG587" i="1"/>
  <c r="BH587" i="1"/>
  <c r="BI587" i="1"/>
  <c r="BJ587" i="1"/>
  <c r="BK587" i="1"/>
  <c r="BL587" i="1"/>
  <c r="BM587" i="1"/>
  <c r="BN587" i="1"/>
  <c r="BO587" i="1"/>
  <c r="BD588" i="1"/>
  <c r="BE588" i="1"/>
  <c r="BF588" i="1"/>
  <c r="BG588" i="1"/>
  <c r="BH588" i="1"/>
  <c r="BI588" i="1"/>
  <c r="BJ588" i="1"/>
  <c r="BK588" i="1"/>
  <c r="BL588" i="1"/>
  <c r="BM588" i="1"/>
  <c r="BN588" i="1"/>
  <c r="BO588" i="1"/>
  <c r="BD589" i="1"/>
  <c r="BE589" i="1"/>
  <c r="BF589" i="1"/>
  <c r="BG589" i="1"/>
  <c r="BH589" i="1"/>
  <c r="BI589" i="1"/>
  <c r="BJ589" i="1"/>
  <c r="BK589" i="1"/>
  <c r="BL589" i="1"/>
  <c r="BM589" i="1"/>
  <c r="BN589" i="1"/>
  <c r="BO589" i="1"/>
  <c r="BD590" i="1"/>
  <c r="BE590" i="1"/>
  <c r="BF590" i="1"/>
  <c r="BG590" i="1"/>
  <c r="BH590" i="1"/>
  <c r="BI590" i="1"/>
  <c r="BJ590" i="1"/>
  <c r="BK590" i="1"/>
  <c r="BL590" i="1"/>
  <c r="BM590" i="1"/>
  <c r="BN590" i="1"/>
  <c r="BO590" i="1"/>
  <c r="BD591" i="1"/>
  <c r="BE591" i="1"/>
  <c r="BF591" i="1"/>
  <c r="BG591" i="1"/>
  <c r="BH591" i="1"/>
  <c r="BI591" i="1"/>
  <c r="BJ591" i="1"/>
  <c r="BK591" i="1"/>
  <c r="BL591" i="1"/>
  <c r="BM591" i="1"/>
  <c r="BN591" i="1"/>
  <c r="BO591" i="1"/>
  <c r="BD592" i="1"/>
  <c r="BE592" i="1"/>
  <c r="BF592" i="1"/>
  <c r="BG592" i="1"/>
  <c r="BH592" i="1"/>
  <c r="BI592" i="1"/>
  <c r="BJ592" i="1"/>
  <c r="BK592" i="1"/>
  <c r="BL592" i="1"/>
  <c r="BM592" i="1"/>
  <c r="BN592" i="1"/>
  <c r="BO592" i="1"/>
  <c r="BD593" i="1"/>
  <c r="BE593" i="1"/>
  <c r="BF593" i="1"/>
  <c r="BG593" i="1"/>
  <c r="BH593" i="1"/>
  <c r="BI593" i="1"/>
  <c r="BJ593" i="1"/>
  <c r="BK593" i="1"/>
  <c r="BL593" i="1"/>
  <c r="BM593" i="1"/>
  <c r="BN593" i="1"/>
  <c r="BO593" i="1"/>
  <c r="BD594" i="1"/>
  <c r="BE594" i="1"/>
  <c r="BF594" i="1"/>
  <c r="BG594" i="1"/>
  <c r="BH594" i="1"/>
  <c r="BI594" i="1"/>
  <c r="BJ594" i="1"/>
  <c r="BK594" i="1"/>
  <c r="BL594" i="1"/>
  <c r="BM594" i="1"/>
  <c r="BN594" i="1"/>
  <c r="BO594" i="1"/>
  <c r="BD595" i="1"/>
  <c r="BE595" i="1"/>
  <c r="BF595" i="1"/>
  <c r="BG595" i="1"/>
  <c r="BH595" i="1"/>
  <c r="BI595" i="1"/>
  <c r="BJ595" i="1"/>
  <c r="BK595" i="1"/>
  <c r="BL595" i="1"/>
  <c r="BM595" i="1"/>
  <c r="BN595" i="1"/>
  <c r="BO595" i="1"/>
  <c r="BD596" i="1"/>
  <c r="BE596" i="1"/>
  <c r="BF596" i="1"/>
  <c r="BG596" i="1"/>
  <c r="BH596" i="1"/>
  <c r="BI596" i="1"/>
  <c r="BJ596" i="1"/>
  <c r="BK596" i="1"/>
  <c r="BL596" i="1"/>
  <c r="BM596" i="1"/>
  <c r="BN596" i="1"/>
  <c r="BO596" i="1"/>
  <c r="BD597" i="1"/>
  <c r="BE597" i="1"/>
  <c r="BF597" i="1"/>
  <c r="BG597" i="1"/>
  <c r="BH597" i="1"/>
  <c r="BI597" i="1"/>
  <c r="BJ597" i="1"/>
  <c r="BK597" i="1"/>
  <c r="BL597" i="1"/>
  <c r="BM597" i="1"/>
  <c r="BN597" i="1"/>
  <c r="BO597" i="1"/>
  <c r="BD598" i="1"/>
  <c r="BE598" i="1"/>
  <c r="BF598" i="1"/>
  <c r="BG598" i="1"/>
  <c r="BH598" i="1"/>
  <c r="BI598" i="1"/>
  <c r="BJ598" i="1"/>
  <c r="BK598" i="1"/>
  <c r="BL598" i="1"/>
  <c r="BM598" i="1"/>
  <c r="BN598" i="1"/>
  <c r="BO598" i="1"/>
  <c r="BD599" i="1"/>
  <c r="BE599" i="1"/>
  <c r="BF599" i="1"/>
  <c r="BG599" i="1"/>
  <c r="BH599" i="1"/>
  <c r="BI599" i="1"/>
  <c r="BJ599" i="1"/>
  <c r="BK599" i="1"/>
  <c r="BL599" i="1"/>
  <c r="BM599" i="1"/>
  <c r="BN599" i="1"/>
  <c r="BO599" i="1"/>
  <c r="BD600" i="1"/>
  <c r="BE600" i="1"/>
  <c r="BF600" i="1"/>
  <c r="BG600" i="1"/>
  <c r="BH600" i="1"/>
  <c r="BI600" i="1"/>
  <c r="BJ600" i="1"/>
  <c r="BK600" i="1"/>
  <c r="BL600" i="1"/>
  <c r="BM600" i="1"/>
  <c r="BN600" i="1"/>
  <c r="BO600" i="1"/>
  <c r="BD601" i="1"/>
  <c r="BE601" i="1"/>
  <c r="BF601" i="1"/>
  <c r="BG601" i="1"/>
  <c r="BH601" i="1"/>
  <c r="BI601" i="1"/>
  <c r="BJ601" i="1"/>
  <c r="BK601" i="1"/>
  <c r="BL601" i="1"/>
  <c r="BM601" i="1"/>
  <c r="BN601" i="1"/>
  <c r="BO601" i="1"/>
  <c r="BD602" i="1"/>
  <c r="BE602" i="1"/>
  <c r="BF602" i="1"/>
  <c r="BG602" i="1"/>
  <c r="BH602" i="1"/>
  <c r="BI602" i="1"/>
  <c r="BJ602" i="1"/>
  <c r="BK602" i="1"/>
  <c r="BL602" i="1"/>
  <c r="BM602" i="1"/>
  <c r="BN602" i="1"/>
  <c r="BO602" i="1"/>
  <c r="BD603" i="1"/>
  <c r="BE603" i="1"/>
  <c r="BF603" i="1"/>
  <c r="BG603" i="1"/>
  <c r="BH603" i="1"/>
  <c r="BI603" i="1"/>
  <c r="BJ603" i="1"/>
  <c r="BK603" i="1"/>
  <c r="BL603" i="1"/>
  <c r="BM603" i="1"/>
  <c r="BN603" i="1"/>
  <c r="BO603" i="1"/>
  <c r="BD604" i="1"/>
  <c r="BE604" i="1"/>
  <c r="BF604" i="1"/>
  <c r="BG604" i="1"/>
  <c r="BH604" i="1"/>
  <c r="BI604" i="1"/>
  <c r="BJ604" i="1"/>
  <c r="BK604" i="1"/>
  <c r="BL604" i="1"/>
  <c r="BM604" i="1"/>
  <c r="BN604" i="1"/>
  <c r="BO604" i="1"/>
  <c r="BD605" i="1"/>
  <c r="BE605" i="1"/>
  <c r="BF605" i="1"/>
  <c r="BG605" i="1"/>
  <c r="BH605" i="1"/>
  <c r="BI605" i="1"/>
  <c r="BJ605" i="1"/>
  <c r="BK605" i="1"/>
  <c r="BL605" i="1"/>
  <c r="BM605" i="1"/>
  <c r="BN605" i="1"/>
  <c r="BO605" i="1"/>
  <c r="BD606" i="1"/>
  <c r="BE606" i="1"/>
  <c r="BF606" i="1"/>
  <c r="BG606" i="1"/>
  <c r="BH606" i="1"/>
  <c r="BI606" i="1"/>
  <c r="BJ606" i="1"/>
  <c r="BK606" i="1"/>
  <c r="BL606" i="1"/>
  <c r="BM606" i="1"/>
  <c r="BN606" i="1"/>
  <c r="BO606" i="1"/>
  <c r="BD607" i="1"/>
  <c r="BE607" i="1"/>
  <c r="BF607" i="1"/>
  <c r="BG607" i="1"/>
  <c r="BH607" i="1"/>
  <c r="BI607" i="1"/>
  <c r="BJ607" i="1"/>
  <c r="BK607" i="1"/>
  <c r="BL607" i="1"/>
  <c r="BM607" i="1"/>
  <c r="BN607" i="1"/>
  <c r="BO607" i="1"/>
  <c r="BD608" i="1"/>
  <c r="BE608" i="1"/>
  <c r="BF608" i="1"/>
  <c r="BG608" i="1"/>
  <c r="BH608" i="1"/>
  <c r="BI608" i="1"/>
  <c r="BJ608" i="1"/>
  <c r="BK608" i="1"/>
  <c r="BL608" i="1"/>
  <c r="BM608" i="1"/>
  <c r="BN608" i="1"/>
  <c r="BO608" i="1"/>
  <c r="BD609" i="1"/>
  <c r="BE609" i="1"/>
  <c r="BF609" i="1"/>
  <c r="BG609" i="1"/>
  <c r="BH609" i="1"/>
  <c r="BI609" i="1"/>
  <c r="BJ609" i="1"/>
  <c r="BK609" i="1"/>
  <c r="BL609" i="1"/>
  <c r="BM609" i="1"/>
  <c r="BN609" i="1"/>
  <c r="BO609" i="1"/>
  <c r="BD610" i="1"/>
  <c r="BE610" i="1"/>
  <c r="BF610" i="1"/>
  <c r="BG610" i="1"/>
  <c r="BH610" i="1"/>
  <c r="BI610" i="1"/>
  <c r="BJ610" i="1"/>
  <c r="BK610" i="1"/>
  <c r="BL610" i="1"/>
  <c r="BM610" i="1"/>
  <c r="BN610" i="1"/>
  <c r="BO610" i="1"/>
  <c r="BD611" i="1"/>
  <c r="BE611" i="1"/>
  <c r="BF611" i="1"/>
  <c r="BG611" i="1"/>
  <c r="BH611" i="1"/>
  <c r="BI611" i="1"/>
  <c r="BJ611" i="1"/>
  <c r="BK611" i="1"/>
  <c r="BL611" i="1"/>
  <c r="BM611" i="1"/>
  <c r="BN611" i="1"/>
  <c r="BO611" i="1"/>
  <c r="BD612" i="1"/>
  <c r="BE612" i="1"/>
  <c r="BF612" i="1"/>
  <c r="BG612" i="1"/>
  <c r="BH612" i="1"/>
  <c r="BI612" i="1"/>
  <c r="BJ612" i="1"/>
  <c r="BK612" i="1"/>
  <c r="BL612" i="1"/>
  <c r="BM612" i="1"/>
  <c r="BN612" i="1"/>
  <c r="BO612" i="1"/>
  <c r="BD613" i="1"/>
  <c r="BE613" i="1"/>
  <c r="BF613" i="1"/>
  <c r="BG613" i="1"/>
  <c r="BH613" i="1"/>
  <c r="BI613" i="1"/>
  <c r="BJ613" i="1"/>
  <c r="BK613" i="1"/>
  <c r="BL613" i="1"/>
  <c r="BM613" i="1"/>
  <c r="BN613" i="1"/>
  <c r="BO613" i="1"/>
  <c r="BD614" i="1"/>
  <c r="BE614" i="1"/>
  <c r="BF614" i="1"/>
  <c r="BG614" i="1"/>
  <c r="BH614" i="1"/>
  <c r="BI614" i="1"/>
  <c r="BJ614" i="1"/>
  <c r="BK614" i="1"/>
  <c r="BL614" i="1"/>
  <c r="BM614" i="1"/>
  <c r="BN614" i="1"/>
  <c r="BO614" i="1"/>
  <c r="BD615" i="1"/>
  <c r="BE615" i="1"/>
  <c r="BF615" i="1"/>
  <c r="BG615" i="1"/>
  <c r="BH615" i="1"/>
  <c r="BI615" i="1"/>
  <c r="BJ615" i="1"/>
  <c r="BK615" i="1"/>
  <c r="BL615" i="1"/>
  <c r="BM615" i="1"/>
  <c r="BN615" i="1"/>
  <c r="BO615" i="1"/>
  <c r="BD616" i="1"/>
  <c r="BE616" i="1"/>
  <c r="BF616" i="1"/>
  <c r="BG616" i="1"/>
  <c r="BH616" i="1"/>
  <c r="BI616" i="1"/>
  <c r="BJ616" i="1"/>
  <c r="BK616" i="1"/>
  <c r="BL616" i="1"/>
  <c r="BM616" i="1"/>
  <c r="BN616" i="1"/>
  <c r="BO616" i="1"/>
  <c r="BD617" i="1"/>
  <c r="BE617" i="1"/>
  <c r="BF617" i="1"/>
  <c r="BG617" i="1"/>
  <c r="BH617" i="1"/>
  <c r="BI617" i="1"/>
  <c r="BJ617" i="1"/>
  <c r="BK617" i="1"/>
  <c r="BL617" i="1"/>
  <c r="BM617" i="1"/>
  <c r="BN617" i="1"/>
  <c r="BO617" i="1"/>
  <c r="BD618" i="1"/>
  <c r="BE618" i="1"/>
  <c r="BF618" i="1"/>
  <c r="BG618" i="1"/>
  <c r="BH618" i="1"/>
  <c r="BI618" i="1"/>
  <c r="BJ618" i="1"/>
  <c r="BK618" i="1"/>
  <c r="BL618" i="1"/>
  <c r="BM618" i="1"/>
  <c r="BN618" i="1"/>
  <c r="BO618" i="1"/>
  <c r="BD619" i="1"/>
  <c r="BE619" i="1"/>
  <c r="BF619" i="1"/>
  <c r="BG619" i="1"/>
  <c r="BH619" i="1"/>
  <c r="BI619" i="1"/>
  <c r="BJ619" i="1"/>
  <c r="BK619" i="1"/>
  <c r="BL619" i="1"/>
  <c r="BM619" i="1"/>
  <c r="BN619" i="1"/>
  <c r="BO619" i="1"/>
  <c r="BD620" i="1"/>
  <c r="BE620" i="1"/>
  <c r="BF620" i="1"/>
  <c r="BG620" i="1"/>
  <c r="BH620" i="1"/>
  <c r="BI620" i="1"/>
  <c r="BJ620" i="1"/>
  <c r="BK620" i="1"/>
  <c r="BL620" i="1"/>
  <c r="BM620" i="1"/>
  <c r="BN620" i="1"/>
  <c r="BO620" i="1"/>
  <c r="BD621" i="1"/>
  <c r="BE621" i="1"/>
  <c r="BF621" i="1"/>
  <c r="BG621" i="1"/>
  <c r="BH621" i="1"/>
  <c r="BI621" i="1"/>
  <c r="BJ621" i="1"/>
  <c r="BK621" i="1"/>
  <c r="BL621" i="1"/>
  <c r="BM621" i="1"/>
  <c r="BN621" i="1"/>
  <c r="BO621" i="1"/>
  <c r="BD622" i="1"/>
  <c r="BE622" i="1"/>
  <c r="BF622" i="1"/>
  <c r="BG622" i="1"/>
  <c r="BH622" i="1"/>
  <c r="BI622" i="1"/>
  <c r="BJ622" i="1"/>
  <c r="BK622" i="1"/>
  <c r="BL622" i="1"/>
  <c r="BM622" i="1"/>
  <c r="BN622" i="1"/>
  <c r="BO622" i="1"/>
  <c r="BD623" i="1"/>
  <c r="BE623" i="1"/>
  <c r="BF623" i="1"/>
  <c r="BG623" i="1"/>
  <c r="BH623" i="1"/>
  <c r="BI623" i="1"/>
  <c r="BJ623" i="1"/>
  <c r="BK623" i="1"/>
  <c r="BL623" i="1"/>
  <c r="BM623" i="1"/>
  <c r="BN623" i="1"/>
  <c r="BO623" i="1"/>
  <c r="BD624" i="1"/>
  <c r="BE624" i="1"/>
  <c r="BF624" i="1"/>
  <c r="BG624" i="1"/>
  <c r="BH624" i="1"/>
  <c r="BI624" i="1"/>
  <c r="BJ624" i="1"/>
  <c r="BK624" i="1"/>
  <c r="BL624" i="1"/>
  <c r="BM624" i="1"/>
  <c r="BN624" i="1"/>
  <c r="BO624" i="1"/>
  <c r="BD625" i="1"/>
  <c r="BE625" i="1"/>
  <c r="BF625" i="1"/>
  <c r="BG625" i="1"/>
  <c r="BH625" i="1"/>
  <c r="BI625" i="1"/>
  <c r="BJ625" i="1"/>
  <c r="BK625" i="1"/>
  <c r="BL625" i="1"/>
  <c r="BM625" i="1"/>
  <c r="BN625" i="1"/>
  <c r="BO625" i="1"/>
  <c r="BD626" i="1"/>
  <c r="BE626" i="1"/>
  <c r="BF626" i="1"/>
  <c r="BG626" i="1"/>
  <c r="BH626" i="1"/>
  <c r="BI626" i="1"/>
  <c r="BJ626" i="1"/>
  <c r="BK626" i="1"/>
  <c r="BL626" i="1"/>
  <c r="BM626" i="1"/>
  <c r="BN626" i="1"/>
  <c r="BO626" i="1"/>
  <c r="BD627" i="1"/>
  <c r="BE627" i="1"/>
  <c r="BF627" i="1"/>
  <c r="BG627" i="1"/>
  <c r="BH627" i="1"/>
  <c r="BI627" i="1"/>
  <c r="BJ627" i="1"/>
  <c r="BK627" i="1"/>
  <c r="BL627" i="1"/>
  <c r="BM627" i="1"/>
  <c r="BN627" i="1"/>
  <c r="BO627" i="1"/>
  <c r="BD628" i="1"/>
  <c r="BE628" i="1"/>
  <c r="BF628" i="1"/>
  <c r="BG628" i="1"/>
  <c r="BH628" i="1"/>
  <c r="BI628" i="1"/>
  <c r="BJ628" i="1"/>
  <c r="BK628" i="1"/>
  <c r="BL628" i="1"/>
  <c r="BM628" i="1"/>
  <c r="BN628" i="1"/>
  <c r="BO628" i="1"/>
  <c r="BD629" i="1"/>
  <c r="BE629" i="1"/>
  <c r="BF629" i="1"/>
  <c r="BG629" i="1"/>
  <c r="BH629" i="1"/>
  <c r="BI629" i="1"/>
  <c r="BJ629" i="1"/>
  <c r="BK629" i="1"/>
  <c r="BL629" i="1"/>
  <c r="BM629" i="1"/>
  <c r="BN629" i="1"/>
  <c r="BO629" i="1"/>
  <c r="BD630" i="1"/>
  <c r="BE630" i="1"/>
  <c r="BF630" i="1"/>
  <c r="BG630" i="1"/>
  <c r="BH630" i="1"/>
  <c r="BI630" i="1"/>
  <c r="BJ630" i="1"/>
  <c r="BK630" i="1"/>
  <c r="BL630" i="1"/>
  <c r="BM630" i="1"/>
  <c r="BN630" i="1"/>
  <c r="BO630" i="1"/>
  <c r="BD631" i="1"/>
  <c r="BE631" i="1"/>
  <c r="BF631" i="1"/>
  <c r="BG631" i="1"/>
  <c r="BH631" i="1"/>
  <c r="BI631" i="1"/>
  <c r="BJ631" i="1"/>
  <c r="BK631" i="1"/>
  <c r="BL631" i="1"/>
  <c r="BM631" i="1"/>
  <c r="BN631" i="1"/>
  <c r="BO631" i="1"/>
  <c r="BD632" i="1"/>
  <c r="BE632" i="1"/>
  <c r="BF632" i="1"/>
  <c r="BG632" i="1"/>
  <c r="BH632" i="1"/>
  <c r="BI632" i="1"/>
  <c r="BJ632" i="1"/>
  <c r="BK632" i="1"/>
  <c r="BL632" i="1"/>
  <c r="BM632" i="1"/>
  <c r="BN632" i="1"/>
  <c r="BO632" i="1"/>
  <c r="BD633" i="1"/>
  <c r="BE633" i="1"/>
  <c r="BF633" i="1"/>
  <c r="BG633" i="1"/>
  <c r="BH633" i="1"/>
  <c r="BI633" i="1"/>
  <c r="BJ633" i="1"/>
  <c r="BK633" i="1"/>
  <c r="BL633" i="1"/>
  <c r="BM633" i="1"/>
  <c r="BN633" i="1"/>
  <c r="BO633" i="1"/>
  <c r="BD634" i="1"/>
  <c r="BE634" i="1"/>
  <c r="BF634" i="1"/>
  <c r="BG634" i="1"/>
  <c r="BH634" i="1"/>
  <c r="BI634" i="1"/>
  <c r="BJ634" i="1"/>
  <c r="BK634" i="1"/>
  <c r="BL634" i="1"/>
  <c r="BM634" i="1"/>
  <c r="BN634" i="1"/>
  <c r="BO634" i="1"/>
  <c r="BD635" i="1"/>
  <c r="BE635" i="1"/>
  <c r="BF635" i="1"/>
  <c r="BG635" i="1"/>
  <c r="BH635" i="1"/>
  <c r="BI635" i="1"/>
  <c r="BJ635" i="1"/>
  <c r="BK635" i="1"/>
  <c r="BL635" i="1"/>
  <c r="BM635" i="1"/>
  <c r="BN635" i="1"/>
  <c r="BO635" i="1"/>
  <c r="BD636" i="1"/>
  <c r="BE636" i="1"/>
  <c r="BF636" i="1"/>
  <c r="BG636" i="1"/>
  <c r="BH636" i="1"/>
  <c r="BI636" i="1"/>
  <c r="BJ636" i="1"/>
  <c r="BK636" i="1"/>
  <c r="BL636" i="1"/>
  <c r="BM636" i="1"/>
  <c r="BN636" i="1"/>
  <c r="BO636" i="1"/>
  <c r="BD637" i="1"/>
  <c r="BE637" i="1"/>
  <c r="BF637" i="1"/>
  <c r="BG637" i="1"/>
  <c r="BH637" i="1"/>
  <c r="BI637" i="1"/>
  <c r="BJ637" i="1"/>
  <c r="BK637" i="1"/>
  <c r="BL637" i="1"/>
  <c r="BM637" i="1"/>
  <c r="BN637" i="1"/>
  <c r="BO637" i="1"/>
  <c r="BD638" i="1"/>
  <c r="BE638" i="1"/>
  <c r="BF638" i="1"/>
  <c r="BG638" i="1"/>
  <c r="BH638" i="1"/>
  <c r="BI638" i="1"/>
  <c r="BJ638" i="1"/>
  <c r="BK638" i="1"/>
  <c r="BL638" i="1"/>
  <c r="BM638" i="1"/>
  <c r="BN638" i="1"/>
  <c r="BO638" i="1"/>
  <c r="BD639" i="1"/>
  <c r="BE639" i="1"/>
  <c r="BF639" i="1"/>
  <c r="BG639" i="1"/>
  <c r="BH639" i="1"/>
  <c r="BI639" i="1"/>
  <c r="BJ639" i="1"/>
  <c r="BK639" i="1"/>
  <c r="BL639" i="1"/>
  <c r="BM639" i="1"/>
  <c r="BN639" i="1"/>
  <c r="BO639" i="1"/>
  <c r="BD640" i="1"/>
  <c r="BE640" i="1"/>
  <c r="BF640" i="1"/>
  <c r="BG640" i="1"/>
  <c r="BH640" i="1"/>
  <c r="BI640" i="1"/>
  <c r="BJ640" i="1"/>
  <c r="BK640" i="1"/>
  <c r="BL640" i="1"/>
  <c r="BM640" i="1"/>
  <c r="BN640" i="1"/>
  <c r="BO640" i="1"/>
  <c r="BD641" i="1"/>
  <c r="BE641" i="1"/>
  <c r="BF641" i="1"/>
  <c r="BG641" i="1"/>
  <c r="BH641" i="1"/>
  <c r="BI641" i="1"/>
  <c r="BJ641" i="1"/>
  <c r="BK641" i="1"/>
  <c r="BL641" i="1"/>
  <c r="BM641" i="1"/>
  <c r="BN641" i="1"/>
  <c r="BO641" i="1"/>
  <c r="BD642" i="1"/>
  <c r="BE642" i="1"/>
  <c r="BF642" i="1"/>
  <c r="BG642" i="1"/>
  <c r="BH642" i="1"/>
  <c r="BI642" i="1"/>
  <c r="BJ642" i="1"/>
  <c r="BK642" i="1"/>
  <c r="BL642" i="1"/>
  <c r="BM642" i="1"/>
  <c r="BN642" i="1"/>
  <c r="BO642" i="1"/>
  <c r="BD643" i="1"/>
  <c r="BE643" i="1"/>
  <c r="BF643" i="1"/>
  <c r="BG643" i="1"/>
  <c r="BH643" i="1"/>
  <c r="BI643" i="1"/>
  <c r="BJ643" i="1"/>
  <c r="BK643" i="1"/>
  <c r="BL643" i="1"/>
  <c r="BM643" i="1"/>
  <c r="BN643" i="1"/>
  <c r="BO643" i="1"/>
  <c r="BD644" i="1"/>
  <c r="BE644" i="1"/>
  <c r="BF644" i="1"/>
  <c r="BG644" i="1"/>
  <c r="BH644" i="1"/>
  <c r="BI644" i="1"/>
  <c r="BJ644" i="1"/>
  <c r="BK644" i="1"/>
  <c r="BL644" i="1"/>
  <c r="BM644" i="1"/>
  <c r="BN644" i="1"/>
  <c r="BO644" i="1"/>
  <c r="BD645" i="1"/>
  <c r="BE645" i="1"/>
  <c r="BF645" i="1"/>
  <c r="BG645" i="1"/>
  <c r="BH645" i="1"/>
  <c r="BI645" i="1"/>
  <c r="BJ645" i="1"/>
  <c r="BK645" i="1"/>
  <c r="BL645" i="1"/>
  <c r="BM645" i="1"/>
  <c r="BN645" i="1"/>
  <c r="BO645" i="1"/>
  <c r="BD646" i="1"/>
  <c r="BE646" i="1"/>
  <c r="BF646" i="1"/>
  <c r="BG646" i="1"/>
  <c r="BH646" i="1"/>
  <c r="BI646" i="1"/>
  <c r="BJ646" i="1"/>
  <c r="BK646" i="1"/>
  <c r="BL646" i="1"/>
  <c r="BM646" i="1"/>
  <c r="BN646" i="1"/>
  <c r="BO646" i="1"/>
  <c r="BD647" i="1"/>
  <c r="BE647" i="1"/>
  <c r="BF647" i="1"/>
  <c r="BG647" i="1"/>
  <c r="BH647" i="1"/>
  <c r="BI647" i="1"/>
  <c r="BJ647" i="1"/>
  <c r="BK647" i="1"/>
  <c r="BL647" i="1"/>
  <c r="BM647" i="1"/>
  <c r="BN647" i="1"/>
  <c r="BO647" i="1"/>
  <c r="BD648" i="1"/>
  <c r="BE648" i="1"/>
  <c r="BF648" i="1"/>
  <c r="BG648" i="1"/>
  <c r="BH648" i="1"/>
  <c r="BI648" i="1"/>
  <c r="BJ648" i="1"/>
  <c r="BK648" i="1"/>
  <c r="BL648" i="1"/>
  <c r="BM648" i="1"/>
  <c r="BN648" i="1"/>
  <c r="BO648" i="1"/>
  <c r="BD649" i="1"/>
  <c r="BE649" i="1"/>
  <c r="BF649" i="1"/>
  <c r="BG649" i="1"/>
  <c r="BH649" i="1"/>
  <c r="BI649" i="1"/>
  <c r="BJ649" i="1"/>
  <c r="BK649" i="1"/>
  <c r="BL649" i="1"/>
  <c r="BM649" i="1"/>
  <c r="BN649" i="1"/>
  <c r="BO649" i="1"/>
  <c r="BD650" i="1"/>
  <c r="BE650" i="1"/>
  <c r="BF650" i="1"/>
  <c r="BG650" i="1"/>
  <c r="BH650" i="1"/>
  <c r="BI650" i="1"/>
  <c r="BJ650" i="1"/>
  <c r="BK650" i="1"/>
  <c r="BL650" i="1"/>
  <c r="BM650" i="1"/>
  <c r="BN650" i="1"/>
  <c r="BO650" i="1"/>
  <c r="BD651" i="1"/>
  <c r="BE651" i="1"/>
  <c r="BF651" i="1"/>
  <c r="BG651" i="1"/>
  <c r="BH651" i="1"/>
  <c r="BI651" i="1"/>
  <c r="BJ651" i="1"/>
  <c r="BK651" i="1"/>
  <c r="BL651" i="1"/>
  <c r="BM651" i="1"/>
  <c r="BN651" i="1"/>
  <c r="BO651" i="1"/>
  <c r="BD652" i="1"/>
  <c r="BE652" i="1"/>
  <c r="BF652" i="1"/>
  <c r="BG652" i="1"/>
  <c r="BH652" i="1"/>
  <c r="BI652" i="1"/>
  <c r="BJ652" i="1"/>
  <c r="BK652" i="1"/>
  <c r="BL652" i="1"/>
  <c r="BM652" i="1"/>
  <c r="BN652" i="1"/>
  <c r="BO652" i="1"/>
  <c r="BD653" i="1"/>
  <c r="BE653" i="1"/>
  <c r="BF653" i="1"/>
  <c r="BG653" i="1"/>
  <c r="BH653" i="1"/>
  <c r="BI653" i="1"/>
  <c r="BJ653" i="1"/>
  <c r="BK653" i="1"/>
  <c r="BL653" i="1"/>
  <c r="BM653" i="1"/>
  <c r="BN653" i="1"/>
  <c r="BO653" i="1"/>
  <c r="BD654" i="1"/>
  <c r="BE654" i="1"/>
  <c r="BF654" i="1"/>
  <c r="BG654" i="1"/>
  <c r="BH654" i="1"/>
  <c r="BI654" i="1"/>
  <c r="BJ654" i="1"/>
  <c r="BK654" i="1"/>
  <c r="BL654" i="1"/>
  <c r="BM654" i="1"/>
  <c r="BN654" i="1"/>
  <c r="BO654" i="1"/>
  <c r="BD655" i="1"/>
  <c r="BE655" i="1"/>
  <c r="BF655" i="1"/>
  <c r="BG655" i="1"/>
  <c r="BH655" i="1"/>
  <c r="BI655" i="1"/>
  <c r="BJ655" i="1"/>
  <c r="BK655" i="1"/>
  <c r="BL655" i="1"/>
  <c r="BM655" i="1"/>
  <c r="BN655" i="1"/>
  <c r="BO655" i="1"/>
  <c r="BD656" i="1"/>
  <c r="BE656" i="1"/>
  <c r="BF656" i="1"/>
  <c r="BG656" i="1"/>
  <c r="BH656" i="1"/>
  <c r="BI656" i="1"/>
  <c r="BJ656" i="1"/>
  <c r="BK656" i="1"/>
  <c r="BL656" i="1"/>
  <c r="BM656" i="1"/>
  <c r="BN656" i="1"/>
  <c r="BO656" i="1"/>
  <c r="BD657" i="1"/>
  <c r="BE657" i="1"/>
  <c r="BF657" i="1"/>
  <c r="BG657" i="1"/>
  <c r="BH657" i="1"/>
  <c r="BI657" i="1"/>
  <c r="BJ657" i="1"/>
  <c r="BK657" i="1"/>
  <c r="BL657" i="1"/>
  <c r="BM657" i="1"/>
  <c r="BN657" i="1"/>
  <c r="BO657" i="1"/>
  <c r="BD658" i="1"/>
  <c r="BE658" i="1"/>
  <c r="BF658" i="1"/>
  <c r="BG658" i="1"/>
  <c r="BH658" i="1"/>
  <c r="BI658" i="1"/>
  <c r="BJ658" i="1"/>
  <c r="BK658" i="1"/>
  <c r="BL658" i="1"/>
  <c r="BM658" i="1"/>
  <c r="BN658" i="1"/>
  <c r="BO658" i="1"/>
  <c r="BD659" i="1"/>
  <c r="BE659" i="1"/>
  <c r="BF659" i="1"/>
  <c r="BG659" i="1"/>
  <c r="BH659" i="1"/>
  <c r="BI659" i="1"/>
  <c r="BJ659" i="1"/>
  <c r="BK659" i="1"/>
  <c r="BL659" i="1"/>
  <c r="BM659" i="1"/>
  <c r="BN659" i="1"/>
  <c r="BO659" i="1"/>
  <c r="BD660" i="1"/>
  <c r="BE660" i="1"/>
  <c r="BF660" i="1"/>
  <c r="BG660" i="1"/>
  <c r="BH660" i="1"/>
  <c r="BI660" i="1"/>
  <c r="BJ660" i="1"/>
  <c r="BK660" i="1"/>
  <c r="BL660" i="1"/>
  <c r="BM660" i="1"/>
  <c r="BN660" i="1"/>
  <c r="BO660" i="1"/>
  <c r="BD661" i="1"/>
  <c r="BE661" i="1"/>
  <c r="BF661" i="1"/>
  <c r="BG661" i="1"/>
  <c r="BH661" i="1"/>
  <c r="BI661" i="1"/>
  <c r="BJ661" i="1"/>
  <c r="BK661" i="1"/>
  <c r="BL661" i="1"/>
  <c r="BM661" i="1"/>
  <c r="BN661" i="1"/>
  <c r="BO661" i="1"/>
  <c r="BD662" i="1"/>
  <c r="BE662" i="1"/>
  <c r="BF662" i="1"/>
  <c r="BG662" i="1"/>
  <c r="BH662" i="1"/>
  <c r="BI662" i="1"/>
  <c r="BJ662" i="1"/>
  <c r="BK662" i="1"/>
  <c r="BL662" i="1"/>
  <c r="BM662" i="1"/>
  <c r="BN662" i="1"/>
  <c r="BO662" i="1"/>
  <c r="BD663" i="1"/>
  <c r="BE663" i="1"/>
  <c r="BF663" i="1"/>
  <c r="BG663" i="1"/>
  <c r="BH663" i="1"/>
  <c r="BI663" i="1"/>
  <c r="BJ663" i="1"/>
  <c r="BK663" i="1"/>
  <c r="BL663" i="1"/>
  <c r="BM663" i="1"/>
  <c r="BN663" i="1"/>
  <c r="BO663" i="1"/>
  <c r="BD664" i="1"/>
  <c r="BE664" i="1"/>
  <c r="BF664" i="1"/>
  <c r="BG664" i="1"/>
  <c r="BH664" i="1"/>
  <c r="BI664" i="1"/>
  <c r="BJ664" i="1"/>
  <c r="BK664" i="1"/>
  <c r="BL664" i="1"/>
  <c r="BM664" i="1"/>
  <c r="BN664" i="1"/>
  <c r="BO664" i="1"/>
  <c r="BD665" i="1"/>
  <c r="BE665" i="1"/>
  <c r="BF665" i="1"/>
  <c r="BG665" i="1"/>
  <c r="BH665" i="1"/>
  <c r="BI665" i="1"/>
  <c r="BJ665" i="1"/>
  <c r="BK665" i="1"/>
  <c r="BL665" i="1"/>
  <c r="BM665" i="1"/>
  <c r="BN665" i="1"/>
  <c r="BO665" i="1"/>
  <c r="BD666" i="1"/>
  <c r="BE666" i="1"/>
  <c r="BF666" i="1"/>
  <c r="BG666" i="1"/>
  <c r="BH666" i="1"/>
  <c r="BI666" i="1"/>
  <c r="BJ666" i="1"/>
  <c r="BK666" i="1"/>
  <c r="BL666" i="1"/>
  <c r="BM666" i="1"/>
  <c r="BN666" i="1"/>
  <c r="BO666" i="1"/>
  <c r="BD667" i="1"/>
  <c r="BE667" i="1"/>
  <c r="BF667" i="1"/>
  <c r="BG667" i="1"/>
  <c r="BH667" i="1"/>
  <c r="BI667" i="1"/>
  <c r="BJ667" i="1"/>
  <c r="BK667" i="1"/>
  <c r="BL667" i="1"/>
  <c r="BM667" i="1"/>
  <c r="BN667" i="1"/>
  <c r="BO667" i="1"/>
  <c r="BD668" i="1"/>
  <c r="BE668" i="1"/>
  <c r="BF668" i="1"/>
  <c r="BG668" i="1"/>
  <c r="BH668" i="1"/>
  <c r="BI668" i="1"/>
  <c r="BJ668" i="1"/>
  <c r="BK668" i="1"/>
  <c r="BL668" i="1"/>
  <c r="BM668" i="1"/>
  <c r="BN668" i="1"/>
  <c r="BO668" i="1"/>
  <c r="BD669" i="1"/>
  <c r="BE669" i="1"/>
  <c r="BF669" i="1"/>
  <c r="BG669" i="1"/>
  <c r="BH669" i="1"/>
  <c r="BI669" i="1"/>
  <c r="BJ669" i="1"/>
  <c r="BK669" i="1"/>
  <c r="BL669" i="1"/>
  <c r="BM669" i="1"/>
  <c r="BN669" i="1"/>
  <c r="BO669" i="1"/>
  <c r="BD670" i="1"/>
  <c r="BE670" i="1"/>
  <c r="BF670" i="1"/>
  <c r="BG670" i="1"/>
  <c r="BH670" i="1"/>
  <c r="BI670" i="1"/>
  <c r="BJ670" i="1"/>
  <c r="BK670" i="1"/>
  <c r="BL670" i="1"/>
  <c r="BM670" i="1"/>
  <c r="BN670" i="1"/>
  <c r="BO670" i="1"/>
  <c r="BD671" i="1"/>
  <c r="BE671" i="1"/>
  <c r="BF671" i="1"/>
  <c r="BG671" i="1"/>
  <c r="BH671" i="1"/>
  <c r="BI671" i="1"/>
  <c r="BJ671" i="1"/>
  <c r="BK671" i="1"/>
  <c r="BL671" i="1"/>
  <c r="BM671" i="1"/>
  <c r="BN671" i="1"/>
  <c r="BO671" i="1"/>
  <c r="BD672" i="1"/>
  <c r="BE672" i="1"/>
  <c r="BF672" i="1"/>
  <c r="BG672" i="1"/>
  <c r="BH672" i="1"/>
  <c r="BI672" i="1"/>
  <c r="BJ672" i="1"/>
  <c r="BK672" i="1"/>
  <c r="BL672" i="1"/>
  <c r="BM672" i="1"/>
  <c r="BN672" i="1"/>
  <c r="BO672" i="1"/>
  <c r="BD673" i="1"/>
  <c r="BE673" i="1"/>
  <c r="BF673" i="1"/>
  <c r="BG673" i="1"/>
  <c r="BH673" i="1"/>
  <c r="BI673" i="1"/>
  <c r="BJ673" i="1"/>
  <c r="BK673" i="1"/>
  <c r="BL673" i="1"/>
  <c r="BM673" i="1"/>
  <c r="BN673" i="1"/>
  <c r="BO673" i="1"/>
  <c r="BD674" i="1"/>
  <c r="BE674" i="1"/>
  <c r="BF674" i="1"/>
  <c r="BG674" i="1"/>
  <c r="BH674" i="1"/>
  <c r="BI674" i="1"/>
  <c r="BJ674" i="1"/>
  <c r="BK674" i="1"/>
  <c r="BL674" i="1"/>
  <c r="BM674" i="1"/>
  <c r="BN674" i="1"/>
  <c r="BO674" i="1"/>
  <c r="BD675" i="1"/>
  <c r="BE675" i="1"/>
  <c r="BF675" i="1"/>
  <c r="BG675" i="1"/>
  <c r="BH675" i="1"/>
  <c r="BI675" i="1"/>
  <c r="BJ675" i="1"/>
  <c r="BK675" i="1"/>
  <c r="BL675" i="1"/>
  <c r="BM675" i="1"/>
  <c r="BN675" i="1"/>
  <c r="BO675" i="1"/>
  <c r="BD676" i="1"/>
  <c r="BE676" i="1"/>
  <c r="BF676" i="1"/>
  <c r="BG676" i="1"/>
  <c r="BH676" i="1"/>
  <c r="BI676" i="1"/>
  <c r="BJ676" i="1"/>
  <c r="BK676" i="1"/>
  <c r="BL676" i="1"/>
  <c r="BM676" i="1"/>
  <c r="BN676" i="1"/>
  <c r="BO676" i="1"/>
  <c r="BD677" i="1"/>
  <c r="BE677" i="1"/>
  <c r="BF677" i="1"/>
  <c r="BG677" i="1"/>
  <c r="BH677" i="1"/>
  <c r="BI677" i="1"/>
  <c r="BJ677" i="1"/>
  <c r="BK677" i="1"/>
  <c r="BL677" i="1"/>
  <c r="BM677" i="1"/>
  <c r="BN677" i="1"/>
  <c r="BO677" i="1"/>
  <c r="BD678" i="1"/>
  <c r="BE678" i="1"/>
  <c r="BF678" i="1"/>
  <c r="BG678" i="1"/>
  <c r="BH678" i="1"/>
  <c r="BI678" i="1"/>
  <c r="BJ678" i="1"/>
  <c r="BK678" i="1"/>
  <c r="BL678" i="1"/>
  <c r="BM678" i="1"/>
  <c r="BN678" i="1"/>
  <c r="BO678" i="1"/>
  <c r="BD679" i="1"/>
  <c r="BE679" i="1"/>
  <c r="BF679" i="1"/>
  <c r="BG679" i="1"/>
  <c r="BH679" i="1"/>
  <c r="BI679" i="1"/>
  <c r="BJ679" i="1"/>
  <c r="BK679" i="1"/>
  <c r="BL679" i="1"/>
  <c r="BM679" i="1"/>
  <c r="BN679" i="1"/>
  <c r="BO679" i="1"/>
  <c r="BD680" i="1"/>
  <c r="BE680" i="1"/>
  <c r="BF680" i="1"/>
  <c r="BG680" i="1"/>
  <c r="BH680" i="1"/>
  <c r="BI680" i="1"/>
  <c r="BJ680" i="1"/>
  <c r="BK680" i="1"/>
  <c r="BL680" i="1"/>
  <c r="BM680" i="1"/>
  <c r="BN680" i="1"/>
  <c r="BO680" i="1"/>
  <c r="BD681" i="1"/>
  <c r="BE681" i="1"/>
  <c r="BF681" i="1"/>
  <c r="BG681" i="1"/>
  <c r="BH681" i="1"/>
  <c r="BI681" i="1"/>
  <c r="BJ681" i="1"/>
  <c r="BK681" i="1"/>
  <c r="BL681" i="1"/>
  <c r="BM681" i="1"/>
  <c r="BN681" i="1"/>
  <c r="BO681" i="1"/>
  <c r="BD682" i="1"/>
  <c r="BE682" i="1"/>
  <c r="BF682" i="1"/>
  <c r="BG682" i="1"/>
  <c r="BH682" i="1"/>
  <c r="BI682" i="1"/>
  <c r="BJ682" i="1"/>
  <c r="BK682" i="1"/>
  <c r="BL682" i="1"/>
  <c r="BM682" i="1"/>
  <c r="BN682" i="1"/>
  <c r="BO682" i="1"/>
  <c r="BD683" i="1"/>
  <c r="BE683" i="1"/>
  <c r="BF683" i="1"/>
  <c r="BG683" i="1"/>
  <c r="BH683" i="1"/>
  <c r="BI683" i="1"/>
  <c r="BJ683" i="1"/>
  <c r="BK683" i="1"/>
  <c r="BL683" i="1"/>
  <c r="BM683" i="1"/>
  <c r="BN683" i="1"/>
  <c r="BO683" i="1"/>
  <c r="BD684" i="1"/>
  <c r="BE684" i="1"/>
  <c r="BF684" i="1"/>
  <c r="BG684" i="1"/>
  <c r="BH684" i="1"/>
  <c r="BI684" i="1"/>
  <c r="BJ684" i="1"/>
  <c r="BK684" i="1"/>
  <c r="BL684" i="1"/>
  <c r="BM684" i="1"/>
  <c r="BN684" i="1"/>
  <c r="BO684" i="1"/>
  <c r="BD685" i="1"/>
  <c r="BE685" i="1"/>
  <c r="BF685" i="1"/>
  <c r="BG685" i="1"/>
  <c r="BH685" i="1"/>
  <c r="BI685" i="1"/>
  <c r="BJ685" i="1"/>
  <c r="BK685" i="1"/>
  <c r="BL685" i="1"/>
  <c r="BM685" i="1"/>
  <c r="BN685" i="1"/>
  <c r="BO685" i="1"/>
  <c r="BD686" i="1"/>
  <c r="BE686" i="1"/>
  <c r="BF686" i="1"/>
  <c r="BG686" i="1"/>
  <c r="BH686" i="1"/>
  <c r="BI686" i="1"/>
  <c r="BJ686" i="1"/>
  <c r="BK686" i="1"/>
  <c r="BL686" i="1"/>
  <c r="BM686" i="1"/>
  <c r="BN686" i="1"/>
  <c r="BO686" i="1"/>
  <c r="BD687" i="1"/>
  <c r="BE687" i="1"/>
  <c r="BF687" i="1"/>
  <c r="BG687" i="1"/>
  <c r="BH687" i="1"/>
  <c r="BI687" i="1"/>
  <c r="BJ687" i="1"/>
  <c r="BK687" i="1"/>
  <c r="BL687" i="1"/>
  <c r="BM687" i="1"/>
  <c r="BN687" i="1"/>
  <c r="BO687" i="1"/>
  <c r="BD688" i="1"/>
  <c r="BE688" i="1"/>
  <c r="BF688" i="1"/>
  <c r="BG688" i="1"/>
  <c r="BH688" i="1"/>
  <c r="BI688" i="1"/>
  <c r="BJ688" i="1"/>
  <c r="BK688" i="1"/>
  <c r="BL688" i="1"/>
  <c r="BM688" i="1"/>
  <c r="BN688" i="1"/>
  <c r="BO688" i="1"/>
  <c r="BD689" i="1"/>
  <c r="BE689" i="1"/>
  <c r="BF689" i="1"/>
  <c r="BG689" i="1"/>
  <c r="BH689" i="1"/>
  <c r="BI689" i="1"/>
  <c r="BJ689" i="1"/>
  <c r="BK689" i="1"/>
  <c r="BL689" i="1"/>
  <c r="BM689" i="1"/>
  <c r="BN689" i="1"/>
  <c r="BO689" i="1"/>
  <c r="BD690" i="1"/>
  <c r="BE690" i="1"/>
  <c r="BF690" i="1"/>
  <c r="BG690" i="1"/>
  <c r="BH690" i="1"/>
  <c r="BI690" i="1"/>
  <c r="BJ690" i="1"/>
  <c r="BK690" i="1"/>
  <c r="BL690" i="1"/>
  <c r="BM690" i="1"/>
  <c r="BN690" i="1"/>
  <c r="BO690" i="1"/>
  <c r="BD691" i="1"/>
  <c r="BE691" i="1"/>
  <c r="BF691" i="1"/>
  <c r="BG691" i="1"/>
  <c r="BH691" i="1"/>
  <c r="BI691" i="1"/>
  <c r="BJ691" i="1"/>
  <c r="BK691" i="1"/>
  <c r="BL691" i="1"/>
  <c r="BM691" i="1"/>
  <c r="BN691" i="1"/>
  <c r="BO691" i="1"/>
  <c r="BD692" i="1"/>
  <c r="BE692" i="1"/>
  <c r="BF692" i="1"/>
  <c r="BG692" i="1"/>
  <c r="BH692" i="1"/>
  <c r="BI692" i="1"/>
  <c r="BJ692" i="1"/>
  <c r="BK692" i="1"/>
  <c r="BL692" i="1"/>
  <c r="BM692" i="1"/>
  <c r="BN692" i="1"/>
  <c r="BO692" i="1"/>
  <c r="BD693" i="1"/>
  <c r="BE693" i="1"/>
  <c r="BF693" i="1"/>
  <c r="BG693" i="1"/>
  <c r="BH693" i="1"/>
  <c r="BI693" i="1"/>
  <c r="BJ693" i="1"/>
  <c r="BK693" i="1"/>
  <c r="BL693" i="1"/>
  <c r="BM693" i="1"/>
  <c r="BN693" i="1"/>
  <c r="BO693" i="1"/>
  <c r="BD694" i="1"/>
  <c r="BE694" i="1"/>
  <c r="BF694" i="1"/>
  <c r="BG694" i="1"/>
  <c r="BH694" i="1"/>
  <c r="BI694" i="1"/>
  <c r="BJ694" i="1"/>
  <c r="BK694" i="1"/>
  <c r="BL694" i="1"/>
  <c r="BM694" i="1"/>
  <c r="BN694" i="1"/>
  <c r="BO694" i="1"/>
  <c r="BD695" i="1"/>
  <c r="BE695" i="1"/>
  <c r="BF695" i="1"/>
  <c r="BG695" i="1"/>
  <c r="BH695" i="1"/>
  <c r="BI695" i="1"/>
  <c r="BJ695" i="1"/>
  <c r="BK695" i="1"/>
  <c r="BL695" i="1"/>
  <c r="BM695" i="1"/>
  <c r="BN695" i="1"/>
  <c r="BO695" i="1"/>
  <c r="BD696" i="1"/>
  <c r="BE696" i="1"/>
  <c r="BF696" i="1"/>
  <c r="BG696" i="1"/>
  <c r="BH696" i="1"/>
  <c r="BI696" i="1"/>
  <c r="BJ696" i="1"/>
  <c r="BK696" i="1"/>
  <c r="BL696" i="1"/>
  <c r="BM696" i="1"/>
  <c r="BN696" i="1"/>
  <c r="BO696" i="1"/>
  <c r="BD697" i="1"/>
  <c r="BE697" i="1"/>
  <c r="BF697" i="1"/>
  <c r="BG697" i="1"/>
  <c r="BH697" i="1"/>
  <c r="BI697" i="1"/>
  <c r="BJ697" i="1"/>
  <c r="BK697" i="1"/>
  <c r="BL697" i="1"/>
  <c r="BM697" i="1"/>
  <c r="BN697" i="1"/>
  <c r="BO697" i="1"/>
  <c r="BD698" i="1"/>
  <c r="BE698" i="1"/>
  <c r="BF698" i="1"/>
  <c r="BG698" i="1"/>
  <c r="BH698" i="1"/>
  <c r="BI698" i="1"/>
  <c r="BJ698" i="1"/>
  <c r="BK698" i="1"/>
  <c r="BL698" i="1"/>
  <c r="BM698" i="1"/>
  <c r="BN698" i="1"/>
  <c r="BO698" i="1"/>
  <c r="BD699" i="1"/>
  <c r="BE699" i="1"/>
  <c r="BF699" i="1"/>
  <c r="BG699" i="1"/>
  <c r="BH699" i="1"/>
  <c r="BI699" i="1"/>
  <c r="BJ699" i="1"/>
  <c r="BK699" i="1"/>
  <c r="BL699" i="1"/>
  <c r="BM699" i="1"/>
  <c r="BN699" i="1"/>
  <c r="BO699" i="1"/>
  <c r="BD700" i="1"/>
  <c r="BE700" i="1"/>
  <c r="BF700" i="1"/>
  <c r="BG700" i="1"/>
  <c r="BH700" i="1"/>
  <c r="BI700" i="1"/>
  <c r="BJ700" i="1"/>
  <c r="BK700" i="1"/>
  <c r="BL700" i="1"/>
  <c r="BM700" i="1"/>
  <c r="BN700" i="1"/>
  <c r="BO700" i="1"/>
  <c r="BD701" i="1"/>
  <c r="BE701" i="1"/>
  <c r="BF701" i="1"/>
  <c r="BG701" i="1"/>
  <c r="BH701" i="1"/>
  <c r="BI701" i="1"/>
  <c r="BJ701" i="1"/>
  <c r="BK701" i="1"/>
  <c r="BL701" i="1"/>
  <c r="BM701" i="1"/>
  <c r="BN701" i="1"/>
  <c r="BO701" i="1"/>
  <c r="BD702" i="1"/>
  <c r="BE702" i="1"/>
  <c r="BF702" i="1"/>
  <c r="BG702" i="1"/>
  <c r="BH702" i="1"/>
  <c r="BI702" i="1"/>
  <c r="BJ702" i="1"/>
  <c r="BK702" i="1"/>
  <c r="BL702" i="1"/>
  <c r="BM702" i="1"/>
  <c r="BN702" i="1"/>
  <c r="BO702" i="1"/>
  <c r="BD703" i="1"/>
  <c r="BE703" i="1"/>
  <c r="BF703" i="1"/>
  <c r="BG703" i="1"/>
  <c r="BH703" i="1"/>
  <c r="BI703" i="1"/>
  <c r="BJ703" i="1"/>
  <c r="BK703" i="1"/>
  <c r="BL703" i="1"/>
  <c r="BM703" i="1"/>
  <c r="BN703" i="1"/>
  <c r="BO703" i="1"/>
  <c r="BD704" i="1"/>
  <c r="BE704" i="1"/>
  <c r="BF704" i="1"/>
  <c r="BG704" i="1"/>
  <c r="BH704" i="1"/>
  <c r="BI704" i="1"/>
  <c r="BJ704" i="1"/>
  <c r="BK704" i="1"/>
  <c r="BL704" i="1"/>
  <c r="BM704" i="1"/>
  <c r="BN704" i="1"/>
  <c r="BO704" i="1"/>
  <c r="BD705" i="1"/>
  <c r="BE705" i="1"/>
  <c r="BF705" i="1"/>
  <c r="BG705" i="1"/>
  <c r="BH705" i="1"/>
  <c r="BI705" i="1"/>
  <c r="BJ705" i="1"/>
  <c r="BK705" i="1"/>
  <c r="BL705" i="1"/>
  <c r="BM705" i="1"/>
  <c r="BN705" i="1"/>
  <c r="BO705" i="1"/>
  <c r="BD706" i="1"/>
  <c r="BE706" i="1"/>
  <c r="BF706" i="1"/>
  <c r="BG706" i="1"/>
  <c r="BH706" i="1"/>
  <c r="BI706" i="1"/>
  <c r="BJ706" i="1"/>
  <c r="BK706" i="1"/>
  <c r="BL706" i="1"/>
  <c r="BM706" i="1"/>
  <c r="BN706" i="1"/>
  <c r="BO706" i="1"/>
  <c r="BD707" i="1"/>
  <c r="BE707" i="1"/>
  <c r="BF707" i="1"/>
  <c r="BG707" i="1"/>
  <c r="BH707" i="1"/>
  <c r="BI707" i="1"/>
  <c r="BJ707" i="1"/>
  <c r="BK707" i="1"/>
  <c r="BL707" i="1"/>
  <c r="BM707" i="1"/>
  <c r="BN707" i="1"/>
  <c r="BO707" i="1"/>
  <c r="BD708" i="1"/>
  <c r="BE708" i="1"/>
  <c r="BF708" i="1"/>
  <c r="BG708" i="1"/>
  <c r="BH708" i="1"/>
  <c r="BI708" i="1"/>
  <c r="BJ708" i="1"/>
  <c r="BK708" i="1"/>
  <c r="BL708" i="1"/>
  <c r="BM708" i="1"/>
  <c r="BN708" i="1"/>
  <c r="BO708" i="1"/>
  <c r="BD709" i="1"/>
  <c r="BE709" i="1"/>
  <c r="BF709" i="1"/>
  <c r="BG709" i="1"/>
  <c r="BH709" i="1"/>
  <c r="BI709" i="1"/>
  <c r="BJ709" i="1"/>
  <c r="BK709" i="1"/>
  <c r="BL709" i="1"/>
  <c r="BM709" i="1"/>
  <c r="BN709" i="1"/>
  <c r="BO709" i="1"/>
  <c r="BD710" i="1"/>
  <c r="BE710" i="1"/>
  <c r="BF710" i="1"/>
  <c r="BG710" i="1"/>
  <c r="BH710" i="1"/>
  <c r="BI710" i="1"/>
  <c r="BJ710" i="1"/>
  <c r="BK710" i="1"/>
  <c r="BL710" i="1"/>
  <c r="BM710" i="1"/>
  <c r="BN710" i="1"/>
  <c r="BO710" i="1"/>
  <c r="BD711" i="1"/>
  <c r="BE711" i="1"/>
  <c r="BF711" i="1"/>
  <c r="BG711" i="1"/>
  <c r="BH711" i="1"/>
  <c r="BI711" i="1"/>
  <c r="BJ711" i="1"/>
  <c r="BK711" i="1"/>
  <c r="BL711" i="1"/>
  <c r="BM711" i="1"/>
  <c r="BN711" i="1"/>
  <c r="BO711" i="1"/>
  <c r="BD712" i="1"/>
  <c r="BE712" i="1"/>
  <c r="BF712" i="1"/>
  <c r="BG712" i="1"/>
  <c r="BH712" i="1"/>
  <c r="BI712" i="1"/>
  <c r="BJ712" i="1"/>
  <c r="BK712" i="1"/>
  <c r="BL712" i="1"/>
  <c r="BM712" i="1"/>
  <c r="BN712" i="1"/>
  <c r="BO712" i="1"/>
  <c r="BD713" i="1"/>
  <c r="BE713" i="1"/>
  <c r="BF713" i="1"/>
  <c r="BG713" i="1"/>
  <c r="BH713" i="1"/>
  <c r="BI713" i="1"/>
  <c r="BJ713" i="1"/>
  <c r="BK713" i="1"/>
  <c r="BL713" i="1"/>
  <c r="BM713" i="1"/>
  <c r="BN713" i="1"/>
  <c r="BO713" i="1"/>
  <c r="BD714" i="1"/>
  <c r="BE714" i="1"/>
  <c r="BF714" i="1"/>
  <c r="BG714" i="1"/>
  <c r="BH714" i="1"/>
  <c r="BI714" i="1"/>
  <c r="BJ714" i="1"/>
  <c r="BK714" i="1"/>
  <c r="BL714" i="1"/>
  <c r="BM714" i="1"/>
  <c r="BN714" i="1"/>
  <c r="BO714" i="1"/>
  <c r="BD715" i="1"/>
  <c r="BE715" i="1"/>
  <c r="BF715" i="1"/>
  <c r="BG715" i="1"/>
  <c r="BH715" i="1"/>
  <c r="BI715" i="1"/>
  <c r="BJ715" i="1"/>
  <c r="BK715" i="1"/>
  <c r="BL715" i="1"/>
  <c r="BM715" i="1"/>
  <c r="BN715" i="1"/>
  <c r="BO715" i="1"/>
  <c r="BD716" i="1"/>
  <c r="BE716" i="1"/>
  <c r="BF716" i="1"/>
  <c r="BG716" i="1"/>
  <c r="BH716" i="1"/>
  <c r="BI716" i="1"/>
  <c r="BJ716" i="1"/>
  <c r="BK716" i="1"/>
  <c r="BL716" i="1"/>
  <c r="BM716" i="1"/>
  <c r="BN716" i="1"/>
  <c r="BO716" i="1"/>
  <c r="BD717" i="1"/>
  <c r="BE717" i="1"/>
  <c r="BF717" i="1"/>
  <c r="BG717" i="1"/>
  <c r="BH717" i="1"/>
  <c r="BI717" i="1"/>
  <c r="BJ717" i="1"/>
  <c r="BK717" i="1"/>
  <c r="BL717" i="1"/>
  <c r="BM717" i="1"/>
  <c r="BN717" i="1"/>
  <c r="BO717" i="1"/>
  <c r="BD718" i="1"/>
  <c r="BE718" i="1"/>
  <c r="BF718" i="1"/>
  <c r="BG718" i="1"/>
  <c r="BH718" i="1"/>
  <c r="BI718" i="1"/>
  <c r="BJ718" i="1"/>
  <c r="BK718" i="1"/>
  <c r="BL718" i="1"/>
  <c r="BM718" i="1"/>
  <c r="BN718" i="1"/>
  <c r="BO718" i="1"/>
  <c r="BD719" i="1"/>
  <c r="BE719" i="1"/>
  <c r="BF719" i="1"/>
  <c r="BG719" i="1"/>
  <c r="BH719" i="1"/>
  <c r="BI719" i="1"/>
  <c r="BJ719" i="1"/>
  <c r="BK719" i="1"/>
  <c r="BL719" i="1"/>
  <c r="BM719" i="1"/>
  <c r="BN719" i="1"/>
  <c r="BO719" i="1"/>
  <c r="BD720" i="1"/>
  <c r="BE720" i="1"/>
  <c r="BF720" i="1"/>
  <c r="BG720" i="1"/>
  <c r="BH720" i="1"/>
  <c r="BI720" i="1"/>
  <c r="BJ720" i="1"/>
  <c r="BK720" i="1"/>
  <c r="BL720" i="1"/>
  <c r="BM720" i="1"/>
  <c r="BN720" i="1"/>
  <c r="BO720" i="1"/>
  <c r="BD721" i="1"/>
  <c r="BE721" i="1"/>
  <c r="BF721" i="1"/>
  <c r="BG721" i="1"/>
  <c r="BH721" i="1"/>
  <c r="BI721" i="1"/>
  <c r="BJ721" i="1"/>
  <c r="BK721" i="1"/>
  <c r="BL721" i="1"/>
  <c r="BM721" i="1"/>
  <c r="BN721" i="1"/>
  <c r="BO721" i="1"/>
  <c r="BD722" i="1"/>
  <c r="BE722" i="1"/>
  <c r="BF722" i="1"/>
  <c r="BG722" i="1"/>
  <c r="BH722" i="1"/>
  <c r="BI722" i="1"/>
  <c r="BJ722" i="1"/>
  <c r="BK722" i="1"/>
  <c r="BL722" i="1"/>
  <c r="BM722" i="1"/>
  <c r="BN722" i="1"/>
  <c r="BO722" i="1"/>
  <c r="BD723" i="1"/>
  <c r="BE723" i="1"/>
  <c r="BF723" i="1"/>
  <c r="BG723" i="1"/>
  <c r="BH723" i="1"/>
  <c r="BI723" i="1"/>
  <c r="BJ723" i="1"/>
  <c r="BK723" i="1"/>
  <c r="BL723" i="1"/>
  <c r="BM723" i="1"/>
  <c r="BN723" i="1"/>
  <c r="BO723" i="1"/>
  <c r="BD724" i="1"/>
  <c r="BE724" i="1"/>
  <c r="BF724" i="1"/>
  <c r="BG724" i="1"/>
  <c r="BH724" i="1"/>
  <c r="BI724" i="1"/>
  <c r="BJ724" i="1"/>
  <c r="BK724" i="1"/>
  <c r="BL724" i="1"/>
  <c r="BM724" i="1"/>
  <c r="BN724" i="1"/>
  <c r="BO724" i="1"/>
  <c r="BD725" i="1"/>
  <c r="BE725" i="1"/>
  <c r="BF725" i="1"/>
  <c r="BG725" i="1"/>
  <c r="BH725" i="1"/>
  <c r="BI725" i="1"/>
  <c r="BJ725" i="1"/>
  <c r="BK725" i="1"/>
  <c r="BL725" i="1"/>
  <c r="BM725" i="1"/>
  <c r="BN725" i="1"/>
  <c r="BO725" i="1"/>
  <c r="BD726" i="1"/>
  <c r="BE726" i="1"/>
  <c r="BF726" i="1"/>
  <c r="BG726" i="1"/>
  <c r="BH726" i="1"/>
  <c r="BI726" i="1"/>
  <c r="BJ726" i="1"/>
  <c r="BK726" i="1"/>
  <c r="BL726" i="1"/>
  <c r="BM726" i="1"/>
  <c r="BN726" i="1"/>
  <c r="BO726" i="1"/>
  <c r="BD727" i="1"/>
  <c r="BE727" i="1"/>
  <c r="BF727" i="1"/>
  <c r="BG727" i="1"/>
  <c r="BH727" i="1"/>
  <c r="BI727" i="1"/>
  <c r="BJ727" i="1"/>
  <c r="BK727" i="1"/>
  <c r="BL727" i="1"/>
  <c r="BM727" i="1"/>
  <c r="BN727" i="1"/>
  <c r="BO727" i="1"/>
  <c r="BD728" i="1"/>
  <c r="BE728" i="1"/>
  <c r="BF728" i="1"/>
  <c r="BG728" i="1"/>
  <c r="BH728" i="1"/>
  <c r="BI728" i="1"/>
  <c r="BJ728" i="1"/>
  <c r="BK728" i="1"/>
  <c r="BL728" i="1"/>
  <c r="BM728" i="1"/>
  <c r="BN728" i="1"/>
  <c r="BO728" i="1"/>
  <c r="BD729" i="1"/>
  <c r="BE729" i="1"/>
  <c r="BF729" i="1"/>
  <c r="BG729" i="1"/>
  <c r="BH729" i="1"/>
  <c r="BI729" i="1"/>
  <c r="BJ729" i="1"/>
  <c r="BK729" i="1"/>
  <c r="BL729" i="1"/>
  <c r="BM729" i="1"/>
  <c r="BN729" i="1"/>
  <c r="BO729" i="1"/>
  <c r="BD730" i="1"/>
  <c r="BE730" i="1"/>
  <c r="BF730" i="1"/>
  <c r="BG730" i="1"/>
  <c r="BH730" i="1"/>
  <c r="BI730" i="1"/>
  <c r="BJ730" i="1"/>
  <c r="BK730" i="1"/>
  <c r="BL730" i="1"/>
  <c r="BM730" i="1"/>
  <c r="BN730" i="1"/>
  <c r="BO730" i="1"/>
  <c r="BD731" i="1"/>
  <c r="BE731" i="1"/>
  <c r="BF731" i="1"/>
  <c r="BG731" i="1"/>
  <c r="BH731" i="1"/>
  <c r="BI731" i="1"/>
  <c r="BJ731" i="1"/>
  <c r="BK731" i="1"/>
  <c r="BL731" i="1"/>
  <c r="BM731" i="1"/>
  <c r="BN731" i="1"/>
  <c r="BO731" i="1"/>
  <c r="BD732" i="1"/>
  <c r="BE732" i="1"/>
  <c r="BF732" i="1"/>
  <c r="BG732" i="1"/>
  <c r="BH732" i="1"/>
  <c r="BI732" i="1"/>
  <c r="BJ732" i="1"/>
  <c r="BK732" i="1"/>
  <c r="BL732" i="1"/>
  <c r="BM732" i="1"/>
  <c r="BN732" i="1"/>
  <c r="BO732" i="1"/>
  <c r="BD733" i="1"/>
  <c r="BE733" i="1"/>
  <c r="BF733" i="1"/>
  <c r="BG733" i="1"/>
  <c r="BH733" i="1"/>
  <c r="BI733" i="1"/>
  <c r="BJ733" i="1"/>
  <c r="BK733" i="1"/>
  <c r="BL733" i="1"/>
  <c r="BM733" i="1"/>
  <c r="BN733" i="1"/>
  <c r="BO733" i="1"/>
  <c r="BD734" i="1"/>
  <c r="BE734" i="1"/>
  <c r="BF734" i="1"/>
  <c r="BG734" i="1"/>
  <c r="BH734" i="1"/>
  <c r="BI734" i="1"/>
  <c r="BJ734" i="1"/>
  <c r="BK734" i="1"/>
  <c r="BL734" i="1"/>
  <c r="BM734" i="1"/>
  <c r="BN734" i="1"/>
  <c r="BO734" i="1"/>
  <c r="BD735" i="1"/>
  <c r="BE735" i="1"/>
  <c r="BF735" i="1"/>
  <c r="BG735" i="1"/>
  <c r="BH735" i="1"/>
  <c r="BI735" i="1"/>
  <c r="BJ735" i="1"/>
  <c r="BK735" i="1"/>
  <c r="BL735" i="1"/>
  <c r="BM735" i="1"/>
  <c r="BN735" i="1"/>
  <c r="BO735" i="1"/>
  <c r="BD736" i="1"/>
  <c r="BE736" i="1"/>
  <c r="BF736" i="1"/>
  <c r="BG736" i="1"/>
  <c r="BH736" i="1"/>
  <c r="BI736" i="1"/>
  <c r="BJ736" i="1"/>
  <c r="BK736" i="1"/>
  <c r="BL736" i="1"/>
  <c r="BM736" i="1"/>
  <c r="BN736" i="1"/>
  <c r="BO736" i="1"/>
  <c r="BD737" i="1"/>
  <c r="BE737" i="1"/>
  <c r="BF737" i="1"/>
  <c r="BG737" i="1"/>
  <c r="BH737" i="1"/>
  <c r="BI737" i="1"/>
  <c r="BJ737" i="1"/>
  <c r="BK737" i="1"/>
  <c r="BL737" i="1"/>
  <c r="BM737" i="1"/>
  <c r="BN737" i="1"/>
  <c r="BO737" i="1"/>
  <c r="BD738" i="1"/>
  <c r="BE738" i="1"/>
  <c r="BF738" i="1"/>
  <c r="BG738" i="1"/>
  <c r="BH738" i="1"/>
  <c r="BI738" i="1"/>
  <c r="BJ738" i="1"/>
  <c r="BK738" i="1"/>
  <c r="BL738" i="1"/>
  <c r="BM738" i="1"/>
  <c r="BN738" i="1"/>
  <c r="BO738" i="1"/>
  <c r="BD739" i="1"/>
  <c r="BE739" i="1"/>
  <c r="BF739" i="1"/>
  <c r="BG739" i="1"/>
  <c r="BH739" i="1"/>
  <c r="BI739" i="1"/>
  <c r="BJ739" i="1"/>
  <c r="BK739" i="1"/>
  <c r="BL739" i="1"/>
  <c r="BM739" i="1"/>
  <c r="BN739" i="1"/>
  <c r="BO739" i="1"/>
  <c r="BD740" i="1"/>
  <c r="BE740" i="1"/>
  <c r="BF740" i="1"/>
  <c r="BG740" i="1"/>
  <c r="BH740" i="1"/>
  <c r="BI740" i="1"/>
  <c r="BJ740" i="1"/>
  <c r="BK740" i="1"/>
  <c r="BL740" i="1"/>
  <c r="BM740" i="1"/>
  <c r="BN740" i="1"/>
  <c r="BO740" i="1"/>
  <c r="BD741" i="1"/>
  <c r="BE741" i="1"/>
  <c r="BF741" i="1"/>
  <c r="BG741" i="1"/>
  <c r="BH741" i="1"/>
  <c r="BI741" i="1"/>
  <c r="BJ741" i="1"/>
  <c r="BK741" i="1"/>
  <c r="BL741" i="1"/>
  <c r="BM741" i="1"/>
  <c r="BN741" i="1"/>
  <c r="BO741" i="1"/>
  <c r="BD742" i="1"/>
  <c r="BE742" i="1"/>
  <c r="BF742" i="1"/>
  <c r="BG742" i="1"/>
  <c r="BH742" i="1"/>
  <c r="BI742" i="1"/>
  <c r="BJ742" i="1"/>
  <c r="BK742" i="1"/>
  <c r="BL742" i="1"/>
  <c r="BM742" i="1"/>
  <c r="BN742" i="1"/>
  <c r="BO742" i="1"/>
  <c r="BD743" i="1"/>
  <c r="BE743" i="1"/>
  <c r="BF743" i="1"/>
  <c r="BG743" i="1"/>
  <c r="BH743" i="1"/>
  <c r="BI743" i="1"/>
  <c r="BJ743" i="1"/>
  <c r="BK743" i="1"/>
  <c r="BL743" i="1"/>
  <c r="BM743" i="1"/>
  <c r="BN743" i="1"/>
  <c r="BO743" i="1"/>
  <c r="BD744" i="1"/>
  <c r="BE744" i="1"/>
  <c r="BF744" i="1"/>
  <c r="BG744" i="1"/>
  <c r="BH744" i="1"/>
  <c r="BI744" i="1"/>
  <c r="BJ744" i="1"/>
  <c r="BK744" i="1"/>
  <c r="BL744" i="1"/>
  <c r="BM744" i="1"/>
  <c r="BN744" i="1"/>
  <c r="BO744" i="1"/>
  <c r="BD745" i="1"/>
  <c r="BE745" i="1"/>
  <c r="BF745" i="1"/>
  <c r="BG745" i="1"/>
  <c r="BH745" i="1"/>
  <c r="BI745" i="1"/>
  <c r="BJ745" i="1"/>
  <c r="BK745" i="1"/>
  <c r="BL745" i="1"/>
  <c r="BM745" i="1"/>
  <c r="BN745" i="1"/>
  <c r="BO745" i="1"/>
  <c r="BD746" i="1"/>
  <c r="BE746" i="1"/>
  <c r="BF746" i="1"/>
  <c r="BG746" i="1"/>
  <c r="BH746" i="1"/>
  <c r="BI746" i="1"/>
  <c r="BJ746" i="1"/>
  <c r="BK746" i="1"/>
  <c r="BL746" i="1"/>
  <c r="BM746" i="1"/>
  <c r="BN746" i="1"/>
  <c r="BO746" i="1"/>
  <c r="BD747" i="1"/>
  <c r="BE747" i="1"/>
  <c r="BF747" i="1"/>
  <c r="BG747" i="1"/>
  <c r="BH747" i="1"/>
  <c r="BI747" i="1"/>
  <c r="BJ747" i="1"/>
  <c r="BK747" i="1"/>
  <c r="BL747" i="1"/>
  <c r="BM747" i="1"/>
  <c r="BN747" i="1"/>
  <c r="BO747" i="1"/>
  <c r="BD748" i="1"/>
  <c r="BE748" i="1"/>
  <c r="BF748" i="1"/>
  <c r="BG748" i="1"/>
  <c r="BH748" i="1"/>
  <c r="BI748" i="1"/>
  <c r="BJ748" i="1"/>
  <c r="BK748" i="1"/>
  <c r="BL748" i="1"/>
  <c r="BM748" i="1"/>
  <c r="BN748" i="1"/>
  <c r="BO748" i="1"/>
  <c r="BD749" i="1"/>
  <c r="BE749" i="1"/>
  <c r="BF749" i="1"/>
  <c r="BG749" i="1"/>
  <c r="BH749" i="1"/>
  <c r="BI749" i="1"/>
  <c r="BJ749" i="1"/>
  <c r="BK749" i="1"/>
  <c r="BL749" i="1"/>
  <c r="BM749" i="1"/>
  <c r="BN749" i="1"/>
  <c r="BO749" i="1"/>
  <c r="BD750" i="1"/>
  <c r="BE750" i="1"/>
  <c r="BF750" i="1"/>
  <c r="BG750" i="1"/>
  <c r="BH750" i="1"/>
  <c r="BI750" i="1"/>
  <c r="BJ750" i="1"/>
  <c r="BK750" i="1"/>
  <c r="BL750" i="1"/>
  <c r="BM750" i="1"/>
  <c r="BN750" i="1"/>
  <c r="BO750" i="1"/>
  <c r="BD751" i="1"/>
  <c r="BE751" i="1"/>
  <c r="BF751" i="1"/>
  <c r="BG751" i="1"/>
  <c r="BH751" i="1"/>
  <c r="BI751" i="1"/>
  <c r="BJ751" i="1"/>
  <c r="BK751" i="1"/>
  <c r="BL751" i="1"/>
  <c r="BM751" i="1"/>
  <c r="BN751" i="1"/>
  <c r="BO751" i="1"/>
  <c r="BD752" i="1"/>
  <c r="BE752" i="1"/>
  <c r="BF752" i="1"/>
  <c r="BG752" i="1"/>
  <c r="BH752" i="1"/>
  <c r="BI752" i="1"/>
  <c r="BJ752" i="1"/>
  <c r="BK752" i="1"/>
  <c r="BL752" i="1"/>
  <c r="BM752" i="1"/>
  <c r="BN752" i="1"/>
  <c r="BO752" i="1"/>
  <c r="BD753" i="1"/>
  <c r="BE753" i="1"/>
  <c r="BF753" i="1"/>
  <c r="BG753" i="1"/>
  <c r="BH753" i="1"/>
  <c r="BI753" i="1"/>
  <c r="BJ753" i="1"/>
  <c r="BK753" i="1"/>
  <c r="BL753" i="1"/>
  <c r="BM753" i="1"/>
  <c r="BN753" i="1"/>
  <c r="BO753" i="1"/>
  <c r="BD754" i="1"/>
  <c r="BE754" i="1"/>
  <c r="BF754" i="1"/>
  <c r="BG754" i="1"/>
  <c r="BH754" i="1"/>
  <c r="BI754" i="1"/>
  <c r="BJ754" i="1"/>
  <c r="BK754" i="1"/>
  <c r="BL754" i="1"/>
  <c r="BM754" i="1"/>
  <c r="BN754" i="1"/>
  <c r="BO754" i="1"/>
  <c r="BD755" i="1"/>
  <c r="BE755" i="1"/>
  <c r="BF755" i="1"/>
  <c r="BG755" i="1"/>
  <c r="BH755" i="1"/>
  <c r="BI755" i="1"/>
  <c r="BJ755" i="1"/>
  <c r="BK755" i="1"/>
  <c r="BL755" i="1"/>
  <c r="BM755" i="1"/>
  <c r="BN755" i="1"/>
  <c r="BO755" i="1"/>
  <c r="BD756" i="1"/>
  <c r="BE756" i="1"/>
  <c r="BF756" i="1"/>
  <c r="BG756" i="1"/>
  <c r="BH756" i="1"/>
  <c r="BI756" i="1"/>
  <c r="BJ756" i="1"/>
  <c r="BK756" i="1"/>
  <c r="BL756" i="1"/>
  <c r="BM756" i="1"/>
  <c r="BN756" i="1"/>
  <c r="BO756" i="1"/>
  <c r="BD757" i="1"/>
  <c r="BE757" i="1"/>
  <c r="BF757" i="1"/>
  <c r="BG757" i="1"/>
  <c r="BH757" i="1"/>
  <c r="BI757" i="1"/>
  <c r="BJ757" i="1"/>
  <c r="BK757" i="1"/>
  <c r="BL757" i="1"/>
  <c r="BM757" i="1"/>
  <c r="BN757" i="1"/>
  <c r="BO757" i="1"/>
  <c r="BD758" i="1"/>
  <c r="BE758" i="1"/>
  <c r="BF758" i="1"/>
  <c r="BG758" i="1"/>
  <c r="BH758" i="1"/>
  <c r="BI758" i="1"/>
  <c r="BJ758" i="1"/>
  <c r="BK758" i="1"/>
  <c r="BL758" i="1"/>
  <c r="BM758" i="1"/>
  <c r="BN758" i="1"/>
  <c r="BO758" i="1"/>
  <c r="BD759" i="1"/>
  <c r="BE759" i="1"/>
  <c r="BF759" i="1"/>
  <c r="BG759" i="1"/>
  <c r="BH759" i="1"/>
  <c r="BI759" i="1"/>
  <c r="BJ759" i="1"/>
  <c r="BK759" i="1"/>
  <c r="BL759" i="1"/>
  <c r="BM759" i="1"/>
  <c r="BN759" i="1"/>
  <c r="BO759" i="1"/>
  <c r="BD760" i="1"/>
  <c r="BE760" i="1"/>
  <c r="BF760" i="1"/>
  <c r="BG760" i="1"/>
  <c r="BH760" i="1"/>
  <c r="BI760" i="1"/>
  <c r="BJ760" i="1"/>
  <c r="BK760" i="1"/>
  <c r="BL760" i="1"/>
  <c r="BM760" i="1"/>
  <c r="BN760" i="1"/>
  <c r="BO760" i="1"/>
  <c r="BD761" i="1"/>
  <c r="BE761" i="1"/>
  <c r="BF761" i="1"/>
  <c r="BG761" i="1"/>
  <c r="BH761" i="1"/>
  <c r="BI761" i="1"/>
  <c r="BJ761" i="1"/>
  <c r="BK761" i="1"/>
  <c r="BL761" i="1"/>
  <c r="BM761" i="1"/>
  <c r="BN761" i="1"/>
  <c r="BO761" i="1"/>
  <c r="BD762" i="1"/>
  <c r="BE762" i="1"/>
  <c r="BF762" i="1"/>
  <c r="BG762" i="1"/>
  <c r="BH762" i="1"/>
  <c r="BI762" i="1"/>
  <c r="BJ762" i="1"/>
  <c r="BK762" i="1"/>
  <c r="BL762" i="1"/>
  <c r="BM762" i="1"/>
  <c r="BN762" i="1"/>
  <c r="BO762" i="1"/>
  <c r="BD763" i="1"/>
  <c r="BE763" i="1"/>
  <c r="BF763" i="1"/>
  <c r="BG763" i="1"/>
  <c r="BH763" i="1"/>
  <c r="BI763" i="1"/>
  <c r="BJ763" i="1"/>
  <c r="BK763" i="1"/>
  <c r="BL763" i="1"/>
  <c r="BM763" i="1"/>
  <c r="BN763" i="1"/>
  <c r="BO763" i="1"/>
  <c r="BD764" i="1"/>
  <c r="BE764" i="1"/>
  <c r="BF764" i="1"/>
  <c r="BG764" i="1"/>
  <c r="BH764" i="1"/>
  <c r="BI764" i="1"/>
  <c r="BJ764" i="1"/>
  <c r="BK764" i="1"/>
  <c r="BL764" i="1"/>
  <c r="BM764" i="1"/>
  <c r="BN764" i="1"/>
  <c r="BO764" i="1"/>
  <c r="BD765" i="1"/>
  <c r="BE765" i="1"/>
  <c r="BF765" i="1"/>
  <c r="BG765" i="1"/>
  <c r="BH765" i="1"/>
  <c r="BI765" i="1"/>
  <c r="BJ765" i="1"/>
  <c r="BK765" i="1"/>
  <c r="BL765" i="1"/>
  <c r="BM765" i="1"/>
  <c r="BN765" i="1"/>
  <c r="BO765" i="1"/>
  <c r="BD766" i="1"/>
  <c r="BE766" i="1"/>
  <c r="BF766" i="1"/>
  <c r="BG766" i="1"/>
  <c r="BH766" i="1"/>
  <c r="BI766" i="1"/>
  <c r="BJ766" i="1"/>
  <c r="BK766" i="1"/>
  <c r="BL766" i="1"/>
  <c r="BM766" i="1"/>
  <c r="BN766" i="1"/>
  <c r="BO766" i="1"/>
  <c r="BD767" i="1"/>
  <c r="BE767" i="1"/>
  <c r="BF767" i="1"/>
  <c r="BG767" i="1"/>
  <c r="BH767" i="1"/>
  <c r="BI767" i="1"/>
  <c r="BJ767" i="1"/>
  <c r="BK767" i="1"/>
  <c r="BL767" i="1"/>
  <c r="BM767" i="1"/>
  <c r="BN767" i="1"/>
  <c r="BO767" i="1"/>
  <c r="BD768" i="1"/>
  <c r="BE768" i="1"/>
  <c r="BF768" i="1"/>
  <c r="BG768" i="1"/>
  <c r="BH768" i="1"/>
  <c r="BI768" i="1"/>
  <c r="BJ768" i="1"/>
  <c r="BK768" i="1"/>
  <c r="BL768" i="1"/>
  <c r="BM768" i="1"/>
  <c r="BN768" i="1"/>
  <c r="BO768" i="1"/>
  <c r="BD769" i="1"/>
  <c r="BE769" i="1"/>
  <c r="BF769" i="1"/>
  <c r="BG769" i="1"/>
  <c r="BH769" i="1"/>
  <c r="BI769" i="1"/>
  <c r="BJ769" i="1"/>
  <c r="BK769" i="1"/>
  <c r="BL769" i="1"/>
  <c r="BM769" i="1"/>
  <c r="BN769" i="1"/>
  <c r="BO769" i="1"/>
  <c r="BD770" i="1"/>
  <c r="BE770" i="1"/>
  <c r="BF770" i="1"/>
  <c r="BG770" i="1"/>
  <c r="BH770" i="1"/>
  <c r="BI770" i="1"/>
  <c r="BJ770" i="1"/>
  <c r="BK770" i="1"/>
  <c r="BL770" i="1"/>
  <c r="BM770" i="1"/>
  <c r="BN770" i="1"/>
  <c r="BO770" i="1"/>
  <c r="BD771" i="1"/>
  <c r="BE771" i="1"/>
  <c r="BF771" i="1"/>
  <c r="BG771" i="1"/>
  <c r="BH771" i="1"/>
  <c r="BI771" i="1"/>
  <c r="BJ771" i="1"/>
  <c r="BK771" i="1"/>
  <c r="BL771" i="1"/>
  <c r="BM771" i="1"/>
  <c r="BN771" i="1"/>
  <c r="BO771" i="1"/>
  <c r="BD772" i="1"/>
  <c r="BE772" i="1"/>
  <c r="BF772" i="1"/>
  <c r="BG772" i="1"/>
  <c r="BH772" i="1"/>
  <c r="BI772" i="1"/>
  <c r="BJ772" i="1"/>
  <c r="BK772" i="1"/>
  <c r="BL772" i="1"/>
  <c r="BM772" i="1"/>
  <c r="BN772" i="1"/>
  <c r="BO772" i="1"/>
  <c r="BD773" i="1"/>
  <c r="BE773" i="1"/>
  <c r="BF773" i="1"/>
  <c r="BG773" i="1"/>
  <c r="BH773" i="1"/>
  <c r="BI773" i="1"/>
  <c r="BJ773" i="1"/>
  <c r="BK773" i="1"/>
  <c r="BL773" i="1"/>
  <c r="BM773" i="1"/>
  <c r="BN773" i="1"/>
  <c r="BO773" i="1"/>
  <c r="BD774" i="1"/>
  <c r="BE774" i="1"/>
  <c r="BF774" i="1"/>
  <c r="BG774" i="1"/>
  <c r="BH774" i="1"/>
  <c r="BI774" i="1"/>
  <c r="BJ774" i="1"/>
  <c r="BK774" i="1"/>
  <c r="BL774" i="1"/>
  <c r="BM774" i="1"/>
  <c r="BN774" i="1"/>
  <c r="BO774" i="1"/>
  <c r="BD775" i="1"/>
  <c r="BE775" i="1"/>
  <c r="BF775" i="1"/>
  <c r="BG775" i="1"/>
  <c r="BH775" i="1"/>
  <c r="BI775" i="1"/>
  <c r="BJ775" i="1"/>
  <c r="BK775" i="1"/>
  <c r="BL775" i="1"/>
  <c r="BM775" i="1"/>
  <c r="BN775" i="1"/>
  <c r="BO775" i="1"/>
  <c r="BD776" i="1"/>
  <c r="BE776" i="1"/>
  <c r="BF776" i="1"/>
  <c r="BG776" i="1"/>
  <c r="BH776" i="1"/>
  <c r="BI776" i="1"/>
  <c r="BJ776" i="1"/>
  <c r="BK776" i="1"/>
  <c r="BL776" i="1"/>
  <c r="BM776" i="1"/>
  <c r="BN776" i="1"/>
  <c r="BO776" i="1"/>
  <c r="BD777" i="1"/>
  <c r="BE777" i="1"/>
  <c r="BF777" i="1"/>
  <c r="BG777" i="1"/>
  <c r="BH777" i="1"/>
  <c r="BI777" i="1"/>
  <c r="BJ777" i="1"/>
  <c r="BK777" i="1"/>
  <c r="BL777" i="1"/>
  <c r="BM777" i="1"/>
  <c r="BN777" i="1"/>
  <c r="BO777" i="1"/>
  <c r="BD778" i="1"/>
  <c r="BE778" i="1"/>
  <c r="BF778" i="1"/>
  <c r="BG778" i="1"/>
  <c r="BH778" i="1"/>
  <c r="BI778" i="1"/>
  <c r="BJ778" i="1"/>
  <c r="BK778" i="1"/>
  <c r="BL778" i="1"/>
  <c r="BM778" i="1"/>
  <c r="BN778" i="1"/>
  <c r="BO778" i="1"/>
  <c r="BD779" i="1"/>
  <c r="BE779" i="1"/>
  <c r="BF779" i="1"/>
  <c r="BG779" i="1"/>
  <c r="BH779" i="1"/>
  <c r="BI779" i="1"/>
  <c r="BJ779" i="1"/>
  <c r="BK779" i="1"/>
  <c r="BL779" i="1"/>
  <c r="BM779" i="1"/>
  <c r="BN779" i="1"/>
  <c r="BO779" i="1"/>
  <c r="BD780" i="1"/>
  <c r="BE780" i="1"/>
  <c r="BF780" i="1"/>
  <c r="BG780" i="1"/>
  <c r="BH780" i="1"/>
  <c r="BI780" i="1"/>
  <c r="BJ780" i="1"/>
  <c r="BK780" i="1"/>
  <c r="BL780" i="1"/>
  <c r="BM780" i="1"/>
  <c r="BN780" i="1"/>
  <c r="BO780" i="1"/>
  <c r="BD781" i="1"/>
  <c r="BE781" i="1"/>
  <c r="BF781" i="1"/>
  <c r="BG781" i="1"/>
  <c r="BH781" i="1"/>
  <c r="BI781" i="1"/>
  <c r="BJ781" i="1"/>
  <c r="BK781" i="1"/>
  <c r="BL781" i="1"/>
  <c r="BM781" i="1"/>
  <c r="BN781" i="1"/>
  <c r="BO781" i="1"/>
  <c r="BD782" i="1"/>
  <c r="BE782" i="1"/>
  <c r="BF782" i="1"/>
  <c r="BG782" i="1"/>
  <c r="BH782" i="1"/>
  <c r="BI782" i="1"/>
  <c r="BJ782" i="1"/>
  <c r="BK782" i="1"/>
  <c r="BL782" i="1"/>
  <c r="BM782" i="1"/>
  <c r="BN782" i="1"/>
  <c r="BO782" i="1"/>
  <c r="BD783" i="1"/>
  <c r="BE783" i="1"/>
  <c r="BF783" i="1"/>
  <c r="BG783" i="1"/>
  <c r="BH783" i="1"/>
  <c r="BI783" i="1"/>
  <c r="BJ783" i="1"/>
  <c r="BK783" i="1"/>
  <c r="BL783" i="1"/>
  <c r="BM783" i="1"/>
  <c r="BN783" i="1"/>
  <c r="BO783" i="1"/>
  <c r="BD784" i="1"/>
  <c r="BE784" i="1"/>
  <c r="BF784" i="1"/>
  <c r="BG784" i="1"/>
  <c r="BH784" i="1"/>
  <c r="BI784" i="1"/>
  <c r="BJ784" i="1"/>
  <c r="BK784" i="1"/>
  <c r="BL784" i="1"/>
  <c r="BM784" i="1"/>
  <c r="BN784" i="1"/>
  <c r="BO784" i="1"/>
  <c r="BD785" i="1"/>
  <c r="BE785" i="1"/>
  <c r="BF785" i="1"/>
  <c r="BG785" i="1"/>
  <c r="BH785" i="1"/>
  <c r="BI785" i="1"/>
  <c r="BJ785" i="1"/>
  <c r="BK785" i="1"/>
  <c r="BL785" i="1"/>
  <c r="BM785" i="1"/>
  <c r="BN785" i="1"/>
  <c r="BO785" i="1"/>
  <c r="BD786" i="1"/>
  <c r="BE786" i="1"/>
  <c r="BF786" i="1"/>
  <c r="BG786" i="1"/>
  <c r="BH786" i="1"/>
  <c r="BI786" i="1"/>
  <c r="BJ786" i="1"/>
  <c r="BK786" i="1"/>
  <c r="BL786" i="1"/>
  <c r="BM786" i="1"/>
  <c r="BN786" i="1"/>
  <c r="BO786" i="1"/>
  <c r="BD787" i="1"/>
  <c r="BE787" i="1"/>
  <c r="BF787" i="1"/>
  <c r="BG787" i="1"/>
  <c r="BH787" i="1"/>
  <c r="BI787" i="1"/>
  <c r="BJ787" i="1"/>
  <c r="BK787" i="1"/>
  <c r="BL787" i="1"/>
  <c r="BM787" i="1"/>
  <c r="BN787" i="1"/>
  <c r="BO787" i="1"/>
  <c r="BD788" i="1"/>
  <c r="BE788" i="1"/>
  <c r="BF788" i="1"/>
  <c r="BG788" i="1"/>
  <c r="BH788" i="1"/>
  <c r="BI788" i="1"/>
  <c r="BJ788" i="1"/>
  <c r="BK788" i="1"/>
  <c r="BL788" i="1"/>
  <c r="BM788" i="1"/>
  <c r="BN788" i="1"/>
  <c r="BO788" i="1"/>
  <c r="BD789" i="1"/>
  <c r="BE789" i="1"/>
  <c r="BF789" i="1"/>
  <c r="BG789" i="1"/>
  <c r="BH789" i="1"/>
  <c r="BI789" i="1"/>
  <c r="BJ789" i="1"/>
  <c r="BK789" i="1"/>
  <c r="BL789" i="1"/>
  <c r="BM789" i="1"/>
  <c r="BN789" i="1"/>
  <c r="BO789" i="1"/>
  <c r="BD790" i="1"/>
  <c r="BE790" i="1"/>
  <c r="BF790" i="1"/>
  <c r="BG790" i="1"/>
  <c r="BH790" i="1"/>
  <c r="BI790" i="1"/>
  <c r="BJ790" i="1"/>
  <c r="BK790" i="1"/>
  <c r="BL790" i="1"/>
  <c r="BM790" i="1"/>
  <c r="BN790" i="1"/>
  <c r="BO790" i="1"/>
  <c r="BD791" i="1"/>
  <c r="BE791" i="1"/>
  <c r="BF791" i="1"/>
  <c r="BG791" i="1"/>
  <c r="BH791" i="1"/>
  <c r="BI791" i="1"/>
  <c r="BJ791" i="1"/>
  <c r="BK791" i="1"/>
  <c r="BL791" i="1"/>
  <c r="BM791" i="1"/>
  <c r="BN791" i="1"/>
  <c r="BO791" i="1"/>
  <c r="BD792" i="1"/>
  <c r="BE792" i="1"/>
  <c r="BF792" i="1"/>
  <c r="BG792" i="1"/>
  <c r="BH792" i="1"/>
  <c r="BI792" i="1"/>
  <c r="BJ792" i="1"/>
  <c r="BK792" i="1"/>
  <c r="BL792" i="1"/>
  <c r="BM792" i="1"/>
  <c r="BN792" i="1"/>
  <c r="BO792" i="1"/>
  <c r="BD793" i="1"/>
  <c r="BE793" i="1"/>
  <c r="BF793" i="1"/>
  <c r="BG793" i="1"/>
  <c r="BH793" i="1"/>
  <c r="BI793" i="1"/>
  <c r="BJ793" i="1"/>
  <c r="BK793" i="1"/>
  <c r="BL793" i="1"/>
  <c r="BM793" i="1"/>
  <c r="BN793" i="1"/>
  <c r="BO793" i="1"/>
  <c r="BD794" i="1"/>
  <c r="BE794" i="1"/>
  <c r="BF794" i="1"/>
  <c r="BG794" i="1"/>
  <c r="BH794" i="1"/>
  <c r="BI794" i="1"/>
  <c r="BJ794" i="1"/>
  <c r="BK794" i="1"/>
  <c r="BL794" i="1"/>
  <c r="BM794" i="1"/>
  <c r="BN794" i="1"/>
  <c r="BO794" i="1"/>
  <c r="BD795" i="1"/>
  <c r="BE795" i="1"/>
  <c r="BF795" i="1"/>
  <c r="BG795" i="1"/>
  <c r="BH795" i="1"/>
  <c r="BI795" i="1"/>
  <c r="BJ795" i="1"/>
  <c r="BK795" i="1"/>
  <c r="BL795" i="1"/>
  <c r="BM795" i="1"/>
  <c r="BN795" i="1"/>
  <c r="BO795" i="1"/>
  <c r="BD796" i="1"/>
  <c r="BE796" i="1"/>
  <c r="BF796" i="1"/>
  <c r="BG796" i="1"/>
  <c r="BH796" i="1"/>
  <c r="BI796" i="1"/>
  <c r="BJ796" i="1"/>
  <c r="BK796" i="1"/>
  <c r="BL796" i="1"/>
  <c r="BM796" i="1"/>
  <c r="BN796" i="1"/>
  <c r="BO796" i="1"/>
  <c r="BD797" i="1"/>
  <c r="BE797" i="1"/>
  <c r="BF797" i="1"/>
  <c r="BG797" i="1"/>
  <c r="BH797" i="1"/>
  <c r="BI797" i="1"/>
  <c r="BJ797" i="1"/>
  <c r="BK797" i="1"/>
  <c r="BL797" i="1"/>
  <c r="BM797" i="1"/>
  <c r="BN797" i="1"/>
  <c r="BO797" i="1"/>
  <c r="BD798" i="1"/>
  <c r="BE798" i="1"/>
  <c r="BF798" i="1"/>
  <c r="BG798" i="1"/>
  <c r="BH798" i="1"/>
  <c r="BI798" i="1"/>
  <c r="BJ798" i="1"/>
  <c r="BK798" i="1"/>
  <c r="BL798" i="1"/>
  <c r="BM798" i="1"/>
  <c r="BN798" i="1"/>
  <c r="BO798" i="1"/>
  <c r="BD799" i="1"/>
  <c r="BE799" i="1"/>
  <c r="BF799" i="1"/>
  <c r="BG799" i="1"/>
  <c r="BH799" i="1"/>
  <c r="BI799" i="1"/>
  <c r="BJ799" i="1"/>
  <c r="BK799" i="1"/>
  <c r="BL799" i="1"/>
  <c r="BM799" i="1"/>
  <c r="BN799" i="1"/>
  <c r="BO799" i="1"/>
  <c r="BD800" i="1"/>
  <c r="BE800" i="1"/>
  <c r="BF800" i="1"/>
  <c r="BG800" i="1"/>
  <c r="BH800" i="1"/>
  <c r="BI800" i="1"/>
  <c r="BJ800" i="1"/>
  <c r="BK800" i="1"/>
  <c r="BL800" i="1"/>
  <c r="BM800" i="1"/>
  <c r="BN800" i="1"/>
  <c r="BO800" i="1"/>
  <c r="BD801" i="1"/>
  <c r="BE801" i="1"/>
  <c r="BF801" i="1"/>
  <c r="BG801" i="1"/>
  <c r="BH801" i="1"/>
  <c r="BI801" i="1"/>
  <c r="BJ801" i="1"/>
  <c r="BK801" i="1"/>
  <c r="BL801" i="1"/>
  <c r="BM801" i="1"/>
  <c r="BN801" i="1"/>
  <c r="BO801" i="1"/>
  <c r="BD802" i="1"/>
  <c r="BE802" i="1"/>
  <c r="BF802" i="1"/>
  <c r="BG802" i="1"/>
  <c r="BH802" i="1"/>
  <c r="BI802" i="1"/>
  <c r="BJ802" i="1"/>
  <c r="BK802" i="1"/>
  <c r="BL802" i="1"/>
  <c r="BM802" i="1"/>
  <c r="BN802" i="1"/>
  <c r="BO802" i="1"/>
  <c r="BD803" i="1"/>
  <c r="BE803" i="1"/>
  <c r="BF803" i="1"/>
  <c r="BG803" i="1"/>
  <c r="BH803" i="1"/>
  <c r="BI803" i="1"/>
  <c r="BJ803" i="1"/>
  <c r="BK803" i="1"/>
  <c r="BL803" i="1"/>
  <c r="BM803" i="1"/>
  <c r="BN803" i="1"/>
  <c r="BO803" i="1"/>
  <c r="BD804" i="1"/>
  <c r="BE804" i="1"/>
  <c r="BF804" i="1"/>
  <c r="BG804" i="1"/>
  <c r="BH804" i="1"/>
  <c r="BI804" i="1"/>
  <c r="BJ804" i="1"/>
  <c r="BK804" i="1"/>
  <c r="BL804" i="1"/>
  <c r="BM804" i="1"/>
  <c r="BN804" i="1"/>
  <c r="BO804" i="1"/>
  <c r="BD805" i="1"/>
  <c r="BE805" i="1"/>
  <c r="BF805" i="1"/>
  <c r="BG805" i="1"/>
  <c r="BH805" i="1"/>
  <c r="BI805" i="1"/>
  <c r="BJ805" i="1"/>
  <c r="BK805" i="1"/>
  <c r="BL805" i="1"/>
  <c r="BM805" i="1"/>
  <c r="BN805" i="1"/>
  <c r="BO805" i="1"/>
  <c r="BD806" i="1"/>
  <c r="BE806" i="1"/>
  <c r="BF806" i="1"/>
  <c r="BG806" i="1"/>
  <c r="BH806" i="1"/>
  <c r="BI806" i="1"/>
  <c r="BJ806" i="1"/>
  <c r="BK806" i="1"/>
  <c r="BL806" i="1"/>
  <c r="BM806" i="1"/>
  <c r="BN806" i="1"/>
  <c r="BO806" i="1"/>
  <c r="BD807" i="1"/>
  <c r="BE807" i="1"/>
  <c r="BF807" i="1"/>
  <c r="BG807" i="1"/>
  <c r="BH807" i="1"/>
  <c r="BI807" i="1"/>
  <c r="BJ807" i="1"/>
  <c r="BK807" i="1"/>
  <c r="BL807" i="1"/>
  <c r="BM807" i="1"/>
  <c r="BN807" i="1"/>
  <c r="BO807" i="1"/>
  <c r="BD808" i="1"/>
  <c r="BE808" i="1"/>
  <c r="BF808" i="1"/>
  <c r="BG808" i="1"/>
  <c r="BH808" i="1"/>
  <c r="BI808" i="1"/>
  <c r="BJ808" i="1"/>
  <c r="BK808" i="1"/>
  <c r="BL808" i="1"/>
  <c r="BM808" i="1"/>
  <c r="BN808" i="1"/>
  <c r="BO808" i="1"/>
  <c r="BD809" i="1"/>
  <c r="BE809" i="1"/>
  <c r="BF809" i="1"/>
  <c r="BG809" i="1"/>
  <c r="BH809" i="1"/>
  <c r="BI809" i="1"/>
  <c r="BJ809" i="1"/>
  <c r="BK809" i="1"/>
  <c r="BL809" i="1"/>
  <c r="BM809" i="1"/>
  <c r="BN809" i="1"/>
  <c r="BO809" i="1"/>
  <c r="BD810" i="1"/>
  <c r="BE810" i="1"/>
  <c r="BF810" i="1"/>
  <c r="BG810" i="1"/>
  <c r="BH810" i="1"/>
  <c r="BI810" i="1"/>
  <c r="BJ810" i="1"/>
  <c r="BK810" i="1"/>
  <c r="BL810" i="1"/>
  <c r="BM810" i="1"/>
  <c r="BN810" i="1"/>
  <c r="BO810" i="1"/>
  <c r="BD811" i="1"/>
  <c r="BE811" i="1"/>
  <c r="BF811" i="1"/>
  <c r="BG811" i="1"/>
  <c r="BH811" i="1"/>
  <c r="BI811" i="1"/>
  <c r="BJ811" i="1"/>
  <c r="BK811" i="1"/>
  <c r="BL811" i="1"/>
  <c r="BM811" i="1"/>
  <c r="BN811" i="1"/>
  <c r="BO811" i="1"/>
  <c r="BD812" i="1"/>
  <c r="BE812" i="1"/>
  <c r="BF812" i="1"/>
  <c r="BG812" i="1"/>
  <c r="BH812" i="1"/>
  <c r="BI812" i="1"/>
  <c r="BJ812" i="1"/>
  <c r="BK812" i="1"/>
  <c r="BL812" i="1"/>
  <c r="BM812" i="1"/>
  <c r="BN812" i="1"/>
  <c r="BO812" i="1"/>
  <c r="BD813" i="1"/>
  <c r="BE813" i="1"/>
  <c r="BF813" i="1"/>
  <c r="BG813" i="1"/>
  <c r="BH813" i="1"/>
  <c r="BI813" i="1"/>
  <c r="BJ813" i="1"/>
  <c r="BK813" i="1"/>
  <c r="BL813" i="1"/>
  <c r="BM813" i="1"/>
  <c r="BN813" i="1"/>
  <c r="BO813" i="1"/>
  <c r="BD814" i="1"/>
  <c r="BE814" i="1"/>
  <c r="BF814" i="1"/>
  <c r="BG814" i="1"/>
  <c r="BH814" i="1"/>
  <c r="BI814" i="1"/>
  <c r="BJ814" i="1"/>
  <c r="BK814" i="1"/>
  <c r="BL814" i="1"/>
  <c r="BM814" i="1"/>
  <c r="BN814" i="1"/>
  <c r="BO814" i="1"/>
  <c r="BD815" i="1"/>
  <c r="BE815" i="1"/>
  <c r="BF815" i="1"/>
  <c r="BG815" i="1"/>
  <c r="BH815" i="1"/>
  <c r="BI815" i="1"/>
  <c r="BJ815" i="1"/>
  <c r="BK815" i="1"/>
  <c r="BL815" i="1"/>
  <c r="BM815" i="1"/>
  <c r="BN815" i="1"/>
  <c r="BO815" i="1"/>
  <c r="BD816" i="1"/>
  <c r="BE816" i="1"/>
  <c r="BF816" i="1"/>
  <c r="BG816" i="1"/>
  <c r="BH816" i="1"/>
  <c r="BI816" i="1"/>
  <c r="BJ816" i="1"/>
  <c r="BK816" i="1"/>
  <c r="BL816" i="1"/>
  <c r="BM816" i="1"/>
  <c r="BN816" i="1"/>
  <c r="BO816" i="1"/>
  <c r="BD817" i="1"/>
  <c r="BE817" i="1"/>
  <c r="BF817" i="1"/>
  <c r="BG817" i="1"/>
  <c r="BH817" i="1"/>
  <c r="BI817" i="1"/>
  <c r="BJ817" i="1"/>
  <c r="BK817" i="1"/>
  <c r="BL817" i="1"/>
  <c r="BM817" i="1"/>
  <c r="BN817" i="1"/>
  <c r="BO817" i="1"/>
  <c r="BD818" i="1"/>
  <c r="BE818" i="1"/>
  <c r="BF818" i="1"/>
  <c r="BG818" i="1"/>
  <c r="BH818" i="1"/>
  <c r="BI818" i="1"/>
  <c r="BJ818" i="1"/>
  <c r="BK818" i="1"/>
  <c r="BL818" i="1"/>
  <c r="BM818" i="1"/>
  <c r="BN818" i="1"/>
  <c r="BO818" i="1"/>
  <c r="BD819" i="1"/>
  <c r="BE819" i="1"/>
  <c r="BF819" i="1"/>
  <c r="BG819" i="1"/>
  <c r="BH819" i="1"/>
  <c r="BI819" i="1"/>
  <c r="BJ819" i="1"/>
  <c r="BK819" i="1"/>
  <c r="BL819" i="1"/>
  <c r="BM819" i="1"/>
  <c r="BN819" i="1"/>
  <c r="BO819" i="1"/>
  <c r="BD820" i="1"/>
  <c r="BE820" i="1"/>
  <c r="BF820" i="1"/>
  <c r="BG820" i="1"/>
  <c r="BH820" i="1"/>
  <c r="BI820" i="1"/>
  <c r="BJ820" i="1"/>
  <c r="BK820" i="1"/>
  <c r="BL820" i="1"/>
  <c r="BM820" i="1"/>
  <c r="BN820" i="1"/>
  <c r="BO820" i="1"/>
  <c r="BD821" i="1"/>
  <c r="BE821" i="1"/>
  <c r="BF821" i="1"/>
  <c r="BG821" i="1"/>
  <c r="BH821" i="1"/>
  <c r="BI821" i="1"/>
  <c r="BJ821" i="1"/>
  <c r="BK821" i="1"/>
  <c r="BL821" i="1"/>
  <c r="BM821" i="1"/>
  <c r="BN821" i="1"/>
  <c r="BO821" i="1"/>
  <c r="BD822" i="1"/>
  <c r="BE822" i="1"/>
  <c r="BF822" i="1"/>
  <c r="BG822" i="1"/>
  <c r="BH822" i="1"/>
  <c r="BI822" i="1"/>
  <c r="BJ822" i="1"/>
  <c r="BK822" i="1"/>
  <c r="BL822" i="1"/>
  <c r="BM822" i="1"/>
  <c r="BN822" i="1"/>
  <c r="BO822" i="1"/>
  <c r="BD823" i="1"/>
  <c r="BE823" i="1"/>
  <c r="BF823" i="1"/>
  <c r="BG823" i="1"/>
  <c r="BH823" i="1"/>
  <c r="BI823" i="1"/>
  <c r="BJ823" i="1"/>
  <c r="BK823" i="1"/>
  <c r="BL823" i="1"/>
  <c r="BM823" i="1"/>
  <c r="BN823" i="1"/>
  <c r="BO823" i="1"/>
  <c r="BD824" i="1"/>
  <c r="BE824" i="1"/>
  <c r="BF824" i="1"/>
  <c r="BG824" i="1"/>
  <c r="BH824" i="1"/>
  <c r="BI824" i="1"/>
  <c r="BJ824" i="1"/>
  <c r="BK824" i="1"/>
  <c r="BL824" i="1"/>
  <c r="BM824" i="1"/>
  <c r="BN824" i="1"/>
  <c r="BO824" i="1"/>
  <c r="BD825" i="1"/>
  <c r="BE825" i="1"/>
  <c r="BF825" i="1"/>
  <c r="BG825" i="1"/>
  <c r="BH825" i="1"/>
  <c r="BI825" i="1"/>
  <c r="BJ825" i="1"/>
  <c r="BK825" i="1"/>
  <c r="BL825" i="1"/>
  <c r="BM825" i="1"/>
  <c r="BN825" i="1"/>
  <c r="BO825" i="1"/>
  <c r="BD826" i="1"/>
  <c r="BE826" i="1"/>
  <c r="BF826" i="1"/>
  <c r="BG826" i="1"/>
  <c r="BH826" i="1"/>
  <c r="BI826" i="1"/>
  <c r="BJ826" i="1"/>
  <c r="BK826" i="1"/>
  <c r="BL826" i="1"/>
  <c r="BM826" i="1"/>
  <c r="BN826" i="1"/>
  <c r="BO826" i="1"/>
  <c r="BD827" i="1"/>
  <c r="BE827" i="1"/>
  <c r="BF827" i="1"/>
  <c r="BG827" i="1"/>
  <c r="BH827" i="1"/>
  <c r="BI827" i="1"/>
  <c r="BJ827" i="1"/>
  <c r="BK827" i="1"/>
  <c r="BL827" i="1"/>
  <c r="BM827" i="1"/>
  <c r="BN827" i="1"/>
  <c r="BO827" i="1"/>
  <c r="BD828" i="1"/>
  <c r="BE828" i="1"/>
  <c r="BF828" i="1"/>
  <c r="BG828" i="1"/>
  <c r="BH828" i="1"/>
  <c r="BI828" i="1"/>
  <c r="BJ828" i="1"/>
  <c r="BK828" i="1"/>
  <c r="BL828" i="1"/>
  <c r="BM828" i="1"/>
  <c r="BN828" i="1"/>
  <c r="BO828" i="1"/>
  <c r="BD829" i="1"/>
  <c r="BE829" i="1"/>
  <c r="BF829" i="1"/>
  <c r="BG829" i="1"/>
  <c r="BH829" i="1"/>
  <c r="BI829" i="1"/>
  <c r="BJ829" i="1"/>
  <c r="BK829" i="1"/>
  <c r="BL829" i="1"/>
  <c r="BM829" i="1"/>
  <c r="BN829" i="1"/>
  <c r="BO829" i="1"/>
  <c r="BD830" i="1"/>
  <c r="BE830" i="1"/>
  <c r="BF830" i="1"/>
  <c r="BG830" i="1"/>
  <c r="BH830" i="1"/>
  <c r="BI830" i="1"/>
  <c r="BJ830" i="1"/>
  <c r="BK830" i="1"/>
  <c r="BL830" i="1"/>
  <c r="BM830" i="1"/>
  <c r="BN830" i="1"/>
  <c r="BO830" i="1"/>
  <c r="BD831" i="1"/>
  <c r="BE831" i="1"/>
  <c r="BF831" i="1"/>
  <c r="BG831" i="1"/>
  <c r="BH831" i="1"/>
  <c r="BI831" i="1"/>
  <c r="BJ831" i="1"/>
  <c r="BK831" i="1"/>
  <c r="BL831" i="1"/>
  <c r="BM831" i="1"/>
  <c r="BN831" i="1"/>
  <c r="BO831" i="1"/>
  <c r="BD832" i="1"/>
  <c r="BE832" i="1"/>
  <c r="BF832" i="1"/>
  <c r="BG832" i="1"/>
  <c r="BH832" i="1"/>
  <c r="BI832" i="1"/>
  <c r="BJ832" i="1"/>
  <c r="BK832" i="1"/>
  <c r="BL832" i="1"/>
  <c r="BM832" i="1"/>
  <c r="BN832" i="1"/>
  <c r="BO832" i="1"/>
  <c r="BD833" i="1"/>
  <c r="BE833" i="1"/>
  <c r="BF833" i="1"/>
  <c r="BG833" i="1"/>
  <c r="BH833" i="1"/>
  <c r="BI833" i="1"/>
  <c r="BJ833" i="1"/>
  <c r="BK833" i="1"/>
  <c r="BL833" i="1"/>
  <c r="BM833" i="1"/>
  <c r="BN833" i="1"/>
  <c r="BO833" i="1"/>
  <c r="BD834" i="1"/>
  <c r="BE834" i="1"/>
  <c r="BF834" i="1"/>
  <c r="BG834" i="1"/>
  <c r="BH834" i="1"/>
  <c r="BI834" i="1"/>
  <c r="BJ834" i="1"/>
  <c r="BK834" i="1"/>
  <c r="BL834" i="1"/>
  <c r="BM834" i="1"/>
  <c r="BN834" i="1"/>
  <c r="BO834" i="1"/>
  <c r="BD835" i="1"/>
  <c r="BE835" i="1"/>
  <c r="BF835" i="1"/>
  <c r="BG835" i="1"/>
  <c r="BH835" i="1"/>
  <c r="BI835" i="1"/>
  <c r="BJ835" i="1"/>
  <c r="BK835" i="1"/>
  <c r="BL835" i="1"/>
  <c r="BM835" i="1"/>
  <c r="BN835" i="1"/>
  <c r="BO835" i="1"/>
  <c r="BD836" i="1"/>
  <c r="BE836" i="1"/>
  <c r="BF836" i="1"/>
  <c r="BG836" i="1"/>
  <c r="BH836" i="1"/>
  <c r="BI836" i="1"/>
  <c r="BJ836" i="1"/>
  <c r="BK836" i="1"/>
  <c r="BL836" i="1"/>
  <c r="BM836" i="1"/>
  <c r="BN836" i="1"/>
  <c r="BO836" i="1"/>
  <c r="BD837" i="1"/>
  <c r="BE837" i="1"/>
  <c r="BF837" i="1"/>
  <c r="BG837" i="1"/>
  <c r="BH837" i="1"/>
  <c r="BI837" i="1"/>
  <c r="BJ837" i="1"/>
  <c r="BK837" i="1"/>
  <c r="BL837" i="1"/>
  <c r="BM837" i="1"/>
  <c r="BN837" i="1"/>
  <c r="BO837" i="1"/>
  <c r="BD838" i="1"/>
  <c r="BE838" i="1"/>
  <c r="BF838" i="1"/>
  <c r="BG838" i="1"/>
  <c r="BH838" i="1"/>
  <c r="BI838" i="1"/>
  <c r="BJ838" i="1"/>
  <c r="BK838" i="1"/>
  <c r="BL838" i="1"/>
  <c r="BM838" i="1"/>
  <c r="BN838" i="1"/>
  <c r="BO838" i="1"/>
  <c r="BD839" i="1"/>
  <c r="BE839" i="1"/>
  <c r="BF839" i="1"/>
  <c r="BG839" i="1"/>
  <c r="BH839" i="1"/>
  <c r="BI839" i="1"/>
  <c r="BJ839" i="1"/>
  <c r="BK839" i="1"/>
  <c r="BL839" i="1"/>
  <c r="BM839" i="1"/>
  <c r="BN839" i="1"/>
  <c r="BO839" i="1"/>
  <c r="BD840" i="1"/>
  <c r="BE840" i="1"/>
  <c r="BF840" i="1"/>
  <c r="BG840" i="1"/>
  <c r="BH840" i="1"/>
  <c r="BI840" i="1"/>
  <c r="BJ840" i="1"/>
  <c r="BK840" i="1"/>
  <c r="BL840" i="1"/>
  <c r="BM840" i="1"/>
  <c r="BN840" i="1"/>
  <c r="BO840" i="1"/>
  <c r="BD841" i="1"/>
  <c r="BE841" i="1"/>
  <c r="BF841" i="1"/>
  <c r="BG841" i="1"/>
  <c r="BH841" i="1"/>
  <c r="BI841" i="1"/>
  <c r="BJ841" i="1"/>
  <c r="BK841" i="1"/>
  <c r="BL841" i="1"/>
  <c r="BM841" i="1"/>
  <c r="BN841" i="1"/>
  <c r="BO841" i="1"/>
  <c r="BD842" i="1"/>
  <c r="BE842" i="1"/>
  <c r="BF842" i="1"/>
  <c r="BG842" i="1"/>
  <c r="BH842" i="1"/>
  <c r="BI842" i="1"/>
  <c r="BJ842" i="1"/>
  <c r="BK842" i="1"/>
  <c r="BL842" i="1"/>
  <c r="BM842" i="1"/>
  <c r="BN842" i="1"/>
  <c r="BO842" i="1"/>
  <c r="BD843" i="1"/>
  <c r="BE843" i="1"/>
  <c r="BF843" i="1"/>
  <c r="BG843" i="1"/>
  <c r="BH843" i="1"/>
  <c r="BI843" i="1"/>
  <c r="BJ843" i="1"/>
  <c r="BK843" i="1"/>
  <c r="BL843" i="1"/>
  <c r="BM843" i="1"/>
  <c r="BN843" i="1"/>
  <c r="BO843" i="1"/>
  <c r="BD844" i="1"/>
  <c r="BE844" i="1"/>
  <c r="BF844" i="1"/>
  <c r="BG844" i="1"/>
  <c r="BH844" i="1"/>
  <c r="BI844" i="1"/>
  <c r="BJ844" i="1"/>
  <c r="BK844" i="1"/>
  <c r="BL844" i="1"/>
  <c r="BM844" i="1"/>
  <c r="BN844" i="1"/>
  <c r="BO844" i="1"/>
  <c r="BD845" i="1"/>
  <c r="BE845" i="1"/>
  <c r="BF845" i="1"/>
  <c r="BG845" i="1"/>
  <c r="BH845" i="1"/>
  <c r="BI845" i="1"/>
  <c r="BJ845" i="1"/>
  <c r="BK845" i="1"/>
  <c r="BL845" i="1"/>
  <c r="BM845" i="1"/>
  <c r="BN845" i="1"/>
  <c r="BO845" i="1"/>
  <c r="BD846" i="1"/>
  <c r="BE846" i="1"/>
  <c r="BF846" i="1"/>
  <c r="BG846" i="1"/>
  <c r="BH846" i="1"/>
  <c r="BI846" i="1"/>
  <c r="BJ846" i="1"/>
  <c r="BK846" i="1"/>
  <c r="BL846" i="1"/>
  <c r="BM846" i="1"/>
  <c r="BN846" i="1"/>
  <c r="BO846" i="1"/>
  <c r="BD847" i="1"/>
  <c r="BE847" i="1"/>
  <c r="BF847" i="1"/>
  <c r="BG847" i="1"/>
  <c r="BH847" i="1"/>
  <c r="BI847" i="1"/>
  <c r="BJ847" i="1"/>
  <c r="BK847" i="1"/>
  <c r="BL847" i="1"/>
  <c r="BM847" i="1"/>
  <c r="BN847" i="1"/>
  <c r="BO847" i="1"/>
  <c r="BD848" i="1"/>
  <c r="BE848" i="1"/>
  <c r="BF848" i="1"/>
  <c r="BG848" i="1"/>
  <c r="BH848" i="1"/>
  <c r="BI848" i="1"/>
  <c r="BJ848" i="1"/>
  <c r="BK848" i="1"/>
  <c r="BL848" i="1"/>
  <c r="BM848" i="1"/>
  <c r="BN848" i="1"/>
  <c r="BO848" i="1"/>
  <c r="BD849" i="1"/>
  <c r="BE849" i="1"/>
  <c r="BF849" i="1"/>
  <c r="BG849" i="1"/>
  <c r="BH849" i="1"/>
  <c r="BI849" i="1"/>
  <c r="BJ849" i="1"/>
  <c r="BK849" i="1"/>
  <c r="BL849" i="1"/>
  <c r="BM849" i="1"/>
  <c r="BN849" i="1"/>
  <c r="BO849" i="1"/>
  <c r="BD850" i="1"/>
  <c r="BE850" i="1"/>
  <c r="BF850" i="1"/>
  <c r="BG850" i="1"/>
  <c r="BH850" i="1"/>
  <c r="BI850" i="1"/>
  <c r="BJ850" i="1"/>
  <c r="BK850" i="1"/>
  <c r="BL850" i="1"/>
  <c r="BM850" i="1"/>
  <c r="BN850" i="1"/>
  <c r="BO850" i="1"/>
  <c r="BD851" i="1"/>
  <c r="BE851" i="1"/>
  <c r="BF851" i="1"/>
  <c r="BG851" i="1"/>
  <c r="BH851" i="1"/>
  <c r="BI851" i="1"/>
  <c r="BJ851" i="1"/>
  <c r="BK851" i="1"/>
  <c r="BL851" i="1"/>
  <c r="BM851" i="1"/>
  <c r="BN851" i="1"/>
  <c r="BO851" i="1"/>
  <c r="BD852" i="1"/>
  <c r="BE852" i="1"/>
  <c r="BF852" i="1"/>
  <c r="BG852" i="1"/>
  <c r="BH852" i="1"/>
  <c r="BI852" i="1"/>
  <c r="BJ852" i="1"/>
  <c r="BK852" i="1"/>
  <c r="BL852" i="1"/>
  <c r="BM852" i="1"/>
  <c r="BN852" i="1"/>
  <c r="BO852" i="1"/>
  <c r="BD853" i="1"/>
  <c r="BE853" i="1"/>
  <c r="BF853" i="1"/>
  <c r="BG853" i="1"/>
  <c r="BH853" i="1"/>
  <c r="BI853" i="1"/>
  <c r="BJ853" i="1"/>
  <c r="BK853" i="1"/>
  <c r="BL853" i="1"/>
  <c r="BM853" i="1"/>
  <c r="BN853" i="1"/>
  <c r="BO853" i="1"/>
  <c r="BD854" i="1"/>
  <c r="BE854" i="1"/>
  <c r="BF854" i="1"/>
  <c r="BG854" i="1"/>
  <c r="BH854" i="1"/>
  <c r="BI854" i="1"/>
  <c r="BJ854" i="1"/>
  <c r="BK854" i="1"/>
  <c r="BL854" i="1"/>
  <c r="BM854" i="1"/>
  <c r="BN854" i="1"/>
  <c r="BO854" i="1"/>
  <c r="BD855" i="1"/>
  <c r="BE855" i="1"/>
  <c r="BF855" i="1"/>
  <c r="BG855" i="1"/>
  <c r="BH855" i="1"/>
  <c r="BI855" i="1"/>
  <c r="BJ855" i="1"/>
  <c r="BK855" i="1"/>
  <c r="BL855" i="1"/>
  <c r="BM855" i="1"/>
  <c r="BN855" i="1"/>
  <c r="BO855" i="1"/>
  <c r="BD856" i="1"/>
  <c r="BE856" i="1"/>
  <c r="BF856" i="1"/>
  <c r="BG856" i="1"/>
  <c r="BH856" i="1"/>
  <c r="BI856" i="1"/>
  <c r="BJ856" i="1"/>
  <c r="BK856" i="1"/>
  <c r="BL856" i="1"/>
  <c r="BM856" i="1"/>
  <c r="BN856" i="1"/>
  <c r="BO856" i="1"/>
  <c r="BD857" i="1"/>
  <c r="BE857" i="1"/>
  <c r="BF857" i="1"/>
  <c r="BG857" i="1"/>
  <c r="BH857" i="1"/>
  <c r="BI857" i="1"/>
  <c r="BJ857" i="1"/>
  <c r="BK857" i="1"/>
  <c r="BL857" i="1"/>
  <c r="BM857" i="1"/>
  <c r="BN857" i="1"/>
  <c r="BO857" i="1"/>
  <c r="BD858" i="1"/>
  <c r="BE858" i="1"/>
  <c r="BF858" i="1"/>
  <c r="BG858" i="1"/>
  <c r="BH858" i="1"/>
  <c r="BI858" i="1"/>
  <c r="BJ858" i="1"/>
  <c r="BK858" i="1"/>
  <c r="BL858" i="1"/>
  <c r="BM858" i="1"/>
  <c r="BN858" i="1"/>
  <c r="BO858" i="1"/>
  <c r="BD859" i="1"/>
  <c r="BE859" i="1"/>
  <c r="BF859" i="1"/>
  <c r="BG859" i="1"/>
  <c r="BH859" i="1"/>
  <c r="BI859" i="1"/>
  <c r="BJ859" i="1"/>
  <c r="BK859" i="1"/>
  <c r="BL859" i="1"/>
  <c r="BM859" i="1"/>
  <c r="BN859" i="1"/>
  <c r="BO859" i="1"/>
  <c r="BD860" i="1"/>
  <c r="BE860" i="1"/>
  <c r="BF860" i="1"/>
  <c r="BG860" i="1"/>
  <c r="BH860" i="1"/>
  <c r="BI860" i="1"/>
  <c r="BJ860" i="1"/>
  <c r="BK860" i="1"/>
  <c r="BL860" i="1"/>
  <c r="BM860" i="1"/>
  <c r="BN860" i="1"/>
  <c r="BO860" i="1"/>
  <c r="BD861" i="1"/>
  <c r="BE861" i="1"/>
  <c r="BF861" i="1"/>
  <c r="BG861" i="1"/>
  <c r="BH861" i="1"/>
  <c r="BI861" i="1"/>
  <c r="BJ861" i="1"/>
  <c r="BK861" i="1"/>
  <c r="BL861" i="1"/>
  <c r="BM861" i="1"/>
  <c r="BN861" i="1"/>
  <c r="BO861" i="1"/>
  <c r="BD862" i="1"/>
  <c r="BE862" i="1"/>
  <c r="BF862" i="1"/>
  <c r="BG862" i="1"/>
  <c r="BH862" i="1"/>
  <c r="BI862" i="1"/>
  <c r="BJ862" i="1"/>
  <c r="BK862" i="1"/>
  <c r="BL862" i="1"/>
  <c r="BM862" i="1"/>
  <c r="BN862" i="1"/>
  <c r="BO862" i="1"/>
  <c r="BD863" i="1"/>
  <c r="BE863" i="1"/>
  <c r="BF863" i="1"/>
  <c r="BG863" i="1"/>
  <c r="BH863" i="1"/>
  <c r="BI863" i="1"/>
  <c r="BJ863" i="1"/>
  <c r="BK863" i="1"/>
  <c r="BL863" i="1"/>
  <c r="BM863" i="1"/>
  <c r="BN863" i="1"/>
  <c r="BO863" i="1"/>
  <c r="BD864" i="1"/>
  <c r="BE864" i="1"/>
  <c r="BF864" i="1"/>
  <c r="BG864" i="1"/>
  <c r="BH864" i="1"/>
  <c r="BI864" i="1"/>
  <c r="BJ864" i="1"/>
  <c r="BK864" i="1"/>
  <c r="BL864" i="1"/>
  <c r="BM864" i="1"/>
  <c r="BN864" i="1"/>
  <c r="BO864" i="1"/>
  <c r="BD865" i="1"/>
  <c r="BE865" i="1"/>
  <c r="BF865" i="1"/>
  <c r="BG865" i="1"/>
  <c r="BH865" i="1"/>
  <c r="BI865" i="1"/>
  <c r="BJ865" i="1"/>
  <c r="BK865" i="1"/>
  <c r="BL865" i="1"/>
  <c r="BM865" i="1"/>
  <c r="BN865" i="1"/>
  <c r="BO865" i="1"/>
  <c r="BD866" i="1"/>
  <c r="BE866" i="1"/>
  <c r="BF866" i="1"/>
  <c r="BG866" i="1"/>
  <c r="BH866" i="1"/>
  <c r="BI866" i="1"/>
  <c r="BJ866" i="1"/>
  <c r="BK866" i="1"/>
  <c r="BL866" i="1"/>
  <c r="BM866" i="1"/>
  <c r="BN866" i="1"/>
  <c r="BO866" i="1"/>
  <c r="BD867" i="1"/>
  <c r="BE867" i="1"/>
  <c r="BF867" i="1"/>
  <c r="BG867" i="1"/>
  <c r="BH867" i="1"/>
  <c r="BI867" i="1"/>
  <c r="BJ867" i="1"/>
  <c r="BK867" i="1"/>
  <c r="BL867" i="1"/>
  <c r="BM867" i="1"/>
  <c r="BN867" i="1"/>
  <c r="BO867" i="1"/>
  <c r="BD868" i="1"/>
  <c r="BE868" i="1"/>
  <c r="BF868" i="1"/>
  <c r="BG868" i="1"/>
  <c r="BH868" i="1"/>
  <c r="BI868" i="1"/>
  <c r="BJ868" i="1"/>
  <c r="BK868" i="1"/>
  <c r="BL868" i="1"/>
  <c r="BM868" i="1"/>
  <c r="BN868" i="1"/>
  <c r="BO868" i="1"/>
  <c r="BD869" i="1"/>
  <c r="BE869" i="1"/>
  <c r="BF869" i="1"/>
  <c r="BG869" i="1"/>
  <c r="BH869" i="1"/>
  <c r="BI869" i="1"/>
  <c r="BJ869" i="1"/>
  <c r="BK869" i="1"/>
  <c r="BL869" i="1"/>
  <c r="BM869" i="1"/>
  <c r="BN869" i="1"/>
  <c r="BO869" i="1"/>
  <c r="BD870" i="1"/>
  <c r="BE870" i="1"/>
  <c r="BF870" i="1"/>
  <c r="BG870" i="1"/>
  <c r="BH870" i="1"/>
  <c r="BI870" i="1"/>
  <c r="BJ870" i="1"/>
  <c r="BK870" i="1"/>
  <c r="BL870" i="1"/>
  <c r="BM870" i="1"/>
  <c r="BN870" i="1"/>
  <c r="BO870" i="1"/>
  <c r="BD871" i="1"/>
  <c r="BE871" i="1"/>
  <c r="BF871" i="1"/>
  <c r="BG871" i="1"/>
  <c r="BH871" i="1"/>
  <c r="BI871" i="1"/>
  <c r="BJ871" i="1"/>
  <c r="BK871" i="1"/>
  <c r="BL871" i="1"/>
  <c r="BM871" i="1"/>
  <c r="BN871" i="1"/>
  <c r="BO871" i="1"/>
  <c r="BD872" i="1"/>
  <c r="BE872" i="1"/>
  <c r="BF872" i="1"/>
  <c r="BG872" i="1"/>
  <c r="BH872" i="1"/>
  <c r="BI872" i="1"/>
  <c r="BJ872" i="1"/>
  <c r="BK872" i="1"/>
  <c r="BL872" i="1"/>
  <c r="BM872" i="1"/>
  <c r="BN872" i="1"/>
  <c r="BO872" i="1"/>
  <c r="BD873" i="1"/>
  <c r="BE873" i="1"/>
  <c r="BF873" i="1"/>
  <c r="BG873" i="1"/>
  <c r="BH873" i="1"/>
  <c r="BI873" i="1"/>
  <c r="BJ873" i="1"/>
  <c r="BK873" i="1"/>
  <c r="BL873" i="1"/>
  <c r="BM873" i="1"/>
  <c r="BN873" i="1"/>
  <c r="BO873" i="1"/>
  <c r="BD874" i="1"/>
  <c r="BE874" i="1"/>
  <c r="BF874" i="1"/>
  <c r="BG874" i="1"/>
  <c r="BH874" i="1"/>
  <c r="BI874" i="1"/>
  <c r="BJ874" i="1"/>
  <c r="BK874" i="1"/>
  <c r="BL874" i="1"/>
  <c r="BM874" i="1"/>
  <c r="BN874" i="1"/>
  <c r="BO874" i="1"/>
  <c r="BD875" i="1"/>
  <c r="BE875" i="1"/>
  <c r="BF875" i="1"/>
  <c r="BG875" i="1"/>
  <c r="BH875" i="1"/>
  <c r="BI875" i="1"/>
  <c r="BJ875" i="1"/>
  <c r="BK875" i="1"/>
  <c r="BL875" i="1"/>
  <c r="BM875" i="1"/>
  <c r="BN875" i="1"/>
  <c r="BO875" i="1"/>
  <c r="BD876" i="1"/>
  <c r="BE876" i="1"/>
  <c r="BF876" i="1"/>
  <c r="BG876" i="1"/>
  <c r="BH876" i="1"/>
  <c r="BI876" i="1"/>
  <c r="BJ876" i="1"/>
  <c r="BK876" i="1"/>
  <c r="BL876" i="1"/>
  <c r="BM876" i="1"/>
  <c r="BN876" i="1"/>
  <c r="BO876" i="1"/>
  <c r="BD877" i="1"/>
  <c r="BE877" i="1"/>
  <c r="BF877" i="1"/>
  <c r="BG877" i="1"/>
  <c r="BH877" i="1"/>
  <c r="BI877" i="1"/>
  <c r="BJ877" i="1"/>
  <c r="BK877" i="1"/>
  <c r="BL877" i="1"/>
  <c r="BM877" i="1"/>
  <c r="BN877" i="1"/>
  <c r="BO877" i="1"/>
  <c r="BD878" i="1"/>
  <c r="BE878" i="1"/>
  <c r="BF878" i="1"/>
  <c r="BG878" i="1"/>
  <c r="BH878" i="1"/>
  <c r="BI878" i="1"/>
  <c r="BJ878" i="1"/>
  <c r="BK878" i="1"/>
  <c r="BL878" i="1"/>
  <c r="BM878" i="1"/>
  <c r="BN878" i="1"/>
  <c r="BO878" i="1"/>
  <c r="BD879" i="1"/>
  <c r="BE879" i="1"/>
  <c r="BF879" i="1"/>
  <c r="BG879" i="1"/>
  <c r="BH879" i="1"/>
  <c r="BI879" i="1"/>
  <c r="BJ879" i="1"/>
  <c r="BK879" i="1"/>
  <c r="BL879" i="1"/>
  <c r="BM879" i="1"/>
  <c r="BN879" i="1"/>
  <c r="BO879" i="1"/>
  <c r="BD880" i="1"/>
  <c r="BE880" i="1"/>
  <c r="BF880" i="1"/>
  <c r="BG880" i="1"/>
  <c r="BH880" i="1"/>
  <c r="BI880" i="1"/>
  <c r="BJ880" i="1"/>
  <c r="BK880" i="1"/>
  <c r="BL880" i="1"/>
  <c r="BM880" i="1"/>
  <c r="BN880" i="1"/>
  <c r="BO880" i="1"/>
  <c r="BD881" i="1"/>
  <c r="BE881" i="1"/>
  <c r="BF881" i="1"/>
  <c r="BG881" i="1"/>
  <c r="BH881" i="1"/>
  <c r="BI881" i="1"/>
  <c r="BJ881" i="1"/>
  <c r="BK881" i="1"/>
  <c r="BL881" i="1"/>
  <c r="BM881" i="1"/>
  <c r="BN881" i="1"/>
  <c r="BO881" i="1"/>
  <c r="BD882" i="1"/>
  <c r="BE882" i="1"/>
  <c r="BF882" i="1"/>
  <c r="BG882" i="1"/>
  <c r="BH882" i="1"/>
  <c r="BI882" i="1"/>
  <c r="BJ882" i="1"/>
  <c r="BK882" i="1"/>
  <c r="BL882" i="1"/>
  <c r="BM882" i="1"/>
  <c r="BN882" i="1"/>
  <c r="BO882" i="1"/>
  <c r="BD883" i="1"/>
  <c r="BE883" i="1"/>
  <c r="BF883" i="1"/>
  <c r="BG883" i="1"/>
  <c r="BH883" i="1"/>
  <c r="BI883" i="1"/>
  <c r="BJ883" i="1"/>
  <c r="BK883" i="1"/>
  <c r="BL883" i="1"/>
  <c r="BM883" i="1"/>
  <c r="BN883" i="1"/>
  <c r="BO883" i="1"/>
  <c r="BD884" i="1"/>
  <c r="BE884" i="1"/>
  <c r="BF884" i="1"/>
  <c r="BG884" i="1"/>
  <c r="BH884" i="1"/>
  <c r="BI884" i="1"/>
  <c r="BJ884" i="1"/>
  <c r="BK884" i="1"/>
  <c r="BL884" i="1"/>
  <c r="BM884" i="1"/>
  <c r="BN884" i="1"/>
  <c r="BO884" i="1"/>
  <c r="BD885" i="1"/>
  <c r="BE885" i="1"/>
  <c r="BF885" i="1"/>
  <c r="BG885" i="1"/>
  <c r="BH885" i="1"/>
  <c r="BI885" i="1"/>
  <c r="BJ885" i="1"/>
  <c r="BK885" i="1"/>
  <c r="BL885" i="1"/>
  <c r="BM885" i="1"/>
  <c r="BN885" i="1"/>
  <c r="BO885" i="1"/>
  <c r="BD886" i="1"/>
  <c r="BE886" i="1"/>
  <c r="BF886" i="1"/>
  <c r="BG886" i="1"/>
  <c r="BH886" i="1"/>
  <c r="BI886" i="1"/>
  <c r="BJ886" i="1"/>
  <c r="BK886" i="1"/>
  <c r="BL886" i="1"/>
  <c r="BM886" i="1"/>
  <c r="BN886" i="1"/>
  <c r="BO886" i="1"/>
  <c r="BD887" i="1"/>
  <c r="BE887" i="1"/>
  <c r="BF887" i="1"/>
  <c r="BG887" i="1"/>
  <c r="BH887" i="1"/>
  <c r="BI887" i="1"/>
  <c r="BJ887" i="1"/>
  <c r="BK887" i="1"/>
  <c r="BL887" i="1"/>
  <c r="BM887" i="1"/>
  <c r="BN887" i="1"/>
  <c r="BO887" i="1"/>
  <c r="BD888" i="1"/>
  <c r="BE888" i="1"/>
  <c r="BF888" i="1"/>
  <c r="BG888" i="1"/>
  <c r="BH888" i="1"/>
  <c r="BI888" i="1"/>
  <c r="BJ888" i="1"/>
  <c r="BK888" i="1"/>
  <c r="BL888" i="1"/>
  <c r="BM888" i="1"/>
  <c r="BN888" i="1"/>
  <c r="BO888" i="1"/>
  <c r="BD889" i="1"/>
  <c r="BE889" i="1"/>
  <c r="BF889" i="1"/>
  <c r="BG889" i="1"/>
  <c r="BH889" i="1"/>
  <c r="BI889" i="1"/>
  <c r="BJ889" i="1"/>
  <c r="BK889" i="1"/>
  <c r="BL889" i="1"/>
  <c r="BM889" i="1"/>
  <c r="BN889" i="1"/>
  <c r="BO889" i="1"/>
  <c r="BD890" i="1"/>
  <c r="BE890" i="1"/>
  <c r="BF890" i="1"/>
  <c r="BG890" i="1"/>
  <c r="BH890" i="1"/>
  <c r="BI890" i="1"/>
  <c r="BJ890" i="1"/>
  <c r="BK890" i="1"/>
  <c r="BL890" i="1"/>
  <c r="BM890" i="1"/>
  <c r="BN890" i="1"/>
  <c r="BO890" i="1"/>
  <c r="BD891" i="1"/>
  <c r="BE891" i="1"/>
  <c r="BF891" i="1"/>
  <c r="BG891" i="1"/>
  <c r="BH891" i="1"/>
  <c r="BI891" i="1"/>
  <c r="BJ891" i="1"/>
  <c r="BK891" i="1"/>
  <c r="BL891" i="1"/>
  <c r="BM891" i="1"/>
  <c r="BN891" i="1"/>
  <c r="BO891" i="1"/>
  <c r="BD892" i="1"/>
  <c r="BE892" i="1"/>
  <c r="BF892" i="1"/>
  <c r="BG892" i="1"/>
  <c r="BH892" i="1"/>
  <c r="BI892" i="1"/>
  <c r="BJ892" i="1"/>
  <c r="BK892" i="1"/>
  <c r="BL892" i="1"/>
  <c r="BM892" i="1"/>
  <c r="BN892" i="1"/>
  <c r="BO892" i="1"/>
  <c r="BD893" i="1"/>
  <c r="BE893" i="1"/>
  <c r="BF893" i="1"/>
  <c r="BG893" i="1"/>
  <c r="BH893" i="1"/>
  <c r="BI893" i="1"/>
  <c r="BJ893" i="1"/>
  <c r="BK893" i="1"/>
  <c r="BL893" i="1"/>
  <c r="BM893" i="1"/>
  <c r="BN893" i="1"/>
  <c r="BO893" i="1"/>
  <c r="BD894" i="1"/>
  <c r="BE894" i="1"/>
  <c r="BF894" i="1"/>
  <c r="BG894" i="1"/>
  <c r="BH894" i="1"/>
  <c r="BI894" i="1"/>
  <c r="BJ894" i="1"/>
  <c r="BK894" i="1"/>
  <c r="BL894" i="1"/>
  <c r="BM894" i="1"/>
  <c r="BN894" i="1"/>
  <c r="BO894" i="1"/>
  <c r="BD895" i="1"/>
  <c r="BE895" i="1"/>
  <c r="BF895" i="1"/>
  <c r="BG895" i="1"/>
  <c r="BH895" i="1"/>
  <c r="BI895" i="1"/>
  <c r="BJ895" i="1"/>
  <c r="BK895" i="1"/>
  <c r="BL895" i="1"/>
  <c r="BM895" i="1"/>
  <c r="BN895" i="1"/>
  <c r="BO895" i="1"/>
  <c r="BD896" i="1"/>
  <c r="BE896" i="1"/>
  <c r="BF896" i="1"/>
  <c r="BG896" i="1"/>
  <c r="BH896" i="1"/>
  <c r="BI896" i="1"/>
  <c r="BJ896" i="1"/>
  <c r="BK896" i="1"/>
  <c r="BL896" i="1"/>
  <c r="BM896" i="1"/>
  <c r="BN896" i="1"/>
  <c r="BO896" i="1"/>
  <c r="BD897" i="1"/>
  <c r="BE897" i="1"/>
  <c r="BF897" i="1"/>
  <c r="BG897" i="1"/>
  <c r="BH897" i="1"/>
  <c r="BI897" i="1"/>
  <c r="BJ897" i="1"/>
  <c r="BK897" i="1"/>
  <c r="BL897" i="1"/>
  <c r="BM897" i="1"/>
  <c r="BN897" i="1"/>
  <c r="BO897" i="1"/>
  <c r="BD898" i="1"/>
  <c r="BE898" i="1"/>
  <c r="BF898" i="1"/>
  <c r="BG898" i="1"/>
  <c r="BH898" i="1"/>
  <c r="BI898" i="1"/>
  <c r="BJ898" i="1"/>
  <c r="BK898" i="1"/>
  <c r="BL898" i="1"/>
  <c r="BM898" i="1"/>
  <c r="BN898" i="1"/>
  <c r="BO898" i="1"/>
  <c r="BD899" i="1"/>
  <c r="BE899" i="1"/>
  <c r="BF899" i="1"/>
  <c r="BG899" i="1"/>
  <c r="BH899" i="1"/>
  <c r="BI899" i="1"/>
  <c r="BJ899" i="1"/>
  <c r="BK899" i="1"/>
  <c r="BL899" i="1"/>
  <c r="BM899" i="1"/>
  <c r="BN899" i="1"/>
  <c r="BO899" i="1"/>
  <c r="BD900" i="1"/>
  <c r="BE900" i="1"/>
  <c r="BF900" i="1"/>
  <c r="BG900" i="1"/>
  <c r="BH900" i="1"/>
  <c r="BI900" i="1"/>
  <c r="BJ900" i="1"/>
  <c r="BK900" i="1"/>
  <c r="BL900" i="1"/>
  <c r="BM900" i="1"/>
  <c r="BN900" i="1"/>
  <c r="BO900" i="1"/>
  <c r="BD901" i="1"/>
  <c r="BE901" i="1"/>
  <c r="BF901" i="1"/>
  <c r="BG901" i="1"/>
  <c r="BH901" i="1"/>
  <c r="BI901" i="1"/>
  <c r="BJ901" i="1"/>
  <c r="BK901" i="1"/>
  <c r="BL901" i="1"/>
  <c r="BM901" i="1"/>
  <c r="BN901" i="1"/>
  <c r="BO901" i="1"/>
  <c r="BD902" i="1"/>
  <c r="BE902" i="1"/>
  <c r="BF902" i="1"/>
  <c r="BG902" i="1"/>
  <c r="BH902" i="1"/>
  <c r="BI902" i="1"/>
  <c r="BJ902" i="1"/>
  <c r="BK902" i="1"/>
  <c r="BL902" i="1"/>
  <c r="BM902" i="1"/>
  <c r="BN902" i="1"/>
  <c r="BO902" i="1"/>
  <c r="BD903" i="1"/>
  <c r="BE903" i="1"/>
  <c r="BF903" i="1"/>
  <c r="BG903" i="1"/>
  <c r="BH903" i="1"/>
  <c r="BI903" i="1"/>
  <c r="BJ903" i="1"/>
  <c r="BK903" i="1"/>
  <c r="BL903" i="1"/>
  <c r="BM903" i="1"/>
  <c r="BN903" i="1"/>
  <c r="BO903" i="1"/>
  <c r="BD904" i="1"/>
  <c r="BE904" i="1"/>
  <c r="BF904" i="1"/>
  <c r="BG904" i="1"/>
  <c r="BH904" i="1"/>
  <c r="BI904" i="1"/>
  <c r="BJ904" i="1"/>
  <c r="BK904" i="1"/>
  <c r="BL904" i="1"/>
  <c r="BM904" i="1"/>
  <c r="BN904" i="1"/>
  <c r="BO904" i="1"/>
  <c r="BD905" i="1"/>
  <c r="BE905" i="1"/>
  <c r="BF905" i="1"/>
  <c r="BG905" i="1"/>
  <c r="BH905" i="1"/>
  <c r="BI905" i="1"/>
  <c r="BJ905" i="1"/>
  <c r="BK905" i="1"/>
  <c r="BL905" i="1"/>
  <c r="BM905" i="1"/>
  <c r="BN905" i="1"/>
  <c r="BO905" i="1"/>
  <c r="BD906" i="1"/>
  <c r="BE906" i="1"/>
  <c r="BF906" i="1"/>
  <c r="BG906" i="1"/>
  <c r="BH906" i="1"/>
  <c r="BI906" i="1"/>
  <c r="BJ906" i="1"/>
  <c r="BK906" i="1"/>
  <c r="BL906" i="1"/>
  <c r="BM906" i="1"/>
  <c r="BN906" i="1"/>
  <c r="BO906" i="1"/>
  <c r="BD907" i="1"/>
  <c r="BE907" i="1"/>
  <c r="BF907" i="1"/>
  <c r="BG907" i="1"/>
  <c r="BH907" i="1"/>
  <c r="BI907" i="1"/>
  <c r="BJ907" i="1"/>
  <c r="BK907" i="1"/>
  <c r="BL907" i="1"/>
  <c r="BM907" i="1"/>
  <c r="BN907" i="1"/>
  <c r="BO907" i="1"/>
  <c r="BD908" i="1"/>
  <c r="BE908" i="1"/>
  <c r="BF908" i="1"/>
  <c r="BG908" i="1"/>
  <c r="BH908" i="1"/>
  <c r="BI908" i="1"/>
  <c r="BJ908" i="1"/>
  <c r="BK908" i="1"/>
  <c r="BL908" i="1"/>
  <c r="BM908" i="1"/>
  <c r="BN908" i="1"/>
  <c r="BO908" i="1"/>
  <c r="BD909" i="1"/>
  <c r="BE909" i="1"/>
  <c r="BF909" i="1"/>
  <c r="BG909" i="1"/>
  <c r="BH909" i="1"/>
  <c r="BI909" i="1"/>
  <c r="BJ909" i="1"/>
  <c r="BK909" i="1"/>
  <c r="BL909" i="1"/>
  <c r="BM909" i="1"/>
  <c r="BN909" i="1"/>
  <c r="BO909" i="1"/>
  <c r="BD910" i="1"/>
  <c r="BE910" i="1"/>
  <c r="BF910" i="1"/>
  <c r="BG910" i="1"/>
  <c r="BH910" i="1"/>
  <c r="BI910" i="1"/>
  <c r="BJ910" i="1"/>
  <c r="BK910" i="1"/>
  <c r="BL910" i="1"/>
  <c r="BM910" i="1"/>
  <c r="BN910" i="1"/>
  <c r="BO910" i="1"/>
  <c r="BD911" i="1"/>
  <c r="BE911" i="1"/>
  <c r="BF911" i="1"/>
  <c r="BG911" i="1"/>
  <c r="BH911" i="1"/>
  <c r="BI911" i="1"/>
  <c r="BJ911" i="1"/>
  <c r="BK911" i="1"/>
  <c r="BL911" i="1"/>
  <c r="BM911" i="1"/>
  <c r="BN911" i="1"/>
  <c r="BO911" i="1"/>
  <c r="BD912" i="1"/>
  <c r="BE912" i="1"/>
  <c r="BF912" i="1"/>
  <c r="BG912" i="1"/>
  <c r="BH912" i="1"/>
  <c r="BI912" i="1"/>
  <c r="BJ912" i="1"/>
  <c r="BK912" i="1"/>
  <c r="BL912" i="1"/>
  <c r="BM912" i="1"/>
  <c r="BN912" i="1"/>
  <c r="BO912" i="1"/>
  <c r="BD913" i="1"/>
  <c r="BE913" i="1"/>
  <c r="BF913" i="1"/>
  <c r="BG913" i="1"/>
  <c r="BH913" i="1"/>
  <c r="BI913" i="1"/>
  <c r="BJ913" i="1"/>
  <c r="BK913" i="1"/>
  <c r="BL913" i="1"/>
  <c r="BM913" i="1"/>
  <c r="BN913" i="1"/>
  <c r="BO913" i="1"/>
  <c r="BD914" i="1"/>
  <c r="BE914" i="1"/>
  <c r="BF914" i="1"/>
  <c r="BG914" i="1"/>
  <c r="BH914" i="1"/>
  <c r="BI914" i="1"/>
  <c r="BJ914" i="1"/>
  <c r="BK914" i="1"/>
  <c r="BL914" i="1"/>
  <c r="BM914" i="1"/>
  <c r="BN914" i="1"/>
  <c r="BO914" i="1"/>
  <c r="BD915" i="1"/>
  <c r="BE915" i="1"/>
  <c r="BF915" i="1"/>
  <c r="BG915" i="1"/>
  <c r="BH915" i="1"/>
  <c r="BI915" i="1"/>
  <c r="BJ915" i="1"/>
  <c r="BK915" i="1"/>
  <c r="BL915" i="1"/>
  <c r="BM915" i="1"/>
  <c r="BN915" i="1"/>
  <c r="BO915" i="1"/>
  <c r="BD916" i="1"/>
  <c r="BE916" i="1"/>
  <c r="BF916" i="1"/>
  <c r="BG916" i="1"/>
  <c r="BH916" i="1"/>
  <c r="BI916" i="1"/>
  <c r="BJ916" i="1"/>
  <c r="BK916" i="1"/>
  <c r="BL916" i="1"/>
  <c r="BM916" i="1"/>
  <c r="BN916" i="1"/>
  <c r="BO916" i="1"/>
  <c r="BD917" i="1"/>
  <c r="BE917" i="1"/>
  <c r="BF917" i="1"/>
  <c r="BG917" i="1"/>
  <c r="BH917" i="1"/>
  <c r="BI917" i="1"/>
  <c r="BJ917" i="1"/>
  <c r="BK917" i="1"/>
  <c r="BL917" i="1"/>
  <c r="BM917" i="1"/>
  <c r="BN917" i="1"/>
  <c r="BO917" i="1"/>
  <c r="BD918" i="1"/>
  <c r="BE918" i="1"/>
  <c r="BF918" i="1"/>
  <c r="BG918" i="1"/>
  <c r="BH918" i="1"/>
  <c r="BI918" i="1"/>
  <c r="BJ918" i="1"/>
  <c r="BK918" i="1"/>
  <c r="BL918" i="1"/>
  <c r="BM918" i="1"/>
  <c r="BN918" i="1"/>
  <c r="BO918" i="1"/>
  <c r="BD919" i="1"/>
  <c r="BE919" i="1"/>
  <c r="BF919" i="1"/>
  <c r="BG919" i="1"/>
  <c r="BH919" i="1"/>
  <c r="BI919" i="1"/>
  <c r="BJ919" i="1"/>
  <c r="BK919" i="1"/>
  <c r="BL919" i="1"/>
  <c r="BM919" i="1"/>
  <c r="BN919" i="1"/>
  <c r="BO919" i="1"/>
  <c r="BD920" i="1"/>
  <c r="BE920" i="1"/>
  <c r="BF920" i="1"/>
  <c r="BG920" i="1"/>
  <c r="BH920" i="1"/>
  <c r="BI920" i="1"/>
  <c r="BJ920" i="1"/>
  <c r="BK920" i="1"/>
  <c r="BL920" i="1"/>
  <c r="BM920" i="1"/>
  <c r="BN920" i="1"/>
  <c r="BO920" i="1"/>
  <c r="BD921" i="1"/>
  <c r="BE921" i="1"/>
  <c r="BF921" i="1"/>
  <c r="BG921" i="1"/>
  <c r="BH921" i="1"/>
  <c r="BI921" i="1"/>
  <c r="BJ921" i="1"/>
  <c r="BK921" i="1"/>
  <c r="BL921" i="1"/>
  <c r="BM921" i="1"/>
  <c r="BN921" i="1"/>
  <c r="BO921" i="1"/>
  <c r="BD922" i="1"/>
  <c r="BE922" i="1"/>
  <c r="BF922" i="1"/>
  <c r="BG922" i="1"/>
  <c r="BH922" i="1"/>
  <c r="BI922" i="1"/>
  <c r="BJ922" i="1"/>
  <c r="BK922" i="1"/>
  <c r="BL922" i="1"/>
  <c r="BM922" i="1"/>
  <c r="BN922" i="1"/>
  <c r="BO922" i="1"/>
  <c r="BD923" i="1"/>
  <c r="BE923" i="1"/>
  <c r="BF923" i="1"/>
  <c r="BG923" i="1"/>
  <c r="BH923" i="1"/>
  <c r="BI923" i="1"/>
  <c r="BJ923" i="1"/>
  <c r="BK923" i="1"/>
  <c r="BL923" i="1"/>
  <c r="BM923" i="1"/>
  <c r="BN923" i="1"/>
  <c r="BO923" i="1"/>
  <c r="BD924" i="1"/>
  <c r="BE924" i="1"/>
  <c r="BF924" i="1"/>
  <c r="BG924" i="1"/>
  <c r="BH924" i="1"/>
  <c r="BI924" i="1"/>
  <c r="BJ924" i="1"/>
  <c r="BK924" i="1"/>
  <c r="BL924" i="1"/>
  <c r="BM924" i="1"/>
  <c r="BN924" i="1"/>
  <c r="BO924" i="1"/>
  <c r="BD925" i="1"/>
  <c r="BE925" i="1"/>
  <c r="BF925" i="1"/>
  <c r="BG925" i="1"/>
  <c r="BH925" i="1"/>
  <c r="BI925" i="1"/>
  <c r="BJ925" i="1"/>
  <c r="BK925" i="1"/>
  <c r="BL925" i="1"/>
  <c r="BM925" i="1"/>
  <c r="BN925" i="1"/>
  <c r="BO925" i="1"/>
  <c r="BD926" i="1"/>
  <c r="BE926" i="1"/>
  <c r="BF926" i="1"/>
  <c r="BG926" i="1"/>
  <c r="BH926" i="1"/>
  <c r="BI926" i="1"/>
  <c r="BJ926" i="1"/>
  <c r="BK926" i="1"/>
  <c r="BL926" i="1"/>
  <c r="BM926" i="1"/>
  <c r="BN926" i="1"/>
  <c r="BO926" i="1"/>
  <c r="BD927" i="1"/>
  <c r="BE927" i="1"/>
  <c r="BF927" i="1"/>
  <c r="BG927" i="1"/>
  <c r="BH927" i="1"/>
  <c r="BI927" i="1"/>
  <c r="BJ927" i="1"/>
  <c r="BK927" i="1"/>
  <c r="BL927" i="1"/>
  <c r="BM927" i="1"/>
  <c r="BN927" i="1"/>
  <c r="BO927" i="1"/>
  <c r="BD928" i="1"/>
  <c r="BE928" i="1"/>
  <c r="BF928" i="1"/>
  <c r="BG928" i="1"/>
  <c r="BH928" i="1"/>
  <c r="BI928" i="1"/>
  <c r="BJ928" i="1"/>
  <c r="BK928" i="1"/>
  <c r="BL928" i="1"/>
  <c r="BM928" i="1"/>
  <c r="BN928" i="1"/>
  <c r="BO928" i="1"/>
  <c r="BD929" i="1"/>
  <c r="BE929" i="1"/>
  <c r="BF929" i="1"/>
  <c r="BG929" i="1"/>
  <c r="BH929" i="1"/>
  <c r="BI929" i="1"/>
  <c r="BJ929" i="1"/>
  <c r="BK929" i="1"/>
  <c r="BL929" i="1"/>
  <c r="BM929" i="1"/>
  <c r="BN929" i="1"/>
  <c r="BO929" i="1"/>
  <c r="BD930" i="1"/>
  <c r="BE930" i="1"/>
  <c r="BF930" i="1"/>
  <c r="BG930" i="1"/>
  <c r="BH930" i="1"/>
  <c r="BI930" i="1"/>
  <c r="BJ930" i="1"/>
  <c r="BK930" i="1"/>
  <c r="BL930" i="1"/>
  <c r="BM930" i="1"/>
  <c r="BN930" i="1"/>
  <c r="BO930" i="1"/>
  <c r="BD931" i="1"/>
  <c r="BE931" i="1"/>
  <c r="BF931" i="1"/>
  <c r="BG931" i="1"/>
  <c r="BH931" i="1"/>
  <c r="BI931" i="1"/>
  <c r="BJ931" i="1"/>
  <c r="BK931" i="1"/>
  <c r="BL931" i="1"/>
  <c r="BM931" i="1"/>
  <c r="BN931" i="1"/>
  <c r="BO931" i="1"/>
  <c r="BD932" i="1"/>
  <c r="BE932" i="1"/>
  <c r="BF932" i="1"/>
  <c r="BG932" i="1"/>
  <c r="BH932" i="1"/>
  <c r="BI932" i="1"/>
  <c r="BJ932" i="1"/>
  <c r="BK932" i="1"/>
  <c r="BL932" i="1"/>
  <c r="BM932" i="1"/>
  <c r="BN932" i="1"/>
  <c r="BO932" i="1"/>
  <c r="BD933" i="1"/>
  <c r="BE933" i="1"/>
  <c r="BF933" i="1"/>
  <c r="BG933" i="1"/>
  <c r="BH933" i="1"/>
  <c r="BI933" i="1"/>
  <c r="BJ933" i="1"/>
  <c r="BK933" i="1"/>
  <c r="BL933" i="1"/>
  <c r="BM933" i="1"/>
  <c r="BN933" i="1"/>
  <c r="BO933" i="1"/>
  <c r="BD934" i="1"/>
  <c r="BE934" i="1"/>
  <c r="BF934" i="1"/>
  <c r="BG934" i="1"/>
  <c r="BH934" i="1"/>
  <c r="BI934" i="1"/>
  <c r="BJ934" i="1"/>
  <c r="BK934" i="1"/>
  <c r="BL934" i="1"/>
  <c r="BM934" i="1"/>
  <c r="BN934" i="1"/>
  <c r="BO934" i="1"/>
  <c r="BD935" i="1"/>
  <c r="BE935" i="1"/>
  <c r="BF935" i="1"/>
  <c r="BG935" i="1"/>
  <c r="BH935" i="1"/>
  <c r="BI935" i="1"/>
  <c r="BJ935" i="1"/>
  <c r="BK935" i="1"/>
  <c r="BL935" i="1"/>
  <c r="BM935" i="1"/>
  <c r="BN935" i="1"/>
  <c r="BO935" i="1"/>
  <c r="BD936" i="1"/>
  <c r="BE936" i="1"/>
  <c r="BF936" i="1"/>
  <c r="BG936" i="1"/>
  <c r="BH936" i="1"/>
  <c r="BI936" i="1"/>
  <c r="BJ936" i="1"/>
  <c r="BK936" i="1"/>
  <c r="BL936" i="1"/>
  <c r="BM936" i="1"/>
  <c r="BN936" i="1"/>
  <c r="BO936" i="1"/>
  <c r="BD937" i="1"/>
  <c r="BE937" i="1"/>
  <c r="BF937" i="1"/>
  <c r="BG937" i="1"/>
  <c r="BH937" i="1"/>
  <c r="BI937" i="1"/>
  <c r="BJ937" i="1"/>
  <c r="BK937" i="1"/>
  <c r="BL937" i="1"/>
  <c r="BM937" i="1"/>
  <c r="BN937" i="1"/>
  <c r="BO937" i="1"/>
  <c r="BD938" i="1"/>
  <c r="BE938" i="1"/>
  <c r="BF938" i="1"/>
  <c r="BG938" i="1"/>
  <c r="BH938" i="1"/>
  <c r="BI938" i="1"/>
  <c r="BJ938" i="1"/>
  <c r="BK938" i="1"/>
  <c r="BL938" i="1"/>
  <c r="BM938" i="1"/>
  <c r="BN938" i="1"/>
  <c r="BO938" i="1"/>
  <c r="BD939" i="1"/>
  <c r="BE939" i="1"/>
  <c r="BF939" i="1"/>
  <c r="BG939" i="1"/>
  <c r="BH939" i="1"/>
  <c r="BI939" i="1"/>
  <c r="BJ939" i="1"/>
  <c r="BK939" i="1"/>
  <c r="BL939" i="1"/>
  <c r="BM939" i="1"/>
  <c r="BN939" i="1"/>
  <c r="BO939" i="1"/>
  <c r="BD940" i="1"/>
  <c r="BE940" i="1"/>
  <c r="BF940" i="1"/>
  <c r="BG940" i="1"/>
  <c r="BH940" i="1"/>
  <c r="BI940" i="1"/>
  <c r="BJ940" i="1"/>
  <c r="BK940" i="1"/>
  <c r="BL940" i="1"/>
  <c r="BM940" i="1"/>
  <c r="BN940" i="1"/>
  <c r="BO940" i="1"/>
  <c r="BD941" i="1"/>
  <c r="BE941" i="1"/>
  <c r="BF941" i="1"/>
  <c r="BG941" i="1"/>
  <c r="BH941" i="1"/>
  <c r="BI941" i="1"/>
  <c r="BJ941" i="1"/>
  <c r="BK941" i="1"/>
  <c r="BL941" i="1"/>
  <c r="BM941" i="1"/>
  <c r="BN941" i="1"/>
  <c r="BO941" i="1"/>
  <c r="BD942" i="1"/>
  <c r="BE942" i="1"/>
  <c r="BF942" i="1"/>
  <c r="BG942" i="1"/>
  <c r="BH942" i="1"/>
  <c r="BI942" i="1"/>
  <c r="BJ942" i="1"/>
  <c r="BK942" i="1"/>
  <c r="BL942" i="1"/>
  <c r="BM942" i="1"/>
  <c r="BN942" i="1"/>
  <c r="BO942" i="1"/>
  <c r="BD943" i="1"/>
  <c r="BE943" i="1"/>
  <c r="BF943" i="1"/>
  <c r="BG943" i="1"/>
  <c r="BH943" i="1"/>
  <c r="BI943" i="1"/>
  <c r="BJ943" i="1"/>
  <c r="BK943" i="1"/>
  <c r="BL943" i="1"/>
  <c r="BM943" i="1"/>
  <c r="BN943" i="1"/>
  <c r="BO943" i="1"/>
  <c r="BD944" i="1"/>
  <c r="BE944" i="1"/>
  <c r="BF944" i="1"/>
  <c r="BG944" i="1"/>
  <c r="BH944" i="1"/>
  <c r="BI944" i="1"/>
  <c r="BJ944" i="1"/>
  <c r="BK944" i="1"/>
  <c r="BL944" i="1"/>
  <c r="BM944" i="1"/>
  <c r="BN944" i="1"/>
  <c r="BO944" i="1"/>
  <c r="BD945" i="1"/>
  <c r="BE945" i="1"/>
  <c r="BF945" i="1"/>
  <c r="BG945" i="1"/>
  <c r="BH945" i="1"/>
  <c r="BI945" i="1"/>
  <c r="BJ945" i="1"/>
  <c r="BK945" i="1"/>
  <c r="BL945" i="1"/>
  <c r="BM945" i="1"/>
  <c r="BN945" i="1"/>
  <c r="BO945" i="1"/>
  <c r="BD946" i="1"/>
  <c r="BE946" i="1"/>
  <c r="BF946" i="1"/>
  <c r="BG946" i="1"/>
  <c r="BH946" i="1"/>
  <c r="BI946" i="1"/>
  <c r="BJ946" i="1"/>
  <c r="BK946" i="1"/>
  <c r="BL946" i="1"/>
  <c r="BM946" i="1"/>
  <c r="BN946" i="1"/>
  <c r="BO946" i="1"/>
  <c r="BD947" i="1"/>
  <c r="BE947" i="1"/>
  <c r="BF947" i="1"/>
  <c r="BG947" i="1"/>
  <c r="BH947" i="1"/>
  <c r="BI947" i="1"/>
  <c r="BJ947" i="1"/>
  <c r="BK947" i="1"/>
  <c r="BL947" i="1"/>
  <c r="BM947" i="1"/>
  <c r="BN947" i="1"/>
  <c r="BO947" i="1"/>
  <c r="BD948" i="1"/>
  <c r="BE948" i="1"/>
  <c r="BF948" i="1"/>
  <c r="BG948" i="1"/>
  <c r="BH948" i="1"/>
  <c r="BI948" i="1"/>
  <c r="BJ948" i="1"/>
  <c r="BK948" i="1"/>
  <c r="BL948" i="1"/>
  <c r="BM948" i="1"/>
  <c r="BN948" i="1"/>
  <c r="BO948" i="1"/>
  <c r="BD949" i="1"/>
  <c r="BE949" i="1"/>
  <c r="BF949" i="1"/>
  <c r="BG949" i="1"/>
  <c r="BH949" i="1"/>
  <c r="BI949" i="1"/>
  <c r="BJ949" i="1"/>
  <c r="BK949" i="1"/>
  <c r="BL949" i="1"/>
  <c r="BM949" i="1"/>
  <c r="BN949" i="1"/>
  <c r="BO949" i="1"/>
  <c r="BD950" i="1"/>
  <c r="BE950" i="1"/>
  <c r="BF950" i="1"/>
  <c r="BG950" i="1"/>
  <c r="BH950" i="1"/>
  <c r="BI950" i="1"/>
  <c r="BJ950" i="1"/>
  <c r="BK950" i="1"/>
  <c r="BL950" i="1"/>
  <c r="BM950" i="1"/>
  <c r="BN950" i="1"/>
  <c r="BO950" i="1"/>
  <c r="BD951" i="1"/>
  <c r="BE951" i="1"/>
  <c r="BF951" i="1"/>
  <c r="BG951" i="1"/>
  <c r="BH951" i="1"/>
  <c r="BI951" i="1"/>
  <c r="BJ951" i="1"/>
  <c r="BK951" i="1"/>
  <c r="BL951" i="1"/>
  <c r="BM951" i="1"/>
  <c r="BN951" i="1"/>
  <c r="BO951" i="1"/>
  <c r="BD952" i="1"/>
  <c r="BE952" i="1"/>
  <c r="BF952" i="1"/>
  <c r="BG952" i="1"/>
  <c r="BH952" i="1"/>
  <c r="BI952" i="1"/>
  <c r="BJ952" i="1"/>
  <c r="BK952" i="1"/>
  <c r="BL952" i="1"/>
  <c r="BM952" i="1"/>
  <c r="BN952" i="1"/>
  <c r="BO952" i="1"/>
  <c r="BD953" i="1"/>
  <c r="BE953" i="1"/>
  <c r="BF953" i="1"/>
  <c r="BG953" i="1"/>
  <c r="BH953" i="1"/>
  <c r="BI953" i="1"/>
  <c r="BJ953" i="1"/>
  <c r="BK953" i="1"/>
  <c r="BL953" i="1"/>
  <c r="BM953" i="1"/>
  <c r="BN953" i="1"/>
  <c r="BO953" i="1"/>
  <c r="BD954" i="1"/>
  <c r="BE954" i="1"/>
  <c r="BF954" i="1"/>
  <c r="BG954" i="1"/>
  <c r="BH954" i="1"/>
  <c r="BI954" i="1"/>
  <c r="BJ954" i="1"/>
  <c r="BK954" i="1"/>
  <c r="BL954" i="1"/>
  <c r="BM954" i="1"/>
  <c r="BN954" i="1"/>
  <c r="BO954" i="1"/>
  <c r="BD955" i="1"/>
  <c r="BE955" i="1"/>
  <c r="BF955" i="1"/>
  <c r="BG955" i="1"/>
  <c r="BH955" i="1"/>
  <c r="BI955" i="1"/>
  <c r="BJ955" i="1"/>
  <c r="BK955" i="1"/>
  <c r="BL955" i="1"/>
  <c r="BM955" i="1"/>
  <c r="BN955" i="1"/>
  <c r="BO955" i="1"/>
  <c r="BD956" i="1"/>
  <c r="BE956" i="1"/>
  <c r="BF956" i="1"/>
  <c r="BG956" i="1"/>
  <c r="BH956" i="1"/>
  <c r="BI956" i="1"/>
  <c r="BJ956" i="1"/>
  <c r="BK956" i="1"/>
  <c r="BL956" i="1"/>
  <c r="BM956" i="1"/>
  <c r="BN956" i="1"/>
  <c r="BO956" i="1"/>
  <c r="BD957" i="1"/>
  <c r="BE957" i="1"/>
  <c r="BF957" i="1"/>
  <c r="BG957" i="1"/>
  <c r="BH957" i="1"/>
  <c r="BI957" i="1"/>
  <c r="BJ957" i="1"/>
  <c r="BK957" i="1"/>
  <c r="BL957" i="1"/>
  <c r="BM957" i="1"/>
  <c r="BN957" i="1"/>
  <c r="BO957" i="1"/>
  <c r="BD958" i="1"/>
  <c r="BE958" i="1"/>
  <c r="BF958" i="1"/>
  <c r="BG958" i="1"/>
  <c r="BH958" i="1"/>
  <c r="BI958" i="1"/>
  <c r="BJ958" i="1"/>
  <c r="BK958" i="1"/>
  <c r="BL958" i="1"/>
  <c r="BM958" i="1"/>
  <c r="BN958" i="1"/>
  <c r="BO958" i="1"/>
  <c r="BD959" i="1"/>
  <c r="BE959" i="1"/>
  <c r="BF959" i="1"/>
  <c r="BG959" i="1"/>
  <c r="BH959" i="1"/>
  <c r="BI959" i="1"/>
  <c r="BJ959" i="1"/>
  <c r="BK959" i="1"/>
  <c r="BL959" i="1"/>
  <c r="BM959" i="1"/>
  <c r="BN959" i="1"/>
  <c r="BO959" i="1"/>
  <c r="BD960" i="1"/>
  <c r="BE960" i="1"/>
  <c r="BF960" i="1"/>
  <c r="BG960" i="1"/>
  <c r="BH960" i="1"/>
  <c r="BI960" i="1"/>
  <c r="BJ960" i="1"/>
  <c r="BK960" i="1"/>
  <c r="BL960" i="1"/>
  <c r="BM960" i="1"/>
  <c r="BN960" i="1"/>
  <c r="BO960" i="1"/>
  <c r="BD961" i="1"/>
  <c r="BE961" i="1"/>
  <c r="BF961" i="1"/>
  <c r="BG961" i="1"/>
  <c r="BH961" i="1"/>
  <c r="BI961" i="1"/>
  <c r="BJ961" i="1"/>
  <c r="BK961" i="1"/>
  <c r="BL961" i="1"/>
  <c r="BM961" i="1"/>
  <c r="BN961" i="1"/>
  <c r="BO961" i="1"/>
  <c r="BD962" i="1"/>
  <c r="BE962" i="1"/>
  <c r="BF962" i="1"/>
  <c r="BG962" i="1"/>
  <c r="BH962" i="1"/>
  <c r="BI962" i="1"/>
  <c r="BJ962" i="1"/>
  <c r="BK962" i="1"/>
  <c r="BL962" i="1"/>
  <c r="BM962" i="1"/>
  <c r="BN962" i="1"/>
  <c r="BO962" i="1"/>
  <c r="BD963" i="1"/>
  <c r="BE963" i="1"/>
  <c r="BF963" i="1"/>
  <c r="BG963" i="1"/>
  <c r="BH963" i="1"/>
  <c r="BI963" i="1"/>
  <c r="BJ963" i="1"/>
  <c r="BK963" i="1"/>
  <c r="BL963" i="1"/>
  <c r="BM963" i="1"/>
  <c r="BN963" i="1"/>
  <c r="BO963" i="1"/>
  <c r="BD964" i="1"/>
  <c r="BE964" i="1"/>
  <c r="BF964" i="1"/>
  <c r="BG964" i="1"/>
  <c r="BH964" i="1"/>
  <c r="BI964" i="1"/>
  <c r="BJ964" i="1"/>
  <c r="BK964" i="1"/>
  <c r="BL964" i="1"/>
  <c r="BM964" i="1"/>
  <c r="BN964" i="1"/>
  <c r="BO964" i="1"/>
  <c r="BD965" i="1"/>
  <c r="BE965" i="1"/>
  <c r="BF965" i="1"/>
  <c r="BG965" i="1"/>
  <c r="BH965" i="1"/>
  <c r="BI965" i="1"/>
  <c r="BJ965" i="1"/>
  <c r="BK965" i="1"/>
  <c r="BL965" i="1"/>
  <c r="BM965" i="1"/>
  <c r="BN965" i="1"/>
  <c r="BO965" i="1"/>
  <c r="BD966" i="1"/>
  <c r="BE966" i="1"/>
  <c r="BF966" i="1"/>
  <c r="BG966" i="1"/>
  <c r="BH966" i="1"/>
  <c r="BI966" i="1"/>
  <c r="BJ966" i="1"/>
  <c r="BK966" i="1"/>
  <c r="BL966" i="1"/>
  <c r="BM966" i="1"/>
  <c r="BN966" i="1"/>
  <c r="BO966" i="1"/>
  <c r="BD967" i="1"/>
  <c r="BE967" i="1"/>
  <c r="BF967" i="1"/>
  <c r="BG967" i="1"/>
  <c r="BH967" i="1"/>
  <c r="BI967" i="1"/>
  <c r="BJ967" i="1"/>
  <c r="BK967" i="1"/>
  <c r="BL967" i="1"/>
  <c r="BM967" i="1"/>
  <c r="BN967" i="1"/>
  <c r="BO967" i="1"/>
  <c r="BD968" i="1"/>
  <c r="BE968" i="1"/>
  <c r="BF968" i="1"/>
  <c r="BG968" i="1"/>
  <c r="BH968" i="1"/>
  <c r="BI968" i="1"/>
  <c r="BJ968" i="1"/>
  <c r="BK968" i="1"/>
  <c r="BL968" i="1"/>
  <c r="BM968" i="1"/>
  <c r="BN968" i="1"/>
  <c r="BO968" i="1"/>
  <c r="BD969" i="1"/>
  <c r="BE969" i="1"/>
  <c r="BF969" i="1"/>
  <c r="BG969" i="1"/>
  <c r="BH969" i="1"/>
  <c r="BI969" i="1"/>
  <c r="BJ969" i="1"/>
  <c r="BK969" i="1"/>
  <c r="BL969" i="1"/>
  <c r="BM969" i="1"/>
  <c r="BN969" i="1"/>
  <c r="BO969" i="1"/>
  <c r="BD970" i="1"/>
  <c r="BE970" i="1"/>
  <c r="BF970" i="1"/>
  <c r="BG970" i="1"/>
  <c r="BH970" i="1"/>
  <c r="BI970" i="1"/>
  <c r="BJ970" i="1"/>
  <c r="BK970" i="1"/>
  <c r="BL970" i="1"/>
  <c r="BM970" i="1"/>
  <c r="BN970" i="1"/>
  <c r="BO970" i="1"/>
  <c r="BD971" i="1"/>
  <c r="BE971" i="1"/>
  <c r="BF971" i="1"/>
  <c r="BG971" i="1"/>
  <c r="BH971" i="1"/>
  <c r="BI971" i="1"/>
  <c r="BJ971" i="1"/>
  <c r="BK971" i="1"/>
  <c r="BL971" i="1"/>
  <c r="BM971" i="1"/>
  <c r="BN971" i="1"/>
  <c r="BO971" i="1"/>
  <c r="BD972" i="1"/>
  <c r="BE972" i="1"/>
  <c r="BF972" i="1"/>
  <c r="BG972" i="1"/>
  <c r="BH972" i="1"/>
  <c r="BI972" i="1"/>
  <c r="BJ972" i="1"/>
  <c r="BK972" i="1"/>
  <c r="BL972" i="1"/>
  <c r="BM972" i="1"/>
  <c r="BN972" i="1"/>
  <c r="BO972" i="1"/>
  <c r="BD973" i="1"/>
  <c r="BE973" i="1"/>
  <c r="BF973" i="1"/>
  <c r="BG973" i="1"/>
  <c r="BH973" i="1"/>
  <c r="BI973" i="1"/>
  <c r="BJ973" i="1"/>
  <c r="BK973" i="1"/>
  <c r="BL973" i="1"/>
  <c r="BM973" i="1"/>
  <c r="BN973" i="1"/>
  <c r="BO973" i="1"/>
  <c r="BD974" i="1"/>
  <c r="BE974" i="1"/>
  <c r="BF974" i="1"/>
  <c r="BG974" i="1"/>
  <c r="BH974" i="1"/>
  <c r="BI974" i="1"/>
  <c r="BJ974" i="1"/>
  <c r="BK974" i="1"/>
  <c r="BL974" i="1"/>
  <c r="BM974" i="1"/>
  <c r="BN974" i="1"/>
  <c r="BO974" i="1"/>
  <c r="BD975" i="1"/>
  <c r="BE975" i="1"/>
  <c r="BF975" i="1"/>
  <c r="BG975" i="1"/>
  <c r="BH975" i="1"/>
  <c r="BI975" i="1"/>
  <c r="BJ975" i="1"/>
  <c r="BK975" i="1"/>
  <c r="BL975" i="1"/>
  <c r="BM975" i="1"/>
  <c r="BN975" i="1"/>
  <c r="BO975" i="1"/>
  <c r="BD976" i="1"/>
  <c r="BE976" i="1"/>
  <c r="BF976" i="1"/>
  <c r="BG976" i="1"/>
  <c r="BH976" i="1"/>
  <c r="BI976" i="1"/>
  <c r="BJ976" i="1"/>
  <c r="BK976" i="1"/>
  <c r="BL976" i="1"/>
  <c r="BM976" i="1"/>
  <c r="BN976" i="1"/>
  <c r="BO976" i="1"/>
  <c r="BD977" i="1"/>
  <c r="BE977" i="1"/>
  <c r="BF977" i="1"/>
  <c r="BG977" i="1"/>
  <c r="BH977" i="1"/>
  <c r="BI977" i="1"/>
  <c r="BJ977" i="1"/>
  <c r="BK977" i="1"/>
  <c r="BL977" i="1"/>
  <c r="BM977" i="1"/>
  <c r="BN977" i="1"/>
  <c r="BO977" i="1"/>
  <c r="BD978" i="1"/>
  <c r="BE978" i="1"/>
  <c r="BF978" i="1"/>
  <c r="BG978" i="1"/>
  <c r="BH978" i="1"/>
  <c r="BI978" i="1"/>
  <c r="BJ978" i="1"/>
  <c r="BK978" i="1"/>
  <c r="BL978" i="1"/>
  <c r="BM978" i="1"/>
  <c r="BN978" i="1"/>
  <c r="BO978" i="1"/>
  <c r="BD979" i="1"/>
  <c r="BE979" i="1"/>
  <c r="BF979" i="1"/>
  <c r="BG979" i="1"/>
  <c r="BH979" i="1"/>
  <c r="BI979" i="1"/>
  <c r="BJ979" i="1"/>
  <c r="BK979" i="1"/>
  <c r="BL979" i="1"/>
  <c r="BM979" i="1"/>
  <c r="BN979" i="1"/>
  <c r="BO979" i="1"/>
  <c r="BD980" i="1"/>
  <c r="BE980" i="1"/>
  <c r="BF980" i="1"/>
  <c r="BG980" i="1"/>
  <c r="BH980" i="1"/>
  <c r="BI980" i="1"/>
  <c r="BJ980" i="1"/>
  <c r="BK980" i="1"/>
  <c r="BL980" i="1"/>
  <c r="BM980" i="1"/>
  <c r="BN980" i="1"/>
  <c r="BO980" i="1"/>
  <c r="BD981" i="1"/>
  <c r="BE981" i="1"/>
  <c r="BF981" i="1"/>
  <c r="BG981" i="1"/>
  <c r="BH981" i="1"/>
  <c r="BI981" i="1"/>
  <c r="BJ981" i="1"/>
  <c r="BK981" i="1"/>
  <c r="BL981" i="1"/>
  <c r="BM981" i="1"/>
  <c r="BN981" i="1"/>
  <c r="BO981" i="1"/>
  <c r="BD982" i="1"/>
  <c r="BE982" i="1"/>
  <c r="BF982" i="1"/>
  <c r="BG982" i="1"/>
  <c r="BH982" i="1"/>
  <c r="BI982" i="1"/>
  <c r="BJ982" i="1"/>
  <c r="BK982" i="1"/>
  <c r="BL982" i="1"/>
  <c r="BM982" i="1"/>
  <c r="BN982" i="1"/>
  <c r="BO982" i="1"/>
  <c r="BD983" i="1"/>
  <c r="BE983" i="1"/>
  <c r="BF983" i="1"/>
  <c r="BG983" i="1"/>
  <c r="BH983" i="1"/>
  <c r="BI983" i="1"/>
  <c r="BJ983" i="1"/>
  <c r="BK983" i="1"/>
  <c r="BL983" i="1"/>
  <c r="BM983" i="1"/>
  <c r="BN983" i="1"/>
  <c r="BO983" i="1"/>
  <c r="BD984" i="1"/>
  <c r="BE984" i="1"/>
  <c r="BF984" i="1"/>
  <c r="BG984" i="1"/>
  <c r="BH984" i="1"/>
  <c r="BI984" i="1"/>
  <c r="BJ984" i="1"/>
  <c r="BK984" i="1"/>
  <c r="BL984" i="1"/>
  <c r="BM984" i="1"/>
  <c r="BN984" i="1"/>
  <c r="BO984" i="1"/>
  <c r="BD985" i="1"/>
  <c r="BE985" i="1"/>
  <c r="BF985" i="1"/>
  <c r="BG985" i="1"/>
  <c r="BH985" i="1"/>
  <c r="BI985" i="1"/>
  <c r="BJ985" i="1"/>
  <c r="BK985" i="1"/>
  <c r="BL985" i="1"/>
  <c r="BM985" i="1"/>
  <c r="BN985" i="1"/>
  <c r="BO985" i="1"/>
  <c r="BD986" i="1"/>
  <c r="BE986" i="1"/>
  <c r="BF986" i="1"/>
  <c r="BG986" i="1"/>
  <c r="BH986" i="1"/>
  <c r="BI986" i="1"/>
  <c r="BJ986" i="1"/>
  <c r="BK986" i="1"/>
  <c r="BL986" i="1"/>
  <c r="BM986" i="1"/>
  <c r="BN986" i="1"/>
  <c r="BO986" i="1"/>
  <c r="BD987" i="1"/>
  <c r="BE987" i="1"/>
  <c r="BF987" i="1"/>
  <c r="BG987" i="1"/>
  <c r="BH987" i="1"/>
  <c r="BI987" i="1"/>
  <c r="BJ987" i="1"/>
  <c r="BK987" i="1"/>
  <c r="BL987" i="1"/>
  <c r="BM987" i="1"/>
  <c r="BN987" i="1"/>
  <c r="BO987" i="1"/>
  <c r="BD988" i="1"/>
  <c r="BE988" i="1"/>
  <c r="BF988" i="1"/>
  <c r="BG988" i="1"/>
  <c r="BH988" i="1"/>
  <c r="BI988" i="1"/>
  <c r="BJ988" i="1"/>
  <c r="BK988" i="1"/>
  <c r="BL988" i="1"/>
  <c r="BM988" i="1"/>
  <c r="BN988" i="1"/>
  <c r="BO988" i="1"/>
  <c r="BD989" i="1"/>
  <c r="BE989" i="1"/>
  <c r="BF989" i="1"/>
  <c r="BG989" i="1"/>
  <c r="BH989" i="1"/>
  <c r="BI989" i="1"/>
  <c r="BJ989" i="1"/>
  <c r="BK989" i="1"/>
  <c r="BL989" i="1"/>
  <c r="BM989" i="1"/>
  <c r="BN989" i="1"/>
  <c r="BO989" i="1"/>
  <c r="BD990" i="1"/>
  <c r="BE990" i="1"/>
  <c r="BF990" i="1"/>
  <c r="BG990" i="1"/>
  <c r="BH990" i="1"/>
  <c r="BI990" i="1"/>
  <c r="BJ990" i="1"/>
  <c r="BK990" i="1"/>
  <c r="BL990" i="1"/>
  <c r="BM990" i="1"/>
  <c r="BN990" i="1"/>
  <c r="BO990" i="1"/>
  <c r="BD991" i="1"/>
  <c r="BE991" i="1"/>
  <c r="BF991" i="1"/>
  <c r="BG991" i="1"/>
  <c r="BH991" i="1"/>
  <c r="BI991" i="1"/>
  <c r="BJ991" i="1"/>
  <c r="BK991" i="1"/>
  <c r="BL991" i="1"/>
  <c r="BM991" i="1"/>
  <c r="BN991" i="1"/>
  <c r="BO991" i="1"/>
  <c r="BD992" i="1"/>
  <c r="BE992" i="1"/>
  <c r="BF992" i="1"/>
  <c r="BG992" i="1"/>
  <c r="BH992" i="1"/>
  <c r="BI992" i="1"/>
  <c r="BJ992" i="1"/>
  <c r="BK992" i="1"/>
  <c r="BL992" i="1"/>
  <c r="BM992" i="1"/>
  <c r="BN992" i="1"/>
  <c r="BO992" i="1"/>
  <c r="BD993" i="1"/>
  <c r="BE993" i="1"/>
  <c r="BF993" i="1"/>
  <c r="BG993" i="1"/>
  <c r="BH993" i="1"/>
  <c r="BI993" i="1"/>
  <c r="BJ993" i="1"/>
  <c r="BK993" i="1"/>
  <c r="BL993" i="1"/>
  <c r="BM993" i="1"/>
  <c r="BN993" i="1"/>
  <c r="BO993" i="1"/>
  <c r="BD994" i="1"/>
  <c r="BE994" i="1"/>
  <c r="BF994" i="1"/>
  <c r="BG994" i="1"/>
  <c r="BH994" i="1"/>
  <c r="BI994" i="1"/>
  <c r="BJ994" i="1"/>
  <c r="BK994" i="1"/>
  <c r="BL994" i="1"/>
  <c r="BM994" i="1"/>
  <c r="BN994" i="1"/>
  <c r="BO994" i="1"/>
  <c r="BD995" i="1"/>
  <c r="BE995" i="1"/>
  <c r="BF995" i="1"/>
  <c r="BG995" i="1"/>
  <c r="BH995" i="1"/>
  <c r="BI995" i="1"/>
  <c r="BJ995" i="1"/>
  <c r="BK995" i="1"/>
  <c r="BL995" i="1"/>
  <c r="BM995" i="1"/>
  <c r="BN995" i="1"/>
  <c r="BO995" i="1"/>
  <c r="BD996" i="1"/>
  <c r="BE996" i="1"/>
  <c r="BF996" i="1"/>
  <c r="BG996" i="1"/>
  <c r="BH996" i="1"/>
  <c r="BI996" i="1"/>
  <c r="BJ996" i="1"/>
  <c r="BK996" i="1"/>
  <c r="BL996" i="1"/>
  <c r="BM996" i="1"/>
  <c r="BN996" i="1"/>
  <c r="BO996" i="1"/>
  <c r="BD997" i="1"/>
  <c r="BE997" i="1"/>
  <c r="BF997" i="1"/>
  <c r="BG997" i="1"/>
  <c r="BH997" i="1"/>
  <c r="BI997" i="1"/>
  <c r="BJ997" i="1"/>
  <c r="BK997" i="1"/>
  <c r="BL997" i="1"/>
  <c r="BM997" i="1"/>
  <c r="BN997" i="1"/>
  <c r="BO997" i="1"/>
  <c r="BD998" i="1"/>
  <c r="BE998" i="1"/>
  <c r="BF998" i="1"/>
  <c r="BG998" i="1"/>
  <c r="BH998" i="1"/>
  <c r="BI998" i="1"/>
  <c r="BJ998" i="1"/>
  <c r="BK998" i="1"/>
  <c r="BL998" i="1"/>
  <c r="BM998" i="1"/>
  <c r="BN998" i="1"/>
  <c r="BO998" i="1"/>
  <c r="BD999" i="1"/>
  <c r="BE999" i="1"/>
  <c r="BF999" i="1"/>
  <c r="BG999" i="1"/>
  <c r="BH999" i="1"/>
  <c r="BI999" i="1"/>
  <c r="BJ999" i="1"/>
  <c r="BK999" i="1"/>
  <c r="BL999" i="1"/>
  <c r="BM999" i="1"/>
  <c r="BN999" i="1"/>
  <c r="BO999" i="1"/>
  <c r="BD1000" i="1"/>
  <c r="BE1000" i="1"/>
  <c r="BF1000" i="1"/>
  <c r="BG1000" i="1"/>
  <c r="BH1000" i="1"/>
  <c r="BI1000" i="1"/>
  <c r="BJ1000" i="1"/>
  <c r="BK1000" i="1"/>
  <c r="BL1000" i="1"/>
  <c r="BM1000" i="1"/>
  <c r="BN1000" i="1"/>
  <c r="BO1000" i="1"/>
  <c r="BD1001" i="1"/>
  <c r="BE1001" i="1"/>
  <c r="BF1001" i="1"/>
  <c r="BG1001" i="1"/>
  <c r="BH1001" i="1"/>
  <c r="BI1001" i="1"/>
  <c r="BJ1001" i="1"/>
  <c r="BK1001" i="1"/>
  <c r="BL1001" i="1"/>
  <c r="BM1001" i="1"/>
  <c r="BN1001" i="1"/>
  <c r="BO1001" i="1"/>
  <c r="BD1002" i="1"/>
  <c r="BE1002" i="1"/>
  <c r="BF1002" i="1"/>
  <c r="BG1002" i="1"/>
  <c r="BH1002" i="1"/>
  <c r="BI1002" i="1"/>
  <c r="BJ1002" i="1"/>
  <c r="BK1002" i="1"/>
  <c r="BL1002" i="1"/>
  <c r="BM1002" i="1"/>
  <c r="BN1002" i="1"/>
  <c r="BO1002" i="1"/>
  <c r="BD1003" i="1"/>
  <c r="BE1003" i="1"/>
  <c r="BF1003" i="1"/>
  <c r="BG1003" i="1"/>
  <c r="BH1003" i="1"/>
  <c r="BI1003" i="1"/>
  <c r="BJ1003" i="1"/>
  <c r="BK1003" i="1"/>
  <c r="BL1003" i="1"/>
  <c r="BM1003" i="1"/>
  <c r="BN1003" i="1"/>
  <c r="BO1003" i="1"/>
  <c r="BD1004" i="1"/>
  <c r="BE1004" i="1"/>
  <c r="BF1004" i="1"/>
  <c r="BG1004" i="1"/>
  <c r="BH1004" i="1"/>
  <c r="BI1004" i="1"/>
  <c r="BJ1004" i="1"/>
  <c r="BK1004" i="1"/>
  <c r="BL1004" i="1"/>
  <c r="BM1004" i="1"/>
  <c r="BN1004" i="1"/>
  <c r="BO1004" i="1"/>
  <c r="BD1005" i="1"/>
  <c r="BE1005" i="1"/>
  <c r="BF1005" i="1"/>
  <c r="BG1005" i="1"/>
  <c r="BH1005" i="1"/>
  <c r="BI1005" i="1"/>
  <c r="BJ1005" i="1"/>
  <c r="BK1005" i="1"/>
  <c r="BL1005" i="1"/>
  <c r="BM1005" i="1"/>
  <c r="BN1005" i="1"/>
  <c r="BO1005" i="1"/>
  <c r="BD1006" i="1"/>
  <c r="BE1006" i="1"/>
  <c r="BF1006" i="1"/>
  <c r="BG1006" i="1"/>
  <c r="BH1006" i="1"/>
  <c r="BI1006" i="1"/>
  <c r="BJ1006" i="1"/>
  <c r="BK1006" i="1"/>
  <c r="BL1006" i="1"/>
  <c r="BM1006" i="1"/>
  <c r="BN1006" i="1"/>
  <c r="BO1006" i="1"/>
  <c r="BD1007" i="1"/>
  <c r="BE1007" i="1"/>
  <c r="BF1007" i="1"/>
  <c r="BG1007" i="1"/>
  <c r="BH1007" i="1"/>
  <c r="BI1007" i="1"/>
  <c r="BJ1007" i="1"/>
  <c r="BK1007" i="1"/>
  <c r="BL1007" i="1"/>
  <c r="BM1007" i="1"/>
  <c r="BN1007" i="1"/>
  <c r="BO1007" i="1"/>
  <c r="BD1008" i="1"/>
  <c r="BE1008" i="1"/>
  <c r="BF1008" i="1"/>
  <c r="BG1008" i="1"/>
  <c r="BH1008" i="1"/>
  <c r="BI1008" i="1"/>
  <c r="BJ1008" i="1"/>
  <c r="BK1008" i="1"/>
  <c r="BL1008" i="1"/>
  <c r="BM1008" i="1"/>
  <c r="BN1008" i="1"/>
  <c r="BO1008" i="1"/>
  <c r="BD1009" i="1"/>
  <c r="BE1009" i="1"/>
  <c r="BF1009" i="1"/>
  <c r="BG1009" i="1"/>
  <c r="BH1009" i="1"/>
  <c r="BI1009" i="1"/>
  <c r="BJ1009" i="1"/>
  <c r="BK1009" i="1"/>
  <c r="BL1009" i="1"/>
  <c r="BM1009" i="1"/>
  <c r="BN1009" i="1"/>
  <c r="BO1009" i="1"/>
  <c r="BD1010" i="1"/>
  <c r="BE1010" i="1"/>
  <c r="BF1010" i="1"/>
  <c r="BG1010" i="1"/>
  <c r="BH1010" i="1"/>
  <c r="BI1010" i="1"/>
  <c r="BJ1010" i="1"/>
  <c r="BK1010" i="1"/>
  <c r="BL1010" i="1"/>
  <c r="BM1010" i="1"/>
  <c r="BN1010" i="1"/>
  <c r="BO1010" i="1"/>
  <c r="BD1011" i="1"/>
  <c r="BE1011" i="1"/>
  <c r="BF1011" i="1"/>
  <c r="BG1011" i="1"/>
  <c r="BH1011" i="1"/>
  <c r="BI1011" i="1"/>
  <c r="BJ1011" i="1"/>
  <c r="BK1011" i="1"/>
  <c r="BL1011" i="1"/>
  <c r="BM1011" i="1"/>
  <c r="BN1011" i="1"/>
  <c r="BO1011" i="1"/>
  <c r="BD1012" i="1"/>
  <c r="BE1012" i="1"/>
  <c r="BF1012" i="1"/>
  <c r="BG1012" i="1"/>
  <c r="BH1012" i="1"/>
  <c r="BI1012" i="1"/>
  <c r="BJ1012" i="1"/>
  <c r="BK1012" i="1"/>
  <c r="BL1012" i="1"/>
  <c r="BM1012" i="1"/>
  <c r="BN1012" i="1"/>
  <c r="BO1012" i="1"/>
  <c r="BD1013" i="1"/>
  <c r="BE1013" i="1"/>
  <c r="BF1013" i="1"/>
  <c r="BG1013" i="1"/>
  <c r="BH1013" i="1"/>
  <c r="BI1013" i="1"/>
  <c r="BJ1013" i="1"/>
  <c r="BK1013" i="1"/>
  <c r="BL1013" i="1"/>
  <c r="BM1013" i="1"/>
  <c r="BN1013" i="1"/>
  <c r="BO1013" i="1"/>
  <c r="BD1014" i="1"/>
  <c r="BE1014" i="1"/>
  <c r="BF1014" i="1"/>
  <c r="BG1014" i="1"/>
  <c r="BH1014" i="1"/>
  <c r="BI1014" i="1"/>
  <c r="BJ1014" i="1"/>
  <c r="BK1014" i="1"/>
  <c r="BL1014" i="1"/>
  <c r="BM1014" i="1"/>
  <c r="BN1014" i="1"/>
  <c r="BO1014" i="1"/>
  <c r="BD1015" i="1"/>
  <c r="BE1015" i="1"/>
  <c r="BF1015" i="1"/>
  <c r="BG1015" i="1"/>
  <c r="BH1015" i="1"/>
  <c r="BI1015" i="1"/>
  <c r="BJ1015" i="1"/>
  <c r="BK1015" i="1"/>
  <c r="BL1015" i="1"/>
  <c r="BM1015" i="1"/>
  <c r="BN1015" i="1"/>
  <c r="BO1015" i="1"/>
  <c r="BD1016" i="1"/>
  <c r="BE1016" i="1"/>
  <c r="BF1016" i="1"/>
  <c r="BG1016" i="1"/>
  <c r="BH1016" i="1"/>
  <c r="BI1016" i="1"/>
  <c r="BJ1016" i="1"/>
  <c r="BK1016" i="1"/>
  <c r="BL1016" i="1"/>
  <c r="BM1016" i="1"/>
  <c r="BN1016" i="1"/>
  <c r="BO1016" i="1"/>
  <c r="BD1017" i="1"/>
  <c r="BE1017" i="1"/>
  <c r="BF1017" i="1"/>
  <c r="BG1017" i="1"/>
  <c r="BH1017" i="1"/>
  <c r="BI1017" i="1"/>
  <c r="BJ1017" i="1"/>
  <c r="BK1017" i="1"/>
  <c r="BL1017" i="1"/>
  <c r="BM1017" i="1"/>
  <c r="BN1017" i="1"/>
  <c r="BO1017" i="1"/>
  <c r="BD1018" i="1"/>
  <c r="BE1018" i="1"/>
  <c r="BF1018" i="1"/>
  <c r="BG1018" i="1"/>
  <c r="BH1018" i="1"/>
  <c r="BI1018" i="1"/>
  <c r="BJ1018" i="1"/>
  <c r="BK1018" i="1"/>
  <c r="BL1018" i="1"/>
  <c r="BM1018" i="1"/>
  <c r="BN1018" i="1"/>
  <c r="BO1018" i="1"/>
  <c r="BD1019" i="1"/>
  <c r="BE1019" i="1"/>
  <c r="BF1019" i="1"/>
  <c r="BG1019" i="1"/>
  <c r="BH1019" i="1"/>
  <c r="BI1019" i="1"/>
  <c r="BJ1019" i="1"/>
  <c r="BK1019" i="1"/>
  <c r="BL1019" i="1"/>
  <c r="BM1019" i="1"/>
  <c r="BN1019" i="1"/>
  <c r="BO1019" i="1"/>
  <c r="BD1020" i="1"/>
  <c r="BE1020" i="1"/>
  <c r="BF1020" i="1"/>
  <c r="BG1020" i="1"/>
  <c r="BH1020" i="1"/>
  <c r="BI1020" i="1"/>
  <c r="BJ1020" i="1"/>
  <c r="BK1020" i="1"/>
  <c r="BL1020" i="1"/>
  <c r="BM1020" i="1"/>
  <c r="BN1020" i="1"/>
  <c r="BO1020" i="1"/>
  <c r="BD1021" i="1"/>
  <c r="BE1021" i="1"/>
  <c r="BF1021" i="1"/>
  <c r="BG1021" i="1"/>
  <c r="BH1021" i="1"/>
  <c r="BI1021" i="1"/>
  <c r="BJ1021" i="1"/>
  <c r="BK1021" i="1"/>
  <c r="BL1021" i="1"/>
  <c r="BM1021" i="1"/>
  <c r="BN1021" i="1"/>
  <c r="BO1021" i="1"/>
  <c r="BD1022" i="1"/>
  <c r="BE1022" i="1"/>
  <c r="BF1022" i="1"/>
  <c r="BG1022" i="1"/>
  <c r="BH1022" i="1"/>
  <c r="BI1022" i="1"/>
  <c r="BJ1022" i="1"/>
  <c r="BK1022" i="1"/>
  <c r="BL1022" i="1"/>
  <c r="BM1022" i="1"/>
  <c r="BN1022" i="1"/>
  <c r="BO1022" i="1"/>
  <c r="BD1023" i="1"/>
  <c r="BE1023" i="1"/>
  <c r="BF1023" i="1"/>
  <c r="BG1023" i="1"/>
  <c r="BH1023" i="1"/>
  <c r="BI1023" i="1"/>
  <c r="BJ1023" i="1"/>
  <c r="BK1023" i="1"/>
  <c r="BL1023" i="1"/>
  <c r="BM1023" i="1"/>
  <c r="BN1023" i="1"/>
  <c r="BO1023" i="1"/>
  <c r="BD1024" i="1"/>
  <c r="BE1024" i="1"/>
  <c r="BF1024" i="1"/>
  <c r="BG1024" i="1"/>
  <c r="BH1024" i="1"/>
  <c r="BI1024" i="1"/>
  <c r="BJ1024" i="1"/>
  <c r="BK1024" i="1"/>
  <c r="BL1024" i="1"/>
  <c r="BM1024" i="1"/>
  <c r="BN1024" i="1"/>
  <c r="BO1024" i="1"/>
  <c r="BD1025" i="1"/>
  <c r="BE1025" i="1"/>
  <c r="BF1025" i="1"/>
  <c r="BG1025" i="1"/>
  <c r="BH1025" i="1"/>
  <c r="BI1025" i="1"/>
  <c r="BJ1025" i="1"/>
  <c r="BK1025" i="1"/>
  <c r="BL1025" i="1"/>
  <c r="BM1025" i="1"/>
  <c r="BN1025" i="1"/>
  <c r="BO1025" i="1"/>
  <c r="BD1026" i="1"/>
  <c r="BE1026" i="1"/>
  <c r="BF1026" i="1"/>
  <c r="BG1026" i="1"/>
  <c r="BH1026" i="1"/>
  <c r="BI1026" i="1"/>
  <c r="BJ1026" i="1"/>
  <c r="BK1026" i="1"/>
  <c r="BL1026" i="1"/>
  <c r="BM1026" i="1"/>
  <c r="BN1026" i="1"/>
  <c r="BO1026" i="1"/>
  <c r="BD1027" i="1"/>
  <c r="BE1027" i="1"/>
  <c r="BF1027" i="1"/>
  <c r="BG1027" i="1"/>
  <c r="BH1027" i="1"/>
  <c r="BI1027" i="1"/>
  <c r="BJ1027" i="1"/>
  <c r="BK1027" i="1"/>
  <c r="BL1027" i="1"/>
  <c r="BM1027" i="1"/>
  <c r="BN1027" i="1"/>
  <c r="BO1027" i="1"/>
  <c r="BD1028" i="1"/>
  <c r="BE1028" i="1"/>
  <c r="BF1028" i="1"/>
  <c r="BG1028" i="1"/>
  <c r="BH1028" i="1"/>
  <c r="BI1028" i="1"/>
  <c r="BJ1028" i="1"/>
  <c r="BK1028" i="1"/>
  <c r="BL1028" i="1"/>
  <c r="BM1028" i="1"/>
  <c r="BN1028" i="1"/>
  <c r="BO1028" i="1"/>
  <c r="BD1029" i="1"/>
  <c r="BE1029" i="1"/>
  <c r="BF1029" i="1"/>
  <c r="BG1029" i="1"/>
  <c r="BH1029" i="1"/>
  <c r="BI1029" i="1"/>
  <c r="BJ1029" i="1"/>
  <c r="BK1029" i="1"/>
  <c r="BL1029" i="1"/>
  <c r="BM1029" i="1"/>
  <c r="BN1029" i="1"/>
  <c r="BO1029" i="1"/>
  <c r="BD1030" i="1"/>
  <c r="BE1030" i="1"/>
  <c r="BF1030" i="1"/>
  <c r="BG1030" i="1"/>
  <c r="BH1030" i="1"/>
  <c r="BI1030" i="1"/>
  <c r="BJ1030" i="1"/>
  <c r="BK1030" i="1"/>
  <c r="BL1030" i="1"/>
  <c r="BM1030" i="1"/>
  <c r="BN1030" i="1"/>
  <c r="BO1030" i="1"/>
  <c r="BD1031" i="1"/>
  <c r="BE1031" i="1"/>
  <c r="BF1031" i="1"/>
  <c r="BG1031" i="1"/>
  <c r="BH1031" i="1"/>
  <c r="BI1031" i="1"/>
  <c r="BJ1031" i="1"/>
  <c r="BK1031" i="1"/>
  <c r="BL1031" i="1"/>
  <c r="BM1031" i="1"/>
  <c r="BN1031" i="1"/>
  <c r="BO1031" i="1"/>
  <c r="BD1032" i="1"/>
  <c r="BE1032" i="1"/>
  <c r="BF1032" i="1"/>
  <c r="BG1032" i="1"/>
  <c r="BH1032" i="1"/>
  <c r="BI1032" i="1"/>
  <c r="BJ1032" i="1"/>
  <c r="BK1032" i="1"/>
  <c r="BL1032" i="1"/>
  <c r="BM1032" i="1"/>
  <c r="BN1032" i="1"/>
  <c r="BO1032" i="1"/>
  <c r="BD1033" i="1"/>
  <c r="BE1033" i="1"/>
  <c r="BF1033" i="1"/>
  <c r="BG1033" i="1"/>
  <c r="BH1033" i="1"/>
  <c r="BI1033" i="1"/>
  <c r="BJ1033" i="1"/>
  <c r="BK1033" i="1"/>
  <c r="BL1033" i="1"/>
  <c r="BM1033" i="1"/>
  <c r="BN1033" i="1"/>
  <c r="BO1033" i="1"/>
  <c r="BD1034" i="1"/>
  <c r="BE1034" i="1"/>
  <c r="BF1034" i="1"/>
  <c r="BG1034" i="1"/>
  <c r="BH1034" i="1"/>
  <c r="BI1034" i="1"/>
  <c r="BJ1034" i="1"/>
  <c r="BK1034" i="1"/>
  <c r="BL1034" i="1"/>
  <c r="BM1034" i="1"/>
  <c r="BN1034" i="1"/>
  <c r="BO1034" i="1"/>
  <c r="BD1035" i="1"/>
  <c r="BE1035" i="1"/>
  <c r="BF1035" i="1"/>
  <c r="BG1035" i="1"/>
  <c r="BH1035" i="1"/>
  <c r="BI1035" i="1"/>
  <c r="BJ1035" i="1"/>
  <c r="BK1035" i="1"/>
  <c r="BL1035" i="1"/>
  <c r="BM1035" i="1"/>
  <c r="BN1035" i="1"/>
  <c r="BO1035" i="1"/>
  <c r="BD1036" i="1"/>
  <c r="BE1036" i="1"/>
  <c r="BF1036" i="1"/>
  <c r="BG1036" i="1"/>
  <c r="BH1036" i="1"/>
  <c r="BI1036" i="1"/>
  <c r="BJ1036" i="1"/>
  <c r="BK1036" i="1"/>
  <c r="BL1036" i="1"/>
  <c r="BM1036" i="1"/>
  <c r="BN1036" i="1"/>
  <c r="BO1036" i="1"/>
  <c r="BD1037" i="1"/>
  <c r="BE1037" i="1"/>
  <c r="BF1037" i="1"/>
  <c r="BG1037" i="1"/>
  <c r="BH1037" i="1"/>
  <c r="BI1037" i="1"/>
  <c r="BJ1037" i="1"/>
  <c r="BK1037" i="1"/>
  <c r="BL1037" i="1"/>
  <c r="BM1037" i="1"/>
  <c r="BN1037" i="1"/>
  <c r="BO1037" i="1"/>
  <c r="BD1038" i="1"/>
  <c r="BE1038" i="1"/>
  <c r="BF1038" i="1"/>
  <c r="BG1038" i="1"/>
  <c r="BH1038" i="1"/>
  <c r="BI1038" i="1"/>
  <c r="BJ1038" i="1"/>
  <c r="BK1038" i="1"/>
  <c r="BL1038" i="1"/>
  <c r="BM1038" i="1"/>
  <c r="BN1038" i="1"/>
  <c r="BO1038" i="1"/>
  <c r="BD1039" i="1"/>
  <c r="BE1039" i="1"/>
  <c r="BF1039" i="1"/>
  <c r="BG1039" i="1"/>
  <c r="BH1039" i="1"/>
  <c r="BI1039" i="1"/>
  <c r="BJ1039" i="1"/>
  <c r="BK1039" i="1"/>
  <c r="BL1039" i="1"/>
  <c r="BM1039" i="1"/>
  <c r="BN1039" i="1"/>
  <c r="BO1039" i="1"/>
  <c r="BD1040" i="1"/>
  <c r="BE1040" i="1"/>
  <c r="BF1040" i="1"/>
  <c r="BG1040" i="1"/>
  <c r="BH1040" i="1"/>
  <c r="BI1040" i="1"/>
  <c r="BJ1040" i="1"/>
  <c r="BK1040" i="1"/>
  <c r="BL1040" i="1"/>
  <c r="BM1040" i="1"/>
  <c r="BN1040" i="1"/>
  <c r="BO1040" i="1"/>
  <c r="BD1041" i="1"/>
  <c r="BE1041" i="1"/>
  <c r="BF1041" i="1"/>
  <c r="BG1041" i="1"/>
  <c r="BH1041" i="1"/>
  <c r="BI1041" i="1"/>
  <c r="BJ1041" i="1"/>
  <c r="BK1041" i="1"/>
  <c r="BL1041" i="1"/>
  <c r="BM1041" i="1"/>
  <c r="BN1041" i="1"/>
  <c r="BO1041" i="1"/>
  <c r="BD1042" i="1"/>
  <c r="BE1042" i="1"/>
  <c r="BF1042" i="1"/>
  <c r="BG1042" i="1"/>
  <c r="BH1042" i="1"/>
  <c r="BI1042" i="1"/>
  <c r="BJ1042" i="1"/>
  <c r="BK1042" i="1"/>
  <c r="BL1042" i="1"/>
  <c r="BM1042" i="1"/>
  <c r="BN1042" i="1"/>
  <c r="BO1042" i="1"/>
  <c r="BD1043" i="1"/>
  <c r="BE1043" i="1"/>
  <c r="BF1043" i="1"/>
  <c r="BG1043" i="1"/>
  <c r="BH1043" i="1"/>
  <c r="BI1043" i="1"/>
  <c r="BJ1043" i="1"/>
  <c r="BK1043" i="1"/>
  <c r="BL1043" i="1"/>
  <c r="BM1043" i="1"/>
  <c r="BN1043" i="1"/>
  <c r="BO1043" i="1"/>
  <c r="BD1044" i="1"/>
  <c r="BE1044" i="1"/>
  <c r="BF1044" i="1"/>
  <c r="BG1044" i="1"/>
  <c r="BH1044" i="1"/>
  <c r="BI1044" i="1"/>
  <c r="BJ1044" i="1"/>
  <c r="BK1044" i="1"/>
  <c r="BL1044" i="1"/>
  <c r="BM1044" i="1"/>
  <c r="BN1044" i="1"/>
  <c r="BO1044" i="1"/>
  <c r="BD1045" i="1"/>
  <c r="BE1045" i="1"/>
  <c r="BF1045" i="1"/>
  <c r="BG1045" i="1"/>
  <c r="BH1045" i="1"/>
  <c r="BI1045" i="1"/>
  <c r="BJ1045" i="1"/>
  <c r="BK1045" i="1"/>
  <c r="BL1045" i="1"/>
  <c r="BM1045" i="1"/>
  <c r="BN1045" i="1"/>
  <c r="BO1045" i="1"/>
  <c r="BD1046" i="1"/>
  <c r="BE1046" i="1"/>
  <c r="BF1046" i="1"/>
  <c r="BG1046" i="1"/>
  <c r="BH1046" i="1"/>
  <c r="BI1046" i="1"/>
  <c r="BJ1046" i="1"/>
  <c r="BK1046" i="1"/>
  <c r="BL1046" i="1"/>
  <c r="BM1046" i="1"/>
  <c r="BN1046" i="1"/>
  <c r="BO1046" i="1"/>
  <c r="BD1047" i="1"/>
  <c r="BE1047" i="1"/>
  <c r="BF1047" i="1"/>
  <c r="BG1047" i="1"/>
  <c r="BH1047" i="1"/>
  <c r="BI1047" i="1"/>
  <c r="BJ1047" i="1"/>
  <c r="BK1047" i="1"/>
  <c r="BL1047" i="1"/>
  <c r="BM1047" i="1"/>
  <c r="BN1047" i="1"/>
  <c r="BO1047" i="1"/>
  <c r="BD1048" i="1"/>
  <c r="BE1048" i="1"/>
  <c r="BF1048" i="1"/>
  <c r="BG1048" i="1"/>
  <c r="BH1048" i="1"/>
  <c r="BI1048" i="1"/>
  <c r="BJ1048" i="1"/>
  <c r="BK1048" i="1"/>
  <c r="BL1048" i="1"/>
  <c r="BM1048" i="1"/>
  <c r="BN1048" i="1"/>
  <c r="BO1048" i="1"/>
  <c r="BD1049" i="1"/>
  <c r="BE1049" i="1"/>
  <c r="BF1049" i="1"/>
  <c r="BG1049" i="1"/>
  <c r="BH1049" i="1"/>
  <c r="BI1049" i="1"/>
  <c r="BJ1049" i="1"/>
  <c r="BK1049" i="1"/>
  <c r="BL1049" i="1"/>
  <c r="BM1049" i="1"/>
  <c r="BN1049" i="1"/>
  <c r="BO1049" i="1"/>
  <c r="BD1050" i="1"/>
  <c r="BE1050" i="1"/>
  <c r="BF1050" i="1"/>
  <c r="BG1050" i="1"/>
  <c r="BH1050" i="1"/>
  <c r="BI1050" i="1"/>
  <c r="BJ1050" i="1"/>
  <c r="BK1050" i="1"/>
  <c r="BL1050" i="1"/>
  <c r="BM1050" i="1"/>
  <c r="BN1050" i="1"/>
  <c r="BO1050" i="1"/>
  <c r="BD1051" i="1"/>
  <c r="BE1051" i="1"/>
  <c r="BF1051" i="1"/>
  <c r="BG1051" i="1"/>
  <c r="BH1051" i="1"/>
  <c r="BI1051" i="1"/>
  <c r="BJ1051" i="1"/>
  <c r="BK1051" i="1"/>
  <c r="BL1051" i="1"/>
  <c r="BM1051" i="1"/>
  <c r="BN1051" i="1"/>
  <c r="BO1051" i="1"/>
  <c r="BD1052" i="1"/>
  <c r="BE1052" i="1"/>
  <c r="BF1052" i="1"/>
  <c r="BG1052" i="1"/>
  <c r="BH1052" i="1"/>
  <c r="BI1052" i="1"/>
  <c r="BJ1052" i="1"/>
  <c r="BK1052" i="1"/>
  <c r="BL1052" i="1"/>
  <c r="BM1052" i="1"/>
  <c r="BN1052" i="1"/>
  <c r="BO1052" i="1"/>
  <c r="BD1053" i="1"/>
  <c r="BE1053" i="1"/>
  <c r="BF1053" i="1"/>
  <c r="BG1053" i="1"/>
  <c r="BH1053" i="1"/>
  <c r="BI1053" i="1"/>
  <c r="BJ1053" i="1"/>
  <c r="BK1053" i="1"/>
  <c r="BL1053" i="1"/>
  <c r="BM1053" i="1"/>
  <c r="BN1053" i="1"/>
  <c r="BO1053" i="1"/>
  <c r="BD1054" i="1"/>
  <c r="BE1054" i="1"/>
  <c r="BF1054" i="1"/>
  <c r="BG1054" i="1"/>
  <c r="BH1054" i="1"/>
  <c r="BI1054" i="1"/>
  <c r="BJ1054" i="1"/>
  <c r="BK1054" i="1"/>
  <c r="BL1054" i="1"/>
  <c r="BM1054" i="1"/>
  <c r="BN1054" i="1"/>
  <c r="BO1054" i="1"/>
  <c r="BD1055" i="1"/>
  <c r="BE1055" i="1"/>
  <c r="BF1055" i="1"/>
  <c r="BG1055" i="1"/>
  <c r="BH1055" i="1"/>
  <c r="BI1055" i="1"/>
  <c r="BJ1055" i="1"/>
  <c r="BK1055" i="1"/>
  <c r="BL1055" i="1"/>
  <c r="BM1055" i="1"/>
  <c r="BN1055" i="1"/>
  <c r="BO1055" i="1"/>
  <c r="BD1056" i="1"/>
  <c r="BE1056" i="1"/>
  <c r="BF1056" i="1"/>
  <c r="BG1056" i="1"/>
  <c r="BH1056" i="1"/>
  <c r="BI1056" i="1"/>
  <c r="BJ1056" i="1"/>
  <c r="BK1056" i="1"/>
  <c r="BL1056" i="1"/>
  <c r="BM1056" i="1"/>
  <c r="BN1056" i="1"/>
  <c r="BO1056" i="1"/>
  <c r="BD1057" i="1"/>
  <c r="BE1057" i="1"/>
  <c r="BF1057" i="1"/>
  <c r="BG1057" i="1"/>
  <c r="BH1057" i="1"/>
  <c r="BI1057" i="1"/>
  <c r="BJ1057" i="1"/>
  <c r="BK1057" i="1"/>
  <c r="BL1057" i="1"/>
  <c r="BM1057" i="1"/>
  <c r="BN1057" i="1"/>
  <c r="BO1057" i="1"/>
  <c r="BD1058" i="1"/>
  <c r="BE1058" i="1"/>
  <c r="BF1058" i="1"/>
  <c r="BG1058" i="1"/>
  <c r="BH1058" i="1"/>
  <c r="BI1058" i="1"/>
  <c r="BJ1058" i="1"/>
  <c r="BK1058" i="1"/>
  <c r="BL1058" i="1"/>
  <c r="BM1058" i="1"/>
  <c r="BN1058" i="1"/>
  <c r="BO1058" i="1"/>
  <c r="BD1059" i="1"/>
  <c r="BE1059" i="1"/>
  <c r="BF1059" i="1"/>
  <c r="BG1059" i="1"/>
  <c r="BH1059" i="1"/>
  <c r="BI1059" i="1"/>
  <c r="BJ1059" i="1"/>
  <c r="BK1059" i="1"/>
  <c r="BL1059" i="1"/>
  <c r="BM1059" i="1"/>
  <c r="BN1059" i="1"/>
  <c r="BO1059" i="1"/>
  <c r="BD1060" i="1"/>
  <c r="BE1060" i="1"/>
  <c r="BF1060" i="1"/>
  <c r="BG1060" i="1"/>
  <c r="BH1060" i="1"/>
  <c r="BI1060" i="1"/>
  <c r="BJ1060" i="1"/>
  <c r="BK1060" i="1"/>
  <c r="BL1060" i="1"/>
  <c r="BM1060" i="1"/>
  <c r="BN1060" i="1"/>
  <c r="BO1060" i="1"/>
  <c r="BD1061" i="1"/>
  <c r="BE1061" i="1"/>
  <c r="BF1061" i="1"/>
  <c r="BG1061" i="1"/>
  <c r="BH1061" i="1"/>
  <c r="BI1061" i="1"/>
  <c r="BJ1061" i="1"/>
  <c r="BK1061" i="1"/>
  <c r="BL1061" i="1"/>
  <c r="BM1061" i="1"/>
  <c r="BN1061" i="1"/>
  <c r="BO1061" i="1"/>
  <c r="BD1062" i="1"/>
  <c r="BE1062" i="1"/>
  <c r="BF1062" i="1"/>
  <c r="BG1062" i="1"/>
  <c r="BH1062" i="1"/>
  <c r="BI1062" i="1"/>
  <c r="BJ1062" i="1"/>
  <c r="BK1062" i="1"/>
  <c r="BL1062" i="1"/>
  <c r="BM1062" i="1"/>
  <c r="BN1062" i="1"/>
  <c r="BO1062" i="1"/>
  <c r="BD1063" i="1"/>
  <c r="BE1063" i="1"/>
  <c r="BF1063" i="1"/>
  <c r="BG1063" i="1"/>
  <c r="BH1063" i="1"/>
  <c r="BI1063" i="1"/>
  <c r="BJ1063" i="1"/>
  <c r="BK1063" i="1"/>
  <c r="BL1063" i="1"/>
  <c r="BM1063" i="1"/>
  <c r="BN1063" i="1"/>
  <c r="BO1063" i="1"/>
  <c r="BD1064" i="1"/>
  <c r="BE1064" i="1"/>
  <c r="BF1064" i="1"/>
  <c r="BG1064" i="1"/>
  <c r="BH1064" i="1"/>
  <c r="BI1064" i="1"/>
  <c r="BJ1064" i="1"/>
  <c r="BK1064" i="1"/>
  <c r="BL1064" i="1"/>
  <c r="BM1064" i="1"/>
  <c r="BN1064" i="1"/>
  <c r="BO1064" i="1"/>
  <c r="BD1065" i="1"/>
  <c r="BE1065" i="1"/>
  <c r="BF1065" i="1"/>
  <c r="BG1065" i="1"/>
  <c r="BH1065" i="1"/>
  <c r="BI1065" i="1"/>
  <c r="BJ1065" i="1"/>
  <c r="BK1065" i="1"/>
  <c r="BL1065" i="1"/>
  <c r="BM1065" i="1"/>
  <c r="BN1065" i="1"/>
  <c r="BO1065" i="1"/>
  <c r="BD1066" i="1"/>
  <c r="BE1066" i="1"/>
  <c r="BF1066" i="1"/>
  <c r="BG1066" i="1"/>
  <c r="BH1066" i="1"/>
  <c r="BI1066" i="1"/>
  <c r="BJ1066" i="1"/>
  <c r="BK1066" i="1"/>
  <c r="BL1066" i="1"/>
  <c r="BM1066" i="1"/>
  <c r="BN1066" i="1"/>
  <c r="BO1066" i="1"/>
  <c r="BD1067" i="1"/>
  <c r="BE1067" i="1"/>
  <c r="BF1067" i="1"/>
  <c r="BG1067" i="1"/>
  <c r="BH1067" i="1"/>
  <c r="BI1067" i="1"/>
  <c r="BJ1067" i="1"/>
  <c r="BK1067" i="1"/>
  <c r="BL1067" i="1"/>
  <c r="BM1067" i="1"/>
  <c r="BN1067" i="1"/>
  <c r="BO1067" i="1"/>
  <c r="BD1068" i="1"/>
  <c r="BE1068" i="1"/>
  <c r="BF1068" i="1"/>
  <c r="BG1068" i="1"/>
  <c r="BH1068" i="1"/>
  <c r="BI1068" i="1"/>
  <c r="BJ1068" i="1"/>
  <c r="BK1068" i="1"/>
  <c r="BL1068" i="1"/>
  <c r="BM1068" i="1"/>
  <c r="BN1068" i="1"/>
  <c r="BO1068" i="1"/>
  <c r="BD1069" i="1"/>
  <c r="BE1069" i="1"/>
  <c r="BF1069" i="1"/>
  <c r="BG1069" i="1"/>
  <c r="BH1069" i="1"/>
  <c r="BI1069" i="1"/>
  <c r="BJ1069" i="1"/>
  <c r="BK1069" i="1"/>
  <c r="BL1069" i="1"/>
  <c r="BM1069" i="1"/>
  <c r="BN1069" i="1"/>
  <c r="BO1069" i="1"/>
  <c r="BD1070" i="1"/>
  <c r="BE1070" i="1"/>
  <c r="BF1070" i="1"/>
  <c r="BG1070" i="1"/>
  <c r="BH1070" i="1"/>
  <c r="BI1070" i="1"/>
  <c r="BJ1070" i="1"/>
  <c r="BK1070" i="1"/>
  <c r="BL1070" i="1"/>
  <c r="BM1070" i="1"/>
  <c r="BN1070" i="1"/>
  <c r="BO1070" i="1"/>
  <c r="BD1071" i="1"/>
  <c r="BE1071" i="1"/>
  <c r="BF1071" i="1"/>
  <c r="BG1071" i="1"/>
  <c r="BH1071" i="1"/>
  <c r="BI1071" i="1"/>
  <c r="BJ1071" i="1"/>
  <c r="BK1071" i="1"/>
  <c r="BL1071" i="1"/>
  <c r="BM1071" i="1"/>
  <c r="BN1071" i="1"/>
  <c r="BO1071" i="1"/>
  <c r="BD1072" i="1"/>
  <c r="BE1072" i="1"/>
  <c r="BF1072" i="1"/>
  <c r="BG1072" i="1"/>
  <c r="BH1072" i="1"/>
  <c r="BI1072" i="1"/>
  <c r="BJ1072" i="1"/>
  <c r="BK1072" i="1"/>
  <c r="BL1072" i="1"/>
  <c r="BM1072" i="1"/>
  <c r="BN1072" i="1"/>
  <c r="BO1072" i="1"/>
  <c r="BD1073" i="1"/>
  <c r="BE1073" i="1"/>
  <c r="BF1073" i="1"/>
  <c r="BG1073" i="1"/>
  <c r="BH1073" i="1"/>
  <c r="BI1073" i="1"/>
  <c r="BJ1073" i="1"/>
  <c r="BK1073" i="1"/>
  <c r="BL1073" i="1"/>
  <c r="BM1073" i="1"/>
  <c r="BN1073" i="1"/>
  <c r="BO1073" i="1"/>
  <c r="BD1074" i="1"/>
  <c r="BE1074" i="1"/>
  <c r="BF1074" i="1"/>
  <c r="BG1074" i="1"/>
  <c r="BH1074" i="1"/>
  <c r="BI1074" i="1"/>
  <c r="BJ1074" i="1"/>
  <c r="BK1074" i="1"/>
  <c r="BL1074" i="1"/>
  <c r="BM1074" i="1"/>
  <c r="BN1074" i="1"/>
  <c r="BO1074" i="1"/>
  <c r="BD1075" i="1"/>
  <c r="BE1075" i="1"/>
  <c r="BF1075" i="1"/>
  <c r="BG1075" i="1"/>
  <c r="BH1075" i="1"/>
  <c r="BI1075" i="1"/>
  <c r="BJ1075" i="1"/>
  <c r="BK1075" i="1"/>
  <c r="BL1075" i="1"/>
  <c r="BM1075" i="1"/>
  <c r="BN1075" i="1"/>
  <c r="BO1075" i="1"/>
  <c r="BD1076" i="1"/>
  <c r="BE1076" i="1"/>
  <c r="BF1076" i="1"/>
  <c r="BG1076" i="1"/>
  <c r="BH1076" i="1"/>
  <c r="BI1076" i="1"/>
  <c r="BJ1076" i="1"/>
  <c r="BK1076" i="1"/>
  <c r="BL1076" i="1"/>
  <c r="BM1076" i="1"/>
  <c r="BN1076" i="1"/>
  <c r="BO1076" i="1"/>
  <c r="BD1077" i="1"/>
  <c r="BE1077" i="1"/>
  <c r="BF1077" i="1"/>
  <c r="BG1077" i="1"/>
  <c r="BH1077" i="1"/>
  <c r="BI1077" i="1"/>
  <c r="BJ1077" i="1"/>
  <c r="BK1077" i="1"/>
  <c r="BL1077" i="1"/>
  <c r="BM1077" i="1"/>
  <c r="BN1077" i="1"/>
  <c r="BO1077" i="1"/>
  <c r="BD1078" i="1"/>
  <c r="BE1078" i="1"/>
  <c r="BF1078" i="1"/>
  <c r="BG1078" i="1"/>
  <c r="BH1078" i="1"/>
  <c r="BI1078" i="1"/>
  <c r="BJ1078" i="1"/>
  <c r="BK1078" i="1"/>
  <c r="BL1078" i="1"/>
  <c r="BM1078" i="1"/>
  <c r="BN1078" i="1"/>
  <c r="BO1078" i="1"/>
  <c r="BD1079" i="1"/>
  <c r="BE1079" i="1"/>
  <c r="BF1079" i="1"/>
  <c r="BG1079" i="1"/>
  <c r="BH1079" i="1"/>
  <c r="BI1079" i="1"/>
  <c r="BJ1079" i="1"/>
  <c r="BK1079" i="1"/>
  <c r="BL1079" i="1"/>
  <c r="BM1079" i="1"/>
  <c r="BN1079" i="1"/>
  <c r="BO1079" i="1"/>
  <c r="BD1080" i="1"/>
  <c r="BE1080" i="1"/>
  <c r="BF1080" i="1"/>
  <c r="BG1080" i="1"/>
  <c r="BH1080" i="1"/>
  <c r="BI1080" i="1"/>
  <c r="BJ1080" i="1"/>
  <c r="BK1080" i="1"/>
  <c r="BL1080" i="1"/>
  <c r="BM1080" i="1"/>
  <c r="BN1080" i="1"/>
  <c r="BO1080" i="1"/>
  <c r="BD1081" i="1"/>
  <c r="BE1081" i="1"/>
  <c r="BF1081" i="1"/>
  <c r="BG1081" i="1"/>
  <c r="BH1081" i="1"/>
  <c r="BI1081" i="1"/>
  <c r="BJ1081" i="1"/>
  <c r="BK1081" i="1"/>
  <c r="BL1081" i="1"/>
  <c r="BM1081" i="1"/>
  <c r="BN1081" i="1"/>
  <c r="BO1081" i="1"/>
  <c r="BD1082" i="1"/>
  <c r="BE1082" i="1"/>
  <c r="BF1082" i="1"/>
  <c r="BG1082" i="1"/>
  <c r="BH1082" i="1"/>
  <c r="BI1082" i="1"/>
  <c r="BJ1082" i="1"/>
  <c r="BK1082" i="1"/>
  <c r="BL1082" i="1"/>
  <c r="BM1082" i="1"/>
  <c r="BN1082" i="1"/>
  <c r="BO1082" i="1"/>
  <c r="BD1083" i="1"/>
  <c r="BE1083" i="1"/>
  <c r="BF1083" i="1"/>
  <c r="BG1083" i="1"/>
  <c r="BH1083" i="1"/>
  <c r="BI1083" i="1"/>
  <c r="BJ1083" i="1"/>
  <c r="BK1083" i="1"/>
  <c r="BL1083" i="1"/>
  <c r="BM1083" i="1"/>
  <c r="BN1083" i="1"/>
  <c r="BO1083" i="1"/>
  <c r="BD1084" i="1"/>
  <c r="BE1084" i="1"/>
  <c r="BF1084" i="1"/>
  <c r="BG1084" i="1"/>
  <c r="BH1084" i="1"/>
  <c r="BI1084" i="1"/>
  <c r="BJ1084" i="1"/>
  <c r="BK1084" i="1"/>
  <c r="BL1084" i="1"/>
  <c r="BM1084" i="1"/>
  <c r="BN1084" i="1"/>
  <c r="BO1084" i="1"/>
  <c r="BD1085" i="1"/>
  <c r="BE1085" i="1"/>
  <c r="BF1085" i="1"/>
  <c r="BG1085" i="1"/>
  <c r="BH1085" i="1"/>
  <c r="BI1085" i="1"/>
  <c r="BJ1085" i="1"/>
  <c r="BK1085" i="1"/>
  <c r="BL1085" i="1"/>
  <c r="BM1085" i="1"/>
  <c r="BN1085" i="1"/>
  <c r="BO1085" i="1"/>
  <c r="BD1086" i="1"/>
  <c r="BE1086" i="1"/>
  <c r="BF1086" i="1"/>
  <c r="BG1086" i="1"/>
  <c r="BH1086" i="1"/>
  <c r="BI1086" i="1"/>
  <c r="BJ1086" i="1"/>
  <c r="BK1086" i="1"/>
  <c r="BL1086" i="1"/>
  <c r="BM1086" i="1"/>
  <c r="BN1086" i="1"/>
  <c r="BO1086" i="1"/>
  <c r="BD1087" i="1"/>
  <c r="BE1087" i="1"/>
  <c r="BF1087" i="1"/>
  <c r="BG1087" i="1"/>
  <c r="BH1087" i="1"/>
  <c r="BI1087" i="1"/>
  <c r="BJ1087" i="1"/>
  <c r="BK1087" i="1"/>
  <c r="BL1087" i="1"/>
  <c r="BM1087" i="1"/>
  <c r="BN1087" i="1"/>
  <c r="BO1087" i="1"/>
  <c r="BD1088" i="1"/>
  <c r="BE1088" i="1"/>
  <c r="BF1088" i="1"/>
  <c r="BG1088" i="1"/>
  <c r="BH1088" i="1"/>
  <c r="BI1088" i="1"/>
  <c r="BJ1088" i="1"/>
  <c r="BK1088" i="1"/>
  <c r="BL1088" i="1"/>
  <c r="BM1088" i="1"/>
  <c r="BN1088" i="1"/>
  <c r="BO1088" i="1"/>
  <c r="BD1089" i="1"/>
  <c r="BE1089" i="1"/>
  <c r="BF1089" i="1"/>
  <c r="BG1089" i="1"/>
  <c r="BH1089" i="1"/>
  <c r="BI1089" i="1"/>
  <c r="BJ1089" i="1"/>
  <c r="BK1089" i="1"/>
  <c r="BL1089" i="1"/>
  <c r="BM1089" i="1"/>
  <c r="BN1089" i="1"/>
  <c r="BO1089" i="1"/>
  <c r="BD1090" i="1"/>
  <c r="BE1090" i="1"/>
  <c r="BF1090" i="1"/>
  <c r="BG1090" i="1"/>
  <c r="BH1090" i="1"/>
  <c r="BI1090" i="1"/>
  <c r="BJ1090" i="1"/>
  <c r="BK1090" i="1"/>
  <c r="BL1090" i="1"/>
  <c r="BM1090" i="1"/>
  <c r="BN1090" i="1"/>
  <c r="BO1090" i="1"/>
  <c r="BD1091" i="1"/>
  <c r="BE1091" i="1"/>
  <c r="BF1091" i="1"/>
  <c r="BG1091" i="1"/>
  <c r="BH1091" i="1"/>
  <c r="BI1091" i="1"/>
  <c r="BJ1091" i="1"/>
  <c r="BK1091" i="1"/>
  <c r="BL1091" i="1"/>
  <c r="BM1091" i="1"/>
  <c r="BN1091" i="1"/>
  <c r="BO1091" i="1"/>
  <c r="BD1092" i="1"/>
  <c r="BE1092" i="1"/>
  <c r="BF1092" i="1"/>
  <c r="BG1092" i="1"/>
  <c r="BH1092" i="1"/>
  <c r="BI1092" i="1"/>
  <c r="BJ1092" i="1"/>
  <c r="BK1092" i="1"/>
  <c r="BL1092" i="1"/>
  <c r="BM1092" i="1"/>
  <c r="BN1092" i="1"/>
  <c r="BO1092" i="1"/>
  <c r="BD1093" i="1"/>
  <c r="BE1093" i="1"/>
  <c r="BF1093" i="1"/>
  <c r="BG1093" i="1"/>
  <c r="BH1093" i="1"/>
  <c r="BI1093" i="1"/>
  <c r="BJ1093" i="1"/>
  <c r="BK1093" i="1"/>
  <c r="BL1093" i="1"/>
  <c r="BM1093" i="1"/>
  <c r="BN1093" i="1"/>
  <c r="BO1093" i="1"/>
  <c r="BD1094" i="1"/>
  <c r="BE1094" i="1"/>
  <c r="BF1094" i="1"/>
  <c r="BG1094" i="1"/>
  <c r="BH1094" i="1"/>
  <c r="BI1094" i="1"/>
  <c r="BJ1094" i="1"/>
  <c r="BK1094" i="1"/>
  <c r="BL1094" i="1"/>
  <c r="BM1094" i="1"/>
  <c r="BN1094" i="1"/>
  <c r="BO1094" i="1"/>
  <c r="BD1095" i="1"/>
  <c r="BE1095" i="1"/>
  <c r="BF1095" i="1"/>
  <c r="BG1095" i="1"/>
  <c r="BH1095" i="1"/>
  <c r="BI1095" i="1"/>
  <c r="BJ1095" i="1"/>
  <c r="BK1095" i="1"/>
  <c r="BL1095" i="1"/>
  <c r="BM1095" i="1"/>
  <c r="BN1095" i="1"/>
  <c r="BO1095" i="1"/>
  <c r="BD1096" i="1"/>
  <c r="BE1096" i="1"/>
  <c r="BF1096" i="1"/>
  <c r="BG1096" i="1"/>
  <c r="BH1096" i="1"/>
  <c r="BI1096" i="1"/>
  <c r="BJ1096" i="1"/>
  <c r="BK1096" i="1"/>
  <c r="BL1096" i="1"/>
  <c r="BM1096" i="1"/>
  <c r="BN1096" i="1"/>
  <c r="BO1096" i="1"/>
  <c r="BD1097" i="1"/>
  <c r="BE1097" i="1"/>
  <c r="BF1097" i="1"/>
  <c r="BG1097" i="1"/>
  <c r="BH1097" i="1"/>
  <c r="BI1097" i="1"/>
  <c r="BJ1097" i="1"/>
  <c r="BK1097" i="1"/>
  <c r="BL1097" i="1"/>
  <c r="BM1097" i="1"/>
  <c r="BN1097" i="1"/>
  <c r="BO1097" i="1"/>
  <c r="BD1098" i="1"/>
  <c r="BE1098" i="1"/>
  <c r="BF1098" i="1"/>
  <c r="BG1098" i="1"/>
  <c r="BH1098" i="1"/>
  <c r="BI1098" i="1"/>
  <c r="BJ1098" i="1"/>
  <c r="BK1098" i="1"/>
  <c r="BL1098" i="1"/>
  <c r="BM1098" i="1"/>
  <c r="BN1098" i="1"/>
  <c r="BO1098" i="1"/>
  <c r="BD1099" i="1"/>
  <c r="BE1099" i="1"/>
  <c r="BF1099" i="1"/>
  <c r="BG1099" i="1"/>
  <c r="BH1099" i="1"/>
  <c r="BI1099" i="1"/>
  <c r="BJ1099" i="1"/>
  <c r="BK1099" i="1"/>
  <c r="BL1099" i="1"/>
  <c r="BM1099" i="1"/>
  <c r="BN1099" i="1"/>
  <c r="BO1099" i="1"/>
  <c r="BD1100" i="1"/>
  <c r="BE1100" i="1"/>
  <c r="BF1100" i="1"/>
  <c r="BG1100" i="1"/>
  <c r="BH1100" i="1"/>
  <c r="BI1100" i="1"/>
  <c r="BJ1100" i="1"/>
  <c r="BK1100" i="1"/>
  <c r="BL1100" i="1"/>
  <c r="BM1100" i="1"/>
  <c r="BN1100" i="1"/>
  <c r="BO1100" i="1"/>
  <c r="BD1101" i="1"/>
  <c r="BE1101" i="1"/>
  <c r="BF1101" i="1"/>
  <c r="BG1101" i="1"/>
  <c r="BH1101" i="1"/>
  <c r="BI1101" i="1"/>
  <c r="BJ1101" i="1"/>
  <c r="BK1101" i="1"/>
  <c r="BL1101" i="1"/>
  <c r="BM1101" i="1"/>
  <c r="BN1101" i="1"/>
  <c r="BO1101" i="1"/>
  <c r="BD1102" i="1"/>
  <c r="BE1102" i="1"/>
  <c r="BF1102" i="1"/>
  <c r="BG1102" i="1"/>
  <c r="BH1102" i="1"/>
  <c r="BI1102" i="1"/>
  <c r="BJ1102" i="1"/>
  <c r="BK1102" i="1"/>
  <c r="BL1102" i="1"/>
  <c r="BM1102" i="1"/>
  <c r="BN1102" i="1"/>
  <c r="BO1102" i="1"/>
  <c r="BD1103" i="1"/>
  <c r="BE1103" i="1"/>
  <c r="BF1103" i="1"/>
  <c r="BG1103" i="1"/>
  <c r="BH1103" i="1"/>
  <c r="BI1103" i="1"/>
  <c r="BJ1103" i="1"/>
  <c r="BK1103" i="1"/>
  <c r="BL1103" i="1"/>
  <c r="BM1103" i="1"/>
  <c r="BN1103" i="1"/>
  <c r="BO1103" i="1"/>
  <c r="BD1104" i="1"/>
  <c r="BE1104" i="1"/>
  <c r="BF1104" i="1"/>
  <c r="BG1104" i="1"/>
  <c r="BH1104" i="1"/>
  <c r="BI1104" i="1"/>
  <c r="BJ1104" i="1"/>
  <c r="BK1104" i="1"/>
  <c r="BL1104" i="1"/>
  <c r="BM1104" i="1"/>
  <c r="BN1104" i="1"/>
  <c r="BO1104" i="1"/>
  <c r="BD3" i="1"/>
  <c r="BE3" i="1"/>
  <c r="BF3" i="1"/>
  <c r="BG3" i="1"/>
  <c r="BH3" i="1"/>
  <c r="BI3" i="1"/>
  <c r="BJ3" i="1"/>
  <c r="BK3" i="1"/>
  <c r="BL3" i="1"/>
  <c r="BM3" i="1"/>
  <c r="BN3" i="1"/>
  <c r="BO3" i="1"/>
  <c r="BD4" i="1"/>
  <c r="BE4" i="1"/>
  <c r="BF4" i="1"/>
  <c r="BG4" i="1"/>
  <c r="BH4" i="1"/>
  <c r="BI4" i="1"/>
  <c r="BJ4" i="1"/>
  <c r="BK4" i="1"/>
  <c r="BL4" i="1"/>
  <c r="BM4" i="1"/>
  <c r="BN4" i="1"/>
  <c r="BO4" i="1"/>
  <c r="BN2" i="1"/>
  <c r="BM2" i="1"/>
  <c r="BL2" i="1"/>
  <c r="BK2" i="1"/>
  <c r="BJ2" i="1"/>
  <c r="BI2" i="1"/>
  <c r="BF2" i="1"/>
  <c r="BO2" i="1"/>
  <c r="BH2" i="1"/>
  <c r="BG2" i="1"/>
  <c r="BE2" i="1"/>
  <c r="BD2" i="1"/>
  <c r="AP3" i="2"/>
  <c r="AQ3" i="2"/>
  <c r="AP4" i="2"/>
  <c r="AQ4" i="2"/>
  <c r="AP5" i="2"/>
  <c r="AQ5" i="2"/>
  <c r="AP6" i="2"/>
  <c r="AQ6" i="2"/>
  <c r="AP7" i="2"/>
  <c r="AQ7" i="2"/>
  <c r="AP8" i="2"/>
  <c r="AQ8" i="2"/>
  <c r="AP9" i="2"/>
  <c r="AQ9" i="2"/>
  <c r="AP10" i="2"/>
  <c r="AQ10" i="2"/>
  <c r="AP11" i="2"/>
  <c r="AQ11" i="2"/>
  <c r="AR11" i="2" s="1"/>
  <c r="AP12" i="2"/>
  <c r="AQ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P48" i="2"/>
  <c r="AP49" i="2"/>
  <c r="AP50" i="2"/>
  <c r="AP51" i="2"/>
  <c r="AP52" i="2"/>
  <c r="AP53" i="2"/>
  <c r="AP54" i="2"/>
  <c r="AP55" i="2"/>
  <c r="AP56" i="2"/>
  <c r="AP57" i="2"/>
  <c r="AP58" i="2"/>
  <c r="AP59" i="2"/>
  <c r="AP60" i="2"/>
  <c r="AP61" i="2"/>
  <c r="AP62" i="2"/>
  <c r="AP63" i="2"/>
  <c r="AP64" i="2"/>
  <c r="AP65" i="2"/>
  <c r="AP66" i="2"/>
  <c r="AP67" i="2"/>
  <c r="AP68" i="2"/>
  <c r="AP69" i="2"/>
  <c r="AP70" i="2"/>
  <c r="AP71" i="2"/>
  <c r="AP72" i="2"/>
  <c r="AQ72" i="2"/>
  <c r="AQ71" i="2"/>
  <c r="AQ70" i="2"/>
  <c r="AQ69" i="2"/>
  <c r="AQ68" i="2"/>
  <c r="AQ67" i="2"/>
  <c r="AQ66" i="2"/>
  <c r="AQ65" i="2"/>
  <c r="AQ64" i="2"/>
  <c r="AQ63" i="2"/>
  <c r="AQ62" i="2"/>
  <c r="AQ61" i="2"/>
  <c r="AQ60" i="2"/>
  <c r="AQ59" i="2"/>
  <c r="AQ58" i="2"/>
  <c r="AQ57" i="2"/>
  <c r="AQ56" i="2"/>
  <c r="AQ55" i="2"/>
  <c r="AQ54" i="2"/>
  <c r="AR54" i="2" s="1"/>
  <c r="AQ53" i="2"/>
  <c r="AQ52" i="2"/>
  <c r="AQ51" i="2"/>
  <c r="AQ50" i="2"/>
  <c r="AQ49" i="2"/>
  <c r="AQ48" i="2"/>
  <c r="AQ47" i="2"/>
  <c r="AQ46" i="2"/>
  <c r="AQ45" i="2"/>
  <c r="AQ44" i="2"/>
  <c r="AQ43" i="2"/>
  <c r="AQ42" i="2"/>
  <c r="AQ41" i="2"/>
  <c r="AQ40" i="2"/>
  <c r="AQ39" i="2"/>
  <c r="AQ38" i="2"/>
  <c r="AQ37" i="2"/>
  <c r="AQ36" i="2"/>
  <c r="AQ35" i="2"/>
  <c r="AQ34" i="2"/>
  <c r="AQ33" i="2"/>
  <c r="AQ32" i="2"/>
  <c r="AQ31" i="2"/>
  <c r="AQ30" i="2"/>
  <c r="AQ29" i="2"/>
  <c r="AQ28" i="2"/>
  <c r="AQ27" i="2"/>
  <c r="AQ26" i="2"/>
  <c r="AQ25" i="2"/>
  <c r="AQ24" i="2"/>
  <c r="AQ23" i="2"/>
  <c r="AQ22" i="2"/>
  <c r="AQ21" i="2"/>
  <c r="AQ20" i="2"/>
  <c r="AQ19" i="2"/>
  <c r="AQ18" i="2"/>
  <c r="AQ17" i="2"/>
  <c r="AQ16" i="2"/>
  <c r="AQ15" i="2"/>
  <c r="AQ14" i="2"/>
  <c r="AR14" i="2" s="1"/>
  <c r="AQ13" i="2"/>
  <c r="AR72" i="2"/>
  <c r="AR71" i="2"/>
  <c r="AR70" i="2"/>
  <c r="AR68" i="2"/>
  <c r="AR67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3" i="2"/>
  <c r="AR52" i="2"/>
  <c r="AR51" i="2"/>
  <c r="AR50" i="2"/>
  <c r="AR49" i="2"/>
  <c r="AR48" i="2"/>
  <c r="AR47" i="2"/>
  <c r="AR46" i="2"/>
  <c r="AR45" i="2"/>
  <c r="AR44" i="2"/>
  <c r="AR43" i="2"/>
  <c r="AR42" i="2"/>
  <c r="AR41" i="2"/>
  <c r="AR40" i="2"/>
  <c r="AR39" i="2"/>
  <c r="AR38" i="2"/>
  <c r="AR37" i="2"/>
  <c r="AR36" i="2"/>
  <c r="AR35" i="2"/>
  <c r="AR34" i="2"/>
  <c r="AR33" i="2"/>
  <c r="AR32" i="2"/>
  <c r="AR31" i="2"/>
  <c r="AR30" i="2"/>
  <c r="AR29" i="2"/>
  <c r="AR28" i="2"/>
  <c r="AR27" i="2"/>
  <c r="AR26" i="2"/>
  <c r="AR25" i="2"/>
  <c r="AR24" i="2"/>
  <c r="AR23" i="2"/>
  <c r="AR22" i="2"/>
  <c r="AR21" i="2"/>
  <c r="AR20" i="2"/>
  <c r="AR19" i="2"/>
  <c r="AR18" i="2"/>
  <c r="AR17" i="2"/>
  <c r="AR16" i="2"/>
  <c r="AR15" i="2"/>
  <c r="AR10" i="2"/>
  <c r="AR9" i="2"/>
  <c r="AR8" i="2"/>
  <c r="AR7" i="2"/>
  <c r="AR6" i="2"/>
  <c r="AR5" i="2"/>
  <c r="AR4" i="2"/>
  <c r="AR3" i="2"/>
  <c r="AT77" i="1"/>
  <c r="AR77" i="1"/>
  <c r="AP77" i="1"/>
  <c r="AN77" i="1"/>
  <c r="AL77" i="1"/>
  <c r="AJ77" i="1"/>
  <c r="AH77" i="1"/>
  <c r="AF77" i="1"/>
  <c r="AD77" i="1"/>
  <c r="AC77" i="1"/>
  <c r="AB77" i="1"/>
  <c r="Y77" i="1"/>
  <c r="X77" i="1"/>
  <c r="W77" i="1"/>
  <c r="T77" i="1"/>
  <c r="S77" i="1"/>
  <c r="R77" i="1"/>
  <c r="O77" i="1"/>
  <c r="N77" i="1"/>
  <c r="M77" i="1"/>
  <c r="J77" i="1"/>
  <c r="AT76" i="1"/>
  <c r="AR76" i="1"/>
  <c r="AP76" i="1"/>
  <c r="AN76" i="1"/>
  <c r="AL76" i="1"/>
  <c r="AJ76" i="1"/>
  <c r="AH76" i="1"/>
  <c r="AF76" i="1"/>
  <c r="AD76" i="1"/>
  <c r="AC76" i="1"/>
  <c r="AB76" i="1"/>
  <c r="Y76" i="1"/>
  <c r="X76" i="1"/>
  <c r="W76" i="1"/>
  <c r="T76" i="1"/>
  <c r="S76" i="1"/>
  <c r="R76" i="1"/>
  <c r="O76" i="1"/>
  <c r="N76" i="1"/>
  <c r="M76" i="1"/>
  <c r="J76" i="1"/>
  <c r="AT1104" i="1"/>
  <c r="AR1104" i="1"/>
  <c r="AP1104" i="1"/>
  <c r="AN1104" i="1"/>
  <c r="AL1104" i="1"/>
  <c r="AJ1104" i="1"/>
  <c r="AH1104" i="1"/>
  <c r="AF1104" i="1"/>
  <c r="AD1104" i="1"/>
  <c r="AC1104" i="1"/>
  <c r="AB1104" i="1"/>
  <c r="Y1104" i="1"/>
  <c r="X1104" i="1"/>
  <c r="W1104" i="1"/>
  <c r="T1104" i="1"/>
  <c r="S1104" i="1"/>
  <c r="R1104" i="1"/>
  <c r="O1104" i="1"/>
  <c r="N1104" i="1"/>
  <c r="M1104" i="1"/>
  <c r="J1104" i="1"/>
  <c r="H1104" i="1"/>
  <c r="AT1103" i="1"/>
  <c r="AR1103" i="1"/>
  <c r="AP1103" i="1"/>
  <c r="AN1103" i="1"/>
  <c r="AL1103" i="1"/>
  <c r="AJ1103" i="1"/>
  <c r="AH1103" i="1"/>
  <c r="AF1103" i="1"/>
  <c r="AD1103" i="1"/>
  <c r="AC1103" i="1"/>
  <c r="AB1103" i="1"/>
  <c r="Y1103" i="1"/>
  <c r="X1103" i="1"/>
  <c r="W1103" i="1"/>
  <c r="T1103" i="1"/>
  <c r="S1103" i="1"/>
  <c r="R1103" i="1"/>
  <c r="O1103" i="1"/>
  <c r="N1103" i="1"/>
  <c r="M1103" i="1"/>
  <c r="J1103" i="1"/>
  <c r="H1103" i="1"/>
  <c r="AT1102" i="1"/>
  <c r="AR1102" i="1"/>
  <c r="AP1102" i="1"/>
  <c r="AN1102" i="1"/>
  <c r="AL1102" i="1"/>
  <c r="AJ1102" i="1"/>
  <c r="AH1102" i="1"/>
  <c r="AF1102" i="1"/>
  <c r="AD1102" i="1"/>
  <c r="AC1102" i="1"/>
  <c r="AB1102" i="1"/>
  <c r="Y1102" i="1"/>
  <c r="X1102" i="1"/>
  <c r="W1102" i="1"/>
  <c r="T1102" i="1"/>
  <c r="S1102" i="1"/>
  <c r="R1102" i="1"/>
  <c r="O1102" i="1"/>
  <c r="N1102" i="1"/>
  <c r="M1102" i="1"/>
  <c r="J1102" i="1"/>
  <c r="H1102" i="1"/>
  <c r="AT1101" i="1"/>
  <c r="AR1101" i="1"/>
  <c r="AP1101" i="1"/>
  <c r="AN1101" i="1"/>
  <c r="AL1101" i="1"/>
  <c r="AJ1101" i="1"/>
  <c r="AH1101" i="1"/>
  <c r="AF1101" i="1"/>
  <c r="AD1101" i="1"/>
  <c r="AC1101" i="1"/>
  <c r="AB1101" i="1"/>
  <c r="Y1101" i="1"/>
  <c r="X1101" i="1"/>
  <c r="W1101" i="1"/>
  <c r="T1101" i="1"/>
  <c r="S1101" i="1"/>
  <c r="R1101" i="1"/>
  <c r="O1101" i="1"/>
  <c r="N1101" i="1"/>
  <c r="M1101" i="1"/>
  <c r="J1101" i="1"/>
  <c r="H1101" i="1"/>
  <c r="AT1100" i="1"/>
  <c r="AR1100" i="1"/>
  <c r="AP1100" i="1"/>
  <c r="AN1100" i="1"/>
  <c r="AL1100" i="1"/>
  <c r="AJ1100" i="1"/>
  <c r="AH1100" i="1"/>
  <c r="AF1100" i="1"/>
  <c r="AD1100" i="1"/>
  <c r="AC1100" i="1"/>
  <c r="AB1100" i="1"/>
  <c r="Y1100" i="1"/>
  <c r="X1100" i="1"/>
  <c r="W1100" i="1"/>
  <c r="T1100" i="1"/>
  <c r="S1100" i="1"/>
  <c r="R1100" i="1"/>
  <c r="O1100" i="1"/>
  <c r="N1100" i="1"/>
  <c r="M1100" i="1"/>
  <c r="J1100" i="1"/>
  <c r="H1100" i="1"/>
  <c r="AT1099" i="1"/>
  <c r="AR1099" i="1"/>
  <c r="AP1099" i="1"/>
  <c r="AN1099" i="1"/>
  <c r="AL1099" i="1"/>
  <c r="AJ1099" i="1"/>
  <c r="AH1099" i="1"/>
  <c r="AF1099" i="1"/>
  <c r="AD1099" i="1"/>
  <c r="AC1099" i="1"/>
  <c r="AB1099" i="1"/>
  <c r="Y1099" i="1"/>
  <c r="X1099" i="1"/>
  <c r="W1099" i="1"/>
  <c r="T1099" i="1"/>
  <c r="S1099" i="1"/>
  <c r="R1099" i="1"/>
  <c r="O1099" i="1"/>
  <c r="N1099" i="1"/>
  <c r="M1099" i="1"/>
  <c r="J1099" i="1"/>
  <c r="H1099" i="1"/>
  <c r="AT1098" i="1"/>
  <c r="AR1098" i="1"/>
  <c r="AP1098" i="1"/>
  <c r="AN1098" i="1"/>
  <c r="AL1098" i="1"/>
  <c r="AJ1098" i="1"/>
  <c r="AH1098" i="1"/>
  <c r="AF1098" i="1"/>
  <c r="AD1098" i="1"/>
  <c r="AC1098" i="1"/>
  <c r="AB1098" i="1"/>
  <c r="Y1098" i="1"/>
  <c r="X1098" i="1"/>
  <c r="W1098" i="1"/>
  <c r="T1098" i="1"/>
  <c r="S1098" i="1"/>
  <c r="R1098" i="1"/>
  <c r="O1098" i="1"/>
  <c r="N1098" i="1"/>
  <c r="M1098" i="1"/>
  <c r="J1098" i="1"/>
  <c r="H1098" i="1"/>
  <c r="AT1097" i="1"/>
  <c r="AR1097" i="1"/>
  <c r="AP1097" i="1"/>
  <c r="AN1097" i="1"/>
  <c r="AL1097" i="1"/>
  <c r="AJ1097" i="1"/>
  <c r="AH1097" i="1"/>
  <c r="AF1097" i="1"/>
  <c r="AD1097" i="1"/>
  <c r="AC1097" i="1"/>
  <c r="AB1097" i="1"/>
  <c r="Y1097" i="1"/>
  <c r="X1097" i="1"/>
  <c r="W1097" i="1"/>
  <c r="T1097" i="1"/>
  <c r="S1097" i="1"/>
  <c r="R1097" i="1"/>
  <c r="O1097" i="1"/>
  <c r="N1097" i="1"/>
  <c r="M1097" i="1"/>
  <c r="J1097" i="1"/>
  <c r="H1097" i="1"/>
  <c r="AT1096" i="1"/>
  <c r="AR1096" i="1"/>
  <c r="AP1096" i="1"/>
  <c r="AN1096" i="1"/>
  <c r="AL1096" i="1"/>
  <c r="AJ1096" i="1"/>
  <c r="AH1096" i="1"/>
  <c r="AF1096" i="1"/>
  <c r="AD1096" i="1"/>
  <c r="AC1096" i="1"/>
  <c r="AB1096" i="1"/>
  <c r="Y1096" i="1"/>
  <c r="X1096" i="1"/>
  <c r="W1096" i="1"/>
  <c r="T1096" i="1"/>
  <c r="S1096" i="1"/>
  <c r="R1096" i="1"/>
  <c r="O1096" i="1"/>
  <c r="N1096" i="1"/>
  <c r="M1096" i="1"/>
  <c r="J1096" i="1"/>
  <c r="H1096" i="1"/>
  <c r="AT1095" i="1"/>
  <c r="AR1095" i="1"/>
  <c r="AP1095" i="1"/>
  <c r="AN1095" i="1"/>
  <c r="AL1095" i="1"/>
  <c r="AJ1095" i="1"/>
  <c r="AH1095" i="1"/>
  <c r="AF1095" i="1"/>
  <c r="AD1095" i="1"/>
  <c r="AC1095" i="1"/>
  <c r="AB1095" i="1"/>
  <c r="Y1095" i="1"/>
  <c r="X1095" i="1"/>
  <c r="W1095" i="1"/>
  <c r="T1095" i="1"/>
  <c r="S1095" i="1"/>
  <c r="R1095" i="1"/>
  <c r="O1095" i="1"/>
  <c r="N1095" i="1"/>
  <c r="M1095" i="1"/>
  <c r="J1095" i="1"/>
  <c r="H1095" i="1"/>
  <c r="AT1094" i="1"/>
  <c r="AR1094" i="1"/>
  <c r="AP1094" i="1"/>
  <c r="AN1094" i="1"/>
  <c r="AL1094" i="1"/>
  <c r="AJ1094" i="1"/>
  <c r="AH1094" i="1"/>
  <c r="AF1094" i="1"/>
  <c r="AD1094" i="1"/>
  <c r="AC1094" i="1"/>
  <c r="AB1094" i="1"/>
  <c r="Y1094" i="1"/>
  <c r="X1094" i="1"/>
  <c r="W1094" i="1"/>
  <c r="T1094" i="1"/>
  <c r="S1094" i="1"/>
  <c r="R1094" i="1"/>
  <c r="O1094" i="1"/>
  <c r="N1094" i="1"/>
  <c r="M1094" i="1"/>
  <c r="J1094" i="1"/>
  <c r="H1094" i="1"/>
  <c r="AT1093" i="1"/>
  <c r="AR1093" i="1"/>
  <c r="AP1093" i="1"/>
  <c r="AN1093" i="1"/>
  <c r="AL1093" i="1"/>
  <c r="AJ1093" i="1"/>
  <c r="AH1093" i="1"/>
  <c r="AF1093" i="1"/>
  <c r="AD1093" i="1"/>
  <c r="AC1093" i="1"/>
  <c r="AB1093" i="1"/>
  <c r="Y1093" i="1"/>
  <c r="X1093" i="1"/>
  <c r="W1093" i="1"/>
  <c r="T1093" i="1"/>
  <c r="S1093" i="1"/>
  <c r="R1093" i="1"/>
  <c r="O1093" i="1"/>
  <c r="N1093" i="1"/>
  <c r="M1093" i="1"/>
  <c r="J1093" i="1"/>
  <c r="H1093" i="1"/>
  <c r="AT1092" i="1"/>
  <c r="AR1092" i="1"/>
  <c r="AP1092" i="1"/>
  <c r="AN1092" i="1"/>
  <c r="AL1092" i="1"/>
  <c r="AJ1092" i="1"/>
  <c r="AH1092" i="1"/>
  <c r="AF1092" i="1"/>
  <c r="AD1092" i="1"/>
  <c r="AC1092" i="1"/>
  <c r="AB1092" i="1"/>
  <c r="Y1092" i="1"/>
  <c r="X1092" i="1"/>
  <c r="W1092" i="1"/>
  <c r="T1092" i="1"/>
  <c r="S1092" i="1"/>
  <c r="R1092" i="1"/>
  <c r="O1092" i="1"/>
  <c r="N1092" i="1"/>
  <c r="M1092" i="1"/>
  <c r="J1092" i="1"/>
  <c r="H1092" i="1"/>
  <c r="AT1091" i="1"/>
  <c r="AR1091" i="1"/>
  <c r="AP1091" i="1"/>
  <c r="AN1091" i="1"/>
  <c r="AL1091" i="1"/>
  <c r="AJ1091" i="1"/>
  <c r="AH1091" i="1"/>
  <c r="AF1091" i="1"/>
  <c r="AD1091" i="1"/>
  <c r="AC1091" i="1"/>
  <c r="AB1091" i="1"/>
  <c r="Y1091" i="1"/>
  <c r="X1091" i="1"/>
  <c r="W1091" i="1"/>
  <c r="T1091" i="1"/>
  <c r="S1091" i="1"/>
  <c r="R1091" i="1"/>
  <c r="O1091" i="1"/>
  <c r="N1091" i="1"/>
  <c r="M1091" i="1"/>
  <c r="J1091" i="1"/>
  <c r="H1091" i="1"/>
  <c r="AT1090" i="1"/>
  <c r="AR1090" i="1"/>
  <c r="AP1090" i="1"/>
  <c r="AN1090" i="1"/>
  <c r="AL1090" i="1"/>
  <c r="AJ1090" i="1"/>
  <c r="AH1090" i="1"/>
  <c r="AF1090" i="1"/>
  <c r="AD1090" i="1"/>
  <c r="AC1090" i="1"/>
  <c r="AB1090" i="1"/>
  <c r="Y1090" i="1"/>
  <c r="X1090" i="1"/>
  <c r="W1090" i="1"/>
  <c r="T1090" i="1"/>
  <c r="S1090" i="1"/>
  <c r="R1090" i="1"/>
  <c r="O1090" i="1"/>
  <c r="N1090" i="1"/>
  <c r="M1090" i="1"/>
  <c r="J1090" i="1"/>
  <c r="H1090" i="1"/>
  <c r="AT1089" i="1"/>
  <c r="AR1089" i="1"/>
  <c r="AP1089" i="1"/>
  <c r="AN1089" i="1"/>
  <c r="AL1089" i="1"/>
  <c r="AJ1089" i="1"/>
  <c r="AH1089" i="1"/>
  <c r="AF1089" i="1"/>
  <c r="AD1089" i="1"/>
  <c r="AC1089" i="1"/>
  <c r="AB1089" i="1"/>
  <c r="Y1089" i="1"/>
  <c r="X1089" i="1"/>
  <c r="W1089" i="1"/>
  <c r="T1089" i="1"/>
  <c r="S1089" i="1"/>
  <c r="R1089" i="1"/>
  <c r="O1089" i="1"/>
  <c r="N1089" i="1"/>
  <c r="M1089" i="1"/>
  <c r="J1089" i="1"/>
  <c r="H1089" i="1"/>
  <c r="AT1088" i="1"/>
  <c r="AR1088" i="1"/>
  <c r="AP1088" i="1"/>
  <c r="AN1088" i="1"/>
  <c r="AL1088" i="1"/>
  <c r="AJ1088" i="1"/>
  <c r="AH1088" i="1"/>
  <c r="AF1088" i="1"/>
  <c r="AD1088" i="1"/>
  <c r="AC1088" i="1"/>
  <c r="AB1088" i="1"/>
  <c r="Y1088" i="1"/>
  <c r="X1088" i="1"/>
  <c r="W1088" i="1"/>
  <c r="T1088" i="1"/>
  <c r="S1088" i="1"/>
  <c r="R1088" i="1"/>
  <c r="O1088" i="1"/>
  <c r="N1088" i="1"/>
  <c r="M1088" i="1"/>
  <c r="J1088" i="1"/>
  <c r="H1088" i="1"/>
  <c r="AT1087" i="1"/>
  <c r="AR1087" i="1"/>
  <c r="AP1087" i="1"/>
  <c r="AN1087" i="1"/>
  <c r="AL1087" i="1"/>
  <c r="AJ1087" i="1"/>
  <c r="AH1087" i="1"/>
  <c r="AF1087" i="1"/>
  <c r="AD1087" i="1"/>
  <c r="AC1087" i="1"/>
  <c r="AB1087" i="1"/>
  <c r="Y1087" i="1"/>
  <c r="X1087" i="1"/>
  <c r="W1087" i="1"/>
  <c r="T1087" i="1"/>
  <c r="S1087" i="1"/>
  <c r="R1087" i="1"/>
  <c r="O1087" i="1"/>
  <c r="N1087" i="1"/>
  <c r="M1087" i="1"/>
  <c r="J1087" i="1"/>
  <c r="H1087" i="1"/>
  <c r="AT1086" i="1"/>
  <c r="AR1086" i="1"/>
  <c r="AP1086" i="1"/>
  <c r="AN1086" i="1"/>
  <c r="AL1086" i="1"/>
  <c r="AJ1086" i="1"/>
  <c r="AH1086" i="1"/>
  <c r="AF1086" i="1"/>
  <c r="AD1086" i="1"/>
  <c r="AC1086" i="1"/>
  <c r="AB1086" i="1"/>
  <c r="Y1086" i="1"/>
  <c r="X1086" i="1"/>
  <c r="W1086" i="1"/>
  <c r="T1086" i="1"/>
  <c r="S1086" i="1"/>
  <c r="R1086" i="1"/>
  <c r="O1086" i="1"/>
  <c r="N1086" i="1"/>
  <c r="M1086" i="1"/>
  <c r="J1086" i="1"/>
  <c r="H1086" i="1"/>
  <c r="AT1085" i="1"/>
  <c r="AR1085" i="1"/>
  <c r="AP1085" i="1"/>
  <c r="AN1085" i="1"/>
  <c r="AL1085" i="1"/>
  <c r="AJ1085" i="1"/>
  <c r="AH1085" i="1"/>
  <c r="AF1085" i="1"/>
  <c r="AD1085" i="1"/>
  <c r="AC1085" i="1"/>
  <c r="AB1085" i="1"/>
  <c r="Y1085" i="1"/>
  <c r="X1085" i="1"/>
  <c r="W1085" i="1"/>
  <c r="T1085" i="1"/>
  <c r="S1085" i="1"/>
  <c r="R1085" i="1"/>
  <c r="O1085" i="1"/>
  <c r="N1085" i="1"/>
  <c r="M1085" i="1"/>
  <c r="J1085" i="1"/>
  <c r="H1085" i="1"/>
  <c r="AT1084" i="1"/>
  <c r="AR1084" i="1"/>
  <c r="AP1084" i="1"/>
  <c r="AN1084" i="1"/>
  <c r="AL1084" i="1"/>
  <c r="AJ1084" i="1"/>
  <c r="AH1084" i="1"/>
  <c r="AF1084" i="1"/>
  <c r="AD1084" i="1"/>
  <c r="AC1084" i="1"/>
  <c r="AB1084" i="1"/>
  <c r="Y1084" i="1"/>
  <c r="X1084" i="1"/>
  <c r="W1084" i="1"/>
  <c r="T1084" i="1"/>
  <c r="S1084" i="1"/>
  <c r="R1084" i="1"/>
  <c r="O1084" i="1"/>
  <c r="N1084" i="1"/>
  <c r="M1084" i="1"/>
  <c r="J1084" i="1"/>
  <c r="H1084" i="1"/>
  <c r="AT1083" i="1"/>
  <c r="AR1083" i="1"/>
  <c r="AP1083" i="1"/>
  <c r="AN1083" i="1"/>
  <c r="AL1083" i="1"/>
  <c r="AJ1083" i="1"/>
  <c r="AH1083" i="1"/>
  <c r="AF1083" i="1"/>
  <c r="AD1083" i="1"/>
  <c r="AC1083" i="1"/>
  <c r="AB1083" i="1"/>
  <c r="Y1083" i="1"/>
  <c r="X1083" i="1"/>
  <c r="W1083" i="1"/>
  <c r="T1083" i="1"/>
  <c r="S1083" i="1"/>
  <c r="R1083" i="1"/>
  <c r="O1083" i="1"/>
  <c r="N1083" i="1"/>
  <c r="M1083" i="1"/>
  <c r="J1083" i="1"/>
  <c r="H1083" i="1"/>
  <c r="AT1082" i="1"/>
  <c r="AR1082" i="1"/>
  <c r="AP1082" i="1"/>
  <c r="AN1082" i="1"/>
  <c r="AL1082" i="1"/>
  <c r="AJ1082" i="1"/>
  <c r="AH1082" i="1"/>
  <c r="AF1082" i="1"/>
  <c r="AD1082" i="1"/>
  <c r="AC1082" i="1"/>
  <c r="AB1082" i="1"/>
  <c r="Y1082" i="1"/>
  <c r="X1082" i="1"/>
  <c r="W1082" i="1"/>
  <c r="T1082" i="1"/>
  <c r="S1082" i="1"/>
  <c r="R1082" i="1"/>
  <c r="O1082" i="1"/>
  <c r="N1082" i="1"/>
  <c r="M1082" i="1"/>
  <c r="J1082" i="1"/>
  <c r="H1082" i="1"/>
  <c r="AT1081" i="1"/>
  <c r="AR1081" i="1"/>
  <c r="AP1081" i="1"/>
  <c r="AN1081" i="1"/>
  <c r="AL1081" i="1"/>
  <c r="AJ1081" i="1"/>
  <c r="AH1081" i="1"/>
  <c r="AF1081" i="1"/>
  <c r="AD1081" i="1"/>
  <c r="AC1081" i="1"/>
  <c r="AB1081" i="1"/>
  <c r="Y1081" i="1"/>
  <c r="X1081" i="1"/>
  <c r="W1081" i="1"/>
  <c r="T1081" i="1"/>
  <c r="S1081" i="1"/>
  <c r="R1081" i="1"/>
  <c r="O1081" i="1"/>
  <c r="N1081" i="1"/>
  <c r="M1081" i="1"/>
  <c r="J1081" i="1"/>
  <c r="H1081" i="1"/>
  <c r="AT1080" i="1"/>
  <c r="AR1080" i="1"/>
  <c r="AP1080" i="1"/>
  <c r="AN1080" i="1"/>
  <c r="AL1080" i="1"/>
  <c r="AJ1080" i="1"/>
  <c r="AH1080" i="1"/>
  <c r="AF1080" i="1"/>
  <c r="AD1080" i="1"/>
  <c r="AC1080" i="1"/>
  <c r="AB1080" i="1"/>
  <c r="Y1080" i="1"/>
  <c r="X1080" i="1"/>
  <c r="W1080" i="1"/>
  <c r="T1080" i="1"/>
  <c r="S1080" i="1"/>
  <c r="R1080" i="1"/>
  <c r="O1080" i="1"/>
  <c r="N1080" i="1"/>
  <c r="M1080" i="1"/>
  <c r="J1080" i="1"/>
  <c r="H1080" i="1"/>
  <c r="AT1079" i="1"/>
  <c r="AR1079" i="1"/>
  <c r="AP1079" i="1"/>
  <c r="AN1079" i="1"/>
  <c r="AL1079" i="1"/>
  <c r="AJ1079" i="1"/>
  <c r="AH1079" i="1"/>
  <c r="AF1079" i="1"/>
  <c r="AD1079" i="1"/>
  <c r="AC1079" i="1"/>
  <c r="AB1079" i="1"/>
  <c r="Y1079" i="1"/>
  <c r="X1079" i="1"/>
  <c r="W1079" i="1"/>
  <c r="T1079" i="1"/>
  <c r="S1079" i="1"/>
  <c r="R1079" i="1"/>
  <c r="O1079" i="1"/>
  <c r="N1079" i="1"/>
  <c r="M1079" i="1"/>
  <c r="J1079" i="1"/>
  <c r="H1079" i="1"/>
  <c r="AT1078" i="1"/>
  <c r="AR1078" i="1"/>
  <c r="AP1078" i="1"/>
  <c r="AN1078" i="1"/>
  <c r="AL1078" i="1"/>
  <c r="AJ1078" i="1"/>
  <c r="AH1078" i="1"/>
  <c r="AF1078" i="1"/>
  <c r="AD1078" i="1"/>
  <c r="AC1078" i="1"/>
  <c r="AB1078" i="1"/>
  <c r="Y1078" i="1"/>
  <c r="X1078" i="1"/>
  <c r="W1078" i="1"/>
  <c r="T1078" i="1"/>
  <c r="S1078" i="1"/>
  <c r="R1078" i="1"/>
  <c r="O1078" i="1"/>
  <c r="N1078" i="1"/>
  <c r="M1078" i="1"/>
  <c r="J1078" i="1"/>
  <c r="H1078" i="1"/>
  <c r="AT1077" i="1"/>
  <c r="AR1077" i="1"/>
  <c r="AP1077" i="1"/>
  <c r="AN1077" i="1"/>
  <c r="AL1077" i="1"/>
  <c r="AJ1077" i="1"/>
  <c r="AH1077" i="1"/>
  <c r="AF1077" i="1"/>
  <c r="AD1077" i="1"/>
  <c r="AC1077" i="1"/>
  <c r="AB1077" i="1"/>
  <c r="Y1077" i="1"/>
  <c r="X1077" i="1"/>
  <c r="W1077" i="1"/>
  <c r="T1077" i="1"/>
  <c r="S1077" i="1"/>
  <c r="R1077" i="1"/>
  <c r="O1077" i="1"/>
  <c r="N1077" i="1"/>
  <c r="M1077" i="1"/>
  <c r="J1077" i="1"/>
  <c r="H1077" i="1"/>
  <c r="AT1076" i="1"/>
  <c r="AR1076" i="1"/>
  <c r="AP1076" i="1"/>
  <c r="AN1076" i="1"/>
  <c r="AL1076" i="1"/>
  <c r="AJ1076" i="1"/>
  <c r="AH1076" i="1"/>
  <c r="AF1076" i="1"/>
  <c r="AD1076" i="1"/>
  <c r="AC1076" i="1"/>
  <c r="AB1076" i="1"/>
  <c r="Y1076" i="1"/>
  <c r="X1076" i="1"/>
  <c r="W1076" i="1"/>
  <c r="T1076" i="1"/>
  <c r="S1076" i="1"/>
  <c r="R1076" i="1"/>
  <c r="O1076" i="1"/>
  <c r="N1076" i="1"/>
  <c r="M1076" i="1"/>
  <c r="J1076" i="1"/>
  <c r="H1076" i="1"/>
  <c r="AT1075" i="1"/>
  <c r="AR1075" i="1"/>
  <c r="AP1075" i="1"/>
  <c r="AN1075" i="1"/>
  <c r="AL1075" i="1"/>
  <c r="AJ1075" i="1"/>
  <c r="AH1075" i="1"/>
  <c r="AF1075" i="1"/>
  <c r="AD1075" i="1"/>
  <c r="AC1075" i="1"/>
  <c r="AB1075" i="1"/>
  <c r="Y1075" i="1"/>
  <c r="X1075" i="1"/>
  <c r="W1075" i="1"/>
  <c r="T1075" i="1"/>
  <c r="S1075" i="1"/>
  <c r="R1075" i="1"/>
  <c r="O1075" i="1"/>
  <c r="N1075" i="1"/>
  <c r="M1075" i="1"/>
  <c r="J1075" i="1"/>
  <c r="H1075" i="1"/>
  <c r="AT1074" i="1"/>
  <c r="AR1074" i="1"/>
  <c r="AP1074" i="1"/>
  <c r="AN1074" i="1"/>
  <c r="AL1074" i="1"/>
  <c r="AJ1074" i="1"/>
  <c r="AH1074" i="1"/>
  <c r="AF1074" i="1"/>
  <c r="AD1074" i="1"/>
  <c r="AC1074" i="1"/>
  <c r="AB1074" i="1"/>
  <c r="Y1074" i="1"/>
  <c r="X1074" i="1"/>
  <c r="W1074" i="1"/>
  <c r="T1074" i="1"/>
  <c r="S1074" i="1"/>
  <c r="R1074" i="1"/>
  <c r="O1074" i="1"/>
  <c r="N1074" i="1"/>
  <c r="M1074" i="1"/>
  <c r="J1074" i="1"/>
  <c r="H1074" i="1"/>
  <c r="AT1073" i="1"/>
  <c r="AR1073" i="1"/>
  <c r="AP1073" i="1"/>
  <c r="AN1073" i="1"/>
  <c r="AL1073" i="1"/>
  <c r="AJ1073" i="1"/>
  <c r="AH1073" i="1"/>
  <c r="AF1073" i="1"/>
  <c r="AD1073" i="1"/>
  <c r="AC1073" i="1"/>
  <c r="AB1073" i="1"/>
  <c r="Y1073" i="1"/>
  <c r="X1073" i="1"/>
  <c r="W1073" i="1"/>
  <c r="T1073" i="1"/>
  <c r="S1073" i="1"/>
  <c r="R1073" i="1"/>
  <c r="O1073" i="1"/>
  <c r="N1073" i="1"/>
  <c r="M1073" i="1"/>
  <c r="J1073" i="1"/>
  <c r="H1073" i="1"/>
  <c r="AT1072" i="1"/>
  <c r="AR1072" i="1"/>
  <c r="AP1072" i="1"/>
  <c r="AN1072" i="1"/>
  <c r="AL1072" i="1"/>
  <c r="AJ1072" i="1"/>
  <c r="AH1072" i="1"/>
  <c r="AF1072" i="1"/>
  <c r="AD1072" i="1"/>
  <c r="AC1072" i="1"/>
  <c r="AB1072" i="1"/>
  <c r="Y1072" i="1"/>
  <c r="X1072" i="1"/>
  <c r="W1072" i="1"/>
  <c r="T1072" i="1"/>
  <c r="S1072" i="1"/>
  <c r="R1072" i="1"/>
  <c r="O1072" i="1"/>
  <c r="N1072" i="1"/>
  <c r="M1072" i="1"/>
  <c r="J1072" i="1"/>
  <c r="H1072" i="1"/>
  <c r="AT1071" i="1"/>
  <c r="AR1071" i="1"/>
  <c r="AP1071" i="1"/>
  <c r="AN1071" i="1"/>
  <c r="AL1071" i="1"/>
  <c r="AJ1071" i="1"/>
  <c r="AH1071" i="1"/>
  <c r="AF1071" i="1"/>
  <c r="AD1071" i="1"/>
  <c r="AC1071" i="1"/>
  <c r="AB1071" i="1"/>
  <c r="Y1071" i="1"/>
  <c r="X1071" i="1"/>
  <c r="W1071" i="1"/>
  <c r="T1071" i="1"/>
  <c r="S1071" i="1"/>
  <c r="R1071" i="1"/>
  <c r="O1071" i="1"/>
  <c r="N1071" i="1"/>
  <c r="M1071" i="1"/>
  <c r="J1071" i="1"/>
  <c r="H1071" i="1"/>
  <c r="AT1070" i="1"/>
  <c r="AR1070" i="1"/>
  <c r="AP1070" i="1"/>
  <c r="AN1070" i="1"/>
  <c r="AL1070" i="1"/>
  <c r="AJ1070" i="1"/>
  <c r="AH1070" i="1"/>
  <c r="AF1070" i="1"/>
  <c r="AD1070" i="1"/>
  <c r="AC1070" i="1"/>
  <c r="AB1070" i="1"/>
  <c r="Y1070" i="1"/>
  <c r="X1070" i="1"/>
  <c r="W1070" i="1"/>
  <c r="T1070" i="1"/>
  <c r="S1070" i="1"/>
  <c r="R1070" i="1"/>
  <c r="O1070" i="1"/>
  <c r="N1070" i="1"/>
  <c r="M1070" i="1"/>
  <c r="J1070" i="1"/>
  <c r="H1070" i="1"/>
  <c r="AT1069" i="1"/>
  <c r="AR1069" i="1"/>
  <c r="AP1069" i="1"/>
  <c r="AN1069" i="1"/>
  <c r="AL1069" i="1"/>
  <c r="AJ1069" i="1"/>
  <c r="AH1069" i="1"/>
  <c r="AF1069" i="1"/>
  <c r="AD1069" i="1"/>
  <c r="AC1069" i="1"/>
  <c r="AB1069" i="1"/>
  <c r="Y1069" i="1"/>
  <c r="X1069" i="1"/>
  <c r="W1069" i="1"/>
  <c r="T1069" i="1"/>
  <c r="S1069" i="1"/>
  <c r="R1069" i="1"/>
  <c r="O1069" i="1"/>
  <c r="N1069" i="1"/>
  <c r="M1069" i="1"/>
  <c r="J1069" i="1"/>
  <c r="H1069" i="1"/>
  <c r="AT1068" i="1"/>
  <c r="AR1068" i="1"/>
  <c r="AP1068" i="1"/>
  <c r="AN1068" i="1"/>
  <c r="AL1068" i="1"/>
  <c r="AJ1068" i="1"/>
  <c r="AH1068" i="1"/>
  <c r="AF1068" i="1"/>
  <c r="AD1068" i="1"/>
  <c r="AC1068" i="1"/>
  <c r="AB1068" i="1"/>
  <c r="Y1068" i="1"/>
  <c r="X1068" i="1"/>
  <c r="W1068" i="1"/>
  <c r="T1068" i="1"/>
  <c r="S1068" i="1"/>
  <c r="R1068" i="1"/>
  <c r="O1068" i="1"/>
  <c r="N1068" i="1"/>
  <c r="M1068" i="1"/>
  <c r="J1068" i="1"/>
  <c r="H1068" i="1"/>
  <c r="AT1067" i="1"/>
  <c r="AR1067" i="1"/>
  <c r="AP1067" i="1"/>
  <c r="AN1067" i="1"/>
  <c r="AL1067" i="1"/>
  <c r="AJ1067" i="1"/>
  <c r="AH1067" i="1"/>
  <c r="AF1067" i="1"/>
  <c r="AD1067" i="1"/>
  <c r="AC1067" i="1"/>
  <c r="AB1067" i="1"/>
  <c r="Y1067" i="1"/>
  <c r="X1067" i="1"/>
  <c r="W1067" i="1"/>
  <c r="T1067" i="1"/>
  <c r="S1067" i="1"/>
  <c r="R1067" i="1"/>
  <c r="O1067" i="1"/>
  <c r="N1067" i="1"/>
  <c r="M1067" i="1"/>
  <c r="J1067" i="1"/>
  <c r="H1067" i="1"/>
  <c r="AT1066" i="1"/>
  <c r="AR1066" i="1"/>
  <c r="AP1066" i="1"/>
  <c r="AN1066" i="1"/>
  <c r="AL1066" i="1"/>
  <c r="AJ1066" i="1"/>
  <c r="AH1066" i="1"/>
  <c r="AF1066" i="1"/>
  <c r="AD1066" i="1"/>
  <c r="AC1066" i="1"/>
  <c r="AB1066" i="1"/>
  <c r="Y1066" i="1"/>
  <c r="X1066" i="1"/>
  <c r="W1066" i="1"/>
  <c r="T1066" i="1"/>
  <c r="S1066" i="1"/>
  <c r="R1066" i="1"/>
  <c r="O1066" i="1"/>
  <c r="N1066" i="1"/>
  <c r="M1066" i="1"/>
  <c r="J1066" i="1"/>
  <c r="H1066" i="1"/>
  <c r="AT1065" i="1"/>
  <c r="AR1065" i="1"/>
  <c r="AP1065" i="1"/>
  <c r="AN1065" i="1"/>
  <c r="AL1065" i="1"/>
  <c r="AJ1065" i="1"/>
  <c r="AH1065" i="1"/>
  <c r="AF1065" i="1"/>
  <c r="AD1065" i="1"/>
  <c r="AC1065" i="1"/>
  <c r="AB1065" i="1"/>
  <c r="Y1065" i="1"/>
  <c r="X1065" i="1"/>
  <c r="W1065" i="1"/>
  <c r="T1065" i="1"/>
  <c r="S1065" i="1"/>
  <c r="R1065" i="1"/>
  <c r="O1065" i="1"/>
  <c r="N1065" i="1"/>
  <c r="M1065" i="1"/>
  <c r="J1065" i="1"/>
  <c r="H1065" i="1"/>
  <c r="AT1064" i="1"/>
  <c r="AR1064" i="1"/>
  <c r="AP1064" i="1"/>
  <c r="AN1064" i="1"/>
  <c r="AL1064" i="1"/>
  <c r="AJ1064" i="1"/>
  <c r="AH1064" i="1"/>
  <c r="AF1064" i="1"/>
  <c r="AD1064" i="1"/>
  <c r="AC1064" i="1"/>
  <c r="AB1064" i="1"/>
  <c r="Y1064" i="1"/>
  <c r="X1064" i="1"/>
  <c r="W1064" i="1"/>
  <c r="T1064" i="1"/>
  <c r="S1064" i="1"/>
  <c r="R1064" i="1"/>
  <c r="O1064" i="1"/>
  <c r="N1064" i="1"/>
  <c r="M1064" i="1"/>
  <c r="J1064" i="1"/>
  <c r="H1064" i="1"/>
  <c r="AT1063" i="1"/>
  <c r="AR1063" i="1"/>
  <c r="AP1063" i="1"/>
  <c r="AN1063" i="1"/>
  <c r="AL1063" i="1"/>
  <c r="AJ1063" i="1"/>
  <c r="AH1063" i="1"/>
  <c r="AF1063" i="1"/>
  <c r="AD1063" i="1"/>
  <c r="AC1063" i="1"/>
  <c r="AB1063" i="1"/>
  <c r="Y1063" i="1"/>
  <c r="X1063" i="1"/>
  <c r="W1063" i="1"/>
  <c r="T1063" i="1"/>
  <c r="S1063" i="1"/>
  <c r="R1063" i="1"/>
  <c r="O1063" i="1"/>
  <c r="N1063" i="1"/>
  <c r="M1063" i="1"/>
  <c r="J1063" i="1"/>
  <c r="H1063" i="1"/>
  <c r="AT1062" i="1"/>
  <c r="AR1062" i="1"/>
  <c r="AP1062" i="1"/>
  <c r="AN1062" i="1"/>
  <c r="AL1062" i="1"/>
  <c r="AJ1062" i="1"/>
  <c r="AH1062" i="1"/>
  <c r="AF1062" i="1"/>
  <c r="AD1062" i="1"/>
  <c r="AC1062" i="1"/>
  <c r="AB1062" i="1"/>
  <c r="Y1062" i="1"/>
  <c r="X1062" i="1"/>
  <c r="W1062" i="1"/>
  <c r="T1062" i="1"/>
  <c r="S1062" i="1"/>
  <c r="R1062" i="1"/>
  <c r="O1062" i="1"/>
  <c r="N1062" i="1"/>
  <c r="M1062" i="1"/>
  <c r="J1062" i="1"/>
  <c r="H1062" i="1"/>
  <c r="AT1061" i="1"/>
  <c r="AR1061" i="1"/>
  <c r="AP1061" i="1"/>
  <c r="AN1061" i="1"/>
  <c r="AL1061" i="1"/>
  <c r="AJ1061" i="1"/>
  <c r="AH1061" i="1"/>
  <c r="AF1061" i="1"/>
  <c r="AD1061" i="1"/>
  <c r="AC1061" i="1"/>
  <c r="AB1061" i="1"/>
  <c r="Y1061" i="1"/>
  <c r="X1061" i="1"/>
  <c r="W1061" i="1"/>
  <c r="T1061" i="1"/>
  <c r="S1061" i="1"/>
  <c r="R1061" i="1"/>
  <c r="O1061" i="1"/>
  <c r="N1061" i="1"/>
  <c r="M1061" i="1"/>
  <c r="J1061" i="1"/>
  <c r="H1061" i="1"/>
  <c r="AT1060" i="1"/>
  <c r="AR1060" i="1"/>
  <c r="AP1060" i="1"/>
  <c r="AN1060" i="1"/>
  <c r="AL1060" i="1"/>
  <c r="AJ1060" i="1"/>
  <c r="AH1060" i="1"/>
  <c r="AF1060" i="1"/>
  <c r="AD1060" i="1"/>
  <c r="AC1060" i="1"/>
  <c r="AB1060" i="1"/>
  <c r="Y1060" i="1"/>
  <c r="X1060" i="1"/>
  <c r="W1060" i="1"/>
  <c r="T1060" i="1"/>
  <c r="S1060" i="1"/>
  <c r="R1060" i="1"/>
  <c r="O1060" i="1"/>
  <c r="N1060" i="1"/>
  <c r="M1060" i="1"/>
  <c r="J1060" i="1"/>
  <c r="H1060" i="1"/>
  <c r="AT1059" i="1"/>
  <c r="AR1059" i="1"/>
  <c r="AP1059" i="1"/>
  <c r="AN1059" i="1"/>
  <c r="AL1059" i="1"/>
  <c r="AJ1059" i="1"/>
  <c r="AH1059" i="1"/>
  <c r="AF1059" i="1"/>
  <c r="AD1059" i="1"/>
  <c r="AC1059" i="1"/>
  <c r="AB1059" i="1"/>
  <c r="Y1059" i="1"/>
  <c r="X1059" i="1"/>
  <c r="W1059" i="1"/>
  <c r="T1059" i="1"/>
  <c r="S1059" i="1"/>
  <c r="R1059" i="1"/>
  <c r="O1059" i="1"/>
  <c r="N1059" i="1"/>
  <c r="M1059" i="1"/>
  <c r="J1059" i="1"/>
  <c r="H1059" i="1"/>
  <c r="AT1058" i="1"/>
  <c r="AR1058" i="1"/>
  <c r="AP1058" i="1"/>
  <c r="AN1058" i="1"/>
  <c r="AL1058" i="1"/>
  <c r="AJ1058" i="1"/>
  <c r="AH1058" i="1"/>
  <c r="AF1058" i="1"/>
  <c r="AD1058" i="1"/>
  <c r="AC1058" i="1"/>
  <c r="AB1058" i="1"/>
  <c r="Y1058" i="1"/>
  <c r="X1058" i="1"/>
  <c r="W1058" i="1"/>
  <c r="T1058" i="1"/>
  <c r="S1058" i="1"/>
  <c r="R1058" i="1"/>
  <c r="O1058" i="1"/>
  <c r="N1058" i="1"/>
  <c r="M1058" i="1"/>
  <c r="J1058" i="1"/>
  <c r="H1058" i="1"/>
  <c r="AT1057" i="1"/>
  <c r="AR1057" i="1"/>
  <c r="AP1057" i="1"/>
  <c r="AN1057" i="1"/>
  <c r="AL1057" i="1"/>
  <c r="AJ1057" i="1"/>
  <c r="AH1057" i="1"/>
  <c r="AF1057" i="1"/>
  <c r="AD1057" i="1"/>
  <c r="AC1057" i="1"/>
  <c r="AB1057" i="1"/>
  <c r="Y1057" i="1"/>
  <c r="X1057" i="1"/>
  <c r="W1057" i="1"/>
  <c r="T1057" i="1"/>
  <c r="S1057" i="1"/>
  <c r="R1057" i="1"/>
  <c r="O1057" i="1"/>
  <c r="N1057" i="1"/>
  <c r="M1057" i="1"/>
  <c r="J1057" i="1"/>
  <c r="H1057" i="1"/>
  <c r="AT1056" i="1"/>
  <c r="AR1056" i="1"/>
  <c r="AP1056" i="1"/>
  <c r="AN1056" i="1"/>
  <c r="AL1056" i="1"/>
  <c r="AJ1056" i="1"/>
  <c r="AH1056" i="1"/>
  <c r="AF1056" i="1"/>
  <c r="AD1056" i="1"/>
  <c r="AC1056" i="1"/>
  <c r="AB1056" i="1"/>
  <c r="Y1056" i="1"/>
  <c r="X1056" i="1"/>
  <c r="W1056" i="1"/>
  <c r="T1056" i="1"/>
  <c r="S1056" i="1"/>
  <c r="R1056" i="1"/>
  <c r="O1056" i="1"/>
  <c r="N1056" i="1"/>
  <c r="M1056" i="1"/>
  <c r="J1056" i="1"/>
  <c r="H1056" i="1"/>
  <c r="AT1055" i="1"/>
  <c r="AR1055" i="1"/>
  <c r="AP1055" i="1"/>
  <c r="AN1055" i="1"/>
  <c r="AL1055" i="1"/>
  <c r="AJ1055" i="1"/>
  <c r="AH1055" i="1"/>
  <c r="AF1055" i="1"/>
  <c r="AD1055" i="1"/>
  <c r="AC1055" i="1"/>
  <c r="AB1055" i="1"/>
  <c r="Y1055" i="1"/>
  <c r="X1055" i="1"/>
  <c r="W1055" i="1"/>
  <c r="T1055" i="1"/>
  <c r="S1055" i="1"/>
  <c r="R1055" i="1"/>
  <c r="O1055" i="1"/>
  <c r="N1055" i="1"/>
  <c r="M1055" i="1"/>
  <c r="J1055" i="1"/>
  <c r="H1055" i="1"/>
  <c r="AT1054" i="1"/>
  <c r="AR1054" i="1"/>
  <c r="AP1054" i="1"/>
  <c r="AN1054" i="1"/>
  <c r="AL1054" i="1"/>
  <c r="AJ1054" i="1"/>
  <c r="AH1054" i="1"/>
  <c r="AF1054" i="1"/>
  <c r="AD1054" i="1"/>
  <c r="AC1054" i="1"/>
  <c r="AB1054" i="1"/>
  <c r="Y1054" i="1"/>
  <c r="X1054" i="1"/>
  <c r="W1054" i="1"/>
  <c r="T1054" i="1"/>
  <c r="S1054" i="1"/>
  <c r="R1054" i="1"/>
  <c r="O1054" i="1"/>
  <c r="N1054" i="1"/>
  <c r="M1054" i="1"/>
  <c r="J1054" i="1"/>
  <c r="H1054" i="1"/>
  <c r="AT1053" i="1"/>
  <c r="AR1053" i="1"/>
  <c r="AP1053" i="1"/>
  <c r="AN1053" i="1"/>
  <c r="AL1053" i="1"/>
  <c r="AJ1053" i="1"/>
  <c r="AH1053" i="1"/>
  <c r="AF1053" i="1"/>
  <c r="AD1053" i="1"/>
  <c r="AC1053" i="1"/>
  <c r="AB1053" i="1"/>
  <c r="Y1053" i="1"/>
  <c r="X1053" i="1"/>
  <c r="W1053" i="1"/>
  <c r="T1053" i="1"/>
  <c r="S1053" i="1"/>
  <c r="R1053" i="1"/>
  <c r="O1053" i="1"/>
  <c r="N1053" i="1"/>
  <c r="M1053" i="1"/>
  <c r="J1053" i="1"/>
  <c r="H1053" i="1"/>
  <c r="AT1052" i="1"/>
  <c r="AR1052" i="1"/>
  <c r="AP1052" i="1"/>
  <c r="AN1052" i="1"/>
  <c r="AL1052" i="1"/>
  <c r="AJ1052" i="1"/>
  <c r="AH1052" i="1"/>
  <c r="AF1052" i="1"/>
  <c r="AD1052" i="1"/>
  <c r="AC1052" i="1"/>
  <c r="AB1052" i="1"/>
  <c r="Y1052" i="1"/>
  <c r="X1052" i="1"/>
  <c r="W1052" i="1"/>
  <c r="T1052" i="1"/>
  <c r="S1052" i="1"/>
  <c r="R1052" i="1"/>
  <c r="O1052" i="1"/>
  <c r="N1052" i="1"/>
  <c r="M1052" i="1"/>
  <c r="J1052" i="1"/>
  <c r="H1052" i="1"/>
  <c r="AT1051" i="1"/>
  <c r="AR1051" i="1"/>
  <c r="AP1051" i="1"/>
  <c r="AN1051" i="1"/>
  <c r="AL1051" i="1"/>
  <c r="AJ1051" i="1"/>
  <c r="AH1051" i="1"/>
  <c r="AF1051" i="1"/>
  <c r="AD1051" i="1"/>
  <c r="AC1051" i="1"/>
  <c r="AB1051" i="1"/>
  <c r="Y1051" i="1"/>
  <c r="X1051" i="1"/>
  <c r="W1051" i="1"/>
  <c r="T1051" i="1"/>
  <c r="S1051" i="1"/>
  <c r="R1051" i="1"/>
  <c r="O1051" i="1"/>
  <c r="N1051" i="1"/>
  <c r="M1051" i="1"/>
  <c r="J1051" i="1"/>
  <c r="H1051" i="1"/>
  <c r="AT1050" i="1"/>
  <c r="AR1050" i="1"/>
  <c r="AP1050" i="1"/>
  <c r="AN1050" i="1"/>
  <c r="AL1050" i="1"/>
  <c r="AJ1050" i="1"/>
  <c r="AH1050" i="1"/>
  <c r="AF1050" i="1"/>
  <c r="AD1050" i="1"/>
  <c r="AC1050" i="1"/>
  <c r="AB1050" i="1"/>
  <c r="Y1050" i="1"/>
  <c r="X1050" i="1"/>
  <c r="W1050" i="1"/>
  <c r="T1050" i="1"/>
  <c r="S1050" i="1"/>
  <c r="R1050" i="1"/>
  <c r="O1050" i="1"/>
  <c r="N1050" i="1"/>
  <c r="M1050" i="1"/>
  <c r="J1050" i="1"/>
  <c r="H1050" i="1"/>
  <c r="AT1049" i="1"/>
  <c r="AR1049" i="1"/>
  <c r="AP1049" i="1"/>
  <c r="AN1049" i="1"/>
  <c r="AL1049" i="1"/>
  <c r="AJ1049" i="1"/>
  <c r="AH1049" i="1"/>
  <c r="AF1049" i="1"/>
  <c r="AD1049" i="1"/>
  <c r="AC1049" i="1"/>
  <c r="AB1049" i="1"/>
  <c r="Y1049" i="1"/>
  <c r="X1049" i="1"/>
  <c r="W1049" i="1"/>
  <c r="T1049" i="1"/>
  <c r="S1049" i="1"/>
  <c r="R1049" i="1"/>
  <c r="O1049" i="1"/>
  <c r="N1049" i="1"/>
  <c r="M1049" i="1"/>
  <c r="J1049" i="1"/>
  <c r="H1049" i="1"/>
  <c r="AT1048" i="1"/>
  <c r="AR1048" i="1"/>
  <c r="AP1048" i="1"/>
  <c r="AN1048" i="1"/>
  <c r="AL1048" i="1"/>
  <c r="AJ1048" i="1"/>
  <c r="AH1048" i="1"/>
  <c r="AF1048" i="1"/>
  <c r="AD1048" i="1"/>
  <c r="AC1048" i="1"/>
  <c r="AB1048" i="1"/>
  <c r="Y1048" i="1"/>
  <c r="X1048" i="1"/>
  <c r="W1048" i="1"/>
  <c r="T1048" i="1"/>
  <c r="S1048" i="1"/>
  <c r="R1048" i="1"/>
  <c r="O1048" i="1"/>
  <c r="N1048" i="1"/>
  <c r="M1048" i="1"/>
  <c r="J1048" i="1"/>
  <c r="H1048" i="1"/>
  <c r="AT1047" i="1"/>
  <c r="AR1047" i="1"/>
  <c r="AP1047" i="1"/>
  <c r="AN1047" i="1"/>
  <c r="AL1047" i="1"/>
  <c r="AJ1047" i="1"/>
  <c r="AH1047" i="1"/>
  <c r="AF1047" i="1"/>
  <c r="AD1047" i="1"/>
  <c r="AC1047" i="1"/>
  <c r="AB1047" i="1"/>
  <c r="Y1047" i="1"/>
  <c r="X1047" i="1"/>
  <c r="W1047" i="1"/>
  <c r="T1047" i="1"/>
  <c r="S1047" i="1"/>
  <c r="R1047" i="1"/>
  <c r="O1047" i="1"/>
  <c r="N1047" i="1"/>
  <c r="M1047" i="1"/>
  <c r="J1047" i="1"/>
  <c r="H1047" i="1"/>
  <c r="AT1046" i="1"/>
  <c r="AR1046" i="1"/>
  <c r="AP1046" i="1"/>
  <c r="AN1046" i="1"/>
  <c r="AL1046" i="1"/>
  <c r="AJ1046" i="1"/>
  <c r="AH1046" i="1"/>
  <c r="AF1046" i="1"/>
  <c r="AD1046" i="1"/>
  <c r="AC1046" i="1"/>
  <c r="AB1046" i="1"/>
  <c r="Y1046" i="1"/>
  <c r="X1046" i="1"/>
  <c r="W1046" i="1"/>
  <c r="T1046" i="1"/>
  <c r="S1046" i="1"/>
  <c r="R1046" i="1"/>
  <c r="O1046" i="1"/>
  <c r="N1046" i="1"/>
  <c r="M1046" i="1"/>
  <c r="J1046" i="1"/>
  <c r="H1046" i="1"/>
  <c r="AT1045" i="1"/>
  <c r="AR1045" i="1"/>
  <c r="AP1045" i="1"/>
  <c r="AN1045" i="1"/>
  <c r="AL1045" i="1"/>
  <c r="AJ1045" i="1"/>
  <c r="AH1045" i="1"/>
  <c r="AF1045" i="1"/>
  <c r="AD1045" i="1"/>
  <c r="AC1045" i="1"/>
  <c r="AB1045" i="1"/>
  <c r="Y1045" i="1"/>
  <c r="X1045" i="1"/>
  <c r="W1045" i="1"/>
  <c r="T1045" i="1"/>
  <c r="S1045" i="1"/>
  <c r="R1045" i="1"/>
  <c r="O1045" i="1"/>
  <c r="N1045" i="1"/>
  <c r="M1045" i="1"/>
  <c r="J1045" i="1"/>
  <c r="H1045" i="1"/>
  <c r="AT1044" i="1"/>
  <c r="AR1044" i="1"/>
  <c r="AP1044" i="1"/>
  <c r="AN1044" i="1"/>
  <c r="AL1044" i="1"/>
  <c r="AJ1044" i="1"/>
  <c r="AH1044" i="1"/>
  <c r="AF1044" i="1"/>
  <c r="AD1044" i="1"/>
  <c r="AC1044" i="1"/>
  <c r="AB1044" i="1"/>
  <c r="Y1044" i="1"/>
  <c r="X1044" i="1"/>
  <c r="W1044" i="1"/>
  <c r="T1044" i="1"/>
  <c r="S1044" i="1"/>
  <c r="R1044" i="1"/>
  <c r="O1044" i="1"/>
  <c r="N1044" i="1"/>
  <c r="M1044" i="1"/>
  <c r="J1044" i="1"/>
  <c r="H1044" i="1"/>
  <c r="AT1043" i="1"/>
  <c r="AR1043" i="1"/>
  <c r="AP1043" i="1"/>
  <c r="AN1043" i="1"/>
  <c r="AL1043" i="1"/>
  <c r="AJ1043" i="1"/>
  <c r="AH1043" i="1"/>
  <c r="AF1043" i="1"/>
  <c r="AD1043" i="1"/>
  <c r="AC1043" i="1"/>
  <c r="AB1043" i="1"/>
  <c r="Y1043" i="1"/>
  <c r="X1043" i="1"/>
  <c r="W1043" i="1"/>
  <c r="T1043" i="1"/>
  <c r="S1043" i="1"/>
  <c r="R1043" i="1"/>
  <c r="O1043" i="1"/>
  <c r="N1043" i="1"/>
  <c r="M1043" i="1"/>
  <c r="J1043" i="1"/>
  <c r="H1043" i="1"/>
  <c r="AT1042" i="1"/>
  <c r="AR1042" i="1"/>
  <c r="AP1042" i="1"/>
  <c r="AN1042" i="1"/>
  <c r="AL1042" i="1"/>
  <c r="AJ1042" i="1"/>
  <c r="AH1042" i="1"/>
  <c r="AF1042" i="1"/>
  <c r="AD1042" i="1"/>
  <c r="AC1042" i="1"/>
  <c r="AB1042" i="1"/>
  <c r="Y1042" i="1"/>
  <c r="X1042" i="1"/>
  <c r="W1042" i="1"/>
  <c r="T1042" i="1"/>
  <c r="S1042" i="1"/>
  <c r="R1042" i="1"/>
  <c r="O1042" i="1"/>
  <c r="N1042" i="1"/>
  <c r="M1042" i="1"/>
  <c r="J1042" i="1"/>
  <c r="H1042" i="1"/>
  <c r="AT1041" i="1"/>
  <c r="AR1041" i="1"/>
  <c r="AP1041" i="1"/>
  <c r="AN1041" i="1"/>
  <c r="AL1041" i="1"/>
  <c r="AJ1041" i="1"/>
  <c r="AH1041" i="1"/>
  <c r="AF1041" i="1"/>
  <c r="AD1041" i="1"/>
  <c r="AC1041" i="1"/>
  <c r="AB1041" i="1"/>
  <c r="Y1041" i="1"/>
  <c r="X1041" i="1"/>
  <c r="W1041" i="1"/>
  <c r="T1041" i="1"/>
  <c r="S1041" i="1"/>
  <c r="R1041" i="1"/>
  <c r="O1041" i="1"/>
  <c r="N1041" i="1"/>
  <c r="M1041" i="1"/>
  <c r="J1041" i="1"/>
  <c r="H1041" i="1"/>
  <c r="AT1040" i="1"/>
  <c r="AR1040" i="1"/>
  <c r="AP1040" i="1"/>
  <c r="AN1040" i="1"/>
  <c r="AL1040" i="1"/>
  <c r="AJ1040" i="1"/>
  <c r="AH1040" i="1"/>
  <c r="AF1040" i="1"/>
  <c r="AD1040" i="1"/>
  <c r="AC1040" i="1"/>
  <c r="AB1040" i="1"/>
  <c r="Y1040" i="1"/>
  <c r="X1040" i="1"/>
  <c r="W1040" i="1"/>
  <c r="T1040" i="1"/>
  <c r="S1040" i="1"/>
  <c r="R1040" i="1"/>
  <c r="O1040" i="1"/>
  <c r="N1040" i="1"/>
  <c r="M1040" i="1"/>
  <c r="J1040" i="1"/>
  <c r="H1040" i="1"/>
  <c r="AT1039" i="1"/>
  <c r="AR1039" i="1"/>
  <c r="AP1039" i="1"/>
  <c r="AN1039" i="1"/>
  <c r="AL1039" i="1"/>
  <c r="AJ1039" i="1"/>
  <c r="AH1039" i="1"/>
  <c r="AF1039" i="1"/>
  <c r="AD1039" i="1"/>
  <c r="AC1039" i="1"/>
  <c r="AB1039" i="1"/>
  <c r="Y1039" i="1"/>
  <c r="X1039" i="1"/>
  <c r="W1039" i="1"/>
  <c r="T1039" i="1"/>
  <c r="S1039" i="1"/>
  <c r="R1039" i="1"/>
  <c r="O1039" i="1"/>
  <c r="N1039" i="1"/>
  <c r="M1039" i="1"/>
  <c r="J1039" i="1"/>
  <c r="H1039" i="1"/>
  <c r="AT1038" i="1"/>
  <c r="AR1038" i="1"/>
  <c r="AP1038" i="1"/>
  <c r="AN1038" i="1"/>
  <c r="AL1038" i="1"/>
  <c r="AJ1038" i="1"/>
  <c r="AH1038" i="1"/>
  <c r="AF1038" i="1"/>
  <c r="AD1038" i="1"/>
  <c r="AC1038" i="1"/>
  <c r="AB1038" i="1"/>
  <c r="Y1038" i="1"/>
  <c r="X1038" i="1"/>
  <c r="W1038" i="1"/>
  <c r="T1038" i="1"/>
  <c r="S1038" i="1"/>
  <c r="R1038" i="1"/>
  <c r="O1038" i="1"/>
  <c r="N1038" i="1"/>
  <c r="M1038" i="1"/>
  <c r="J1038" i="1"/>
  <c r="H1038" i="1"/>
  <c r="AT1037" i="1"/>
  <c r="AR1037" i="1"/>
  <c r="AP1037" i="1"/>
  <c r="AN1037" i="1"/>
  <c r="AL1037" i="1"/>
  <c r="AJ1037" i="1"/>
  <c r="AH1037" i="1"/>
  <c r="AF1037" i="1"/>
  <c r="AD1037" i="1"/>
  <c r="AC1037" i="1"/>
  <c r="AB1037" i="1"/>
  <c r="Y1037" i="1"/>
  <c r="X1037" i="1"/>
  <c r="W1037" i="1"/>
  <c r="T1037" i="1"/>
  <c r="S1037" i="1"/>
  <c r="R1037" i="1"/>
  <c r="O1037" i="1"/>
  <c r="N1037" i="1"/>
  <c r="M1037" i="1"/>
  <c r="J1037" i="1"/>
  <c r="H1037" i="1"/>
  <c r="AT1036" i="1"/>
  <c r="AR1036" i="1"/>
  <c r="AP1036" i="1"/>
  <c r="AN1036" i="1"/>
  <c r="AL1036" i="1"/>
  <c r="AJ1036" i="1"/>
  <c r="AH1036" i="1"/>
  <c r="AF1036" i="1"/>
  <c r="AD1036" i="1"/>
  <c r="AC1036" i="1"/>
  <c r="AB1036" i="1"/>
  <c r="Y1036" i="1"/>
  <c r="X1036" i="1"/>
  <c r="W1036" i="1"/>
  <c r="T1036" i="1"/>
  <c r="S1036" i="1"/>
  <c r="R1036" i="1"/>
  <c r="O1036" i="1"/>
  <c r="N1036" i="1"/>
  <c r="M1036" i="1"/>
  <c r="J1036" i="1"/>
  <c r="H1036" i="1"/>
  <c r="AT1035" i="1"/>
  <c r="AR1035" i="1"/>
  <c r="AP1035" i="1"/>
  <c r="AN1035" i="1"/>
  <c r="AL1035" i="1"/>
  <c r="AJ1035" i="1"/>
  <c r="AH1035" i="1"/>
  <c r="AF1035" i="1"/>
  <c r="AD1035" i="1"/>
  <c r="AC1035" i="1"/>
  <c r="AB1035" i="1"/>
  <c r="Y1035" i="1"/>
  <c r="X1035" i="1"/>
  <c r="W1035" i="1"/>
  <c r="T1035" i="1"/>
  <c r="S1035" i="1"/>
  <c r="R1035" i="1"/>
  <c r="O1035" i="1"/>
  <c r="N1035" i="1"/>
  <c r="M1035" i="1"/>
  <c r="J1035" i="1"/>
  <c r="H1035" i="1"/>
  <c r="AT1034" i="1"/>
  <c r="AR1034" i="1"/>
  <c r="AP1034" i="1"/>
  <c r="AN1034" i="1"/>
  <c r="AL1034" i="1"/>
  <c r="AJ1034" i="1"/>
  <c r="AH1034" i="1"/>
  <c r="AF1034" i="1"/>
  <c r="AD1034" i="1"/>
  <c r="AC1034" i="1"/>
  <c r="AB1034" i="1"/>
  <c r="Y1034" i="1"/>
  <c r="X1034" i="1"/>
  <c r="W1034" i="1"/>
  <c r="T1034" i="1"/>
  <c r="S1034" i="1"/>
  <c r="R1034" i="1"/>
  <c r="O1034" i="1"/>
  <c r="N1034" i="1"/>
  <c r="M1034" i="1"/>
  <c r="J1034" i="1"/>
  <c r="H1034" i="1"/>
  <c r="AT1033" i="1"/>
  <c r="AR1033" i="1"/>
  <c r="AP1033" i="1"/>
  <c r="AN1033" i="1"/>
  <c r="AL1033" i="1"/>
  <c r="AJ1033" i="1"/>
  <c r="AH1033" i="1"/>
  <c r="AF1033" i="1"/>
  <c r="AD1033" i="1"/>
  <c r="AC1033" i="1"/>
  <c r="AB1033" i="1"/>
  <c r="Y1033" i="1"/>
  <c r="X1033" i="1"/>
  <c r="W1033" i="1"/>
  <c r="T1033" i="1"/>
  <c r="S1033" i="1"/>
  <c r="R1033" i="1"/>
  <c r="O1033" i="1"/>
  <c r="N1033" i="1"/>
  <c r="M1033" i="1"/>
  <c r="J1033" i="1"/>
  <c r="H1033" i="1"/>
  <c r="AT1032" i="1"/>
  <c r="AR1032" i="1"/>
  <c r="AP1032" i="1"/>
  <c r="AN1032" i="1"/>
  <c r="AL1032" i="1"/>
  <c r="AJ1032" i="1"/>
  <c r="AH1032" i="1"/>
  <c r="AF1032" i="1"/>
  <c r="AD1032" i="1"/>
  <c r="AC1032" i="1"/>
  <c r="AB1032" i="1"/>
  <c r="Y1032" i="1"/>
  <c r="X1032" i="1"/>
  <c r="W1032" i="1"/>
  <c r="T1032" i="1"/>
  <c r="S1032" i="1"/>
  <c r="R1032" i="1"/>
  <c r="O1032" i="1"/>
  <c r="N1032" i="1"/>
  <c r="M1032" i="1"/>
  <c r="J1032" i="1"/>
  <c r="H1032" i="1"/>
  <c r="AT1031" i="1"/>
  <c r="AR1031" i="1"/>
  <c r="AP1031" i="1"/>
  <c r="AN1031" i="1"/>
  <c r="AL1031" i="1"/>
  <c r="AJ1031" i="1"/>
  <c r="AH1031" i="1"/>
  <c r="AF1031" i="1"/>
  <c r="AD1031" i="1"/>
  <c r="AC1031" i="1"/>
  <c r="AB1031" i="1"/>
  <c r="Y1031" i="1"/>
  <c r="X1031" i="1"/>
  <c r="W1031" i="1"/>
  <c r="T1031" i="1"/>
  <c r="S1031" i="1"/>
  <c r="R1031" i="1"/>
  <c r="O1031" i="1"/>
  <c r="N1031" i="1"/>
  <c r="M1031" i="1"/>
  <c r="J1031" i="1"/>
  <c r="H1031" i="1"/>
  <c r="AT1030" i="1"/>
  <c r="AR1030" i="1"/>
  <c r="AP1030" i="1"/>
  <c r="AN1030" i="1"/>
  <c r="AL1030" i="1"/>
  <c r="AJ1030" i="1"/>
  <c r="AH1030" i="1"/>
  <c r="AF1030" i="1"/>
  <c r="AD1030" i="1"/>
  <c r="AC1030" i="1"/>
  <c r="AB1030" i="1"/>
  <c r="Y1030" i="1"/>
  <c r="X1030" i="1"/>
  <c r="W1030" i="1"/>
  <c r="T1030" i="1"/>
  <c r="S1030" i="1"/>
  <c r="R1030" i="1"/>
  <c r="O1030" i="1"/>
  <c r="N1030" i="1"/>
  <c r="M1030" i="1"/>
  <c r="J1030" i="1"/>
  <c r="H1030" i="1"/>
  <c r="AT1029" i="1"/>
  <c r="AR1029" i="1"/>
  <c r="AP1029" i="1"/>
  <c r="AN1029" i="1"/>
  <c r="AL1029" i="1"/>
  <c r="AJ1029" i="1"/>
  <c r="AH1029" i="1"/>
  <c r="AF1029" i="1"/>
  <c r="AD1029" i="1"/>
  <c r="AC1029" i="1"/>
  <c r="AB1029" i="1"/>
  <c r="Y1029" i="1"/>
  <c r="X1029" i="1"/>
  <c r="W1029" i="1"/>
  <c r="T1029" i="1"/>
  <c r="S1029" i="1"/>
  <c r="R1029" i="1"/>
  <c r="O1029" i="1"/>
  <c r="N1029" i="1"/>
  <c r="M1029" i="1"/>
  <c r="J1029" i="1"/>
  <c r="H1029" i="1"/>
  <c r="AT1028" i="1"/>
  <c r="AR1028" i="1"/>
  <c r="AP1028" i="1"/>
  <c r="AN1028" i="1"/>
  <c r="AL1028" i="1"/>
  <c r="AJ1028" i="1"/>
  <c r="AH1028" i="1"/>
  <c r="AF1028" i="1"/>
  <c r="AD1028" i="1"/>
  <c r="AC1028" i="1"/>
  <c r="AB1028" i="1"/>
  <c r="Y1028" i="1"/>
  <c r="X1028" i="1"/>
  <c r="W1028" i="1"/>
  <c r="T1028" i="1"/>
  <c r="S1028" i="1"/>
  <c r="R1028" i="1"/>
  <c r="O1028" i="1"/>
  <c r="N1028" i="1"/>
  <c r="M1028" i="1"/>
  <c r="J1028" i="1"/>
  <c r="H1028" i="1"/>
  <c r="AT1027" i="1"/>
  <c r="AR1027" i="1"/>
  <c r="AP1027" i="1"/>
  <c r="AN1027" i="1"/>
  <c r="AL1027" i="1"/>
  <c r="AJ1027" i="1"/>
  <c r="AH1027" i="1"/>
  <c r="AF1027" i="1"/>
  <c r="AD1027" i="1"/>
  <c r="AC1027" i="1"/>
  <c r="AB1027" i="1"/>
  <c r="Y1027" i="1"/>
  <c r="X1027" i="1"/>
  <c r="W1027" i="1"/>
  <c r="T1027" i="1"/>
  <c r="S1027" i="1"/>
  <c r="R1027" i="1"/>
  <c r="O1027" i="1"/>
  <c r="N1027" i="1"/>
  <c r="M1027" i="1"/>
  <c r="J1027" i="1"/>
  <c r="H1027" i="1"/>
  <c r="AT1026" i="1"/>
  <c r="AR1026" i="1"/>
  <c r="AP1026" i="1"/>
  <c r="AN1026" i="1"/>
  <c r="AL1026" i="1"/>
  <c r="AJ1026" i="1"/>
  <c r="AH1026" i="1"/>
  <c r="AF1026" i="1"/>
  <c r="AD1026" i="1"/>
  <c r="AC1026" i="1"/>
  <c r="AB1026" i="1"/>
  <c r="Y1026" i="1"/>
  <c r="X1026" i="1"/>
  <c r="W1026" i="1"/>
  <c r="T1026" i="1"/>
  <c r="S1026" i="1"/>
  <c r="R1026" i="1"/>
  <c r="O1026" i="1"/>
  <c r="N1026" i="1"/>
  <c r="M1026" i="1"/>
  <c r="J1026" i="1"/>
  <c r="H1026" i="1"/>
  <c r="AT1025" i="1"/>
  <c r="AR1025" i="1"/>
  <c r="AP1025" i="1"/>
  <c r="AN1025" i="1"/>
  <c r="AL1025" i="1"/>
  <c r="AJ1025" i="1"/>
  <c r="AH1025" i="1"/>
  <c r="AF1025" i="1"/>
  <c r="AD1025" i="1"/>
  <c r="AC1025" i="1"/>
  <c r="AB1025" i="1"/>
  <c r="Y1025" i="1"/>
  <c r="X1025" i="1"/>
  <c r="W1025" i="1"/>
  <c r="T1025" i="1"/>
  <c r="S1025" i="1"/>
  <c r="R1025" i="1"/>
  <c r="O1025" i="1"/>
  <c r="N1025" i="1"/>
  <c r="M1025" i="1"/>
  <c r="J1025" i="1"/>
  <c r="H1025" i="1"/>
  <c r="AT1024" i="1"/>
  <c r="AR1024" i="1"/>
  <c r="AP1024" i="1"/>
  <c r="AN1024" i="1"/>
  <c r="AL1024" i="1"/>
  <c r="AJ1024" i="1"/>
  <c r="AH1024" i="1"/>
  <c r="AF1024" i="1"/>
  <c r="AD1024" i="1"/>
  <c r="AC1024" i="1"/>
  <c r="AB1024" i="1"/>
  <c r="Y1024" i="1"/>
  <c r="X1024" i="1"/>
  <c r="W1024" i="1"/>
  <c r="T1024" i="1"/>
  <c r="S1024" i="1"/>
  <c r="R1024" i="1"/>
  <c r="O1024" i="1"/>
  <c r="N1024" i="1"/>
  <c r="M1024" i="1"/>
  <c r="J1024" i="1"/>
  <c r="H1024" i="1"/>
  <c r="AT1023" i="1"/>
  <c r="AR1023" i="1"/>
  <c r="AP1023" i="1"/>
  <c r="AN1023" i="1"/>
  <c r="AL1023" i="1"/>
  <c r="AJ1023" i="1"/>
  <c r="AH1023" i="1"/>
  <c r="AF1023" i="1"/>
  <c r="AD1023" i="1"/>
  <c r="AC1023" i="1"/>
  <c r="AB1023" i="1"/>
  <c r="Y1023" i="1"/>
  <c r="X1023" i="1"/>
  <c r="W1023" i="1"/>
  <c r="T1023" i="1"/>
  <c r="S1023" i="1"/>
  <c r="R1023" i="1"/>
  <c r="O1023" i="1"/>
  <c r="N1023" i="1"/>
  <c r="M1023" i="1"/>
  <c r="J1023" i="1"/>
  <c r="H1023" i="1"/>
  <c r="AT1022" i="1"/>
  <c r="AR1022" i="1"/>
  <c r="AP1022" i="1"/>
  <c r="AN1022" i="1"/>
  <c r="AL1022" i="1"/>
  <c r="AJ1022" i="1"/>
  <c r="AH1022" i="1"/>
  <c r="AF1022" i="1"/>
  <c r="AD1022" i="1"/>
  <c r="AC1022" i="1"/>
  <c r="AB1022" i="1"/>
  <c r="Y1022" i="1"/>
  <c r="X1022" i="1"/>
  <c r="W1022" i="1"/>
  <c r="T1022" i="1"/>
  <c r="S1022" i="1"/>
  <c r="R1022" i="1"/>
  <c r="O1022" i="1"/>
  <c r="N1022" i="1"/>
  <c r="M1022" i="1"/>
  <c r="J1022" i="1"/>
  <c r="H1022" i="1"/>
  <c r="AT1021" i="1"/>
  <c r="AR1021" i="1"/>
  <c r="AP1021" i="1"/>
  <c r="AN1021" i="1"/>
  <c r="AL1021" i="1"/>
  <c r="AJ1021" i="1"/>
  <c r="AH1021" i="1"/>
  <c r="AF1021" i="1"/>
  <c r="AD1021" i="1"/>
  <c r="AC1021" i="1"/>
  <c r="AB1021" i="1"/>
  <c r="Y1021" i="1"/>
  <c r="X1021" i="1"/>
  <c r="W1021" i="1"/>
  <c r="T1021" i="1"/>
  <c r="S1021" i="1"/>
  <c r="R1021" i="1"/>
  <c r="O1021" i="1"/>
  <c r="N1021" i="1"/>
  <c r="M1021" i="1"/>
  <c r="J1021" i="1"/>
  <c r="H1021" i="1"/>
  <c r="AT1020" i="1"/>
  <c r="AR1020" i="1"/>
  <c r="AP1020" i="1"/>
  <c r="AN1020" i="1"/>
  <c r="AL1020" i="1"/>
  <c r="AJ1020" i="1"/>
  <c r="AH1020" i="1"/>
  <c r="AF1020" i="1"/>
  <c r="AD1020" i="1"/>
  <c r="AC1020" i="1"/>
  <c r="AB1020" i="1"/>
  <c r="Y1020" i="1"/>
  <c r="X1020" i="1"/>
  <c r="W1020" i="1"/>
  <c r="T1020" i="1"/>
  <c r="S1020" i="1"/>
  <c r="R1020" i="1"/>
  <c r="O1020" i="1"/>
  <c r="N1020" i="1"/>
  <c r="M1020" i="1"/>
  <c r="J1020" i="1"/>
  <c r="H1020" i="1"/>
  <c r="AT1019" i="1"/>
  <c r="AR1019" i="1"/>
  <c r="AP1019" i="1"/>
  <c r="AN1019" i="1"/>
  <c r="AL1019" i="1"/>
  <c r="AJ1019" i="1"/>
  <c r="AH1019" i="1"/>
  <c r="AF1019" i="1"/>
  <c r="AD1019" i="1"/>
  <c r="AC1019" i="1"/>
  <c r="AB1019" i="1"/>
  <c r="Y1019" i="1"/>
  <c r="X1019" i="1"/>
  <c r="W1019" i="1"/>
  <c r="T1019" i="1"/>
  <c r="S1019" i="1"/>
  <c r="R1019" i="1"/>
  <c r="O1019" i="1"/>
  <c r="N1019" i="1"/>
  <c r="M1019" i="1"/>
  <c r="J1019" i="1"/>
  <c r="H1019" i="1"/>
  <c r="AT1018" i="1"/>
  <c r="AR1018" i="1"/>
  <c r="AP1018" i="1"/>
  <c r="AN1018" i="1"/>
  <c r="AL1018" i="1"/>
  <c r="AJ1018" i="1"/>
  <c r="AH1018" i="1"/>
  <c r="AF1018" i="1"/>
  <c r="AD1018" i="1"/>
  <c r="AC1018" i="1"/>
  <c r="AB1018" i="1"/>
  <c r="Y1018" i="1"/>
  <c r="X1018" i="1"/>
  <c r="W1018" i="1"/>
  <c r="T1018" i="1"/>
  <c r="S1018" i="1"/>
  <c r="R1018" i="1"/>
  <c r="O1018" i="1"/>
  <c r="N1018" i="1"/>
  <c r="M1018" i="1"/>
  <c r="J1018" i="1"/>
  <c r="H1018" i="1"/>
  <c r="AT1017" i="1"/>
  <c r="AR1017" i="1"/>
  <c r="AP1017" i="1"/>
  <c r="AN1017" i="1"/>
  <c r="AL1017" i="1"/>
  <c r="AJ1017" i="1"/>
  <c r="AH1017" i="1"/>
  <c r="AF1017" i="1"/>
  <c r="AD1017" i="1"/>
  <c r="AC1017" i="1"/>
  <c r="AB1017" i="1"/>
  <c r="Y1017" i="1"/>
  <c r="X1017" i="1"/>
  <c r="W1017" i="1"/>
  <c r="T1017" i="1"/>
  <c r="S1017" i="1"/>
  <c r="R1017" i="1"/>
  <c r="O1017" i="1"/>
  <c r="N1017" i="1"/>
  <c r="M1017" i="1"/>
  <c r="J1017" i="1"/>
  <c r="H1017" i="1"/>
  <c r="AT1016" i="1"/>
  <c r="AR1016" i="1"/>
  <c r="AP1016" i="1"/>
  <c r="AN1016" i="1"/>
  <c r="AL1016" i="1"/>
  <c r="AJ1016" i="1"/>
  <c r="AH1016" i="1"/>
  <c r="AF1016" i="1"/>
  <c r="AD1016" i="1"/>
  <c r="AC1016" i="1"/>
  <c r="AB1016" i="1"/>
  <c r="Y1016" i="1"/>
  <c r="X1016" i="1"/>
  <c r="W1016" i="1"/>
  <c r="T1016" i="1"/>
  <c r="S1016" i="1"/>
  <c r="R1016" i="1"/>
  <c r="O1016" i="1"/>
  <c r="N1016" i="1"/>
  <c r="M1016" i="1"/>
  <c r="J1016" i="1"/>
  <c r="H1016" i="1"/>
  <c r="AT1015" i="1"/>
  <c r="AR1015" i="1"/>
  <c r="AP1015" i="1"/>
  <c r="AN1015" i="1"/>
  <c r="AL1015" i="1"/>
  <c r="AJ1015" i="1"/>
  <c r="AH1015" i="1"/>
  <c r="AF1015" i="1"/>
  <c r="AD1015" i="1"/>
  <c r="AC1015" i="1"/>
  <c r="AB1015" i="1"/>
  <c r="Y1015" i="1"/>
  <c r="X1015" i="1"/>
  <c r="W1015" i="1"/>
  <c r="T1015" i="1"/>
  <c r="S1015" i="1"/>
  <c r="R1015" i="1"/>
  <c r="O1015" i="1"/>
  <c r="N1015" i="1"/>
  <c r="M1015" i="1"/>
  <c r="J1015" i="1"/>
  <c r="H1015" i="1"/>
  <c r="AT1014" i="1"/>
  <c r="AR1014" i="1"/>
  <c r="AP1014" i="1"/>
  <c r="AN1014" i="1"/>
  <c r="AL1014" i="1"/>
  <c r="AJ1014" i="1"/>
  <c r="AH1014" i="1"/>
  <c r="AF1014" i="1"/>
  <c r="AD1014" i="1"/>
  <c r="AC1014" i="1"/>
  <c r="AB1014" i="1"/>
  <c r="Y1014" i="1"/>
  <c r="X1014" i="1"/>
  <c r="W1014" i="1"/>
  <c r="T1014" i="1"/>
  <c r="S1014" i="1"/>
  <c r="R1014" i="1"/>
  <c r="O1014" i="1"/>
  <c r="N1014" i="1"/>
  <c r="M1014" i="1"/>
  <c r="J1014" i="1"/>
  <c r="H1014" i="1"/>
  <c r="AT1013" i="1"/>
  <c r="AR1013" i="1"/>
  <c r="AP1013" i="1"/>
  <c r="AN1013" i="1"/>
  <c r="AL1013" i="1"/>
  <c r="AJ1013" i="1"/>
  <c r="AH1013" i="1"/>
  <c r="AF1013" i="1"/>
  <c r="AD1013" i="1"/>
  <c r="AC1013" i="1"/>
  <c r="AB1013" i="1"/>
  <c r="Y1013" i="1"/>
  <c r="X1013" i="1"/>
  <c r="W1013" i="1"/>
  <c r="T1013" i="1"/>
  <c r="S1013" i="1"/>
  <c r="R1013" i="1"/>
  <c r="O1013" i="1"/>
  <c r="N1013" i="1"/>
  <c r="M1013" i="1"/>
  <c r="J1013" i="1"/>
  <c r="H1013" i="1"/>
  <c r="AT1012" i="1"/>
  <c r="AR1012" i="1"/>
  <c r="AP1012" i="1"/>
  <c r="AN1012" i="1"/>
  <c r="AL1012" i="1"/>
  <c r="AJ1012" i="1"/>
  <c r="AH1012" i="1"/>
  <c r="AF1012" i="1"/>
  <c r="AD1012" i="1"/>
  <c r="AC1012" i="1"/>
  <c r="AB1012" i="1"/>
  <c r="Y1012" i="1"/>
  <c r="X1012" i="1"/>
  <c r="W1012" i="1"/>
  <c r="T1012" i="1"/>
  <c r="S1012" i="1"/>
  <c r="R1012" i="1"/>
  <c r="O1012" i="1"/>
  <c r="N1012" i="1"/>
  <c r="M1012" i="1"/>
  <c r="J1012" i="1"/>
  <c r="H1012" i="1"/>
  <c r="AT1011" i="1"/>
  <c r="AR1011" i="1"/>
  <c r="AP1011" i="1"/>
  <c r="AN1011" i="1"/>
  <c r="AL1011" i="1"/>
  <c r="AJ1011" i="1"/>
  <c r="AH1011" i="1"/>
  <c r="AF1011" i="1"/>
  <c r="AD1011" i="1"/>
  <c r="AC1011" i="1"/>
  <c r="AB1011" i="1"/>
  <c r="Y1011" i="1"/>
  <c r="X1011" i="1"/>
  <c r="W1011" i="1"/>
  <c r="T1011" i="1"/>
  <c r="S1011" i="1"/>
  <c r="R1011" i="1"/>
  <c r="O1011" i="1"/>
  <c r="N1011" i="1"/>
  <c r="M1011" i="1"/>
  <c r="J1011" i="1"/>
  <c r="H1011" i="1"/>
  <c r="AT1010" i="1"/>
  <c r="AR1010" i="1"/>
  <c r="AP1010" i="1"/>
  <c r="AN1010" i="1"/>
  <c r="AL1010" i="1"/>
  <c r="AJ1010" i="1"/>
  <c r="AH1010" i="1"/>
  <c r="AF1010" i="1"/>
  <c r="AD1010" i="1"/>
  <c r="AC1010" i="1"/>
  <c r="AB1010" i="1"/>
  <c r="Y1010" i="1"/>
  <c r="X1010" i="1"/>
  <c r="W1010" i="1"/>
  <c r="T1010" i="1"/>
  <c r="S1010" i="1"/>
  <c r="R1010" i="1"/>
  <c r="O1010" i="1"/>
  <c r="N1010" i="1"/>
  <c r="M1010" i="1"/>
  <c r="J1010" i="1"/>
  <c r="H1010" i="1"/>
  <c r="AT1009" i="1"/>
  <c r="AR1009" i="1"/>
  <c r="AP1009" i="1"/>
  <c r="AN1009" i="1"/>
  <c r="AL1009" i="1"/>
  <c r="AJ1009" i="1"/>
  <c r="AH1009" i="1"/>
  <c r="AF1009" i="1"/>
  <c r="AD1009" i="1"/>
  <c r="AC1009" i="1"/>
  <c r="AB1009" i="1"/>
  <c r="Y1009" i="1"/>
  <c r="X1009" i="1"/>
  <c r="W1009" i="1"/>
  <c r="T1009" i="1"/>
  <c r="S1009" i="1"/>
  <c r="R1009" i="1"/>
  <c r="O1009" i="1"/>
  <c r="N1009" i="1"/>
  <c r="M1009" i="1"/>
  <c r="J1009" i="1"/>
  <c r="H1009" i="1"/>
  <c r="AT1008" i="1"/>
  <c r="AR1008" i="1"/>
  <c r="AP1008" i="1"/>
  <c r="AN1008" i="1"/>
  <c r="AL1008" i="1"/>
  <c r="AJ1008" i="1"/>
  <c r="AH1008" i="1"/>
  <c r="AF1008" i="1"/>
  <c r="AD1008" i="1"/>
  <c r="AC1008" i="1"/>
  <c r="AB1008" i="1"/>
  <c r="Y1008" i="1"/>
  <c r="X1008" i="1"/>
  <c r="W1008" i="1"/>
  <c r="T1008" i="1"/>
  <c r="S1008" i="1"/>
  <c r="R1008" i="1"/>
  <c r="O1008" i="1"/>
  <c r="N1008" i="1"/>
  <c r="M1008" i="1"/>
  <c r="J1008" i="1"/>
  <c r="H1008" i="1"/>
  <c r="AT1007" i="1"/>
  <c r="AR1007" i="1"/>
  <c r="AP1007" i="1"/>
  <c r="AN1007" i="1"/>
  <c r="AL1007" i="1"/>
  <c r="AJ1007" i="1"/>
  <c r="AH1007" i="1"/>
  <c r="AF1007" i="1"/>
  <c r="AD1007" i="1"/>
  <c r="AC1007" i="1"/>
  <c r="AB1007" i="1"/>
  <c r="Y1007" i="1"/>
  <c r="X1007" i="1"/>
  <c r="W1007" i="1"/>
  <c r="T1007" i="1"/>
  <c r="S1007" i="1"/>
  <c r="R1007" i="1"/>
  <c r="O1007" i="1"/>
  <c r="N1007" i="1"/>
  <c r="M1007" i="1"/>
  <c r="J1007" i="1"/>
  <c r="H1007" i="1"/>
  <c r="AT1006" i="1"/>
  <c r="AR1006" i="1"/>
  <c r="AP1006" i="1"/>
  <c r="AN1006" i="1"/>
  <c r="AL1006" i="1"/>
  <c r="AJ1006" i="1"/>
  <c r="AH1006" i="1"/>
  <c r="AF1006" i="1"/>
  <c r="AD1006" i="1"/>
  <c r="AC1006" i="1"/>
  <c r="AB1006" i="1"/>
  <c r="Y1006" i="1"/>
  <c r="X1006" i="1"/>
  <c r="W1006" i="1"/>
  <c r="T1006" i="1"/>
  <c r="S1006" i="1"/>
  <c r="R1006" i="1"/>
  <c r="O1006" i="1"/>
  <c r="N1006" i="1"/>
  <c r="M1006" i="1"/>
  <c r="J1006" i="1"/>
  <c r="H1006" i="1"/>
  <c r="AT1005" i="1"/>
  <c r="AR1005" i="1"/>
  <c r="AP1005" i="1"/>
  <c r="AN1005" i="1"/>
  <c r="AL1005" i="1"/>
  <c r="AJ1005" i="1"/>
  <c r="AH1005" i="1"/>
  <c r="AF1005" i="1"/>
  <c r="AD1005" i="1"/>
  <c r="AC1005" i="1"/>
  <c r="AB1005" i="1"/>
  <c r="Y1005" i="1"/>
  <c r="X1005" i="1"/>
  <c r="W1005" i="1"/>
  <c r="T1005" i="1"/>
  <c r="S1005" i="1"/>
  <c r="R1005" i="1"/>
  <c r="O1005" i="1"/>
  <c r="N1005" i="1"/>
  <c r="M1005" i="1"/>
  <c r="J1005" i="1"/>
  <c r="H1005" i="1"/>
  <c r="AT1004" i="1"/>
  <c r="AR1004" i="1"/>
  <c r="AP1004" i="1"/>
  <c r="AN1004" i="1"/>
  <c r="AL1004" i="1"/>
  <c r="AJ1004" i="1"/>
  <c r="AH1004" i="1"/>
  <c r="AF1004" i="1"/>
  <c r="AD1004" i="1"/>
  <c r="AC1004" i="1"/>
  <c r="AB1004" i="1"/>
  <c r="Y1004" i="1"/>
  <c r="X1004" i="1"/>
  <c r="W1004" i="1"/>
  <c r="T1004" i="1"/>
  <c r="S1004" i="1"/>
  <c r="R1004" i="1"/>
  <c r="O1004" i="1"/>
  <c r="N1004" i="1"/>
  <c r="M1004" i="1"/>
  <c r="J1004" i="1"/>
  <c r="H1004" i="1"/>
  <c r="AT1003" i="1"/>
  <c r="AR1003" i="1"/>
  <c r="AP1003" i="1"/>
  <c r="AN1003" i="1"/>
  <c r="AL1003" i="1"/>
  <c r="AJ1003" i="1"/>
  <c r="AH1003" i="1"/>
  <c r="AF1003" i="1"/>
  <c r="AD1003" i="1"/>
  <c r="AC1003" i="1"/>
  <c r="AB1003" i="1"/>
  <c r="Y1003" i="1"/>
  <c r="X1003" i="1"/>
  <c r="W1003" i="1"/>
  <c r="T1003" i="1"/>
  <c r="S1003" i="1"/>
  <c r="R1003" i="1"/>
  <c r="O1003" i="1"/>
  <c r="N1003" i="1"/>
  <c r="M1003" i="1"/>
  <c r="J1003" i="1"/>
  <c r="H1003" i="1"/>
  <c r="AT1002" i="1"/>
  <c r="AR1002" i="1"/>
  <c r="AP1002" i="1"/>
  <c r="AN1002" i="1"/>
  <c r="AL1002" i="1"/>
  <c r="AJ1002" i="1"/>
  <c r="AH1002" i="1"/>
  <c r="AF1002" i="1"/>
  <c r="AD1002" i="1"/>
  <c r="AC1002" i="1"/>
  <c r="AB1002" i="1"/>
  <c r="Y1002" i="1"/>
  <c r="X1002" i="1"/>
  <c r="W1002" i="1"/>
  <c r="T1002" i="1"/>
  <c r="S1002" i="1"/>
  <c r="R1002" i="1"/>
  <c r="O1002" i="1"/>
  <c r="N1002" i="1"/>
  <c r="M1002" i="1"/>
  <c r="J1002" i="1"/>
  <c r="H1002" i="1"/>
  <c r="AT1001" i="1"/>
  <c r="AR1001" i="1"/>
  <c r="AP1001" i="1"/>
  <c r="AN1001" i="1"/>
  <c r="AL1001" i="1"/>
  <c r="AJ1001" i="1"/>
  <c r="AH1001" i="1"/>
  <c r="AF1001" i="1"/>
  <c r="AD1001" i="1"/>
  <c r="AC1001" i="1"/>
  <c r="AB1001" i="1"/>
  <c r="Y1001" i="1"/>
  <c r="X1001" i="1"/>
  <c r="W1001" i="1"/>
  <c r="T1001" i="1"/>
  <c r="S1001" i="1"/>
  <c r="R1001" i="1"/>
  <c r="O1001" i="1"/>
  <c r="N1001" i="1"/>
  <c r="M1001" i="1"/>
  <c r="J1001" i="1"/>
  <c r="H1001" i="1"/>
  <c r="AT1000" i="1"/>
  <c r="AR1000" i="1"/>
  <c r="AP1000" i="1"/>
  <c r="AN1000" i="1"/>
  <c r="AL1000" i="1"/>
  <c r="AJ1000" i="1"/>
  <c r="AH1000" i="1"/>
  <c r="AF1000" i="1"/>
  <c r="AD1000" i="1"/>
  <c r="AC1000" i="1"/>
  <c r="AB1000" i="1"/>
  <c r="Y1000" i="1"/>
  <c r="X1000" i="1"/>
  <c r="W1000" i="1"/>
  <c r="T1000" i="1"/>
  <c r="S1000" i="1"/>
  <c r="R1000" i="1"/>
  <c r="O1000" i="1"/>
  <c r="N1000" i="1"/>
  <c r="M1000" i="1"/>
  <c r="J1000" i="1"/>
  <c r="H1000" i="1"/>
  <c r="AT999" i="1"/>
  <c r="AR999" i="1"/>
  <c r="AP999" i="1"/>
  <c r="AN999" i="1"/>
  <c r="AL999" i="1"/>
  <c r="AJ999" i="1"/>
  <c r="AH999" i="1"/>
  <c r="AF999" i="1"/>
  <c r="AD999" i="1"/>
  <c r="AC999" i="1"/>
  <c r="AB999" i="1"/>
  <c r="Y999" i="1"/>
  <c r="X999" i="1"/>
  <c r="W999" i="1"/>
  <c r="T999" i="1"/>
  <c r="S999" i="1"/>
  <c r="R999" i="1"/>
  <c r="O999" i="1"/>
  <c r="N999" i="1"/>
  <c r="M999" i="1"/>
  <c r="J999" i="1"/>
  <c r="H999" i="1"/>
  <c r="AT998" i="1"/>
  <c r="AR998" i="1"/>
  <c r="AP998" i="1"/>
  <c r="AN998" i="1"/>
  <c r="AL998" i="1"/>
  <c r="AJ998" i="1"/>
  <c r="AH998" i="1"/>
  <c r="AF998" i="1"/>
  <c r="AD998" i="1"/>
  <c r="AC998" i="1"/>
  <c r="AB998" i="1"/>
  <c r="Y998" i="1"/>
  <c r="X998" i="1"/>
  <c r="W998" i="1"/>
  <c r="T998" i="1"/>
  <c r="S998" i="1"/>
  <c r="R998" i="1"/>
  <c r="O998" i="1"/>
  <c r="N998" i="1"/>
  <c r="M998" i="1"/>
  <c r="J998" i="1"/>
  <c r="H998" i="1"/>
  <c r="AT997" i="1"/>
  <c r="AR997" i="1"/>
  <c r="AP997" i="1"/>
  <c r="AN997" i="1"/>
  <c r="AL997" i="1"/>
  <c r="AJ997" i="1"/>
  <c r="AH997" i="1"/>
  <c r="AF997" i="1"/>
  <c r="AD997" i="1"/>
  <c r="AC997" i="1"/>
  <c r="AB997" i="1"/>
  <c r="Y997" i="1"/>
  <c r="X997" i="1"/>
  <c r="W997" i="1"/>
  <c r="T997" i="1"/>
  <c r="S997" i="1"/>
  <c r="R997" i="1"/>
  <c r="O997" i="1"/>
  <c r="N997" i="1"/>
  <c r="M997" i="1"/>
  <c r="J997" i="1"/>
  <c r="H997" i="1"/>
  <c r="AT996" i="1"/>
  <c r="AR996" i="1"/>
  <c r="AP996" i="1"/>
  <c r="AN996" i="1"/>
  <c r="AL996" i="1"/>
  <c r="AJ996" i="1"/>
  <c r="AH996" i="1"/>
  <c r="AF996" i="1"/>
  <c r="AD996" i="1"/>
  <c r="AC996" i="1"/>
  <c r="AB996" i="1"/>
  <c r="Y996" i="1"/>
  <c r="X996" i="1"/>
  <c r="W996" i="1"/>
  <c r="T996" i="1"/>
  <c r="S996" i="1"/>
  <c r="R996" i="1"/>
  <c r="O996" i="1"/>
  <c r="N996" i="1"/>
  <c r="M996" i="1"/>
  <c r="J996" i="1"/>
  <c r="H996" i="1"/>
  <c r="AT995" i="1"/>
  <c r="AR995" i="1"/>
  <c r="AP995" i="1"/>
  <c r="AN995" i="1"/>
  <c r="AL995" i="1"/>
  <c r="AJ995" i="1"/>
  <c r="AH995" i="1"/>
  <c r="AF995" i="1"/>
  <c r="AD995" i="1"/>
  <c r="AC995" i="1"/>
  <c r="AB995" i="1"/>
  <c r="Y995" i="1"/>
  <c r="X995" i="1"/>
  <c r="W995" i="1"/>
  <c r="T995" i="1"/>
  <c r="S995" i="1"/>
  <c r="R995" i="1"/>
  <c r="O995" i="1"/>
  <c r="N995" i="1"/>
  <c r="M995" i="1"/>
  <c r="J995" i="1"/>
  <c r="H995" i="1"/>
  <c r="AT994" i="1"/>
  <c r="AR994" i="1"/>
  <c r="AP994" i="1"/>
  <c r="AN994" i="1"/>
  <c r="AL994" i="1"/>
  <c r="AJ994" i="1"/>
  <c r="AH994" i="1"/>
  <c r="AF994" i="1"/>
  <c r="AD994" i="1"/>
  <c r="AC994" i="1"/>
  <c r="AB994" i="1"/>
  <c r="Y994" i="1"/>
  <c r="X994" i="1"/>
  <c r="W994" i="1"/>
  <c r="T994" i="1"/>
  <c r="S994" i="1"/>
  <c r="R994" i="1"/>
  <c r="O994" i="1"/>
  <c r="N994" i="1"/>
  <c r="M994" i="1"/>
  <c r="J994" i="1"/>
  <c r="H994" i="1"/>
  <c r="AT993" i="1"/>
  <c r="AR993" i="1"/>
  <c r="AP993" i="1"/>
  <c r="AN993" i="1"/>
  <c r="AL993" i="1"/>
  <c r="AJ993" i="1"/>
  <c r="AH993" i="1"/>
  <c r="AF993" i="1"/>
  <c r="AD993" i="1"/>
  <c r="AC993" i="1"/>
  <c r="AB993" i="1"/>
  <c r="Y993" i="1"/>
  <c r="X993" i="1"/>
  <c r="W993" i="1"/>
  <c r="T993" i="1"/>
  <c r="S993" i="1"/>
  <c r="R993" i="1"/>
  <c r="O993" i="1"/>
  <c r="N993" i="1"/>
  <c r="M993" i="1"/>
  <c r="J993" i="1"/>
  <c r="H993" i="1"/>
  <c r="AT992" i="1"/>
  <c r="AR992" i="1"/>
  <c r="AP992" i="1"/>
  <c r="AN992" i="1"/>
  <c r="AL992" i="1"/>
  <c r="AJ992" i="1"/>
  <c r="AH992" i="1"/>
  <c r="AF992" i="1"/>
  <c r="AD992" i="1"/>
  <c r="AC992" i="1"/>
  <c r="AB992" i="1"/>
  <c r="Y992" i="1"/>
  <c r="X992" i="1"/>
  <c r="W992" i="1"/>
  <c r="T992" i="1"/>
  <c r="S992" i="1"/>
  <c r="R992" i="1"/>
  <c r="O992" i="1"/>
  <c r="N992" i="1"/>
  <c r="M992" i="1"/>
  <c r="J992" i="1"/>
  <c r="H992" i="1"/>
  <c r="AT991" i="1"/>
  <c r="AR991" i="1"/>
  <c r="AP991" i="1"/>
  <c r="AN991" i="1"/>
  <c r="AL991" i="1"/>
  <c r="AJ991" i="1"/>
  <c r="AH991" i="1"/>
  <c r="AF991" i="1"/>
  <c r="AD991" i="1"/>
  <c r="AC991" i="1"/>
  <c r="AB991" i="1"/>
  <c r="Y991" i="1"/>
  <c r="X991" i="1"/>
  <c r="W991" i="1"/>
  <c r="T991" i="1"/>
  <c r="S991" i="1"/>
  <c r="R991" i="1"/>
  <c r="O991" i="1"/>
  <c r="N991" i="1"/>
  <c r="M991" i="1"/>
  <c r="J991" i="1"/>
  <c r="H991" i="1"/>
  <c r="AT990" i="1"/>
  <c r="AR990" i="1"/>
  <c r="AP990" i="1"/>
  <c r="AN990" i="1"/>
  <c r="AL990" i="1"/>
  <c r="AJ990" i="1"/>
  <c r="AH990" i="1"/>
  <c r="AF990" i="1"/>
  <c r="AD990" i="1"/>
  <c r="AC990" i="1"/>
  <c r="AB990" i="1"/>
  <c r="Y990" i="1"/>
  <c r="X990" i="1"/>
  <c r="W990" i="1"/>
  <c r="T990" i="1"/>
  <c r="S990" i="1"/>
  <c r="R990" i="1"/>
  <c r="O990" i="1"/>
  <c r="N990" i="1"/>
  <c r="M990" i="1"/>
  <c r="J990" i="1"/>
  <c r="H990" i="1"/>
  <c r="AT989" i="1"/>
  <c r="AR989" i="1"/>
  <c r="AP989" i="1"/>
  <c r="AN989" i="1"/>
  <c r="AL989" i="1"/>
  <c r="AJ989" i="1"/>
  <c r="AH989" i="1"/>
  <c r="AF989" i="1"/>
  <c r="AD989" i="1"/>
  <c r="AC989" i="1"/>
  <c r="AB989" i="1"/>
  <c r="Y989" i="1"/>
  <c r="X989" i="1"/>
  <c r="W989" i="1"/>
  <c r="T989" i="1"/>
  <c r="S989" i="1"/>
  <c r="R989" i="1"/>
  <c r="O989" i="1"/>
  <c r="N989" i="1"/>
  <c r="M989" i="1"/>
  <c r="J989" i="1"/>
  <c r="H989" i="1"/>
  <c r="AT988" i="1"/>
  <c r="AR988" i="1"/>
  <c r="AP988" i="1"/>
  <c r="AN988" i="1"/>
  <c r="AL988" i="1"/>
  <c r="AJ988" i="1"/>
  <c r="AH988" i="1"/>
  <c r="AF988" i="1"/>
  <c r="AD988" i="1"/>
  <c r="AC988" i="1"/>
  <c r="AB988" i="1"/>
  <c r="Y988" i="1"/>
  <c r="X988" i="1"/>
  <c r="W988" i="1"/>
  <c r="T988" i="1"/>
  <c r="S988" i="1"/>
  <c r="R988" i="1"/>
  <c r="O988" i="1"/>
  <c r="N988" i="1"/>
  <c r="M988" i="1"/>
  <c r="J988" i="1"/>
  <c r="H988" i="1"/>
  <c r="AT987" i="1"/>
  <c r="AR987" i="1"/>
  <c r="AP987" i="1"/>
  <c r="AN987" i="1"/>
  <c r="AL987" i="1"/>
  <c r="AJ987" i="1"/>
  <c r="AH987" i="1"/>
  <c r="AF987" i="1"/>
  <c r="AD987" i="1"/>
  <c r="AC987" i="1"/>
  <c r="AB987" i="1"/>
  <c r="Y987" i="1"/>
  <c r="X987" i="1"/>
  <c r="W987" i="1"/>
  <c r="T987" i="1"/>
  <c r="S987" i="1"/>
  <c r="R987" i="1"/>
  <c r="O987" i="1"/>
  <c r="N987" i="1"/>
  <c r="M987" i="1"/>
  <c r="J987" i="1"/>
  <c r="H987" i="1"/>
  <c r="AT986" i="1"/>
  <c r="AR986" i="1"/>
  <c r="AP986" i="1"/>
  <c r="AN986" i="1"/>
  <c r="AL986" i="1"/>
  <c r="AJ986" i="1"/>
  <c r="AH986" i="1"/>
  <c r="AF986" i="1"/>
  <c r="AD986" i="1"/>
  <c r="AC986" i="1"/>
  <c r="AB986" i="1"/>
  <c r="Y986" i="1"/>
  <c r="X986" i="1"/>
  <c r="W986" i="1"/>
  <c r="T986" i="1"/>
  <c r="S986" i="1"/>
  <c r="R986" i="1"/>
  <c r="O986" i="1"/>
  <c r="N986" i="1"/>
  <c r="M986" i="1"/>
  <c r="J986" i="1"/>
  <c r="H986" i="1"/>
  <c r="AT985" i="1"/>
  <c r="AR985" i="1"/>
  <c r="AP985" i="1"/>
  <c r="AN985" i="1"/>
  <c r="AL985" i="1"/>
  <c r="AJ985" i="1"/>
  <c r="AH985" i="1"/>
  <c r="AF985" i="1"/>
  <c r="AD985" i="1"/>
  <c r="AC985" i="1"/>
  <c r="AB985" i="1"/>
  <c r="Y985" i="1"/>
  <c r="X985" i="1"/>
  <c r="W985" i="1"/>
  <c r="T985" i="1"/>
  <c r="S985" i="1"/>
  <c r="R985" i="1"/>
  <c r="O985" i="1"/>
  <c r="N985" i="1"/>
  <c r="M985" i="1"/>
  <c r="J985" i="1"/>
  <c r="H985" i="1"/>
  <c r="AT984" i="1"/>
  <c r="AR984" i="1"/>
  <c r="AP984" i="1"/>
  <c r="AN984" i="1"/>
  <c r="AL984" i="1"/>
  <c r="AJ984" i="1"/>
  <c r="AH984" i="1"/>
  <c r="AF984" i="1"/>
  <c r="AD984" i="1"/>
  <c r="AC984" i="1"/>
  <c r="AB984" i="1"/>
  <c r="Y984" i="1"/>
  <c r="X984" i="1"/>
  <c r="W984" i="1"/>
  <c r="T984" i="1"/>
  <c r="S984" i="1"/>
  <c r="R984" i="1"/>
  <c r="O984" i="1"/>
  <c r="N984" i="1"/>
  <c r="M984" i="1"/>
  <c r="J984" i="1"/>
  <c r="H984" i="1"/>
  <c r="AT983" i="1"/>
  <c r="AR983" i="1"/>
  <c r="AP983" i="1"/>
  <c r="AN983" i="1"/>
  <c r="AL983" i="1"/>
  <c r="AJ983" i="1"/>
  <c r="AH983" i="1"/>
  <c r="AF983" i="1"/>
  <c r="AD983" i="1"/>
  <c r="AC983" i="1"/>
  <c r="AB983" i="1"/>
  <c r="Y983" i="1"/>
  <c r="X983" i="1"/>
  <c r="W983" i="1"/>
  <c r="T983" i="1"/>
  <c r="S983" i="1"/>
  <c r="R983" i="1"/>
  <c r="O983" i="1"/>
  <c r="N983" i="1"/>
  <c r="M983" i="1"/>
  <c r="J983" i="1"/>
  <c r="H983" i="1"/>
  <c r="AT982" i="1"/>
  <c r="AR982" i="1"/>
  <c r="AP982" i="1"/>
  <c r="AN982" i="1"/>
  <c r="AL982" i="1"/>
  <c r="AJ982" i="1"/>
  <c r="AH982" i="1"/>
  <c r="AF982" i="1"/>
  <c r="AD982" i="1"/>
  <c r="AC982" i="1"/>
  <c r="AB982" i="1"/>
  <c r="Y982" i="1"/>
  <c r="X982" i="1"/>
  <c r="W982" i="1"/>
  <c r="T982" i="1"/>
  <c r="S982" i="1"/>
  <c r="R982" i="1"/>
  <c r="O982" i="1"/>
  <c r="N982" i="1"/>
  <c r="M982" i="1"/>
  <c r="J982" i="1"/>
  <c r="H982" i="1"/>
  <c r="AT981" i="1"/>
  <c r="AR981" i="1"/>
  <c r="AP981" i="1"/>
  <c r="AN981" i="1"/>
  <c r="AL981" i="1"/>
  <c r="AJ981" i="1"/>
  <c r="AH981" i="1"/>
  <c r="AF981" i="1"/>
  <c r="AD981" i="1"/>
  <c r="AC981" i="1"/>
  <c r="AB981" i="1"/>
  <c r="Y981" i="1"/>
  <c r="X981" i="1"/>
  <c r="W981" i="1"/>
  <c r="T981" i="1"/>
  <c r="S981" i="1"/>
  <c r="R981" i="1"/>
  <c r="O981" i="1"/>
  <c r="N981" i="1"/>
  <c r="M981" i="1"/>
  <c r="J981" i="1"/>
  <c r="H981" i="1"/>
  <c r="AT980" i="1"/>
  <c r="AR980" i="1"/>
  <c r="AP980" i="1"/>
  <c r="AN980" i="1"/>
  <c r="AL980" i="1"/>
  <c r="AJ980" i="1"/>
  <c r="AH980" i="1"/>
  <c r="AF980" i="1"/>
  <c r="AD980" i="1"/>
  <c r="AC980" i="1"/>
  <c r="AB980" i="1"/>
  <c r="Y980" i="1"/>
  <c r="X980" i="1"/>
  <c r="W980" i="1"/>
  <c r="T980" i="1"/>
  <c r="S980" i="1"/>
  <c r="R980" i="1"/>
  <c r="O980" i="1"/>
  <c r="N980" i="1"/>
  <c r="M980" i="1"/>
  <c r="J980" i="1"/>
  <c r="H980" i="1"/>
  <c r="AT979" i="1"/>
  <c r="AR979" i="1"/>
  <c r="AP979" i="1"/>
  <c r="AN979" i="1"/>
  <c r="AL979" i="1"/>
  <c r="AJ979" i="1"/>
  <c r="AH979" i="1"/>
  <c r="AF979" i="1"/>
  <c r="AD979" i="1"/>
  <c r="AC979" i="1"/>
  <c r="AB979" i="1"/>
  <c r="Y979" i="1"/>
  <c r="X979" i="1"/>
  <c r="W979" i="1"/>
  <c r="T979" i="1"/>
  <c r="S979" i="1"/>
  <c r="R979" i="1"/>
  <c r="O979" i="1"/>
  <c r="N979" i="1"/>
  <c r="M979" i="1"/>
  <c r="J979" i="1"/>
  <c r="H979" i="1"/>
  <c r="AT978" i="1"/>
  <c r="AR978" i="1"/>
  <c r="AP978" i="1"/>
  <c r="AN978" i="1"/>
  <c r="AL978" i="1"/>
  <c r="AJ978" i="1"/>
  <c r="AH978" i="1"/>
  <c r="AF978" i="1"/>
  <c r="AD978" i="1"/>
  <c r="AC978" i="1"/>
  <c r="AB978" i="1"/>
  <c r="Y978" i="1"/>
  <c r="X978" i="1"/>
  <c r="W978" i="1"/>
  <c r="T978" i="1"/>
  <c r="S978" i="1"/>
  <c r="R978" i="1"/>
  <c r="O978" i="1"/>
  <c r="N978" i="1"/>
  <c r="M978" i="1"/>
  <c r="J978" i="1"/>
  <c r="H978" i="1"/>
  <c r="AT977" i="1"/>
  <c r="AR977" i="1"/>
  <c r="AP977" i="1"/>
  <c r="AN977" i="1"/>
  <c r="AL977" i="1"/>
  <c r="AJ977" i="1"/>
  <c r="AH977" i="1"/>
  <c r="AF977" i="1"/>
  <c r="AD977" i="1"/>
  <c r="AC977" i="1"/>
  <c r="AB977" i="1"/>
  <c r="Y977" i="1"/>
  <c r="X977" i="1"/>
  <c r="W977" i="1"/>
  <c r="T977" i="1"/>
  <c r="S977" i="1"/>
  <c r="R977" i="1"/>
  <c r="O977" i="1"/>
  <c r="N977" i="1"/>
  <c r="M977" i="1"/>
  <c r="J977" i="1"/>
  <c r="H977" i="1"/>
  <c r="AT976" i="1"/>
  <c r="AR976" i="1"/>
  <c r="AP976" i="1"/>
  <c r="AN976" i="1"/>
  <c r="AL976" i="1"/>
  <c r="AJ976" i="1"/>
  <c r="AH976" i="1"/>
  <c r="AF976" i="1"/>
  <c r="AD976" i="1"/>
  <c r="AC976" i="1"/>
  <c r="AB976" i="1"/>
  <c r="Y976" i="1"/>
  <c r="X976" i="1"/>
  <c r="W976" i="1"/>
  <c r="T976" i="1"/>
  <c r="S976" i="1"/>
  <c r="R976" i="1"/>
  <c r="O976" i="1"/>
  <c r="N976" i="1"/>
  <c r="M976" i="1"/>
  <c r="J976" i="1"/>
  <c r="H976" i="1"/>
  <c r="AT975" i="1"/>
  <c r="AR975" i="1"/>
  <c r="AP975" i="1"/>
  <c r="AN975" i="1"/>
  <c r="AL975" i="1"/>
  <c r="AJ975" i="1"/>
  <c r="AH975" i="1"/>
  <c r="AF975" i="1"/>
  <c r="AD975" i="1"/>
  <c r="AC975" i="1"/>
  <c r="AB975" i="1"/>
  <c r="Y975" i="1"/>
  <c r="X975" i="1"/>
  <c r="W975" i="1"/>
  <c r="T975" i="1"/>
  <c r="S975" i="1"/>
  <c r="R975" i="1"/>
  <c r="O975" i="1"/>
  <c r="N975" i="1"/>
  <c r="M975" i="1"/>
  <c r="J975" i="1"/>
  <c r="H975" i="1"/>
  <c r="AT974" i="1"/>
  <c r="AR974" i="1"/>
  <c r="AP974" i="1"/>
  <c r="AN974" i="1"/>
  <c r="AL974" i="1"/>
  <c r="AJ974" i="1"/>
  <c r="AH974" i="1"/>
  <c r="AF974" i="1"/>
  <c r="AD974" i="1"/>
  <c r="AC974" i="1"/>
  <c r="AB974" i="1"/>
  <c r="Y974" i="1"/>
  <c r="X974" i="1"/>
  <c r="W974" i="1"/>
  <c r="T974" i="1"/>
  <c r="S974" i="1"/>
  <c r="R974" i="1"/>
  <c r="O974" i="1"/>
  <c r="N974" i="1"/>
  <c r="M974" i="1"/>
  <c r="J974" i="1"/>
  <c r="H974" i="1"/>
  <c r="AT973" i="1"/>
  <c r="AR973" i="1"/>
  <c r="AP973" i="1"/>
  <c r="AN973" i="1"/>
  <c r="AL973" i="1"/>
  <c r="AJ973" i="1"/>
  <c r="AH973" i="1"/>
  <c r="AF973" i="1"/>
  <c r="AD973" i="1"/>
  <c r="AC973" i="1"/>
  <c r="AB973" i="1"/>
  <c r="Y973" i="1"/>
  <c r="X973" i="1"/>
  <c r="W973" i="1"/>
  <c r="T973" i="1"/>
  <c r="S973" i="1"/>
  <c r="R973" i="1"/>
  <c r="O973" i="1"/>
  <c r="N973" i="1"/>
  <c r="M973" i="1"/>
  <c r="J973" i="1"/>
  <c r="H973" i="1"/>
  <c r="AT972" i="1"/>
  <c r="AR972" i="1"/>
  <c r="AP972" i="1"/>
  <c r="AN972" i="1"/>
  <c r="AL972" i="1"/>
  <c r="AJ972" i="1"/>
  <c r="AH972" i="1"/>
  <c r="AF972" i="1"/>
  <c r="AD972" i="1"/>
  <c r="AC972" i="1"/>
  <c r="AB972" i="1"/>
  <c r="Y972" i="1"/>
  <c r="X972" i="1"/>
  <c r="W972" i="1"/>
  <c r="T972" i="1"/>
  <c r="S972" i="1"/>
  <c r="R972" i="1"/>
  <c r="O972" i="1"/>
  <c r="N972" i="1"/>
  <c r="M972" i="1"/>
  <c r="J972" i="1"/>
  <c r="H972" i="1"/>
  <c r="AT971" i="1"/>
  <c r="AR971" i="1"/>
  <c r="AP971" i="1"/>
  <c r="AN971" i="1"/>
  <c r="AL971" i="1"/>
  <c r="AJ971" i="1"/>
  <c r="AH971" i="1"/>
  <c r="AF971" i="1"/>
  <c r="AD971" i="1"/>
  <c r="AC971" i="1"/>
  <c r="AB971" i="1"/>
  <c r="Y971" i="1"/>
  <c r="X971" i="1"/>
  <c r="W971" i="1"/>
  <c r="T971" i="1"/>
  <c r="S971" i="1"/>
  <c r="R971" i="1"/>
  <c r="O971" i="1"/>
  <c r="N971" i="1"/>
  <c r="M971" i="1"/>
  <c r="J971" i="1"/>
  <c r="H971" i="1"/>
  <c r="AT970" i="1"/>
  <c r="AR970" i="1"/>
  <c r="AP970" i="1"/>
  <c r="AN970" i="1"/>
  <c r="AL970" i="1"/>
  <c r="AJ970" i="1"/>
  <c r="AH970" i="1"/>
  <c r="AF970" i="1"/>
  <c r="AD970" i="1"/>
  <c r="AC970" i="1"/>
  <c r="AB970" i="1"/>
  <c r="Y970" i="1"/>
  <c r="X970" i="1"/>
  <c r="W970" i="1"/>
  <c r="T970" i="1"/>
  <c r="S970" i="1"/>
  <c r="R970" i="1"/>
  <c r="O970" i="1"/>
  <c r="N970" i="1"/>
  <c r="M970" i="1"/>
  <c r="J970" i="1"/>
  <c r="H970" i="1"/>
  <c r="AT969" i="1"/>
  <c r="AR969" i="1"/>
  <c r="AP969" i="1"/>
  <c r="AN969" i="1"/>
  <c r="AL969" i="1"/>
  <c r="AJ969" i="1"/>
  <c r="AH969" i="1"/>
  <c r="AF969" i="1"/>
  <c r="AD969" i="1"/>
  <c r="AC969" i="1"/>
  <c r="AB969" i="1"/>
  <c r="Y969" i="1"/>
  <c r="X969" i="1"/>
  <c r="W969" i="1"/>
  <c r="T969" i="1"/>
  <c r="S969" i="1"/>
  <c r="R969" i="1"/>
  <c r="O969" i="1"/>
  <c r="N969" i="1"/>
  <c r="M969" i="1"/>
  <c r="J969" i="1"/>
  <c r="H969" i="1"/>
  <c r="AT968" i="1"/>
  <c r="AR968" i="1"/>
  <c r="AP968" i="1"/>
  <c r="AN968" i="1"/>
  <c r="AL968" i="1"/>
  <c r="AJ968" i="1"/>
  <c r="AH968" i="1"/>
  <c r="AF968" i="1"/>
  <c r="AD968" i="1"/>
  <c r="AC968" i="1"/>
  <c r="AB968" i="1"/>
  <c r="Y968" i="1"/>
  <c r="X968" i="1"/>
  <c r="W968" i="1"/>
  <c r="T968" i="1"/>
  <c r="S968" i="1"/>
  <c r="R968" i="1"/>
  <c r="O968" i="1"/>
  <c r="N968" i="1"/>
  <c r="M968" i="1"/>
  <c r="J968" i="1"/>
  <c r="H968" i="1"/>
  <c r="AT967" i="1"/>
  <c r="AR967" i="1"/>
  <c r="AP967" i="1"/>
  <c r="AN967" i="1"/>
  <c r="AL967" i="1"/>
  <c r="AJ967" i="1"/>
  <c r="AH967" i="1"/>
  <c r="AF967" i="1"/>
  <c r="AD967" i="1"/>
  <c r="AC967" i="1"/>
  <c r="AB967" i="1"/>
  <c r="Y967" i="1"/>
  <c r="X967" i="1"/>
  <c r="W967" i="1"/>
  <c r="T967" i="1"/>
  <c r="S967" i="1"/>
  <c r="R967" i="1"/>
  <c r="O967" i="1"/>
  <c r="N967" i="1"/>
  <c r="M967" i="1"/>
  <c r="J967" i="1"/>
  <c r="H967" i="1"/>
  <c r="AT966" i="1"/>
  <c r="AR966" i="1"/>
  <c r="AP966" i="1"/>
  <c r="AN966" i="1"/>
  <c r="AL966" i="1"/>
  <c r="AJ966" i="1"/>
  <c r="AH966" i="1"/>
  <c r="AF966" i="1"/>
  <c r="AD966" i="1"/>
  <c r="AC966" i="1"/>
  <c r="AB966" i="1"/>
  <c r="Y966" i="1"/>
  <c r="X966" i="1"/>
  <c r="W966" i="1"/>
  <c r="T966" i="1"/>
  <c r="S966" i="1"/>
  <c r="R966" i="1"/>
  <c r="O966" i="1"/>
  <c r="N966" i="1"/>
  <c r="M966" i="1"/>
  <c r="J966" i="1"/>
  <c r="H966" i="1"/>
  <c r="AT965" i="1"/>
  <c r="AR965" i="1"/>
  <c r="AP965" i="1"/>
  <c r="AN965" i="1"/>
  <c r="AL965" i="1"/>
  <c r="AJ965" i="1"/>
  <c r="AH965" i="1"/>
  <c r="AF965" i="1"/>
  <c r="AD965" i="1"/>
  <c r="AC965" i="1"/>
  <c r="AB965" i="1"/>
  <c r="Y965" i="1"/>
  <c r="X965" i="1"/>
  <c r="W965" i="1"/>
  <c r="T965" i="1"/>
  <c r="S965" i="1"/>
  <c r="R965" i="1"/>
  <c r="O965" i="1"/>
  <c r="N965" i="1"/>
  <c r="M965" i="1"/>
  <c r="J965" i="1"/>
  <c r="H965" i="1"/>
  <c r="AT964" i="1"/>
  <c r="AR964" i="1"/>
  <c r="AP964" i="1"/>
  <c r="AN964" i="1"/>
  <c r="AL964" i="1"/>
  <c r="AJ964" i="1"/>
  <c r="AH964" i="1"/>
  <c r="AF964" i="1"/>
  <c r="AD964" i="1"/>
  <c r="AC964" i="1"/>
  <c r="AB964" i="1"/>
  <c r="Y964" i="1"/>
  <c r="X964" i="1"/>
  <c r="W964" i="1"/>
  <c r="T964" i="1"/>
  <c r="S964" i="1"/>
  <c r="R964" i="1"/>
  <c r="O964" i="1"/>
  <c r="N964" i="1"/>
  <c r="M964" i="1"/>
  <c r="J964" i="1"/>
  <c r="H964" i="1"/>
  <c r="AT963" i="1"/>
  <c r="AR963" i="1"/>
  <c r="AP963" i="1"/>
  <c r="AN963" i="1"/>
  <c r="AL963" i="1"/>
  <c r="AJ963" i="1"/>
  <c r="AH963" i="1"/>
  <c r="AF963" i="1"/>
  <c r="AD963" i="1"/>
  <c r="AC963" i="1"/>
  <c r="AB963" i="1"/>
  <c r="Y963" i="1"/>
  <c r="X963" i="1"/>
  <c r="W963" i="1"/>
  <c r="T963" i="1"/>
  <c r="S963" i="1"/>
  <c r="R963" i="1"/>
  <c r="O963" i="1"/>
  <c r="N963" i="1"/>
  <c r="M963" i="1"/>
  <c r="J963" i="1"/>
  <c r="H963" i="1"/>
  <c r="AT962" i="1"/>
  <c r="AR962" i="1"/>
  <c r="AP962" i="1"/>
  <c r="AN962" i="1"/>
  <c r="AL962" i="1"/>
  <c r="AJ962" i="1"/>
  <c r="AH962" i="1"/>
  <c r="AF962" i="1"/>
  <c r="AD962" i="1"/>
  <c r="AC962" i="1"/>
  <c r="AB962" i="1"/>
  <c r="Y962" i="1"/>
  <c r="X962" i="1"/>
  <c r="W962" i="1"/>
  <c r="T962" i="1"/>
  <c r="S962" i="1"/>
  <c r="R962" i="1"/>
  <c r="O962" i="1"/>
  <c r="N962" i="1"/>
  <c r="M962" i="1"/>
  <c r="J962" i="1"/>
  <c r="H962" i="1"/>
  <c r="AT961" i="1"/>
  <c r="AR961" i="1"/>
  <c r="AP961" i="1"/>
  <c r="AN961" i="1"/>
  <c r="AL961" i="1"/>
  <c r="AJ961" i="1"/>
  <c r="AH961" i="1"/>
  <c r="AF961" i="1"/>
  <c r="AD961" i="1"/>
  <c r="AC961" i="1"/>
  <c r="AB961" i="1"/>
  <c r="Y961" i="1"/>
  <c r="X961" i="1"/>
  <c r="W961" i="1"/>
  <c r="T961" i="1"/>
  <c r="S961" i="1"/>
  <c r="R961" i="1"/>
  <c r="O961" i="1"/>
  <c r="N961" i="1"/>
  <c r="M961" i="1"/>
  <c r="J961" i="1"/>
  <c r="H961" i="1"/>
  <c r="AT960" i="1"/>
  <c r="AR960" i="1"/>
  <c r="AP960" i="1"/>
  <c r="AN960" i="1"/>
  <c r="AL960" i="1"/>
  <c r="AJ960" i="1"/>
  <c r="AH960" i="1"/>
  <c r="AF960" i="1"/>
  <c r="AD960" i="1"/>
  <c r="AC960" i="1"/>
  <c r="AB960" i="1"/>
  <c r="Y960" i="1"/>
  <c r="X960" i="1"/>
  <c r="W960" i="1"/>
  <c r="T960" i="1"/>
  <c r="S960" i="1"/>
  <c r="R960" i="1"/>
  <c r="O960" i="1"/>
  <c r="N960" i="1"/>
  <c r="M960" i="1"/>
  <c r="J960" i="1"/>
  <c r="H960" i="1"/>
  <c r="AT959" i="1"/>
  <c r="AR959" i="1"/>
  <c r="AP959" i="1"/>
  <c r="AN959" i="1"/>
  <c r="AL959" i="1"/>
  <c r="AJ959" i="1"/>
  <c r="AH959" i="1"/>
  <c r="AF959" i="1"/>
  <c r="AD959" i="1"/>
  <c r="AC959" i="1"/>
  <c r="AB959" i="1"/>
  <c r="Y959" i="1"/>
  <c r="X959" i="1"/>
  <c r="W959" i="1"/>
  <c r="T959" i="1"/>
  <c r="S959" i="1"/>
  <c r="R959" i="1"/>
  <c r="O959" i="1"/>
  <c r="N959" i="1"/>
  <c r="M959" i="1"/>
  <c r="J959" i="1"/>
  <c r="H959" i="1"/>
  <c r="AT958" i="1"/>
  <c r="AR958" i="1"/>
  <c r="AP958" i="1"/>
  <c r="AN958" i="1"/>
  <c r="AL958" i="1"/>
  <c r="AJ958" i="1"/>
  <c r="AH958" i="1"/>
  <c r="AF958" i="1"/>
  <c r="AD958" i="1"/>
  <c r="AC958" i="1"/>
  <c r="AB958" i="1"/>
  <c r="Y958" i="1"/>
  <c r="X958" i="1"/>
  <c r="W958" i="1"/>
  <c r="T958" i="1"/>
  <c r="S958" i="1"/>
  <c r="R958" i="1"/>
  <c r="O958" i="1"/>
  <c r="N958" i="1"/>
  <c r="M958" i="1"/>
  <c r="J958" i="1"/>
  <c r="H958" i="1"/>
  <c r="AT957" i="1"/>
  <c r="AR957" i="1"/>
  <c r="AP957" i="1"/>
  <c r="AN957" i="1"/>
  <c r="AL957" i="1"/>
  <c r="AJ957" i="1"/>
  <c r="AH957" i="1"/>
  <c r="AF957" i="1"/>
  <c r="AD957" i="1"/>
  <c r="AC957" i="1"/>
  <c r="AB957" i="1"/>
  <c r="Y957" i="1"/>
  <c r="X957" i="1"/>
  <c r="W957" i="1"/>
  <c r="T957" i="1"/>
  <c r="S957" i="1"/>
  <c r="R957" i="1"/>
  <c r="O957" i="1"/>
  <c r="N957" i="1"/>
  <c r="M957" i="1"/>
  <c r="J957" i="1"/>
  <c r="H957" i="1"/>
  <c r="AT956" i="1"/>
  <c r="AR956" i="1"/>
  <c r="AP956" i="1"/>
  <c r="AN956" i="1"/>
  <c r="AL956" i="1"/>
  <c r="AJ956" i="1"/>
  <c r="AH956" i="1"/>
  <c r="AF956" i="1"/>
  <c r="AD956" i="1"/>
  <c r="AC956" i="1"/>
  <c r="AB956" i="1"/>
  <c r="Y956" i="1"/>
  <c r="X956" i="1"/>
  <c r="W956" i="1"/>
  <c r="T956" i="1"/>
  <c r="S956" i="1"/>
  <c r="R956" i="1"/>
  <c r="O956" i="1"/>
  <c r="N956" i="1"/>
  <c r="M956" i="1"/>
  <c r="J956" i="1"/>
  <c r="H956" i="1"/>
  <c r="AT955" i="1"/>
  <c r="AR955" i="1"/>
  <c r="AP955" i="1"/>
  <c r="AN955" i="1"/>
  <c r="AL955" i="1"/>
  <c r="AJ955" i="1"/>
  <c r="AH955" i="1"/>
  <c r="AF955" i="1"/>
  <c r="AD955" i="1"/>
  <c r="AC955" i="1"/>
  <c r="AB955" i="1"/>
  <c r="Y955" i="1"/>
  <c r="X955" i="1"/>
  <c r="W955" i="1"/>
  <c r="T955" i="1"/>
  <c r="S955" i="1"/>
  <c r="R955" i="1"/>
  <c r="O955" i="1"/>
  <c r="N955" i="1"/>
  <c r="M955" i="1"/>
  <c r="J955" i="1"/>
  <c r="H955" i="1"/>
  <c r="AT954" i="1"/>
  <c r="AR954" i="1"/>
  <c r="AP954" i="1"/>
  <c r="AN954" i="1"/>
  <c r="AL954" i="1"/>
  <c r="AJ954" i="1"/>
  <c r="AH954" i="1"/>
  <c r="AF954" i="1"/>
  <c r="AD954" i="1"/>
  <c r="AC954" i="1"/>
  <c r="AB954" i="1"/>
  <c r="Y954" i="1"/>
  <c r="X954" i="1"/>
  <c r="W954" i="1"/>
  <c r="T954" i="1"/>
  <c r="S954" i="1"/>
  <c r="R954" i="1"/>
  <c r="O954" i="1"/>
  <c r="N954" i="1"/>
  <c r="M954" i="1"/>
  <c r="J954" i="1"/>
  <c r="H954" i="1"/>
  <c r="AT953" i="1"/>
  <c r="AR953" i="1"/>
  <c r="AP953" i="1"/>
  <c r="AN953" i="1"/>
  <c r="AL953" i="1"/>
  <c r="AJ953" i="1"/>
  <c r="AH953" i="1"/>
  <c r="AF953" i="1"/>
  <c r="AD953" i="1"/>
  <c r="AC953" i="1"/>
  <c r="AB953" i="1"/>
  <c r="Y953" i="1"/>
  <c r="X953" i="1"/>
  <c r="W953" i="1"/>
  <c r="T953" i="1"/>
  <c r="S953" i="1"/>
  <c r="R953" i="1"/>
  <c r="O953" i="1"/>
  <c r="N953" i="1"/>
  <c r="M953" i="1"/>
  <c r="J953" i="1"/>
  <c r="H953" i="1"/>
  <c r="AT952" i="1"/>
  <c r="AR952" i="1"/>
  <c r="AP952" i="1"/>
  <c r="AN952" i="1"/>
  <c r="AL952" i="1"/>
  <c r="AJ952" i="1"/>
  <c r="AH952" i="1"/>
  <c r="AF952" i="1"/>
  <c r="AD952" i="1"/>
  <c r="AC952" i="1"/>
  <c r="AB952" i="1"/>
  <c r="Y952" i="1"/>
  <c r="X952" i="1"/>
  <c r="W952" i="1"/>
  <c r="T952" i="1"/>
  <c r="S952" i="1"/>
  <c r="R952" i="1"/>
  <c r="O952" i="1"/>
  <c r="N952" i="1"/>
  <c r="M952" i="1"/>
  <c r="J952" i="1"/>
  <c r="H952" i="1"/>
  <c r="AT951" i="1"/>
  <c r="AR951" i="1"/>
  <c r="AP951" i="1"/>
  <c r="AN951" i="1"/>
  <c r="AL951" i="1"/>
  <c r="AJ951" i="1"/>
  <c r="AH951" i="1"/>
  <c r="AF951" i="1"/>
  <c r="AD951" i="1"/>
  <c r="AC951" i="1"/>
  <c r="AB951" i="1"/>
  <c r="Y951" i="1"/>
  <c r="X951" i="1"/>
  <c r="W951" i="1"/>
  <c r="T951" i="1"/>
  <c r="S951" i="1"/>
  <c r="R951" i="1"/>
  <c r="O951" i="1"/>
  <c r="N951" i="1"/>
  <c r="M951" i="1"/>
  <c r="J951" i="1"/>
  <c r="H951" i="1"/>
  <c r="AT950" i="1"/>
  <c r="AR950" i="1"/>
  <c r="AP950" i="1"/>
  <c r="AN950" i="1"/>
  <c r="AL950" i="1"/>
  <c r="AJ950" i="1"/>
  <c r="AH950" i="1"/>
  <c r="AF950" i="1"/>
  <c r="AD950" i="1"/>
  <c r="AC950" i="1"/>
  <c r="AB950" i="1"/>
  <c r="Y950" i="1"/>
  <c r="X950" i="1"/>
  <c r="W950" i="1"/>
  <c r="T950" i="1"/>
  <c r="S950" i="1"/>
  <c r="R950" i="1"/>
  <c r="O950" i="1"/>
  <c r="N950" i="1"/>
  <c r="M950" i="1"/>
  <c r="J950" i="1"/>
  <c r="H950" i="1"/>
  <c r="AT949" i="1"/>
  <c r="AR949" i="1"/>
  <c r="AP949" i="1"/>
  <c r="AN949" i="1"/>
  <c r="AL949" i="1"/>
  <c r="AJ949" i="1"/>
  <c r="AH949" i="1"/>
  <c r="AF949" i="1"/>
  <c r="AD949" i="1"/>
  <c r="AC949" i="1"/>
  <c r="AB949" i="1"/>
  <c r="Y949" i="1"/>
  <c r="X949" i="1"/>
  <c r="W949" i="1"/>
  <c r="T949" i="1"/>
  <c r="S949" i="1"/>
  <c r="R949" i="1"/>
  <c r="O949" i="1"/>
  <c r="N949" i="1"/>
  <c r="M949" i="1"/>
  <c r="J949" i="1"/>
  <c r="H949" i="1"/>
  <c r="AT948" i="1"/>
  <c r="AR948" i="1"/>
  <c r="AP948" i="1"/>
  <c r="AN948" i="1"/>
  <c r="AL948" i="1"/>
  <c r="AJ948" i="1"/>
  <c r="AH948" i="1"/>
  <c r="AF948" i="1"/>
  <c r="AD948" i="1"/>
  <c r="AC948" i="1"/>
  <c r="AB948" i="1"/>
  <c r="Y948" i="1"/>
  <c r="X948" i="1"/>
  <c r="W948" i="1"/>
  <c r="T948" i="1"/>
  <c r="S948" i="1"/>
  <c r="R948" i="1"/>
  <c r="O948" i="1"/>
  <c r="N948" i="1"/>
  <c r="M948" i="1"/>
  <c r="J948" i="1"/>
  <c r="H948" i="1"/>
  <c r="AT947" i="1"/>
  <c r="AR947" i="1"/>
  <c r="AP947" i="1"/>
  <c r="AN947" i="1"/>
  <c r="AL947" i="1"/>
  <c r="AJ947" i="1"/>
  <c r="AH947" i="1"/>
  <c r="AF947" i="1"/>
  <c r="AD947" i="1"/>
  <c r="AC947" i="1"/>
  <c r="AB947" i="1"/>
  <c r="Y947" i="1"/>
  <c r="X947" i="1"/>
  <c r="W947" i="1"/>
  <c r="T947" i="1"/>
  <c r="S947" i="1"/>
  <c r="R947" i="1"/>
  <c r="O947" i="1"/>
  <c r="N947" i="1"/>
  <c r="M947" i="1"/>
  <c r="J947" i="1"/>
  <c r="H947" i="1"/>
  <c r="AT946" i="1"/>
  <c r="AR946" i="1"/>
  <c r="AP946" i="1"/>
  <c r="AN946" i="1"/>
  <c r="AL946" i="1"/>
  <c r="AJ946" i="1"/>
  <c r="AH946" i="1"/>
  <c r="AF946" i="1"/>
  <c r="AD946" i="1"/>
  <c r="AC946" i="1"/>
  <c r="AB946" i="1"/>
  <c r="Y946" i="1"/>
  <c r="X946" i="1"/>
  <c r="W946" i="1"/>
  <c r="T946" i="1"/>
  <c r="S946" i="1"/>
  <c r="R946" i="1"/>
  <c r="O946" i="1"/>
  <c r="N946" i="1"/>
  <c r="M946" i="1"/>
  <c r="J946" i="1"/>
  <c r="H946" i="1"/>
  <c r="AT945" i="1"/>
  <c r="AR945" i="1"/>
  <c r="AP945" i="1"/>
  <c r="AN945" i="1"/>
  <c r="AL945" i="1"/>
  <c r="AJ945" i="1"/>
  <c r="AH945" i="1"/>
  <c r="AF945" i="1"/>
  <c r="AD945" i="1"/>
  <c r="AC945" i="1"/>
  <c r="AB945" i="1"/>
  <c r="Y945" i="1"/>
  <c r="X945" i="1"/>
  <c r="W945" i="1"/>
  <c r="T945" i="1"/>
  <c r="S945" i="1"/>
  <c r="R945" i="1"/>
  <c r="O945" i="1"/>
  <c r="N945" i="1"/>
  <c r="M945" i="1"/>
  <c r="J945" i="1"/>
  <c r="H945" i="1"/>
  <c r="AT944" i="1"/>
  <c r="AR944" i="1"/>
  <c r="AP944" i="1"/>
  <c r="AN944" i="1"/>
  <c r="AL944" i="1"/>
  <c r="AJ944" i="1"/>
  <c r="AH944" i="1"/>
  <c r="AF944" i="1"/>
  <c r="AD944" i="1"/>
  <c r="AC944" i="1"/>
  <c r="AB944" i="1"/>
  <c r="Y944" i="1"/>
  <c r="X944" i="1"/>
  <c r="W944" i="1"/>
  <c r="T944" i="1"/>
  <c r="S944" i="1"/>
  <c r="R944" i="1"/>
  <c r="O944" i="1"/>
  <c r="N944" i="1"/>
  <c r="M944" i="1"/>
  <c r="J944" i="1"/>
  <c r="H944" i="1"/>
  <c r="AT943" i="1"/>
  <c r="AR943" i="1"/>
  <c r="AP943" i="1"/>
  <c r="AN943" i="1"/>
  <c r="AL943" i="1"/>
  <c r="AJ943" i="1"/>
  <c r="AH943" i="1"/>
  <c r="AF943" i="1"/>
  <c r="AD943" i="1"/>
  <c r="AC943" i="1"/>
  <c r="AB943" i="1"/>
  <c r="Y943" i="1"/>
  <c r="X943" i="1"/>
  <c r="W943" i="1"/>
  <c r="T943" i="1"/>
  <c r="S943" i="1"/>
  <c r="R943" i="1"/>
  <c r="O943" i="1"/>
  <c r="N943" i="1"/>
  <c r="M943" i="1"/>
  <c r="J943" i="1"/>
  <c r="H943" i="1"/>
  <c r="AT942" i="1"/>
  <c r="AR942" i="1"/>
  <c r="AP942" i="1"/>
  <c r="AN942" i="1"/>
  <c r="AL942" i="1"/>
  <c r="AJ942" i="1"/>
  <c r="AH942" i="1"/>
  <c r="AF942" i="1"/>
  <c r="AD942" i="1"/>
  <c r="AC942" i="1"/>
  <c r="AB942" i="1"/>
  <c r="Y942" i="1"/>
  <c r="X942" i="1"/>
  <c r="W942" i="1"/>
  <c r="T942" i="1"/>
  <c r="S942" i="1"/>
  <c r="R942" i="1"/>
  <c r="O942" i="1"/>
  <c r="N942" i="1"/>
  <c r="M942" i="1"/>
  <c r="J942" i="1"/>
  <c r="H942" i="1"/>
  <c r="AT941" i="1"/>
  <c r="AR941" i="1"/>
  <c r="AP941" i="1"/>
  <c r="AN941" i="1"/>
  <c r="AL941" i="1"/>
  <c r="AJ941" i="1"/>
  <c r="AH941" i="1"/>
  <c r="AF941" i="1"/>
  <c r="AD941" i="1"/>
  <c r="AC941" i="1"/>
  <c r="AB941" i="1"/>
  <c r="Y941" i="1"/>
  <c r="X941" i="1"/>
  <c r="W941" i="1"/>
  <c r="T941" i="1"/>
  <c r="S941" i="1"/>
  <c r="R941" i="1"/>
  <c r="O941" i="1"/>
  <c r="N941" i="1"/>
  <c r="M941" i="1"/>
  <c r="J941" i="1"/>
  <c r="H941" i="1"/>
  <c r="AT940" i="1"/>
  <c r="AR940" i="1"/>
  <c r="AP940" i="1"/>
  <c r="AN940" i="1"/>
  <c r="AL940" i="1"/>
  <c r="AJ940" i="1"/>
  <c r="AH940" i="1"/>
  <c r="AF940" i="1"/>
  <c r="AD940" i="1"/>
  <c r="AC940" i="1"/>
  <c r="AB940" i="1"/>
  <c r="Y940" i="1"/>
  <c r="X940" i="1"/>
  <c r="W940" i="1"/>
  <c r="T940" i="1"/>
  <c r="S940" i="1"/>
  <c r="R940" i="1"/>
  <c r="O940" i="1"/>
  <c r="N940" i="1"/>
  <c r="M940" i="1"/>
  <c r="J940" i="1"/>
  <c r="H940" i="1"/>
  <c r="AT939" i="1"/>
  <c r="AR939" i="1"/>
  <c r="AP939" i="1"/>
  <c r="AN939" i="1"/>
  <c r="AL939" i="1"/>
  <c r="AJ939" i="1"/>
  <c r="AH939" i="1"/>
  <c r="AF939" i="1"/>
  <c r="AD939" i="1"/>
  <c r="AC939" i="1"/>
  <c r="AB939" i="1"/>
  <c r="Y939" i="1"/>
  <c r="X939" i="1"/>
  <c r="W939" i="1"/>
  <c r="T939" i="1"/>
  <c r="S939" i="1"/>
  <c r="R939" i="1"/>
  <c r="O939" i="1"/>
  <c r="N939" i="1"/>
  <c r="M939" i="1"/>
  <c r="J939" i="1"/>
  <c r="H939" i="1"/>
  <c r="AT938" i="1"/>
  <c r="AR938" i="1"/>
  <c r="AP938" i="1"/>
  <c r="AN938" i="1"/>
  <c r="AL938" i="1"/>
  <c r="AJ938" i="1"/>
  <c r="AH938" i="1"/>
  <c r="AF938" i="1"/>
  <c r="AD938" i="1"/>
  <c r="AC938" i="1"/>
  <c r="AB938" i="1"/>
  <c r="Y938" i="1"/>
  <c r="X938" i="1"/>
  <c r="W938" i="1"/>
  <c r="T938" i="1"/>
  <c r="S938" i="1"/>
  <c r="R938" i="1"/>
  <c r="O938" i="1"/>
  <c r="N938" i="1"/>
  <c r="M938" i="1"/>
  <c r="J938" i="1"/>
  <c r="H938" i="1"/>
  <c r="AT937" i="1"/>
  <c r="AR937" i="1"/>
  <c r="AP937" i="1"/>
  <c r="AN937" i="1"/>
  <c r="AL937" i="1"/>
  <c r="AJ937" i="1"/>
  <c r="AH937" i="1"/>
  <c r="AF937" i="1"/>
  <c r="AD937" i="1"/>
  <c r="AC937" i="1"/>
  <c r="AB937" i="1"/>
  <c r="Y937" i="1"/>
  <c r="X937" i="1"/>
  <c r="W937" i="1"/>
  <c r="T937" i="1"/>
  <c r="S937" i="1"/>
  <c r="R937" i="1"/>
  <c r="O937" i="1"/>
  <c r="N937" i="1"/>
  <c r="M937" i="1"/>
  <c r="J937" i="1"/>
  <c r="H937" i="1"/>
  <c r="AT936" i="1"/>
  <c r="AR936" i="1"/>
  <c r="AP936" i="1"/>
  <c r="AN936" i="1"/>
  <c r="AL936" i="1"/>
  <c r="AJ936" i="1"/>
  <c r="AH936" i="1"/>
  <c r="AF936" i="1"/>
  <c r="AD936" i="1"/>
  <c r="AC936" i="1"/>
  <c r="AB936" i="1"/>
  <c r="Y936" i="1"/>
  <c r="X936" i="1"/>
  <c r="W936" i="1"/>
  <c r="T936" i="1"/>
  <c r="S936" i="1"/>
  <c r="R936" i="1"/>
  <c r="O936" i="1"/>
  <c r="N936" i="1"/>
  <c r="M936" i="1"/>
  <c r="J936" i="1"/>
  <c r="H936" i="1"/>
  <c r="AT935" i="1"/>
  <c r="AR935" i="1"/>
  <c r="AP935" i="1"/>
  <c r="AN935" i="1"/>
  <c r="AL935" i="1"/>
  <c r="AJ935" i="1"/>
  <c r="AH935" i="1"/>
  <c r="AF935" i="1"/>
  <c r="AD935" i="1"/>
  <c r="AC935" i="1"/>
  <c r="AB935" i="1"/>
  <c r="Y935" i="1"/>
  <c r="X935" i="1"/>
  <c r="W935" i="1"/>
  <c r="T935" i="1"/>
  <c r="S935" i="1"/>
  <c r="R935" i="1"/>
  <c r="O935" i="1"/>
  <c r="N935" i="1"/>
  <c r="M935" i="1"/>
  <c r="J935" i="1"/>
  <c r="H935" i="1"/>
  <c r="AT934" i="1"/>
  <c r="AR934" i="1"/>
  <c r="AP934" i="1"/>
  <c r="AN934" i="1"/>
  <c r="AL934" i="1"/>
  <c r="AJ934" i="1"/>
  <c r="AH934" i="1"/>
  <c r="AF934" i="1"/>
  <c r="AD934" i="1"/>
  <c r="AC934" i="1"/>
  <c r="AB934" i="1"/>
  <c r="Y934" i="1"/>
  <c r="X934" i="1"/>
  <c r="W934" i="1"/>
  <c r="T934" i="1"/>
  <c r="S934" i="1"/>
  <c r="R934" i="1"/>
  <c r="O934" i="1"/>
  <c r="N934" i="1"/>
  <c r="M934" i="1"/>
  <c r="J934" i="1"/>
  <c r="H934" i="1"/>
  <c r="AT933" i="1"/>
  <c r="AR933" i="1"/>
  <c r="AP933" i="1"/>
  <c r="AN933" i="1"/>
  <c r="AL933" i="1"/>
  <c r="AJ933" i="1"/>
  <c r="AH933" i="1"/>
  <c r="AF933" i="1"/>
  <c r="AD933" i="1"/>
  <c r="AC933" i="1"/>
  <c r="AB933" i="1"/>
  <c r="Y933" i="1"/>
  <c r="X933" i="1"/>
  <c r="W933" i="1"/>
  <c r="T933" i="1"/>
  <c r="S933" i="1"/>
  <c r="R933" i="1"/>
  <c r="O933" i="1"/>
  <c r="N933" i="1"/>
  <c r="M933" i="1"/>
  <c r="J933" i="1"/>
  <c r="H933" i="1"/>
  <c r="AT932" i="1"/>
  <c r="AR932" i="1"/>
  <c r="AP932" i="1"/>
  <c r="AN932" i="1"/>
  <c r="AL932" i="1"/>
  <c r="AJ932" i="1"/>
  <c r="AH932" i="1"/>
  <c r="AF932" i="1"/>
  <c r="AD932" i="1"/>
  <c r="AC932" i="1"/>
  <c r="AB932" i="1"/>
  <c r="Y932" i="1"/>
  <c r="X932" i="1"/>
  <c r="W932" i="1"/>
  <c r="T932" i="1"/>
  <c r="S932" i="1"/>
  <c r="R932" i="1"/>
  <c r="O932" i="1"/>
  <c r="N932" i="1"/>
  <c r="M932" i="1"/>
  <c r="J932" i="1"/>
  <c r="H932" i="1"/>
  <c r="AT931" i="1"/>
  <c r="AR931" i="1"/>
  <c r="AP931" i="1"/>
  <c r="AN931" i="1"/>
  <c r="AL931" i="1"/>
  <c r="AJ931" i="1"/>
  <c r="AH931" i="1"/>
  <c r="AF931" i="1"/>
  <c r="AD931" i="1"/>
  <c r="AC931" i="1"/>
  <c r="AB931" i="1"/>
  <c r="Y931" i="1"/>
  <c r="X931" i="1"/>
  <c r="W931" i="1"/>
  <c r="T931" i="1"/>
  <c r="S931" i="1"/>
  <c r="R931" i="1"/>
  <c r="O931" i="1"/>
  <c r="N931" i="1"/>
  <c r="M931" i="1"/>
  <c r="J931" i="1"/>
  <c r="H931" i="1"/>
  <c r="AT930" i="1"/>
  <c r="AR930" i="1"/>
  <c r="AP930" i="1"/>
  <c r="AN930" i="1"/>
  <c r="AL930" i="1"/>
  <c r="AJ930" i="1"/>
  <c r="AH930" i="1"/>
  <c r="AF930" i="1"/>
  <c r="AD930" i="1"/>
  <c r="AC930" i="1"/>
  <c r="AB930" i="1"/>
  <c r="Y930" i="1"/>
  <c r="X930" i="1"/>
  <c r="W930" i="1"/>
  <c r="T930" i="1"/>
  <c r="S930" i="1"/>
  <c r="R930" i="1"/>
  <c r="O930" i="1"/>
  <c r="N930" i="1"/>
  <c r="M930" i="1"/>
  <c r="J930" i="1"/>
  <c r="H930" i="1"/>
  <c r="AT929" i="1"/>
  <c r="AR929" i="1"/>
  <c r="AP929" i="1"/>
  <c r="AN929" i="1"/>
  <c r="AL929" i="1"/>
  <c r="AJ929" i="1"/>
  <c r="AH929" i="1"/>
  <c r="AF929" i="1"/>
  <c r="AD929" i="1"/>
  <c r="AC929" i="1"/>
  <c r="AB929" i="1"/>
  <c r="Y929" i="1"/>
  <c r="X929" i="1"/>
  <c r="W929" i="1"/>
  <c r="T929" i="1"/>
  <c r="S929" i="1"/>
  <c r="R929" i="1"/>
  <c r="O929" i="1"/>
  <c r="N929" i="1"/>
  <c r="M929" i="1"/>
  <c r="J929" i="1"/>
  <c r="H929" i="1"/>
  <c r="AT928" i="1"/>
  <c r="AR928" i="1"/>
  <c r="AP928" i="1"/>
  <c r="AN928" i="1"/>
  <c r="AL928" i="1"/>
  <c r="AJ928" i="1"/>
  <c r="AH928" i="1"/>
  <c r="AF928" i="1"/>
  <c r="AD928" i="1"/>
  <c r="AC928" i="1"/>
  <c r="AB928" i="1"/>
  <c r="Y928" i="1"/>
  <c r="X928" i="1"/>
  <c r="W928" i="1"/>
  <c r="T928" i="1"/>
  <c r="S928" i="1"/>
  <c r="R928" i="1"/>
  <c r="O928" i="1"/>
  <c r="N928" i="1"/>
  <c r="M928" i="1"/>
  <c r="J928" i="1"/>
  <c r="H928" i="1"/>
  <c r="AT927" i="1"/>
  <c r="AR927" i="1"/>
  <c r="AP927" i="1"/>
  <c r="AN927" i="1"/>
  <c r="AL927" i="1"/>
  <c r="AJ927" i="1"/>
  <c r="AH927" i="1"/>
  <c r="AF927" i="1"/>
  <c r="AD927" i="1"/>
  <c r="AC927" i="1"/>
  <c r="AB927" i="1"/>
  <c r="Y927" i="1"/>
  <c r="X927" i="1"/>
  <c r="W927" i="1"/>
  <c r="T927" i="1"/>
  <c r="S927" i="1"/>
  <c r="R927" i="1"/>
  <c r="O927" i="1"/>
  <c r="N927" i="1"/>
  <c r="M927" i="1"/>
  <c r="J927" i="1"/>
  <c r="H927" i="1"/>
  <c r="AT926" i="1"/>
  <c r="AR926" i="1"/>
  <c r="AP926" i="1"/>
  <c r="AN926" i="1"/>
  <c r="AL926" i="1"/>
  <c r="AJ926" i="1"/>
  <c r="AH926" i="1"/>
  <c r="AF926" i="1"/>
  <c r="AD926" i="1"/>
  <c r="AC926" i="1"/>
  <c r="AB926" i="1"/>
  <c r="Y926" i="1"/>
  <c r="X926" i="1"/>
  <c r="W926" i="1"/>
  <c r="T926" i="1"/>
  <c r="S926" i="1"/>
  <c r="R926" i="1"/>
  <c r="O926" i="1"/>
  <c r="N926" i="1"/>
  <c r="M926" i="1"/>
  <c r="J926" i="1"/>
  <c r="H926" i="1"/>
  <c r="AT925" i="1"/>
  <c r="AR925" i="1"/>
  <c r="AP925" i="1"/>
  <c r="AN925" i="1"/>
  <c r="AL925" i="1"/>
  <c r="AJ925" i="1"/>
  <c r="AH925" i="1"/>
  <c r="AF925" i="1"/>
  <c r="AD925" i="1"/>
  <c r="AC925" i="1"/>
  <c r="AB925" i="1"/>
  <c r="Y925" i="1"/>
  <c r="X925" i="1"/>
  <c r="W925" i="1"/>
  <c r="T925" i="1"/>
  <c r="S925" i="1"/>
  <c r="R925" i="1"/>
  <c r="O925" i="1"/>
  <c r="N925" i="1"/>
  <c r="M925" i="1"/>
  <c r="J925" i="1"/>
  <c r="H925" i="1"/>
  <c r="AT924" i="1"/>
  <c r="AR924" i="1"/>
  <c r="AP924" i="1"/>
  <c r="AN924" i="1"/>
  <c r="AL924" i="1"/>
  <c r="AJ924" i="1"/>
  <c r="AH924" i="1"/>
  <c r="AF924" i="1"/>
  <c r="AD924" i="1"/>
  <c r="AC924" i="1"/>
  <c r="AB924" i="1"/>
  <c r="Y924" i="1"/>
  <c r="X924" i="1"/>
  <c r="W924" i="1"/>
  <c r="T924" i="1"/>
  <c r="S924" i="1"/>
  <c r="R924" i="1"/>
  <c r="O924" i="1"/>
  <c r="N924" i="1"/>
  <c r="M924" i="1"/>
  <c r="J924" i="1"/>
  <c r="H924" i="1"/>
  <c r="AT923" i="1"/>
  <c r="AR923" i="1"/>
  <c r="AP923" i="1"/>
  <c r="AN923" i="1"/>
  <c r="AL923" i="1"/>
  <c r="AJ923" i="1"/>
  <c r="AH923" i="1"/>
  <c r="AF923" i="1"/>
  <c r="AD923" i="1"/>
  <c r="AC923" i="1"/>
  <c r="AB923" i="1"/>
  <c r="Y923" i="1"/>
  <c r="X923" i="1"/>
  <c r="W923" i="1"/>
  <c r="T923" i="1"/>
  <c r="S923" i="1"/>
  <c r="R923" i="1"/>
  <c r="O923" i="1"/>
  <c r="N923" i="1"/>
  <c r="M923" i="1"/>
  <c r="J923" i="1"/>
  <c r="H923" i="1"/>
  <c r="AT922" i="1"/>
  <c r="AR922" i="1"/>
  <c r="AP922" i="1"/>
  <c r="AN922" i="1"/>
  <c r="AL922" i="1"/>
  <c r="AJ922" i="1"/>
  <c r="AH922" i="1"/>
  <c r="AF922" i="1"/>
  <c r="AD922" i="1"/>
  <c r="AC922" i="1"/>
  <c r="AB922" i="1"/>
  <c r="Y922" i="1"/>
  <c r="X922" i="1"/>
  <c r="W922" i="1"/>
  <c r="T922" i="1"/>
  <c r="S922" i="1"/>
  <c r="R922" i="1"/>
  <c r="O922" i="1"/>
  <c r="N922" i="1"/>
  <c r="M922" i="1"/>
  <c r="J922" i="1"/>
  <c r="H922" i="1"/>
  <c r="AT921" i="1"/>
  <c r="AR921" i="1"/>
  <c r="AP921" i="1"/>
  <c r="AN921" i="1"/>
  <c r="AL921" i="1"/>
  <c r="AJ921" i="1"/>
  <c r="AH921" i="1"/>
  <c r="AF921" i="1"/>
  <c r="AD921" i="1"/>
  <c r="AC921" i="1"/>
  <c r="AB921" i="1"/>
  <c r="Y921" i="1"/>
  <c r="X921" i="1"/>
  <c r="W921" i="1"/>
  <c r="T921" i="1"/>
  <c r="S921" i="1"/>
  <c r="R921" i="1"/>
  <c r="O921" i="1"/>
  <c r="N921" i="1"/>
  <c r="M921" i="1"/>
  <c r="J921" i="1"/>
  <c r="H921" i="1"/>
  <c r="AT920" i="1"/>
  <c r="AR920" i="1"/>
  <c r="AP920" i="1"/>
  <c r="AN920" i="1"/>
  <c r="AL920" i="1"/>
  <c r="AJ920" i="1"/>
  <c r="AH920" i="1"/>
  <c r="AF920" i="1"/>
  <c r="AD920" i="1"/>
  <c r="AC920" i="1"/>
  <c r="AB920" i="1"/>
  <c r="Y920" i="1"/>
  <c r="X920" i="1"/>
  <c r="W920" i="1"/>
  <c r="T920" i="1"/>
  <c r="S920" i="1"/>
  <c r="R920" i="1"/>
  <c r="O920" i="1"/>
  <c r="N920" i="1"/>
  <c r="M920" i="1"/>
  <c r="J920" i="1"/>
  <c r="H920" i="1"/>
  <c r="AT919" i="1"/>
  <c r="AR919" i="1"/>
  <c r="AP919" i="1"/>
  <c r="AN919" i="1"/>
  <c r="AL919" i="1"/>
  <c r="AJ919" i="1"/>
  <c r="AH919" i="1"/>
  <c r="AF919" i="1"/>
  <c r="AD919" i="1"/>
  <c r="AC919" i="1"/>
  <c r="AB919" i="1"/>
  <c r="Y919" i="1"/>
  <c r="X919" i="1"/>
  <c r="W919" i="1"/>
  <c r="T919" i="1"/>
  <c r="S919" i="1"/>
  <c r="R919" i="1"/>
  <c r="O919" i="1"/>
  <c r="N919" i="1"/>
  <c r="M919" i="1"/>
  <c r="J919" i="1"/>
  <c r="H919" i="1"/>
  <c r="AT918" i="1"/>
  <c r="AR918" i="1"/>
  <c r="AP918" i="1"/>
  <c r="AN918" i="1"/>
  <c r="AL918" i="1"/>
  <c r="AJ918" i="1"/>
  <c r="AH918" i="1"/>
  <c r="AF918" i="1"/>
  <c r="AD918" i="1"/>
  <c r="AC918" i="1"/>
  <c r="AB918" i="1"/>
  <c r="Y918" i="1"/>
  <c r="X918" i="1"/>
  <c r="W918" i="1"/>
  <c r="T918" i="1"/>
  <c r="S918" i="1"/>
  <c r="R918" i="1"/>
  <c r="O918" i="1"/>
  <c r="N918" i="1"/>
  <c r="M918" i="1"/>
  <c r="J918" i="1"/>
  <c r="H918" i="1"/>
  <c r="AT917" i="1"/>
  <c r="AR917" i="1"/>
  <c r="AP917" i="1"/>
  <c r="AN917" i="1"/>
  <c r="AL917" i="1"/>
  <c r="AJ917" i="1"/>
  <c r="AH917" i="1"/>
  <c r="AF917" i="1"/>
  <c r="AD917" i="1"/>
  <c r="AC917" i="1"/>
  <c r="AB917" i="1"/>
  <c r="Y917" i="1"/>
  <c r="X917" i="1"/>
  <c r="W917" i="1"/>
  <c r="T917" i="1"/>
  <c r="S917" i="1"/>
  <c r="R917" i="1"/>
  <c r="O917" i="1"/>
  <c r="N917" i="1"/>
  <c r="M917" i="1"/>
  <c r="J917" i="1"/>
  <c r="H917" i="1"/>
  <c r="AT916" i="1"/>
  <c r="AR916" i="1"/>
  <c r="AP916" i="1"/>
  <c r="AN916" i="1"/>
  <c r="AL916" i="1"/>
  <c r="AJ916" i="1"/>
  <c r="AH916" i="1"/>
  <c r="AF916" i="1"/>
  <c r="AD916" i="1"/>
  <c r="AC916" i="1"/>
  <c r="AB916" i="1"/>
  <c r="Y916" i="1"/>
  <c r="X916" i="1"/>
  <c r="W916" i="1"/>
  <c r="T916" i="1"/>
  <c r="S916" i="1"/>
  <c r="R916" i="1"/>
  <c r="O916" i="1"/>
  <c r="N916" i="1"/>
  <c r="M916" i="1"/>
  <c r="J916" i="1"/>
  <c r="H916" i="1"/>
  <c r="AT915" i="1"/>
  <c r="AR915" i="1"/>
  <c r="AP915" i="1"/>
  <c r="AN915" i="1"/>
  <c r="AL915" i="1"/>
  <c r="AJ915" i="1"/>
  <c r="AH915" i="1"/>
  <c r="AF915" i="1"/>
  <c r="AD915" i="1"/>
  <c r="AC915" i="1"/>
  <c r="AB915" i="1"/>
  <c r="Y915" i="1"/>
  <c r="X915" i="1"/>
  <c r="W915" i="1"/>
  <c r="T915" i="1"/>
  <c r="S915" i="1"/>
  <c r="R915" i="1"/>
  <c r="O915" i="1"/>
  <c r="N915" i="1"/>
  <c r="M915" i="1"/>
  <c r="J915" i="1"/>
  <c r="H915" i="1"/>
  <c r="AT914" i="1"/>
  <c r="AR914" i="1"/>
  <c r="AP914" i="1"/>
  <c r="AN914" i="1"/>
  <c r="AL914" i="1"/>
  <c r="AJ914" i="1"/>
  <c r="AH914" i="1"/>
  <c r="AF914" i="1"/>
  <c r="AD914" i="1"/>
  <c r="AC914" i="1"/>
  <c r="AB914" i="1"/>
  <c r="Y914" i="1"/>
  <c r="X914" i="1"/>
  <c r="W914" i="1"/>
  <c r="T914" i="1"/>
  <c r="S914" i="1"/>
  <c r="R914" i="1"/>
  <c r="O914" i="1"/>
  <c r="N914" i="1"/>
  <c r="M914" i="1"/>
  <c r="J914" i="1"/>
  <c r="H914" i="1"/>
  <c r="AT913" i="1"/>
  <c r="AR913" i="1"/>
  <c r="AP913" i="1"/>
  <c r="AN913" i="1"/>
  <c r="AL913" i="1"/>
  <c r="AJ913" i="1"/>
  <c r="AH913" i="1"/>
  <c r="AF913" i="1"/>
  <c r="AD913" i="1"/>
  <c r="AC913" i="1"/>
  <c r="AB913" i="1"/>
  <c r="Y913" i="1"/>
  <c r="X913" i="1"/>
  <c r="W913" i="1"/>
  <c r="T913" i="1"/>
  <c r="S913" i="1"/>
  <c r="R913" i="1"/>
  <c r="O913" i="1"/>
  <c r="N913" i="1"/>
  <c r="M913" i="1"/>
  <c r="J913" i="1"/>
  <c r="H913" i="1"/>
  <c r="AT912" i="1"/>
  <c r="AR912" i="1"/>
  <c r="AP912" i="1"/>
  <c r="AN912" i="1"/>
  <c r="AL912" i="1"/>
  <c r="AJ912" i="1"/>
  <c r="AH912" i="1"/>
  <c r="AF912" i="1"/>
  <c r="AD912" i="1"/>
  <c r="AC912" i="1"/>
  <c r="AB912" i="1"/>
  <c r="Y912" i="1"/>
  <c r="X912" i="1"/>
  <c r="W912" i="1"/>
  <c r="T912" i="1"/>
  <c r="S912" i="1"/>
  <c r="R912" i="1"/>
  <c r="O912" i="1"/>
  <c r="N912" i="1"/>
  <c r="M912" i="1"/>
  <c r="J912" i="1"/>
  <c r="H912" i="1"/>
  <c r="AT911" i="1"/>
  <c r="AR911" i="1"/>
  <c r="AP911" i="1"/>
  <c r="AN911" i="1"/>
  <c r="AL911" i="1"/>
  <c r="AJ911" i="1"/>
  <c r="AH911" i="1"/>
  <c r="AF911" i="1"/>
  <c r="AD911" i="1"/>
  <c r="AC911" i="1"/>
  <c r="AB911" i="1"/>
  <c r="Y911" i="1"/>
  <c r="X911" i="1"/>
  <c r="W911" i="1"/>
  <c r="T911" i="1"/>
  <c r="S911" i="1"/>
  <c r="R911" i="1"/>
  <c r="O911" i="1"/>
  <c r="N911" i="1"/>
  <c r="M911" i="1"/>
  <c r="J911" i="1"/>
  <c r="H911" i="1"/>
  <c r="AT910" i="1"/>
  <c r="AR910" i="1"/>
  <c r="AP910" i="1"/>
  <c r="AN910" i="1"/>
  <c r="AL910" i="1"/>
  <c r="AJ910" i="1"/>
  <c r="AH910" i="1"/>
  <c r="AF910" i="1"/>
  <c r="AD910" i="1"/>
  <c r="AC910" i="1"/>
  <c r="AB910" i="1"/>
  <c r="Y910" i="1"/>
  <c r="X910" i="1"/>
  <c r="W910" i="1"/>
  <c r="T910" i="1"/>
  <c r="S910" i="1"/>
  <c r="R910" i="1"/>
  <c r="O910" i="1"/>
  <c r="N910" i="1"/>
  <c r="M910" i="1"/>
  <c r="J910" i="1"/>
  <c r="H910" i="1"/>
  <c r="AT909" i="1"/>
  <c r="AR909" i="1"/>
  <c r="AP909" i="1"/>
  <c r="AN909" i="1"/>
  <c r="AL909" i="1"/>
  <c r="AJ909" i="1"/>
  <c r="AH909" i="1"/>
  <c r="AF909" i="1"/>
  <c r="AD909" i="1"/>
  <c r="AC909" i="1"/>
  <c r="AB909" i="1"/>
  <c r="Y909" i="1"/>
  <c r="X909" i="1"/>
  <c r="W909" i="1"/>
  <c r="T909" i="1"/>
  <c r="S909" i="1"/>
  <c r="R909" i="1"/>
  <c r="O909" i="1"/>
  <c r="N909" i="1"/>
  <c r="M909" i="1"/>
  <c r="J909" i="1"/>
  <c r="H909" i="1"/>
  <c r="AT908" i="1"/>
  <c r="AR908" i="1"/>
  <c r="AP908" i="1"/>
  <c r="AN908" i="1"/>
  <c r="AL908" i="1"/>
  <c r="AJ908" i="1"/>
  <c r="AH908" i="1"/>
  <c r="AF908" i="1"/>
  <c r="AD908" i="1"/>
  <c r="AC908" i="1"/>
  <c r="AB908" i="1"/>
  <c r="Y908" i="1"/>
  <c r="X908" i="1"/>
  <c r="W908" i="1"/>
  <c r="T908" i="1"/>
  <c r="S908" i="1"/>
  <c r="R908" i="1"/>
  <c r="O908" i="1"/>
  <c r="N908" i="1"/>
  <c r="M908" i="1"/>
  <c r="J908" i="1"/>
  <c r="H908" i="1"/>
  <c r="AT907" i="1"/>
  <c r="AR907" i="1"/>
  <c r="AP907" i="1"/>
  <c r="AN907" i="1"/>
  <c r="AL907" i="1"/>
  <c r="AJ907" i="1"/>
  <c r="AH907" i="1"/>
  <c r="AF907" i="1"/>
  <c r="AD907" i="1"/>
  <c r="AC907" i="1"/>
  <c r="AB907" i="1"/>
  <c r="Y907" i="1"/>
  <c r="X907" i="1"/>
  <c r="W907" i="1"/>
  <c r="T907" i="1"/>
  <c r="S907" i="1"/>
  <c r="R907" i="1"/>
  <c r="O907" i="1"/>
  <c r="N907" i="1"/>
  <c r="M907" i="1"/>
  <c r="J907" i="1"/>
  <c r="H907" i="1"/>
  <c r="AT906" i="1"/>
  <c r="AR906" i="1"/>
  <c r="AP906" i="1"/>
  <c r="AN906" i="1"/>
  <c r="AL906" i="1"/>
  <c r="AJ906" i="1"/>
  <c r="AH906" i="1"/>
  <c r="AF906" i="1"/>
  <c r="AD906" i="1"/>
  <c r="AC906" i="1"/>
  <c r="AB906" i="1"/>
  <c r="Y906" i="1"/>
  <c r="X906" i="1"/>
  <c r="W906" i="1"/>
  <c r="T906" i="1"/>
  <c r="S906" i="1"/>
  <c r="R906" i="1"/>
  <c r="O906" i="1"/>
  <c r="N906" i="1"/>
  <c r="M906" i="1"/>
  <c r="J906" i="1"/>
  <c r="H906" i="1"/>
  <c r="AT905" i="1"/>
  <c r="AR905" i="1"/>
  <c r="AP905" i="1"/>
  <c r="AN905" i="1"/>
  <c r="AL905" i="1"/>
  <c r="AJ905" i="1"/>
  <c r="AH905" i="1"/>
  <c r="AF905" i="1"/>
  <c r="AD905" i="1"/>
  <c r="AC905" i="1"/>
  <c r="AB905" i="1"/>
  <c r="Y905" i="1"/>
  <c r="X905" i="1"/>
  <c r="W905" i="1"/>
  <c r="T905" i="1"/>
  <c r="S905" i="1"/>
  <c r="R905" i="1"/>
  <c r="O905" i="1"/>
  <c r="N905" i="1"/>
  <c r="M905" i="1"/>
  <c r="J905" i="1"/>
  <c r="H905" i="1"/>
  <c r="AT904" i="1"/>
  <c r="AR904" i="1"/>
  <c r="AP904" i="1"/>
  <c r="AN904" i="1"/>
  <c r="AL904" i="1"/>
  <c r="AJ904" i="1"/>
  <c r="AH904" i="1"/>
  <c r="AF904" i="1"/>
  <c r="AD904" i="1"/>
  <c r="AC904" i="1"/>
  <c r="AB904" i="1"/>
  <c r="Y904" i="1"/>
  <c r="X904" i="1"/>
  <c r="W904" i="1"/>
  <c r="T904" i="1"/>
  <c r="S904" i="1"/>
  <c r="R904" i="1"/>
  <c r="O904" i="1"/>
  <c r="N904" i="1"/>
  <c r="M904" i="1"/>
  <c r="J904" i="1"/>
  <c r="H904" i="1"/>
  <c r="AT903" i="1"/>
  <c r="AR903" i="1"/>
  <c r="AP903" i="1"/>
  <c r="AN903" i="1"/>
  <c r="AL903" i="1"/>
  <c r="AJ903" i="1"/>
  <c r="AH903" i="1"/>
  <c r="AF903" i="1"/>
  <c r="AD903" i="1"/>
  <c r="AC903" i="1"/>
  <c r="AB903" i="1"/>
  <c r="Y903" i="1"/>
  <c r="X903" i="1"/>
  <c r="W903" i="1"/>
  <c r="T903" i="1"/>
  <c r="S903" i="1"/>
  <c r="R903" i="1"/>
  <c r="O903" i="1"/>
  <c r="N903" i="1"/>
  <c r="M903" i="1"/>
  <c r="J903" i="1"/>
  <c r="H903" i="1"/>
  <c r="AT902" i="1"/>
  <c r="AR902" i="1"/>
  <c r="AP902" i="1"/>
  <c r="AN902" i="1"/>
  <c r="AL902" i="1"/>
  <c r="AJ902" i="1"/>
  <c r="AH902" i="1"/>
  <c r="AF902" i="1"/>
  <c r="AD902" i="1"/>
  <c r="AC902" i="1"/>
  <c r="AB902" i="1"/>
  <c r="Y902" i="1"/>
  <c r="X902" i="1"/>
  <c r="W902" i="1"/>
  <c r="T902" i="1"/>
  <c r="S902" i="1"/>
  <c r="R902" i="1"/>
  <c r="O902" i="1"/>
  <c r="N902" i="1"/>
  <c r="M902" i="1"/>
  <c r="J902" i="1"/>
  <c r="H902" i="1"/>
  <c r="AT901" i="1"/>
  <c r="AR901" i="1"/>
  <c r="AP901" i="1"/>
  <c r="AN901" i="1"/>
  <c r="AL901" i="1"/>
  <c r="AJ901" i="1"/>
  <c r="AH901" i="1"/>
  <c r="AF901" i="1"/>
  <c r="AD901" i="1"/>
  <c r="AC901" i="1"/>
  <c r="AB901" i="1"/>
  <c r="Y901" i="1"/>
  <c r="X901" i="1"/>
  <c r="W901" i="1"/>
  <c r="T901" i="1"/>
  <c r="S901" i="1"/>
  <c r="R901" i="1"/>
  <c r="O901" i="1"/>
  <c r="N901" i="1"/>
  <c r="M901" i="1"/>
  <c r="J901" i="1"/>
  <c r="H901" i="1"/>
  <c r="AT900" i="1"/>
  <c r="AR900" i="1"/>
  <c r="AP900" i="1"/>
  <c r="AN900" i="1"/>
  <c r="AL900" i="1"/>
  <c r="AJ900" i="1"/>
  <c r="AH900" i="1"/>
  <c r="AF900" i="1"/>
  <c r="AD900" i="1"/>
  <c r="AC900" i="1"/>
  <c r="AB900" i="1"/>
  <c r="Y900" i="1"/>
  <c r="X900" i="1"/>
  <c r="W900" i="1"/>
  <c r="T900" i="1"/>
  <c r="S900" i="1"/>
  <c r="R900" i="1"/>
  <c r="O900" i="1"/>
  <c r="N900" i="1"/>
  <c r="M900" i="1"/>
  <c r="J900" i="1"/>
  <c r="H900" i="1"/>
  <c r="AT899" i="1"/>
  <c r="AR899" i="1"/>
  <c r="AP899" i="1"/>
  <c r="AN899" i="1"/>
  <c r="AL899" i="1"/>
  <c r="AJ899" i="1"/>
  <c r="AH899" i="1"/>
  <c r="AF899" i="1"/>
  <c r="AD899" i="1"/>
  <c r="AC899" i="1"/>
  <c r="AB899" i="1"/>
  <c r="Y899" i="1"/>
  <c r="X899" i="1"/>
  <c r="W899" i="1"/>
  <c r="T899" i="1"/>
  <c r="S899" i="1"/>
  <c r="R899" i="1"/>
  <c r="O899" i="1"/>
  <c r="N899" i="1"/>
  <c r="M899" i="1"/>
  <c r="J899" i="1"/>
  <c r="H899" i="1"/>
  <c r="AT898" i="1"/>
  <c r="AR898" i="1"/>
  <c r="AP898" i="1"/>
  <c r="AN898" i="1"/>
  <c r="AL898" i="1"/>
  <c r="AJ898" i="1"/>
  <c r="AH898" i="1"/>
  <c r="AF898" i="1"/>
  <c r="AD898" i="1"/>
  <c r="AC898" i="1"/>
  <c r="AB898" i="1"/>
  <c r="Y898" i="1"/>
  <c r="X898" i="1"/>
  <c r="W898" i="1"/>
  <c r="T898" i="1"/>
  <c r="S898" i="1"/>
  <c r="R898" i="1"/>
  <c r="O898" i="1"/>
  <c r="N898" i="1"/>
  <c r="M898" i="1"/>
  <c r="J898" i="1"/>
  <c r="H898" i="1"/>
  <c r="AT897" i="1"/>
  <c r="AR897" i="1"/>
  <c r="AP897" i="1"/>
  <c r="AN897" i="1"/>
  <c r="AL897" i="1"/>
  <c r="AJ897" i="1"/>
  <c r="AH897" i="1"/>
  <c r="AF897" i="1"/>
  <c r="AD897" i="1"/>
  <c r="AC897" i="1"/>
  <c r="AB897" i="1"/>
  <c r="Y897" i="1"/>
  <c r="X897" i="1"/>
  <c r="W897" i="1"/>
  <c r="T897" i="1"/>
  <c r="S897" i="1"/>
  <c r="R897" i="1"/>
  <c r="O897" i="1"/>
  <c r="N897" i="1"/>
  <c r="M897" i="1"/>
  <c r="J897" i="1"/>
  <c r="H897" i="1"/>
  <c r="AT896" i="1"/>
  <c r="AR896" i="1"/>
  <c r="AP896" i="1"/>
  <c r="AN896" i="1"/>
  <c r="AL896" i="1"/>
  <c r="AJ896" i="1"/>
  <c r="AH896" i="1"/>
  <c r="AF896" i="1"/>
  <c r="AD896" i="1"/>
  <c r="AC896" i="1"/>
  <c r="AB896" i="1"/>
  <c r="Y896" i="1"/>
  <c r="X896" i="1"/>
  <c r="W896" i="1"/>
  <c r="T896" i="1"/>
  <c r="S896" i="1"/>
  <c r="R896" i="1"/>
  <c r="O896" i="1"/>
  <c r="N896" i="1"/>
  <c r="M896" i="1"/>
  <c r="J896" i="1"/>
  <c r="H896" i="1"/>
  <c r="AT895" i="1"/>
  <c r="AR895" i="1"/>
  <c r="AP895" i="1"/>
  <c r="AN895" i="1"/>
  <c r="AL895" i="1"/>
  <c r="AJ895" i="1"/>
  <c r="AH895" i="1"/>
  <c r="AF895" i="1"/>
  <c r="AD895" i="1"/>
  <c r="AC895" i="1"/>
  <c r="AB895" i="1"/>
  <c r="Y895" i="1"/>
  <c r="X895" i="1"/>
  <c r="W895" i="1"/>
  <c r="T895" i="1"/>
  <c r="S895" i="1"/>
  <c r="R895" i="1"/>
  <c r="O895" i="1"/>
  <c r="N895" i="1"/>
  <c r="M895" i="1"/>
  <c r="J895" i="1"/>
  <c r="H895" i="1"/>
  <c r="AT894" i="1"/>
  <c r="AR894" i="1"/>
  <c r="AP894" i="1"/>
  <c r="AN894" i="1"/>
  <c r="AL894" i="1"/>
  <c r="AJ894" i="1"/>
  <c r="AH894" i="1"/>
  <c r="AF894" i="1"/>
  <c r="AD894" i="1"/>
  <c r="AC894" i="1"/>
  <c r="AB894" i="1"/>
  <c r="Y894" i="1"/>
  <c r="X894" i="1"/>
  <c r="W894" i="1"/>
  <c r="T894" i="1"/>
  <c r="S894" i="1"/>
  <c r="R894" i="1"/>
  <c r="O894" i="1"/>
  <c r="N894" i="1"/>
  <c r="M894" i="1"/>
  <c r="J894" i="1"/>
  <c r="H894" i="1"/>
  <c r="AT893" i="1"/>
  <c r="AR893" i="1"/>
  <c r="AP893" i="1"/>
  <c r="AN893" i="1"/>
  <c r="AL893" i="1"/>
  <c r="AJ893" i="1"/>
  <c r="AH893" i="1"/>
  <c r="AF893" i="1"/>
  <c r="AD893" i="1"/>
  <c r="AC893" i="1"/>
  <c r="AB893" i="1"/>
  <c r="Y893" i="1"/>
  <c r="X893" i="1"/>
  <c r="W893" i="1"/>
  <c r="T893" i="1"/>
  <c r="S893" i="1"/>
  <c r="R893" i="1"/>
  <c r="O893" i="1"/>
  <c r="N893" i="1"/>
  <c r="M893" i="1"/>
  <c r="J893" i="1"/>
  <c r="H893" i="1"/>
  <c r="AT892" i="1"/>
  <c r="AR892" i="1"/>
  <c r="AP892" i="1"/>
  <c r="AN892" i="1"/>
  <c r="AL892" i="1"/>
  <c r="AJ892" i="1"/>
  <c r="AH892" i="1"/>
  <c r="AF892" i="1"/>
  <c r="AD892" i="1"/>
  <c r="AC892" i="1"/>
  <c r="AB892" i="1"/>
  <c r="Y892" i="1"/>
  <c r="X892" i="1"/>
  <c r="W892" i="1"/>
  <c r="T892" i="1"/>
  <c r="S892" i="1"/>
  <c r="R892" i="1"/>
  <c r="O892" i="1"/>
  <c r="N892" i="1"/>
  <c r="M892" i="1"/>
  <c r="J892" i="1"/>
  <c r="H892" i="1"/>
  <c r="AT891" i="1"/>
  <c r="AR891" i="1"/>
  <c r="AP891" i="1"/>
  <c r="AN891" i="1"/>
  <c r="AL891" i="1"/>
  <c r="AJ891" i="1"/>
  <c r="AH891" i="1"/>
  <c r="AF891" i="1"/>
  <c r="AD891" i="1"/>
  <c r="AC891" i="1"/>
  <c r="AB891" i="1"/>
  <c r="Y891" i="1"/>
  <c r="X891" i="1"/>
  <c r="W891" i="1"/>
  <c r="T891" i="1"/>
  <c r="S891" i="1"/>
  <c r="R891" i="1"/>
  <c r="O891" i="1"/>
  <c r="N891" i="1"/>
  <c r="M891" i="1"/>
  <c r="J891" i="1"/>
  <c r="H891" i="1"/>
  <c r="AT890" i="1"/>
  <c r="AR890" i="1"/>
  <c r="AP890" i="1"/>
  <c r="AN890" i="1"/>
  <c r="AL890" i="1"/>
  <c r="AJ890" i="1"/>
  <c r="AH890" i="1"/>
  <c r="AF890" i="1"/>
  <c r="AD890" i="1"/>
  <c r="AC890" i="1"/>
  <c r="AB890" i="1"/>
  <c r="Y890" i="1"/>
  <c r="X890" i="1"/>
  <c r="W890" i="1"/>
  <c r="T890" i="1"/>
  <c r="S890" i="1"/>
  <c r="R890" i="1"/>
  <c r="O890" i="1"/>
  <c r="N890" i="1"/>
  <c r="M890" i="1"/>
  <c r="J890" i="1"/>
  <c r="H890" i="1"/>
  <c r="AT889" i="1"/>
  <c r="AR889" i="1"/>
  <c r="AP889" i="1"/>
  <c r="AN889" i="1"/>
  <c r="AL889" i="1"/>
  <c r="AJ889" i="1"/>
  <c r="AH889" i="1"/>
  <c r="AF889" i="1"/>
  <c r="AD889" i="1"/>
  <c r="AC889" i="1"/>
  <c r="AB889" i="1"/>
  <c r="Y889" i="1"/>
  <c r="X889" i="1"/>
  <c r="W889" i="1"/>
  <c r="T889" i="1"/>
  <c r="S889" i="1"/>
  <c r="R889" i="1"/>
  <c r="O889" i="1"/>
  <c r="N889" i="1"/>
  <c r="M889" i="1"/>
  <c r="J889" i="1"/>
  <c r="H889" i="1"/>
  <c r="AT888" i="1"/>
  <c r="AR888" i="1"/>
  <c r="AP888" i="1"/>
  <c r="AN888" i="1"/>
  <c r="AL888" i="1"/>
  <c r="AJ888" i="1"/>
  <c r="AH888" i="1"/>
  <c r="AF888" i="1"/>
  <c r="AD888" i="1"/>
  <c r="AC888" i="1"/>
  <c r="AB888" i="1"/>
  <c r="Y888" i="1"/>
  <c r="X888" i="1"/>
  <c r="W888" i="1"/>
  <c r="T888" i="1"/>
  <c r="S888" i="1"/>
  <c r="R888" i="1"/>
  <c r="O888" i="1"/>
  <c r="N888" i="1"/>
  <c r="M888" i="1"/>
  <c r="J888" i="1"/>
  <c r="H888" i="1"/>
  <c r="AT887" i="1"/>
  <c r="AR887" i="1"/>
  <c r="AP887" i="1"/>
  <c r="AN887" i="1"/>
  <c r="AL887" i="1"/>
  <c r="AJ887" i="1"/>
  <c r="AH887" i="1"/>
  <c r="AF887" i="1"/>
  <c r="AD887" i="1"/>
  <c r="AC887" i="1"/>
  <c r="AB887" i="1"/>
  <c r="Y887" i="1"/>
  <c r="X887" i="1"/>
  <c r="W887" i="1"/>
  <c r="T887" i="1"/>
  <c r="S887" i="1"/>
  <c r="R887" i="1"/>
  <c r="O887" i="1"/>
  <c r="N887" i="1"/>
  <c r="M887" i="1"/>
  <c r="J887" i="1"/>
  <c r="H887" i="1"/>
  <c r="AT886" i="1"/>
  <c r="AR886" i="1"/>
  <c r="AP886" i="1"/>
  <c r="AN886" i="1"/>
  <c r="AL886" i="1"/>
  <c r="AJ886" i="1"/>
  <c r="AH886" i="1"/>
  <c r="AF886" i="1"/>
  <c r="AD886" i="1"/>
  <c r="AC886" i="1"/>
  <c r="AB886" i="1"/>
  <c r="Y886" i="1"/>
  <c r="X886" i="1"/>
  <c r="W886" i="1"/>
  <c r="T886" i="1"/>
  <c r="S886" i="1"/>
  <c r="R886" i="1"/>
  <c r="O886" i="1"/>
  <c r="N886" i="1"/>
  <c r="M886" i="1"/>
  <c r="J886" i="1"/>
  <c r="H886" i="1"/>
  <c r="AT885" i="1"/>
  <c r="AR885" i="1"/>
  <c r="AP885" i="1"/>
  <c r="AN885" i="1"/>
  <c r="AL885" i="1"/>
  <c r="AJ885" i="1"/>
  <c r="AH885" i="1"/>
  <c r="AF885" i="1"/>
  <c r="AD885" i="1"/>
  <c r="AC885" i="1"/>
  <c r="AB885" i="1"/>
  <c r="Y885" i="1"/>
  <c r="X885" i="1"/>
  <c r="W885" i="1"/>
  <c r="T885" i="1"/>
  <c r="S885" i="1"/>
  <c r="R885" i="1"/>
  <c r="O885" i="1"/>
  <c r="N885" i="1"/>
  <c r="M885" i="1"/>
  <c r="J885" i="1"/>
  <c r="H885" i="1"/>
  <c r="AT884" i="1"/>
  <c r="AR884" i="1"/>
  <c r="AP884" i="1"/>
  <c r="AN884" i="1"/>
  <c r="AL884" i="1"/>
  <c r="AJ884" i="1"/>
  <c r="AH884" i="1"/>
  <c r="AF884" i="1"/>
  <c r="AD884" i="1"/>
  <c r="AC884" i="1"/>
  <c r="AB884" i="1"/>
  <c r="Y884" i="1"/>
  <c r="X884" i="1"/>
  <c r="W884" i="1"/>
  <c r="T884" i="1"/>
  <c r="S884" i="1"/>
  <c r="R884" i="1"/>
  <c r="O884" i="1"/>
  <c r="N884" i="1"/>
  <c r="M884" i="1"/>
  <c r="J884" i="1"/>
  <c r="H884" i="1"/>
  <c r="AT883" i="1"/>
  <c r="AR883" i="1"/>
  <c r="AP883" i="1"/>
  <c r="AN883" i="1"/>
  <c r="AL883" i="1"/>
  <c r="AJ883" i="1"/>
  <c r="AH883" i="1"/>
  <c r="AF883" i="1"/>
  <c r="AD883" i="1"/>
  <c r="AC883" i="1"/>
  <c r="AB883" i="1"/>
  <c r="Y883" i="1"/>
  <c r="X883" i="1"/>
  <c r="W883" i="1"/>
  <c r="T883" i="1"/>
  <c r="S883" i="1"/>
  <c r="R883" i="1"/>
  <c r="O883" i="1"/>
  <c r="N883" i="1"/>
  <c r="M883" i="1"/>
  <c r="J883" i="1"/>
  <c r="H883" i="1"/>
  <c r="AT882" i="1"/>
  <c r="AR882" i="1"/>
  <c r="AP882" i="1"/>
  <c r="AN882" i="1"/>
  <c r="AL882" i="1"/>
  <c r="AJ882" i="1"/>
  <c r="AH882" i="1"/>
  <c r="AF882" i="1"/>
  <c r="AD882" i="1"/>
  <c r="AC882" i="1"/>
  <c r="AB882" i="1"/>
  <c r="Y882" i="1"/>
  <c r="X882" i="1"/>
  <c r="W882" i="1"/>
  <c r="T882" i="1"/>
  <c r="S882" i="1"/>
  <c r="R882" i="1"/>
  <c r="O882" i="1"/>
  <c r="N882" i="1"/>
  <c r="M882" i="1"/>
  <c r="J882" i="1"/>
  <c r="H882" i="1"/>
  <c r="AT881" i="1"/>
  <c r="AR881" i="1"/>
  <c r="AP881" i="1"/>
  <c r="AN881" i="1"/>
  <c r="AL881" i="1"/>
  <c r="AJ881" i="1"/>
  <c r="AH881" i="1"/>
  <c r="AF881" i="1"/>
  <c r="AD881" i="1"/>
  <c r="AC881" i="1"/>
  <c r="AB881" i="1"/>
  <c r="Y881" i="1"/>
  <c r="X881" i="1"/>
  <c r="W881" i="1"/>
  <c r="T881" i="1"/>
  <c r="S881" i="1"/>
  <c r="R881" i="1"/>
  <c r="O881" i="1"/>
  <c r="N881" i="1"/>
  <c r="M881" i="1"/>
  <c r="J881" i="1"/>
  <c r="H881" i="1"/>
  <c r="AT880" i="1"/>
  <c r="AR880" i="1"/>
  <c r="AP880" i="1"/>
  <c r="AN880" i="1"/>
  <c r="AL880" i="1"/>
  <c r="AJ880" i="1"/>
  <c r="AH880" i="1"/>
  <c r="AF880" i="1"/>
  <c r="AD880" i="1"/>
  <c r="AC880" i="1"/>
  <c r="AB880" i="1"/>
  <c r="Y880" i="1"/>
  <c r="X880" i="1"/>
  <c r="W880" i="1"/>
  <c r="T880" i="1"/>
  <c r="S880" i="1"/>
  <c r="R880" i="1"/>
  <c r="O880" i="1"/>
  <c r="N880" i="1"/>
  <c r="M880" i="1"/>
  <c r="J880" i="1"/>
  <c r="H880" i="1"/>
  <c r="AT879" i="1"/>
  <c r="AR879" i="1"/>
  <c r="AP879" i="1"/>
  <c r="AN879" i="1"/>
  <c r="AL879" i="1"/>
  <c r="AJ879" i="1"/>
  <c r="AH879" i="1"/>
  <c r="AF879" i="1"/>
  <c r="AD879" i="1"/>
  <c r="AC879" i="1"/>
  <c r="AB879" i="1"/>
  <c r="Y879" i="1"/>
  <c r="X879" i="1"/>
  <c r="W879" i="1"/>
  <c r="T879" i="1"/>
  <c r="S879" i="1"/>
  <c r="R879" i="1"/>
  <c r="O879" i="1"/>
  <c r="N879" i="1"/>
  <c r="M879" i="1"/>
  <c r="J879" i="1"/>
  <c r="H879" i="1"/>
  <c r="AT878" i="1"/>
  <c r="AR878" i="1"/>
  <c r="AP878" i="1"/>
  <c r="AN878" i="1"/>
  <c r="AL878" i="1"/>
  <c r="AJ878" i="1"/>
  <c r="AH878" i="1"/>
  <c r="AF878" i="1"/>
  <c r="AD878" i="1"/>
  <c r="AC878" i="1"/>
  <c r="AB878" i="1"/>
  <c r="Y878" i="1"/>
  <c r="X878" i="1"/>
  <c r="W878" i="1"/>
  <c r="T878" i="1"/>
  <c r="S878" i="1"/>
  <c r="R878" i="1"/>
  <c r="O878" i="1"/>
  <c r="N878" i="1"/>
  <c r="M878" i="1"/>
  <c r="J878" i="1"/>
  <c r="H878" i="1"/>
  <c r="AT877" i="1"/>
  <c r="AR877" i="1"/>
  <c r="AP877" i="1"/>
  <c r="AN877" i="1"/>
  <c r="AL877" i="1"/>
  <c r="AJ877" i="1"/>
  <c r="AH877" i="1"/>
  <c r="AF877" i="1"/>
  <c r="AD877" i="1"/>
  <c r="AC877" i="1"/>
  <c r="AB877" i="1"/>
  <c r="Y877" i="1"/>
  <c r="X877" i="1"/>
  <c r="W877" i="1"/>
  <c r="T877" i="1"/>
  <c r="S877" i="1"/>
  <c r="R877" i="1"/>
  <c r="O877" i="1"/>
  <c r="N877" i="1"/>
  <c r="M877" i="1"/>
  <c r="J877" i="1"/>
  <c r="H877" i="1"/>
  <c r="AT876" i="1"/>
  <c r="AR876" i="1"/>
  <c r="AP876" i="1"/>
  <c r="AN876" i="1"/>
  <c r="AL876" i="1"/>
  <c r="AJ876" i="1"/>
  <c r="AH876" i="1"/>
  <c r="AF876" i="1"/>
  <c r="AD876" i="1"/>
  <c r="AC876" i="1"/>
  <c r="AB876" i="1"/>
  <c r="Y876" i="1"/>
  <c r="X876" i="1"/>
  <c r="W876" i="1"/>
  <c r="T876" i="1"/>
  <c r="S876" i="1"/>
  <c r="R876" i="1"/>
  <c r="O876" i="1"/>
  <c r="N876" i="1"/>
  <c r="M876" i="1"/>
  <c r="J876" i="1"/>
  <c r="H876" i="1"/>
  <c r="AT875" i="1"/>
  <c r="AR875" i="1"/>
  <c r="AP875" i="1"/>
  <c r="AN875" i="1"/>
  <c r="AL875" i="1"/>
  <c r="AJ875" i="1"/>
  <c r="AH875" i="1"/>
  <c r="AF875" i="1"/>
  <c r="AD875" i="1"/>
  <c r="AC875" i="1"/>
  <c r="AB875" i="1"/>
  <c r="Y875" i="1"/>
  <c r="X875" i="1"/>
  <c r="W875" i="1"/>
  <c r="T875" i="1"/>
  <c r="S875" i="1"/>
  <c r="R875" i="1"/>
  <c r="O875" i="1"/>
  <c r="N875" i="1"/>
  <c r="M875" i="1"/>
  <c r="J875" i="1"/>
  <c r="H875" i="1"/>
  <c r="AT874" i="1"/>
  <c r="AR874" i="1"/>
  <c r="AP874" i="1"/>
  <c r="AN874" i="1"/>
  <c r="AL874" i="1"/>
  <c r="AJ874" i="1"/>
  <c r="AH874" i="1"/>
  <c r="AF874" i="1"/>
  <c r="AD874" i="1"/>
  <c r="AC874" i="1"/>
  <c r="AB874" i="1"/>
  <c r="Y874" i="1"/>
  <c r="X874" i="1"/>
  <c r="W874" i="1"/>
  <c r="T874" i="1"/>
  <c r="S874" i="1"/>
  <c r="R874" i="1"/>
  <c r="O874" i="1"/>
  <c r="N874" i="1"/>
  <c r="M874" i="1"/>
  <c r="J874" i="1"/>
  <c r="H874" i="1"/>
  <c r="AT873" i="1"/>
  <c r="AR873" i="1"/>
  <c r="AP873" i="1"/>
  <c r="AN873" i="1"/>
  <c r="AL873" i="1"/>
  <c r="AJ873" i="1"/>
  <c r="AH873" i="1"/>
  <c r="AF873" i="1"/>
  <c r="AD873" i="1"/>
  <c r="AC873" i="1"/>
  <c r="AB873" i="1"/>
  <c r="Y873" i="1"/>
  <c r="X873" i="1"/>
  <c r="W873" i="1"/>
  <c r="T873" i="1"/>
  <c r="S873" i="1"/>
  <c r="R873" i="1"/>
  <c r="O873" i="1"/>
  <c r="N873" i="1"/>
  <c r="M873" i="1"/>
  <c r="J873" i="1"/>
  <c r="H873" i="1"/>
  <c r="AT872" i="1"/>
  <c r="AR872" i="1"/>
  <c r="AP872" i="1"/>
  <c r="AN872" i="1"/>
  <c r="AL872" i="1"/>
  <c r="AJ872" i="1"/>
  <c r="AH872" i="1"/>
  <c r="AF872" i="1"/>
  <c r="AD872" i="1"/>
  <c r="AC872" i="1"/>
  <c r="AB872" i="1"/>
  <c r="Y872" i="1"/>
  <c r="X872" i="1"/>
  <c r="W872" i="1"/>
  <c r="T872" i="1"/>
  <c r="S872" i="1"/>
  <c r="R872" i="1"/>
  <c r="O872" i="1"/>
  <c r="N872" i="1"/>
  <c r="M872" i="1"/>
  <c r="J872" i="1"/>
  <c r="H872" i="1"/>
  <c r="AT871" i="1"/>
  <c r="AR871" i="1"/>
  <c r="AP871" i="1"/>
  <c r="AN871" i="1"/>
  <c r="AL871" i="1"/>
  <c r="AJ871" i="1"/>
  <c r="AH871" i="1"/>
  <c r="AF871" i="1"/>
  <c r="AD871" i="1"/>
  <c r="AC871" i="1"/>
  <c r="AB871" i="1"/>
  <c r="Y871" i="1"/>
  <c r="X871" i="1"/>
  <c r="W871" i="1"/>
  <c r="T871" i="1"/>
  <c r="S871" i="1"/>
  <c r="R871" i="1"/>
  <c r="O871" i="1"/>
  <c r="N871" i="1"/>
  <c r="M871" i="1"/>
  <c r="J871" i="1"/>
  <c r="H871" i="1"/>
  <c r="AT870" i="1"/>
  <c r="AR870" i="1"/>
  <c r="AP870" i="1"/>
  <c r="AN870" i="1"/>
  <c r="AL870" i="1"/>
  <c r="AJ870" i="1"/>
  <c r="AH870" i="1"/>
  <c r="AF870" i="1"/>
  <c r="AD870" i="1"/>
  <c r="AC870" i="1"/>
  <c r="AB870" i="1"/>
  <c r="Y870" i="1"/>
  <c r="X870" i="1"/>
  <c r="W870" i="1"/>
  <c r="T870" i="1"/>
  <c r="S870" i="1"/>
  <c r="R870" i="1"/>
  <c r="O870" i="1"/>
  <c r="N870" i="1"/>
  <c r="M870" i="1"/>
  <c r="J870" i="1"/>
  <c r="H870" i="1"/>
  <c r="AT869" i="1"/>
  <c r="AR869" i="1"/>
  <c r="AP869" i="1"/>
  <c r="AN869" i="1"/>
  <c r="AL869" i="1"/>
  <c r="AJ869" i="1"/>
  <c r="AH869" i="1"/>
  <c r="AF869" i="1"/>
  <c r="AD869" i="1"/>
  <c r="AC869" i="1"/>
  <c r="AB869" i="1"/>
  <c r="Y869" i="1"/>
  <c r="X869" i="1"/>
  <c r="W869" i="1"/>
  <c r="T869" i="1"/>
  <c r="S869" i="1"/>
  <c r="R869" i="1"/>
  <c r="O869" i="1"/>
  <c r="N869" i="1"/>
  <c r="M869" i="1"/>
  <c r="J869" i="1"/>
  <c r="H869" i="1"/>
  <c r="AT868" i="1"/>
  <c r="AR868" i="1"/>
  <c r="AP868" i="1"/>
  <c r="AN868" i="1"/>
  <c r="AL868" i="1"/>
  <c r="AJ868" i="1"/>
  <c r="AH868" i="1"/>
  <c r="AF868" i="1"/>
  <c r="AD868" i="1"/>
  <c r="AC868" i="1"/>
  <c r="AB868" i="1"/>
  <c r="Y868" i="1"/>
  <c r="X868" i="1"/>
  <c r="W868" i="1"/>
  <c r="T868" i="1"/>
  <c r="S868" i="1"/>
  <c r="R868" i="1"/>
  <c r="O868" i="1"/>
  <c r="N868" i="1"/>
  <c r="M868" i="1"/>
  <c r="J868" i="1"/>
  <c r="H868" i="1"/>
  <c r="AT867" i="1"/>
  <c r="AR867" i="1"/>
  <c r="AP867" i="1"/>
  <c r="AN867" i="1"/>
  <c r="AL867" i="1"/>
  <c r="AJ867" i="1"/>
  <c r="AH867" i="1"/>
  <c r="AF867" i="1"/>
  <c r="AD867" i="1"/>
  <c r="AC867" i="1"/>
  <c r="AB867" i="1"/>
  <c r="Y867" i="1"/>
  <c r="X867" i="1"/>
  <c r="W867" i="1"/>
  <c r="T867" i="1"/>
  <c r="S867" i="1"/>
  <c r="R867" i="1"/>
  <c r="O867" i="1"/>
  <c r="N867" i="1"/>
  <c r="M867" i="1"/>
  <c r="J867" i="1"/>
  <c r="H867" i="1"/>
  <c r="AT866" i="1"/>
  <c r="AR866" i="1"/>
  <c r="AP866" i="1"/>
  <c r="AN866" i="1"/>
  <c r="AL866" i="1"/>
  <c r="AJ866" i="1"/>
  <c r="AH866" i="1"/>
  <c r="AF866" i="1"/>
  <c r="AD866" i="1"/>
  <c r="AC866" i="1"/>
  <c r="AB866" i="1"/>
  <c r="Y866" i="1"/>
  <c r="X866" i="1"/>
  <c r="W866" i="1"/>
  <c r="T866" i="1"/>
  <c r="S866" i="1"/>
  <c r="R866" i="1"/>
  <c r="O866" i="1"/>
  <c r="N866" i="1"/>
  <c r="M866" i="1"/>
  <c r="J866" i="1"/>
  <c r="H866" i="1"/>
  <c r="AT865" i="1"/>
  <c r="AR865" i="1"/>
  <c r="AP865" i="1"/>
  <c r="AN865" i="1"/>
  <c r="AL865" i="1"/>
  <c r="AJ865" i="1"/>
  <c r="AH865" i="1"/>
  <c r="AF865" i="1"/>
  <c r="AD865" i="1"/>
  <c r="AC865" i="1"/>
  <c r="AB865" i="1"/>
  <c r="Y865" i="1"/>
  <c r="X865" i="1"/>
  <c r="W865" i="1"/>
  <c r="T865" i="1"/>
  <c r="S865" i="1"/>
  <c r="R865" i="1"/>
  <c r="O865" i="1"/>
  <c r="N865" i="1"/>
  <c r="M865" i="1"/>
  <c r="J865" i="1"/>
  <c r="H865" i="1"/>
  <c r="AT864" i="1"/>
  <c r="AR864" i="1"/>
  <c r="AP864" i="1"/>
  <c r="AN864" i="1"/>
  <c r="AL864" i="1"/>
  <c r="AJ864" i="1"/>
  <c r="AH864" i="1"/>
  <c r="AF864" i="1"/>
  <c r="AD864" i="1"/>
  <c r="AC864" i="1"/>
  <c r="AB864" i="1"/>
  <c r="Y864" i="1"/>
  <c r="X864" i="1"/>
  <c r="W864" i="1"/>
  <c r="T864" i="1"/>
  <c r="S864" i="1"/>
  <c r="R864" i="1"/>
  <c r="O864" i="1"/>
  <c r="N864" i="1"/>
  <c r="M864" i="1"/>
  <c r="J864" i="1"/>
  <c r="H864" i="1"/>
  <c r="AT863" i="1"/>
  <c r="AR863" i="1"/>
  <c r="AP863" i="1"/>
  <c r="AN863" i="1"/>
  <c r="AL863" i="1"/>
  <c r="AJ863" i="1"/>
  <c r="AH863" i="1"/>
  <c r="AF863" i="1"/>
  <c r="AD863" i="1"/>
  <c r="AC863" i="1"/>
  <c r="AB863" i="1"/>
  <c r="Y863" i="1"/>
  <c r="X863" i="1"/>
  <c r="W863" i="1"/>
  <c r="T863" i="1"/>
  <c r="S863" i="1"/>
  <c r="R863" i="1"/>
  <c r="O863" i="1"/>
  <c r="N863" i="1"/>
  <c r="M863" i="1"/>
  <c r="J863" i="1"/>
  <c r="H863" i="1"/>
  <c r="AT862" i="1"/>
  <c r="AR862" i="1"/>
  <c r="AP862" i="1"/>
  <c r="AN862" i="1"/>
  <c r="AL862" i="1"/>
  <c r="AJ862" i="1"/>
  <c r="AH862" i="1"/>
  <c r="AF862" i="1"/>
  <c r="AD862" i="1"/>
  <c r="AC862" i="1"/>
  <c r="AB862" i="1"/>
  <c r="Y862" i="1"/>
  <c r="X862" i="1"/>
  <c r="W862" i="1"/>
  <c r="T862" i="1"/>
  <c r="S862" i="1"/>
  <c r="R862" i="1"/>
  <c r="O862" i="1"/>
  <c r="N862" i="1"/>
  <c r="M862" i="1"/>
  <c r="J862" i="1"/>
  <c r="H862" i="1"/>
  <c r="AT861" i="1"/>
  <c r="AR861" i="1"/>
  <c r="AP861" i="1"/>
  <c r="AN861" i="1"/>
  <c r="AL861" i="1"/>
  <c r="AJ861" i="1"/>
  <c r="AH861" i="1"/>
  <c r="AF861" i="1"/>
  <c r="AD861" i="1"/>
  <c r="AC861" i="1"/>
  <c r="AB861" i="1"/>
  <c r="Y861" i="1"/>
  <c r="X861" i="1"/>
  <c r="W861" i="1"/>
  <c r="T861" i="1"/>
  <c r="S861" i="1"/>
  <c r="R861" i="1"/>
  <c r="O861" i="1"/>
  <c r="N861" i="1"/>
  <c r="M861" i="1"/>
  <c r="J861" i="1"/>
  <c r="H861" i="1"/>
  <c r="AT860" i="1"/>
  <c r="AR860" i="1"/>
  <c r="AP860" i="1"/>
  <c r="AN860" i="1"/>
  <c r="AL860" i="1"/>
  <c r="AJ860" i="1"/>
  <c r="AH860" i="1"/>
  <c r="AF860" i="1"/>
  <c r="AD860" i="1"/>
  <c r="AC860" i="1"/>
  <c r="AB860" i="1"/>
  <c r="Y860" i="1"/>
  <c r="X860" i="1"/>
  <c r="W860" i="1"/>
  <c r="T860" i="1"/>
  <c r="S860" i="1"/>
  <c r="R860" i="1"/>
  <c r="O860" i="1"/>
  <c r="N860" i="1"/>
  <c r="M860" i="1"/>
  <c r="J860" i="1"/>
  <c r="H860" i="1"/>
  <c r="AT859" i="1"/>
  <c r="AR859" i="1"/>
  <c r="AP859" i="1"/>
  <c r="AN859" i="1"/>
  <c r="AL859" i="1"/>
  <c r="AJ859" i="1"/>
  <c r="AH859" i="1"/>
  <c r="AF859" i="1"/>
  <c r="AD859" i="1"/>
  <c r="AC859" i="1"/>
  <c r="AB859" i="1"/>
  <c r="Y859" i="1"/>
  <c r="X859" i="1"/>
  <c r="W859" i="1"/>
  <c r="T859" i="1"/>
  <c r="S859" i="1"/>
  <c r="R859" i="1"/>
  <c r="O859" i="1"/>
  <c r="N859" i="1"/>
  <c r="M859" i="1"/>
  <c r="J859" i="1"/>
  <c r="H859" i="1"/>
  <c r="AT858" i="1"/>
  <c r="AR858" i="1"/>
  <c r="AP858" i="1"/>
  <c r="AN858" i="1"/>
  <c r="AL858" i="1"/>
  <c r="AJ858" i="1"/>
  <c r="AH858" i="1"/>
  <c r="AF858" i="1"/>
  <c r="AD858" i="1"/>
  <c r="AC858" i="1"/>
  <c r="AB858" i="1"/>
  <c r="Y858" i="1"/>
  <c r="X858" i="1"/>
  <c r="W858" i="1"/>
  <c r="T858" i="1"/>
  <c r="S858" i="1"/>
  <c r="R858" i="1"/>
  <c r="O858" i="1"/>
  <c r="N858" i="1"/>
  <c r="M858" i="1"/>
  <c r="J858" i="1"/>
  <c r="H858" i="1"/>
  <c r="AT857" i="1"/>
  <c r="AR857" i="1"/>
  <c r="AP857" i="1"/>
  <c r="AN857" i="1"/>
  <c r="AL857" i="1"/>
  <c r="AJ857" i="1"/>
  <c r="AH857" i="1"/>
  <c r="AF857" i="1"/>
  <c r="AD857" i="1"/>
  <c r="AC857" i="1"/>
  <c r="AB857" i="1"/>
  <c r="Y857" i="1"/>
  <c r="X857" i="1"/>
  <c r="W857" i="1"/>
  <c r="T857" i="1"/>
  <c r="S857" i="1"/>
  <c r="R857" i="1"/>
  <c r="O857" i="1"/>
  <c r="N857" i="1"/>
  <c r="M857" i="1"/>
  <c r="J857" i="1"/>
  <c r="H857" i="1"/>
  <c r="AT856" i="1"/>
  <c r="AR856" i="1"/>
  <c r="AP856" i="1"/>
  <c r="AN856" i="1"/>
  <c r="AL856" i="1"/>
  <c r="AJ856" i="1"/>
  <c r="AH856" i="1"/>
  <c r="AF856" i="1"/>
  <c r="AD856" i="1"/>
  <c r="AC856" i="1"/>
  <c r="AB856" i="1"/>
  <c r="Y856" i="1"/>
  <c r="X856" i="1"/>
  <c r="W856" i="1"/>
  <c r="T856" i="1"/>
  <c r="S856" i="1"/>
  <c r="R856" i="1"/>
  <c r="O856" i="1"/>
  <c r="N856" i="1"/>
  <c r="M856" i="1"/>
  <c r="J856" i="1"/>
  <c r="H856" i="1"/>
  <c r="AT855" i="1"/>
  <c r="AR855" i="1"/>
  <c r="AP855" i="1"/>
  <c r="AN855" i="1"/>
  <c r="AL855" i="1"/>
  <c r="AJ855" i="1"/>
  <c r="AH855" i="1"/>
  <c r="AF855" i="1"/>
  <c r="AD855" i="1"/>
  <c r="AC855" i="1"/>
  <c r="AB855" i="1"/>
  <c r="Y855" i="1"/>
  <c r="X855" i="1"/>
  <c r="W855" i="1"/>
  <c r="T855" i="1"/>
  <c r="S855" i="1"/>
  <c r="R855" i="1"/>
  <c r="O855" i="1"/>
  <c r="N855" i="1"/>
  <c r="M855" i="1"/>
  <c r="J855" i="1"/>
  <c r="H855" i="1"/>
  <c r="AT854" i="1"/>
  <c r="AR854" i="1"/>
  <c r="AP854" i="1"/>
  <c r="AN854" i="1"/>
  <c r="AL854" i="1"/>
  <c r="AJ854" i="1"/>
  <c r="AH854" i="1"/>
  <c r="AF854" i="1"/>
  <c r="AD854" i="1"/>
  <c r="AC854" i="1"/>
  <c r="AB854" i="1"/>
  <c r="Y854" i="1"/>
  <c r="X854" i="1"/>
  <c r="W854" i="1"/>
  <c r="T854" i="1"/>
  <c r="S854" i="1"/>
  <c r="R854" i="1"/>
  <c r="O854" i="1"/>
  <c r="N854" i="1"/>
  <c r="M854" i="1"/>
  <c r="J854" i="1"/>
  <c r="H854" i="1"/>
  <c r="AT853" i="1"/>
  <c r="AR853" i="1"/>
  <c r="AP853" i="1"/>
  <c r="AN853" i="1"/>
  <c r="AL853" i="1"/>
  <c r="AJ853" i="1"/>
  <c r="AH853" i="1"/>
  <c r="AF853" i="1"/>
  <c r="AD853" i="1"/>
  <c r="AC853" i="1"/>
  <c r="AB853" i="1"/>
  <c r="Y853" i="1"/>
  <c r="X853" i="1"/>
  <c r="W853" i="1"/>
  <c r="T853" i="1"/>
  <c r="S853" i="1"/>
  <c r="R853" i="1"/>
  <c r="O853" i="1"/>
  <c r="N853" i="1"/>
  <c r="M853" i="1"/>
  <c r="J853" i="1"/>
  <c r="H853" i="1"/>
  <c r="AT852" i="1"/>
  <c r="AR852" i="1"/>
  <c r="AP852" i="1"/>
  <c r="AN852" i="1"/>
  <c r="AL852" i="1"/>
  <c r="AJ852" i="1"/>
  <c r="AH852" i="1"/>
  <c r="AF852" i="1"/>
  <c r="AD852" i="1"/>
  <c r="AC852" i="1"/>
  <c r="AB852" i="1"/>
  <c r="Y852" i="1"/>
  <c r="X852" i="1"/>
  <c r="W852" i="1"/>
  <c r="T852" i="1"/>
  <c r="S852" i="1"/>
  <c r="R852" i="1"/>
  <c r="O852" i="1"/>
  <c r="N852" i="1"/>
  <c r="M852" i="1"/>
  <c r="J852" i="1"/>
  <c r="H852" i="1"/>
  <c r="AT851" i="1"/>
  <c r="AR851" i="1"/>
  <c r="AP851" i="1"/>
  <c r="AN851" i="1"/>
  <c r="AL851" i="1"/>
  <c r="AJ851" i="1"/>
  <c r="AH851" i="1"/>
  <c r="AF851" i="1"/>
  <c r="AD851" i="1"/>
  <c r="AC851" i="1"/>
  <c r="AB851" i="1"/>
  <c r="Y851" i="1"/>
  <c r="X851" i="1"/>
  <c r="W851" i="1"/>
  <c r="T851" i="1"/>
  <c r="S851" i="1"/>
  <c r="R851" i="1"/>
  <c r="O851" i="1"/>
  <c r="N851" i="1"/>
  <c r="M851" i="1"/>
  <c r="J851" i="1"/>
  <c r="H851" i="1"/>
  <c r="AT850" i="1"/>
  <c r="AR850" i="1"/>
  <c r="AP850" i="1"/>
  <c r="AN850" i="1"/>
  <c r="AL850" i="1"/>
  <c r="AJ850" i="1"/>
  <c r="AH850" i="1"/>
  <c r="AF850" i="1"/>
  <c r="AD850" i="1"/>
  <c r="AC850" i="1"/>
  <c r="AB850" i="1"/>
  <c r="Y850" i="1"/>
  <c r="X850" i="1"/>
  <c r="W850" i="1"/>
  <c r="T850" i="1"/>
  <c r="S850" i="1"/>
  <c r="R850" i="1"/>
  <c r="O850" i="1"/>
  <c r="N850" i="1"/>
  <c r="M850" i="1"/>
  <c r="J850" i="1"/>
  <c r="H850" i="1"/>
  <c r="AT849" i="1"/>
  <c r="AR849" i="1"/>
  <c r="AP849" i="1"/>
  <c r="AN849" i="1"/>
  <c r="AL849" i="1"/>
  <c r="AJ849" i="1"/>
  <c r="AH849" i="1"/>
  <c r="AF849" i="1"/>
  <c r="AD849" i="1"/>
  <c r="AC849" i="1"/>
  <c r="AB849" i="1"/>
  <c r="Y849" i="1"/>
  <c r="X849" i="1"/>
  <c r="W849" i="1"/>
  <c r="T849" i="1"/>
  <c r="S849" i="1"/>
  <c r="R849" i="1"/>
  <c r="O849" i="1"/>
  <c r="N849" i="1"/>
  <c r="M849" i="1"/>
  <c r="J849" i="1"/>
  <c r="H849" i="1"/>
  <c r="AT848" i="1"/>
  <c r="AR848" i="1"/>
  <c r="AP848" i="1"/>
  <c r="AN848" i="1"/>
  <c r="AL848" i="1"/>
  <c r="AJ848" i="1"/>
  <c r="AH848" i="1"/>
  <c r="AF848" i="1"/>
  <c r="AD848" i="1"/>
  <c r="AC848" i="1"/>
  <c r="AB848" i="1"/>
  <c r="Y848" i="1"/>
  <c r="X848" i="1"/>
  <c r="W848" i="1"/>
  <c r="T848" i="1"/>
  <c r="S848" i="1"/>
  <c r="R848" i="1"/>
  <c r="O848" i="1"/>
  <c r="N848" i="1"/>
  <c r="M848" i="1"/>
  <c r="J848" i="1"/>
  <c r="H848" i="1"/>
  <c r="AT847" i="1"/>
  <c r="AR847" i="1"/>
  <c r="AP847" i="1"/>
  <c r="AN847" i="1"/>
  <c r="AL847" i="1"/>
  <c r="AJ847" i="1"/>
  <c r="AH847" i="1"/>
  <c r="AF847" i="1"/>
  <c r="AD847" i="1"/>
  <c r="AC847" i="1"/>
  <c r="AB847" i="1"/>
  <c r="Y847" i="1"/>
  <c r="X847" i="1"/>
  <c r="W847" i="1"/>
  <c r="T847" i="1"/>
  <c r="S847" i="1"/>
  <c r="R847" i="1"/>
  <c r="O847" i="1"/>
  <c r="N847" i="1"/>
  <c r="M847" i="1"/>
  <c r="J847" i="1"/>
  <c r="H847" i="1"/>
  <c r="AT846" i="1"/>
  <c r="AR846" i="1"/>
  <c r="AP846" i="1"/>
  <c r="AN846" i="1"/>
  <c r="AL846" i="1"/>
  <c r="AJ846" i="1"/>
  <c r="AH846" i="1"/>
  <c r="AF846" i="1"/>
  <c r="AD846" i="1"/>
  <c r="AC846" i="1"/>
  <c r="AB846" i="1"/>
  <c r="Y846" i="1"/>
  <c r="X846" i="1"/>
  <c r="W846" i="1"/>
  <c r="T846" i="1"/>
  <c r="S846" i="1"/>
  <c r="R846" i="1"/>
  <c r="O846" i="1"/>
  <c r="N846" i="1"/>
  <c r="M846" i="1"/>
  <c r="J846" i="1"/>
  <c r="H846" i="1"/>
  <c r="AT845" i="1"/>
  <c r="AR845" i="1"/>
  <c r="AP845" i="1"/>
  <c r="AN845" i="1"/>
  <c r="AL845" i="1"/>
  <c r="AJ845" i="1"/>
  <c r="AH845" i="1"/>
  <c r="AF845" i="1"/>
  <c r="AD845" i="1"/>
  <c r="AC845" i="1"/>
  <c r="AB845" i="1"/>
  <c r="Y845" i="1"/>
  <c r="X845" i="1"/>
  <c r="W845" i="1"/>
  <c r="T845" i="1"/>
  <c r="S845" i="1"/>
  <c r="R845" i="1"/>
  <c r="O845" i="1"/>
  <c r="N845" i="1"/>
  <c r="M845" i="1"/>
  <c r="J845" i="1"/>
  <c r="H845" i="1"/>
  <c r="AT844" i="1"/>
  <c r="AR844" i="1"/>
  <c r="AP844" i="1"/>
  <c r="AN844" i="1"/>
  <c r="AL844" i="1"/>
  <c r="AJ844" i="1"/>
  <c r="AH844" i="1"/>
  <c r="AF844" i="1"/>
  <c r="AD844" i="1"/>
  <c r="AC844" i="1"/>
  <c r="AB844" i="1"/>
  <c r="Y844" i="1"/>
  <c r="X844" i="1"/>
  <c r="W844" i="1"/>
  <c r="T844" i="1"/>
  <c r="S844" i="1"/>
  <c r="R844" i="1"/>
  <c r="O844" i="1"/>
  <c r="N844" i="1"/>
  <c r="M844" i="1"/>
  <c r="J844" i="1"/>
  <c r="H844" i="1"/>
  <c r="AT843" i="1"/>
  <c r="AR843" i="1"/>
  <c r="AP843" i="1"/>
  <c r="AN843" i="1"/>
  <c r="AL843" i="1"/>
  <c r="AJ843" i="1"/>
  <c r="AH843" i="1"/>
  <c r="AF843" i="1"/>
  <c r="AD843" i="1"/>
  <c r="AC843" i="1"/>
  <c r="AB843" i="1"/>
  <c r="Y843" i="1"/>
  <c r="X843" i="1"/>
  <c r="W843" i="1"/>
  <c r="T843" i="1"/>
  <c r="S843" i="1"/>
  <c r="R843" i="1"/>
  <c r="O843" i="1"/>
  <c r="N843" i="1"/>
  <c r="M843" i="1"/>
  <c r="J843" i="1"/>
  <c r="H843" i="1"/>
  <c r="AT842" i="1"/>
  <c r="AR842" i="1"/>
  <c r="AP842" i="1"/>
  <c r="AN842" i="1"/>
  <c r="AL842" i="1"/>
  <c r="AJ842" i="1"/>
  <c r="AH842" i="1"/>
  <c r="AF842" i="1"/>
  <c r="AD842" i="1"/>
  <c r="AC842" i="1"/>
  <c r="AB842" i="1"/>
  <c r="Y842" i="1"/>
  <c r="X842" i="1"/>
  <c r="W842" i="1"/>
  <c r="T842" i="1"/>
  <c r="S842" i="1"/>
  <c r="R842" i="1"/>
  <c r="O842" i="1"/>
  <c r="N842" i="1"/>
  <c r="M842" i="1"/>
  <c r="J842" i="1"/>
  <c r="H842" i="1"/>
  <c r="AT841" i="1"/>
  <c r="AR841" i="1"/>
  <c r="AP841" i="1"/>
  <c r="AN841" i="1"/>
  <c r="AL841" i="1"/>
  <c r="AJ841" i="1"/>
  <c r="AH841" i="1"/>
  <c r="AF841" i="1"/>
  <c r="AD841" i="1"/>
  <c r="AC841" i="1"/>
  <c r="AB841" i="1"/>
  <c r="Y841" i="1"/>
  <c r="X841" i="1"/>
  <c r="W841" i="1"/>
  <c r="T841" i="1"/>
  <c r="S841" i="1"/>
  <c r="R841" i="1"/>
  <c r="O841" i="1"/>
  <c r="N841" i="1"/>
  <c r="M841" i="1"/>
  <c r="J841" i="1"/>
  <c r="H841" i="1"/>
  <c r="AT840" i="1"/>
  <c r="AR840" i="1"/>
  <c r="AP840" i="1"/>
  <c r="AN840" i="1"/>
  <c r="AL840" i="1"/>
  <c r="AJ840" i="1"/>
  <c r="AH840" i="1"/>
  <c r="AF840" i="1"/>
  <c r="AD840" i="1"/>
  <c r="AC840" i="1"/>
  <c r="AB840" i="1"/>
  <c r="Y840" i="1"/>
  <c r="X840" i="1"/>
  <c r="W840" i="1"/>
  <c r="T840" i="1"/>
  <c r="S840" i="1"/>
  <c r="R840" i="1"/>
  <c r="O840" i="1"/>
  <c r="N840" i="1"/>
  <c r="M840" i="1"/>
  <c r="J840" i="1"/>
  <c r="H840" i="1"/>
  <c r="AT839" i="1"/>
  <c r="AR839" i="1"/>
  <c r="AP839" i="1"/>
  <c r="AN839" i="1"/>
  <c r="AL839" i="1"/>
  <c r="AJ839" i="1"/>
  <c r="AH839" i="1"/>
  <c r="AF839" i="1"/>
  <c r="AD839" i="1"/>
  <c r="AC839" i="1"/>
  <c r="AB839" i="1"/>
  <c r="Y839" i="1"/>
  <c r="X839" i="1"/>
  <c r="W839" i="1"/>
  <c r="T839" i="1"/>
  <c r="S839" i="1"/>
  <c r="R839" i="1"/>
  <c r="O839" i="1"/>
  <c r="N839" i="1"/>
  <c r="M839" i="1"/>
  <c r="J839" i="1"/>
  <c r="H839" i="1"/>
  <c r="AT838" i="1"/>
  <c r="AR838" i="1"/>
  <c r="AP838" i="1"/>
  <c r="AN838" i="1"/>
  <c r="AL838" i="1"/>
  <c r="AJ838" i="1"/>
  <c r="AH838" i="1"/>
  <c r="AF838" i="1"/>
  <c r="AD838" i="1"/>
  <c r="AC838" i="1"/>
  <c r="AB838" i="1"/>
  <c r="Y838" i="1"/>
  <c r="X838" i="1"/>
  <c r="W838" i="1"/>
  <c r="T838" i="1"/>
  <c r="S838" i="1"/>
  <c r="R838" i="1"/>
  <c r="O838" i="1"/>
  <c r="N838" i="1"/>
  <c r="M838" i="1"/>
  <c r="J838" i="1"/>
  <c r="H838" i="1"/>
  <c r="AT837" i="1"/>
  <c r="AR837" i="1"/>
  <c r="AP837" i="1"/>
  <c r="AN837" i="1"/>
  <c r="AL837" i="1"/>
  <c r="AJ837" i="1"/>
  <c r="AH837" i="1"/>
  <c r="AF837" i="1"/>
  <c r="AD837" i="1"/>
  <c r="AC837" i="1"/>
  <c r="AB837" i="1"/>
  <c r="Y837" i="1"/>
  <c r="X837" i="1"/>
  <c r="W837" i="1"/>
  <c r="T837" i="1"/>
  <c r="S837" i="1"/>
  <c r="R837" i="1"/>
  <c r="O837" i="1"/>
  <c r="N837" i="1"/>
  <c r="M837" i="1"/>
  <c r="J837" i="1"/>
  <c r="H837" i="1"/>
  <c r="AT836" i="1"/>
  <c r="AR836" i="1"/>
  <c r="AP836" i="1"/>
  <c r="AN836" i="1"/>
  <c r="AL836" i="1"/>
  <c r="AJ836" i="1"/>
  <c r="AH836" i="1"/>
  <c r="AF836" i="1"/>
  <c r="AD836" i="1"/>
  <c r="AC836" i="1"/>
  <c r="AB836" i="1"/>
  <c r="Y836" i="1"/>
  <c r="X836" i="1"/>
  <c r="W836" i="1"/>
  <c r="T836" i="1"/>
  <c r="S836" i="1"/>
  <c r="R836" i="1"/>
  <c r="O836" i="1"/>
  <c r="N836" i="1"/>
  <c r="M836" i="1"/>
  <c r="J836" i="1"/>
  <c r="H836" i="1"/>
  <c r="AT835" i="1"/>
  <c r="AR835" i="1"/>
  <c r="AP835" i="1"/>
  <c r="AN835" i="1"/>
  <c r="AL835" i="1"/>
  <c r="AJ835" i="1"/>
  <c r="AH835" i="1"/>
  <c r="AF835" i="1"/>
  <c r="AD835" i="1"/>
  <c r="AC835" i="1"/>
  <c r="AB835" i="1"/>
  <c r="Y835" i="1"/>
  <c r="X835" i="1"/>
  <c r="W835" i="1"/>
  <c r="T835" i="1"/>
  <c r="S835" i="1"/>
  <c r="R835" i="1"/>
  <c r="O835" i="1"/>
  <c r="N835" i="1"/>
  <c r="M835" i="1"/>
  <c r="J835" i="1"/>
  <c r="H835" i="1"/>
  <c r="AT834" i="1"/>
  <c r="AR834" i="1"/>
  <c r="AP834" i="1"/>
  <c r="AN834" i="1"/>
  <c r="AL834" i="1"/>
  <c r="AJ834" i="1"/>
  <c r="AH834" i="1"/>
  <c r="AF834" i="1"/>
  <c r="AD834" i="1"/>
  <c r="AC834" i="1"/>
  <c r="AB834" i="1"/>
  <c r="Y834" i="1"/>
  <c r="X834" i="1"/>
  <c r="W834" i="1"/>
  <c r="T834" i="1"/>
  <c r="S834" i="1"/>
  <c r="R834" i="1"/>
  <c r="O834" i="1"/>
  <c r="N834" i="1"/>
  <c r="M834" i="1"/>
  <c r="J834" i="1"/>
  <c r="H834" i="1"/>
  <c r="AT833" i="1"/>
  <c r="AR833" i="1"/>
  <c r="AP833" i="1"/>
  <c r="AN833" i="1"/>
  <c r="AL833" i="1"/>
  <c r="AJ833" i="1"/>
  <c r="AH833" i="1"/>
  <c r="AF833" i="1"/>
  <c r="AD833" i="1"/>
  <c r="AC833" i="1"/>
  <c r="AB833" i="1"/>
  <c r="Y833" i="1"/>
  <c r="X833" i="1"/>
  <c r="W833" i="1"/>
  <c r="T833" i="1"/>
  <c r="S833" i="1"/>
  <c r="R833" i="1"/>
  <c r="O833" i="1"/>
  <c r="N833" i="1"/>
  <c r="M833" i="1"/>
  <c r="J833" i="1"/>
  <c r="H833" i="1"/>
  <c r="AT832" i="1"/>
  <c r="AR832" i="1"/>
  <c r="AP832" i="1"/>
  <c r="AN832" i="1"/>
  <c r="AL832" i="1"/>
  <c r="AJ832" i="1"/>
  <c r="AH832" i="1"/>
  <c r="AF832" i="1"/>
  <c r="AD832" i="1"/>
  <c r="AC832" i="1"/>
  <c r="AB832" i="1"/>
  <c r="Y832" i="1"/>
  <c r="X832" i="1"/>
  <c r="W832" i="1"/>
  <c r="T832" i="1"/>
  <c r="S832" i="1"/>
  <c r="R832" i="1"/>
  <c r="O832" i="1"/>
  <c r="N832" i="1"/>
  <c r="M832" i="1"/>
  <c r="J832" i="1"/>
  <c r="H832" i="1"/>
  <c r="AT831" i="1"/>
  <c r="AR831" i="1"/>
  <c r="AP831" i="1"/>
  <c r="AN831" i="1"/>
  <c r="AL831" i="1"/>
  <c r="AJ831" i="1"/>
  <c r="AH831" i="1"/>
  <c r="AF831" i="1"/>
  <c r="AD831" i="1"/>
  <c r="AC831" i="1"/>
  <c r="AB831" i="1"/>
  <c r="Y831" i="1"/>
  <c r="X831" i="1"/>
  <c r="W831" i="1"/>
  <c r="T831" i="1"/>
  <c r="S831" i="1"/>
  <c r="R831" i="1"/>
  <c r="O831" i="1"/>
  <c r="N831" i="1"/>
  <c r="M831" i="1"/>
  <c r="J831" i="1"/>
  <c r="H831" i="1"/>
  <c r="AT830" i="1"/>
  <c r="AR830" i="1"/>
  <c r="AP830" i="1"/>
  <c r="AN830" i="1"/>
  <c r="AL830" i="1"/>
  <c r="AJ830" i="1"/>
  <c r="AH830" i="1"/>
  <c r="AF830" i="1"/>
  <c r="AD830" i="1"/>
  <c r="AC830" i="1"/>
  <c r="AB830" i="1"/>
  <c r="Y830" i="1"/>
  <c r="X830" i="1"/>
  <c r="W830" i="1"/>
  <c r="T830" i="1"/>
  <c r="S830" i="1"/>
  <c r="R830" i="1"/>
  <c r="O830" i="1"/>
  <c r="N830" i="1"/>
  <c r="M830" i="1"/>
  <c r="J830" i="1"/>
  <c r="H830" i="1"/>
  <c r="AT829" i="1"/>
  <c r="AR829" i="1"/>
  <c r="AP829" i="1"/>
  <c r="AN829" i="1"/>
  <c r="AL829" i="1"/>
  <c r="AJ829" i="1"/>
  <c r="AH829" i="1"/>
  <c r="AF829" i="1"/>
  <c r="AD829" i="1"/>
  <c r="AC829" i="1"/>
  <c r="AB829" i="1"/>
  <c r="Y829" i="1"/>
  <c r="X829" i="1"/>
  <c r="W829" i="1"/>
  <c r="T829" i="1"/>
  <c r="S829" i="1"/>
  <c r="R829" i="1"/>
  <c r="O829" i="1"/>
  <c r="N829" i="1"/>
  <c r="M829" i="1"/>
  <c r="J829" i="1"/>
  <c r="H829" i="1"/>
  <c r="AT828" i="1"/>
  <c r="AR828" i="1"/>
  <c r="AP828" i="1"/>
  <c r="AN828" i="1"/>
  <c r="AL828" i="1"/>
  <c r="AJ828" i="1"/>
  <c r="AH828" i="1"/>
  <c r="AF828" i="1"/>
  <c r="AD828" i="1"/>
  <c r="AC828" i="1"/>
  <c r="AB828" i="1"/>
  <c r="Y828" i="1"/>
  <c r="X828" i="1"/>
  <c r="W828" i="1"/>
  <c r="T828" i="1"/>
  <c r="S828" i="1"/>
  <c r="R828" i="1"/>
  <c r="O828" i="1"/>
  <c r="N828" i="1"/>
  <c r="M828" i="1"/>
  <c r="J828" i="1"/>
  <c r="H828" i="1"/>
  <c r="AT827" i="1"/>
  <c r="AR827" i="1"/>
  <c r="AP827" i="1"/>
  <c r="AN827" i="1"/>
  <c r="AL827" i="1"/>
  <c r="AJ827" i="1"/>
  <c r="AH827" i="1"/>
  <c r="AF827" i="1"/>
  <c r="AD827" i="1"/>
  <c r="AC827" i="1"/>
  <c r="AB827" i="1"/>
  <c r="Y827" i="1"/>
  <c r="X827" i="1"/>
  <c r="W827" i="1"/>
  <c r="T827" i="1"/>
  <c r="S827" i="1"/>
  <c r="R827" i="1"/>
  <c r="O827" i="1"/>
  <c r="N827" i="1"/>
  <c r="M827" i="1"/>
  <c r="J827" i="1"/>
  <c r="H827" i="1"/>
  <c r="AT826" i="1"/>
  <c r="AR826" i="1"/>
  <c r="AP826" i="1"/>
  <c r="AN826" i="1"/>
  <c r="AL826" i="1"/>
  <c r="AJ826" i="1"/>
  <c r="AH826" i="1"/>
  <c r="AF826" i="1"/>
  <c r="AD826" i="1"/>
  <c r="AC826" i="1"/>
  <c r="AB826" i="1"/>
  <c r="Y826" i="1"/>
  <c r="X826" i="1"/>
  <c r="W826" i="1"/>
  <c r="T826" i="1"/>
  <c r="S826" i="1"/>
  <c r="R826" i="1"/>
  <c r="O826" i="1"/>
  <c r="N826" i="1"/>
  <c r="M826" i="1"/>
  <c r="J826" i="1"/>
  <c r="H826" i="1"/>
  <c r="AT825" i="1"/>
  <c r="AR825" i="1"/>
  <c r="AP825" i="1"/>
  <c r="AN825" i="1"/>
  <c r="AL825" i="1"/>
  <c r="AJ825" i="1"/>
  <c r="AH825" i="1"/>
  <c r="AF825" i="1"/>
  <c r="AD825" i="1"/>
  <c r="AC825" i="1"/>
  <c r="AB825" i="1"/>
  <c r="Y825" i="1"/>
  <c r="X825" i="1"/>
  <c r="W825" i="1"/>
  <c r="T825" i="1"/>
  <c r="S825" i="1"/>
  <c r="R825" i="1"/>
  <c r="O825" i="1"/>
  <c r="N825" i="1"/>
  <c r="M825" i="1"/>
  <c r="J825" i="1"/>
  <c r="H825" i="1"/>
  <c r="AT824" i="1"/>
  <c r="AR824" i="1"/>
  <c r="AP824" i="1"/>
  <c r="AN824" i="1"/>
  <c r="AL824" i="1"/>
  <c r="AJ824" i="1"/>
  <c r="AH824" i="1"/>
  <c r="AF824" i="1"/>
  <c r="AD824" i="1"/>
  <c r="AC824" i="1"/>
  <c r="AB824" i="1"/>
  <c r="Y824" i="1"/>
  <c r="X824" i="1"/>
  <c r="W824" i="1"/>
  <c r="T824" i="1"/>
  <c r="S824" i="1"/>
  <c r="R824" i="1"/>
  <c r="O824" i="1"/>
  <c r="N824" i="1"/>
  <c r="M824" i="1"/>
  <c r="J824" i="1"/>
  <c r="H824" i="1"/>
  <c r="AT823" i="1"/>
  <c r="AR823" i="1"/>
  <c r="AP823" i="1"/>
  <c r="AN823" i="1"/>
  <c r="AL823" i="1"/>
  <c r="AJ823" i="1"/>
  <c r="AH823" i="1"/>
  <c r="AF823" i="1"/>
  <c r="AD823" i="1"/>
  <c r="AC823" i="1"/>
  <c r="AB823" i="1"/>
  <c r="Y823" i="1"/>
  <c r="X823" i="1"/>
  <c r="W823" i="1"/>
  <c r="T823" i="1"/>
  <c r="S823" i="1"/>
  <c r="R823" i="1"/>
  <c r="O823" i="1"/>
  <c r="N823" i="1"/>
  <c r="M823" i="1"/>
  <c r="J823" i="1"/>
  <c r="H823" i="1"/>
  <c r="AT822" i="1"/>
  <c r="AR822" i="1"/>
  <c r="AP822" i="1"/>
  <c r="AN822" i="1"/>
  <c r="AL822" i="1"/>
  <c r="AJ822" i="1"/>
  <c r="AH822" i="1"/>
  <c r="AF822" i="1"/>
  <c r="AD822" i="1"/>
  <c r="AC822" i="1"/>
  <c r="AB822" i="1"/>
  <c r="Y822" i="1"/>
  <c r="X822" i="1"/>
  <c r="W822" i="1"/>
  <c r="T822" i="1"/>
  <c r="S822" i="1"/>
  <c r="R822" i="1"/>
  <c r="O822" i="1"/>
  <c r="N822" i="1"/>
  <c r="M822" i="1"/>
  <c r="J822" i="1"/>
  <c r="H822" i="1"/>
  <c r="AT821" i="1"/>
  <c r="AR821" i="1"/>
  <c r="AP821" i="1"/>
  <c r="AN821" i="1"/>
  <c r="AL821" i="1"/>
  <c r="AJ821" i="1"/>
  <c r="AH821" i="1"/>
  <c r="AF821" i="1"/>
  <c r="AD821" i="1"/>
  <c r="AC821" i="1"/>
  <c r="AB821" i="1"/>
  <c r="Y821" i="1"/>
  <c r="X821" i="1"/>
  <c r="W821" i="1"/>
  <c r="T821" i="1"/>
  <c r="S821" i="1"/>
  <c r="R821" i="1"/>
  <c r="O821" i="1"/>
  <c r="N821" i="1"/>
  <c r="M821" i="1"/>
  <c r="J821" i="1"/>
  <c r="H821" i="1"/>
  <c r="AT820" i="1"/>
  <c r="AR820" i="1"/>
  <c r="AP820" i="1"/>
  <c r="AN820" i="1"/>
  <c r="AL820" i="1"/>
  <c r="AJ820" i="1"/>
  <c r="AH820" i="1"/>
  <c r="AF820" i="1"/>
  <c r="AD820" i="1"/>
  <c r="AC820" i="1"/>
  <c r="AB820" i="1"/>
  <c r="Y820" i="1"/>
  <c r="X820" i="1"/>
  <c r="W820" i="1"/>
  <c r="T820" i="1"/>
  <c r="S820" i="1"/>
  <c r="R820" i="1"/>
  <c r="O820" i="1"/>
  <c r="N820" i="1"/>
  <c r="M820" i="1"/>
  <c r="J820" i="1"/>
  <c r="H820" i="1"/>
  <c r="AT819" i="1"/>
  <c r="AR819" i="1"/>
  <c r="AP819" i="1"/>
  <c r="AN819" i="1"/>
  <c r="AL819" i="1"/>
  <c r="AJ819" i="1"/>
  <c r="AH819" i="1"/>
  <c r="AF819" i="1"/>
  <c r="AD819" i="1"/>
  <c r="AC819" i="1"/>
  <c r="AB819" i="1"/>
  <c r="Y819" i="1"/>
  <c r="X819" i="1"/>
  <c r="W819" i="1"/>
  <c r="T819" i="1"/>
  <c r="S819" i="1"/>
  <c r="R819" i="1"/>
  <c r="O819" i="1"/>
  <c r="N819" i="1"/>
  <c r="M819" i="1"/>
  <c r="J819" i="1"/>
  <c r="H819" i="1"/>
  <c r="AT818" i="1"/>
  <c r="AR818" i="1"/>
  <c r="AP818" i="1"/>
  <c r="AN818" i="1"/>
  <c r="AL818" i="1"/>
  <c r="AJ818" i="1"/>
  <c r="AH818" i="1"/>
  <c r="AF818" i="1"/>
  <c r="AD818" i="1"/>
  <c r="AC818" i="1"/>
  <c r="AB818" i="1"/>
  <c r="Y818" i="1"/>
  <c r="X818" i="1"/>
  <c r="W818" i="1"/>
  <c r="T818" i="1"/>
  <c r="S818" i="1"/>
  <c r="R818" i="1"/>
  <c r="O818" i="1"/>
  <c r="N818" i="1"/>
  <c r="M818" i="1"/>
  <c r="J818" i="1"/>
  <c r="H818" i="1"/>
  <c r="AT817" i="1"/>
  <c r="AR817" i="1"/>
  <c r="AP817" i="1"/>
  <c r="AN817" i="1"/>
  <c r="AL817" i="1"/>
  <c r="AJ817" i="1"/>
  <c r="AH817" i="1"/>
  <c r="AF817" i="1"/>
  <c r="AD817" i="1"/>
  <c r="AC817" i="1"/>
  <c r="AB817" i="1"/>
  <c r="Y817" i="1"/>
  <c r="X817" i="1"/>
  <c r="W817" i="1"/>
  <c r="T817" i="1"/>
  <c r="S817" i="1"/>
  <c r="R817" i="1"/>
  <c r="O817" i="1"/>
  <c r="N817" i="1"/>
  <c r="M817" i="1"/>
  <c r="J817" i="1"/>
  <c r="H817" i="1"/>
  <c r="AT816" i="1"/>
  <c r="AR816" i="1"/>
  <c r="AP816" i="1"/>
  <c r="AN816" i="1"/>
  <c r="AL816" i="1"/>
  <c r="AJ816" i="1"/>
  <c r="AH816" i="1"/>
  <c r="AF816" i="1"/>
  <c r="AD816" i="1"/>
  <c r="AC816" i="1"/>
  <c r="AB816" i="1"/>
  <c r="Y816" i="1"/>
  <c r="X816" i="1"/>
  <c r="W816" i="1"/>
  <c r="T816" i="1"/>
  <c r="S816" i="1"/>
  <c r="R816" i="1"/>
  <c r="O816" i="1"/>
  <c r="N816" i="1"/>
  <c r="M816" i="1"/>
  <c r="J816" i="1"/>
  <c r="H816" i="1"/>
  <c r="AT815" i="1"/>
  <c r="AR815" i="1"/>
  <c r="AP815" i="1"/>
  <c r="AN815" i="1"/>
  <c r="AL815" i="1"/>
  <c r="AJ815" i="1"/>
  <c r="AH815" i="1"/>
  <c r="AF815" i="1"/>
  <c r="AD815" i="1"/>
  <c r="AC815" i="1"/>
  <c r="AB815" i="1"/>
  <c r="Y815" i="1"/>
  <c r="X815" i="1"/>
  <c r="W815" i="1"/>
  <c r="T815" i="1"/>
  <c r="S815" i="1"/>
  <c r="R815" i="1"/>
  <c r="O815" i="1"/>
  <c r="N815" i="1"/>
  <c r="M815" i="1"/>
  <c r="J815" i="1"/>
  <c r="H815" i="1"/>
  <c r="AT814" i="1"/>
  <c r="AR814" i="1"/>
  <c r="AP814" i="1"/>
  <c r="AN814" i="1"/>
  <c r="AL814" i="1"/>
  <c r="AJ814" i="1"/>
  <c r="AH814" i="1"/>
  <c r="AF814" i="1"/>
  <c r="AD814" i="1"/>
  <c r="AC814" i="1"/>
  <c r="AB814" i="1"/>
  <c r="Y814" i="1"/>
  <c r="X814" i="1"/>
  <c r="W814" i="1"/>
  <c r="T814" i="1"/>
  <c r="S814" i="1"/>
  <c r="R814" i="1"/>
  <c r="O814" i="1"/>
  <c r="N814" i="1"/>
  <c r="M814" i="1"/>
  <c r="J814" i="1"/>
  <c r="H814" i="1"/>
  <c r="AT813" i="1"/>
  <c r="AR813" i="1"/>
  <c r="AP813" i="1"/>
  <c r="AN813" i="1"/>
  <c r="AL813" i="1"/>
  <c r="AJ813" i="1"/>
  <c r="AH813" i="1"/>
  <c r="AF813" i="1"/>
  <c r="AD813" i="1"/>
  <c r="AC813" i="1"/>
  <c r="AB813" i="1"/>
  <c r="Y813" i="1"/>
  <c r="X813" i="1"/>
  <c r="W813" i="1"/>
  <c r="T813" i="1"/>
  <c r="S813" i="1"/>
  <c r="R813" i="1"/>
  <c r="O813" i="1"/>
  <c r="N813" i="1"/>
  <c r="M813" i="1"/>
  <c r="J813" i="1"/>
  <c r="H813" i="1"/>
  <c r="AT812" i="1"/>
  <c r="AR812" i="1"/>
  <c r="AP812" i="1"/>
  <c r="AN812" i="1"/>
  <c r="AL812" i="1"/>
  <c r="AJ812" i="1"/>
  <c r="AH812" i="1"/>
  <c r="AF812" i="1"/>
  <c r="AD812" i="1"/>
  <c r="AC812" i="1"/>
  <c r="AB812" i="1"/>
  <c r="Y812" i="1"/>
  <c r="X812" i="1"/>
  <c r="W812" i="1"/>
  <c r="T812" i="1"/>
  <c r="S812" i="1"/>
  <c r="R812" i="1"/>
  <c r="O812" i="1"/>
  <c r="N812" i="1"/>
  <c r="M812" i="1"/>
  <c r="J812" i="1"/>
  <c r="H812" i="1"/>
  <c r="AT811" i="1"/>
  <c r="AR811" i="1"/>
  <c r="AP811" i="1"/>
  <c r="AN811" i="1"/>
  <c r="AL811" i="1"/>
  <c r="AJ811" i="1"/>
  <c r="AH811" i="1"/>
  <c r="AF811" i="1"/>
  <c r="AD811" i="1"/>
  <c r="AC811" i="1"/>
  <c r="AB811" i="1"/>
  <c r="Y811" i="1"/>
  <c r="X811" i="1"/>
  <c r="W811" i="1"/>
  <c r="T811" i="1"/>
  <c r="S811" i="1"/>
  <c r="R811" i="1"/>
  <c r="O811" i="1"/>
  <c r="N811" i="1"/>
  <c r="M811" i="1"/>
  <c r="J811" i="1"/>
  <c r="H811" i="1"/>
  <c r="AT810" i="1"/>
  <c r="AR810" i="1"/>
  <c r="AP810" i="1"/>
  <c r="AN810" i="1"/>
  <c r="AL810" i="1"/>
  <c r="AJ810" i="1"/>
  <c r="AH810" i="1"/>
  <c r="AF810" i="1"/>
  <c r="AD810" i="1"/>
  <c r="AC810" i="1"/>
  <c r="AB810" i="1"/>
  <c r="Y810" i="1"/>
  <c r="X810" i="1"/>
  <c r="W810" i="1"/>
  <c r="T810" i="1"/>
  <c r="S810" i="1"/>
  <c r="R810" i="1"/>
  <c r="O810" i="1"/>
  <c r="N810" i="1"/>
  <c r="M810" i="1"/>
  <c r="J810" i="1"/>
  <c r="H810" i="1"/>
  <c r="AT809" i="1"/>
  <c r="AR809" i="1"/>
  <c r="AP809" i="1"/>
  <c r="AN809" i="1"/>
  <c r="AL809" i="1"/>
  <c r="AJ809" i="1"/>
  <c r="AH809" i="1"/>
  <c r="AF809" i="1"/>
  <c r="AD809" i="1"/>
  <c r="AC809" i="1"/>
  <c r="AB809" i="1"/>
  <c r="Y809" i="1"/>
  <c r="X809" i="1"/>
  <c r="W809" i="1"/>
  <c r="T809" i="1"/>
  <c r="S809" i="1"/>
  <c r="R809" i="1"/>
  <c r="O809" i="1"/>
  <c r="N809" i="1"/>
  <c r="M809" i="1"/>
  <c r="J809" i="1"/>
  <c r="H809" i="1"/>
  <c r="AT808" i="1"/>
  <c r="AR808" i="1"/>
  <c r="AP808" i="1"/>
  <c r="AN808" i="1"/>
  <c r="AL808" i="1"/>
  <c r="AJ808" i="1"/>
  <c r="AH808" i="1"/>
  <c r="AF808" i="1"/>
  <c r="AD808" i="1"/>
  <c r="AC808" i="1"/>
  <c r="AB808" i="1"/>
  <c r="Y808" i="1"/>
  <c r="X808" i="1"/>
  <c r="W808" i="1"/>
  <c r="T808" i="1"/>
  <c r="S808" i="1"/>
  <c r="R808" i="1"/>
  <c r="O808" i="1"/>
  <c r="N808" i="1"/>
  <c r="M808" i="1"/>
  <c r="J808" i="1"/>
  <c r="H808" i="1"/>
  <c r="AT807" i="1"/>
  <c r="AR807" i="1"/>
  <c r="AP807" i="1"/>
  <c r="AN807" i="1"/>
  <c r="AL807" i="1"/>
  <c r="AJ807" i="1"/>
  <c r="AH807" i="1"/>
  <c r="AF807" i="1"/>
  <c r="AD807" i="1"/>
  <c r="AC807" i="1"/>
  <c r="AB807" i="1"/>
  <c r="Y807" i="1"/>
  <c r="X807" i="1"/>
  <c r="W807" i="1"/>
  <c r="T807" i="1"/>
  <c r="S807" i="1"/>
  <c r="R807" i="1"/>
  <c r="O807" i="1"/>
  <c r="N807" i="1"/>
  <c r="M807" i="1"/>
  <c r="J807" i="1"/>
  <c r="H807" i="1"/>
  <c r="AT806" i="1"/>
  <c r="AR806" i="1"/>
  <c r="AP806" i="1"/>
  <c r="AN806" i="1"/>
  <c r="AL806" i="1"/>
  <c r="AJ806" i="1"/>
  <c r="AH806" i="1"/>
  <c r="AF806" i="1"/>
  <c r="AD806" i="1"/>
  <c r="AC806" i="1"/>
  <c r="AB806" i="1"/>
  <c r="Y806" i="1"/>
  <c r="X806" i="1"/>
  <c r="W806" i="1"/>
  <c r="T806" i="1"/>
  <c r="S806" i="1"/>
  <c r="R806" i="1"/>
  <c r="O806" i="1"/>
  <c r="N806" i="1"/>
  <c r="M806" i="1"/>
  <c r="J806" i="1"/>
  <c r="H806" i="1"/>
  <c r="AT805" i="1"/>
  <c r="AR805" i="1"/>
  <c r="AP805" i="1"/>
  <c r="AN805" i="1"/>
  <c r="AL805" i="1"/>
  <c r="AJ805" i="1"/>
  <c r="AH805" i="1"/>
  <c r="AF805" i="1"/>
  <c r="AD805" i="1"/>
  <c r="AC805" i="1"/>
  <c r="AB805" i="1"/>
  <c r="Y805" i="1"/>
  <c r="X805" i="1"/>
  <c r="W805" i="1"/>
  <c r="T805" i="1"/>
  <c r="S805" i="1"/>
  <c r="R805" i="1"/>
  <c r="O805" i="1"/>
  <c r="N805" i="1"/>
  <c r="M805" i="1"/>
  <c r="J805" i="1"/>
  <c r="H805" i="1"/>
  <c r="AT804" i="1"/>
  <c r="AR804" i="1"/>
  <c r="AP804" i="1"/>
  <c r="AN804" i="1"/>
  <c r="AL804" i="1"/>
  <c r="AJ804" i="1"/>
  <c r="AH804" i="1"/>
  <c r="AF804" i="1"/>
  <c r="AD804" i="1"/>
  <c r="AC804" i="1"/>
  <c r="AB804" i="1"/>
  <c r="Y804" i="1"/>
  <c r="X804" i="1"/>
  <c r="W804" i="1"/>
  <c r="T804" i="1"/>
  <c r="S804" i="1"/>
  <c r="R804" i="1"/>
  <c r="O804" i="1"/>
  <c r="N804" i="1"/>
  <c r="M804" i="1"/>
  <c r="J804" i="1"/>
  <c r="H804" i="1"/>
  <c r="AT803" i="1"/>
  <c r="AR803" i="1"/>
  <c r="AP803" i="1"/>
  <c r="AN803" i="1"/>
  <c r="AL803" i="1"/>
  <c r="AJ803" i="1"/>
  <c r="AH803" i="1"/>
  <c r="AF803" i="1"/>
  <c r="AD803" i="1"/>
  <c r="AC803" i="1"/>
  <c r="AB803" i="1"/>
  <c r="Y803" i="1"/>
  <c r="X803" i="1"/>
  <c r="W803" i="1"/>
  <c r="T803" i="1"/>
  <c r="S803" i="1"/>
  <c r="R803" i="1"/>
  <c r="O803" i="1"/>
  <c r="N803" i="1"/>
  <c r="M803" i="1"/>
  <c r="J803" i="1"/>
  <c r="H803" i="1"/>
  <c r="AT802" i="1"/>
  <c r="AR802" i="1"/>
  <c r="AP802" i="1"/>
  <c r="AN802" i="1"/>
  <c r="AL802" i="1"/>
  <c r="AJ802" i="1"/>
  <c r="AH802" i="1"/>
  <c r="AF802" i="1"/>
  <c r="AD802" i="1"/>
  <c r="AC802" i="1"/>
  <c r="AB802" i="1"/>
  <c r="Y802" i="1"/>
  <c r="X802" i="1"/>
  <c r="W802" i="1"/>
  <c r="T802" i="1"/>
  <c r="S802" i="1"/>
  <c r="R802" i="1"/>
  <c r="O802" i="1"/>
  <c r="N802" i="1"/>
  <c r="M802" i="1"/>
  <c r="J802" i="1"/>
  <c r="H802" i="1"/>
  <c r="AT801" i="1"/>
  <c r="AR801" i="1"/>
  <c r="AP801" i="1"/>
  <c r="AN801" i="1"/>
  <c r="AL801" i="1"/>
  <c r="AJ801" i="1"/>
  <c r="AH801" i="1"/>
  <c r="AF801" i="1"/>
  <c r="AD801" i="1"/>
  <c r="AC801" i="1"/>
  <c r="AB801" i="1"/>
  <c r="Y801" i="1"/>
  <c r="X801" i="1"/>
  <c r="W801" i="1"/>
  <c r="T801" i="1"/>
  <c r="S801" i="1"/>
  <c r="R801" i="1"/>
  <c r="O801" i="1"/>
  <c r="N801" i="1"/>
  <c r="M801" i="1"/>
  <c r="J801" i="1"/>
  <c r="H801" i="1"/>
  <c r="AT800" i="1"/>
  <c r="AR800" i="1"/>
  <c r="AP800" i="1"/>
  <c r="AN800" i="1"/>
  <c r="AL800" i="1"/>
  <c r="AJ800" i="1"/>
  <c r="AH800" i="1"/>
  <c r="AF800" i="1"/>
  <c r="AD800" i="1"/>
  <c r="AC800" i="1"/>
  <c r="AB800" i="1"/>
  <c r="Y800" i="1"/>
  <c r="X800" i="1"/>
  <c r="W800" i="1"/>
  <c r="T800" i="1"/>
  <c r="S800" i="1"/>
  <c r="R800" i="1"/>
  <c r="O800" i="1"/>
  <c r="N800" i="1"/>
  <c r="M800" i="1"/>
  <c r="J800" i="1"/>
  <c r="H800" i="1"/>
  <c r="AT799" i="1"/>
  <c r="AR799" i="1"/>
  <c r="AP799" i="1"/>
  <c r="AN799" i="1"/>
  <c r="AL799" i="1"/>
  <c r="AJ799" i="1"/>
  <c r="AH799" i="1"/>
  <c r="AF799" i="1"/>
  <c r="AD799" i="1"/>
  <c r="AC799" i="1"/>
  <c r="AB799" i="1"/>
  <c r="Y799" i="1"/>
  <c r="X799" i="1"/>
  <c r="W799" i="1"/>
  <c r="T799" i="1"/>
  <c r="S799" i="1"/>
  <c r="R799" i="1"/>
  <c r="O799" i="1"/>
  <c r="N799" i="1"/>
  <c r="M799" i="1"/>
  <c r="J799" i="1"/>
  <c r="H799" i="1"/>
  <c r="AT798" i="1"/>
  <c r="AR798" i="1"/>
  <c r="AP798" i="1"/>
  <c r="AN798" i="1"/>
  <c r="AL798" i="1"/>
  <c r="AJ798" i="1"/>
  <c r="AH798" i="1"/>
  <c r="AF798" i="1"/>
  <c r="AD798" i="1"/>
  <c r="AC798" i="1"/>
  <c r="AB798" i="1"/>
  <c r="Y798" i="1"/>
  <c r="X798" i="1"/>
  <c r="W798" i="1"/>
  <c r="T798" i="1"/>
  <c r="S798" i="1"/>
  <c r="R798" i="1"/>
  <c r="O798" i="1"/>
  <c r="N798" i="1"/>
  <c r="M798" i="1"/>
  <c r="J798" i="1"/>
  <c r="H798" i="1"/>
  <c r="AT797" i="1"/>
  <c r="AR797" i="1"/>
  <c r="AP797" i="1"/>
  <c r="AN797" i="1"/>
  <c r="AL797" i="1"/>
  <c r="AJ797" i="1"/>
  <c r="AH797" i="1"/>
  <c r="AF797" i="1"/>
  <c r="AD797" i="1"/>
  <c r="AC797" i="1"/>
  <c r="AB797" i="1"/>
  <c r="Y797" i="1"/>
  <c r="X797" i="1"/>
  <c r="W797" i="1"/>
  <c r="T797" i="1"/>
  <c r="S797" i="1"/>
  <c r="R797" i="1"/>
  <c r="O797" i="1"/>
  <c r="N797" i="1"/>
  <c r="M797" i="1"/>
  <c r="J797" i="1"/>
  <c r="H797" i="1"/>
  <c r="AT796" i="1"/>
  <c r="AR796" i="1"/>
  <c r="AP796" i="1"/>
  <c r="AN796" i="1"/>
  <c r="AL796" i="1"/>
  <c r="AJ796" i="1"/>
  <c r="AH796" i="1"/>
  <c r="AF796" i="1"/>
  <c r="AD796" i="1"/>
  <c r="AC796" i="1"/>
  <c r="AB796" i="1"/>
  <c r="Y796" i="1"/>
  <c r="X796" i="1"/>
  <c r="W796" i="1"/>
  <c r="T796" i="1"/>
  <c r="S796" i="1"/>
  <c r="R796" i="1"/>
  <c r="O796" i="1"/>
  <c r="N796" i="1"/>
  <c r="M796" i="1"/>
  <c r="J796" i="1"/>
  <c r="H796" i="1"/>
  <c r="AT795" i="1"/>
  <c r="AR795" i="1"/>
  <c r="AP795" i="1"/>
  <c r="AN795" i="1"/>
  <c r="AL795" i="1"/>
  <c r="AJ795" i="1"/>
  <c r="AH795" i="1"/>
  <c r="AF795" i="1"/>
  <c r="AD795" i="1"/>
  <c r="AC795" i="1"/>
  <c r="AB795" i="1"/>
  <c r="Y795" i="1"/>
  <c r="X795" i="1"/>
  <c r="W795" i="1"/>
  <c r="T795" i="1"/>
  <c r="S795" i="1"/>
  <c r="R795" i="1"/>
  <c r="O795" i="1"/>
  <c r="N795" i="1"/>
  <c r="M795" i="1"/>
  <c r="J795" i="1"/>
  <c r="H795" i="1"/>
  <c r="AT794" i="1"/>
  <c r="AR794" i="1"/>
  <c r="AP794" i="1"/>
  <c r="AN794" i="1"/>
  <c r="AL794" i="1"/>
  <c r="AJ794" i="1"/>
  <c r="AH794" i="1"/>
  <c r="AF794" i="1"/>
  <c r="AD794" i="1"/>
  <c r="AC794" i="1"/>
  <c r="AB794" i="1"/>
  <c r="Y794" i="1"/>
  <c r="X794" i="1"/>
  <c r="W794" i="1"/>
  <c r="T794" i="1"/>
  <c r="S794" i="1"/>
  <c r="R794" i="1"/>
  <c r="O794" i="1"/>
  <c r="N794" i="1"/>
  <c r="M794" i="1"/>
  <c r="J794" i="1"/>
  <c r="H794" i="1"/>
  <c r="AT793" i="1"/>
  <c r="AR793" i="1"/>
  <c r="AP793" i="1"/>
  <c r="AN793" i="1"/>
  <c r="AL793" i="1"/>
  <c r="AJ793" i="1"/>
  <c r="AH793" i="1"/>
  <c r="AF793" i="1"/>
  <c r="AD793" i="1"/>
  <c r="AC793" i="1"/>
  <c r="AB793" i="1"/>
  <c r="Y793" i="1"/>
  <c r="X793" i="1"/>
  <c r="W793" i="1"/>
  <c r="T793" i="1"/>
  <c r="S793" i="1"/>
  <c r="R793" i="1"/>
  <c r="O793" i="1"/>
  <c r="N793" i="1"/>
  <c r="M793" i="1"/>
  <c r="J793" i="1"/>
  <c r="H793" i="1"/>
  <c r="AT792" i="1"/>
  <c r="AR792" i="1"/>
  <c r="AP792" i="1"/>
  <c r="AN792" i="1"/>
  <c r="AL792" i="1"/>
  <c r="AJ792" i="1"/>
  <c r="AH792" i="1"/>
  <c r="AF792" i="1"/>
  <c r="AD792" i="1"/>
  <c r="AC792" i="1"/>
  <c r="AB792" i="1"/>
  <c r="Y792" i="1"/>
  <c r="X792" i="1"/>
  <c r="W792" i="1"/>
  <c r="T792" i="1"/>
  <c r="S792" i="1"/>
  <c r="R792" i="1"/>
  <c r="O792" i="1"/>
  <c r="N792" i="1"/>
  <c r="M792" i="1"/>
  <c r="J792" i="1"/>
  <c r="H792" i="1"/>
  <c r="AT791" i="1"/>
  <c r="AR791" i="1"/>
  <c r="AP791" i="1"/>
  <c r="AN791" i="1"/>
  <c r="AL791" i="1"/>
  <c r="AJ791" i="1"/>
  <c r="AH791" i="1"/>
  <c r="AF791" i="1"/>
  <c r="AD791" i="1"/>
  <c r="AC791" i="1"/>
  <c r="AB791" i="1"/>
  <c r="Y791" i="1"/>
  <c r="X791" i="1"/>
  <c r="W791" i="1"/>
  <c r="T791" i="1"/>
  <c r="S791" i="1"/>
  <c r="R791" i="1"/>
  <c r="O791" i="1"/>
  <c r="N791" i="1"/>
  <c r="M791" i="1"/>
  <c r="J791" i="1"/>
  <c r="H791" i="1"/>
  <c r="AT790" i="1"/>
  <c r="AR790" i="1"/>
  <c r="AP790" i="1"/>
  <c r="AN790" i="1"/>
  <c r="AL790" i="1"/>
  <c r="AJ790" i="1"/>
  <c r="AH790" i="1"/>
  <c r="AF790" i="1"/>
  <c r="AD790" i="1"/>
  <c r="AC790" i="1"/>
  <c r="AB790" i="1"/>
  <c r="Y790" i="1"/>
  <c r="X790" i="1"/>
  <c r="W790" i="1"/>
  <c r="T790" i="1"/>
  <c r="S790" i="1"/>
  <c r="R790" i="1"/>
  <c r="O790" i="1"/>
  <c r="N790" i="1"/>
  <c r="M790" i="1"/>
  <c r="J790" i="1"/>
  <c r="H790" i="1"/>
  <c r="AT789" i="1"/>
  <c r="AR789" i="1"/>
  <c r="AP789" i="1"/>
  <c r="AN789" i="1"/>
  <c r="AL789" i="1"/>
  <c r="AJ789" i="1"/>
  <c r="AH789" i="1"/>
  <c r="AF789" i="1"/>
  <c r="AD789" i="1"/>
  <c r="AC789" i="1"/>
  <c r="AB789" i="1"/>
  <c r="Y789" i="1"/>
  <c r="X789" i="1"/>
  <c r="W789" i="1"/>
  <c r="T789" i="1"/>
  <c r="S789" i="1"/>
  <c r="R789" i="1"/>
  <c r="O789" i="1"/>
  <c r="N789" i="1"/>
  <c r="M789" i="1"/>
  <c r="J789" i="1"/>
  <c r="H789" i="1"/>
  <c r="AT788" i="1"/>
  <c r="AR788" i="1"/>
  <c r="AP788" i="1"/>
  <c r="AN788" i="1"/>
  <c r="AL788" i="1"/>
  <c r="AJ788" i="1"/>
  <c r="AH788" i="1"/>
  <c r="AF788" i="1"/>
  <c r="AD788" i="1"/>
  <c r="AC788" i="1"/>
  <c r="AB788" i="1"/>
  <c r="Y788" i="1"/>
  <c r="X788" i="1"/>
  <c r="W788" i="1"/>
  <c r="T788" i="1"/>
  <c r="S788" i="1"/>
  <c r="R788" i="1"/>
  <c r="O788" i="1"/>
  <c r="N788" i="1"/>
  <c r="M788" i="1"/>
  <c r="J788" i="1"/>
  <c r="H788" i="1"/>
  <c r="AT787" i="1"/>
  <c r="AR787" i="1"/>
  <c r="AP787" i="1"/>
  <c r="AN787" i="1"/>
  <c r="AL787" i="1"/>
  <c r="AJ787" i="1"/>
  <c r="AH787" i="1"/>
  <c r="AF787" i="1"/>
  <c r="AD787" i="1"/>
  <c r="AC787" i="1"/>
  <c r="AB787" i="1"/>
  <c r="Y787" i="1"/>
  <c r="X787" i="1"/>
  <c r="W787" i="1"/>
  <c r="T787" i="1"/>
  <c r="S787" i="1"/>
  <c r="R787" i="1"/>
  <c r="O787" i="1"/>
  <c r="N787" i="1"/>
  <c r="M787" i="1"/>
  <c r="J787" i="1"/>
  <c r="H787" i="1"/>
  <c r="AT786" i="1"/>
  <c r="AR786" i="1"/>
  <c r="AP786" i="1"/>
  <c r="AN786" i="1"/>
  <c r="AL786" i="1"/>
  <c r="AJ786" i="1"/>
  <c r="AH786" i="1"/>
  <c r="AF786" i="1"/>
  <c r="AD786" i="1"/>
  <c r="AC786" i="1"/>
  <c r="AB786" i="1"/>
  <c r="Y786" i="1"/>
  <c r="X786" i="1"/>
  <c r="W786" i="1"/>
  <c r="T786" i="1"/>
  <c r="S786" i="1"/>
  <c r="R786" i="1"/>
  <c r="O786" i="1"/>
  <c r="N786" i="1"/>
  <c r="M786" i="1"/>
  <c r="J786" i="1"/>
  <c r="H786" i="1"/>
  <c r="AT785" i="1"/>
  <c r="AR785" i="1"/>
  <c r="AP785" i="1"/>
  <c r="AN785" i="1"/>
  <c r="AL785" i="1"/>
  <c r="AJ785" i="1"/>
  <c r="AH785" i="1"/>
  <c r="AF785" i="1"/>
  <c r="AD785" i="1"/>
  <c r="AC785" i="1"/>
  <c r="AB785" i="1"/>
  <c r="Y785" i="1"/>
  <c r="X785" i="1"/>
  <c r="W785" i="1"/>
  <c r="T785" i="1"/>
  <c r="S785" i="1"/>
  <c r="R785" i="1"/>
  <c r="O785" i="1"/>
  <c r="N785" i="1"/>
  <c r="M785" i="1"/>
  <c r="J785" i="1"/>
  <c r="H785" i="1"/>
  <c r="AT784" i="1"/>
  <c r="AR784" i="1"/>
  <c r="AP784" i="1"/>
  <c r="AN784" i="1"/>
  <c r="AL784" i="1"/>
  <c r="AJ784" i="1"/>
  <c r="AH784" i="1"/>
  <c r="AF784" i="1"/>
  <c r="AD784" i="1"/>
  <c r="AC784" i="1"/>
  <c r="AB784" i="1"/>
  <c r="Y784" i="1"/>
  <c r="X784" i="1"/>
  <c r="W784" i="1"/>
  <c r="T784" i="1"/>
  <c r="S784" i="1"/>
  <c r="R784" i="1"/>
  <c r="O784" i="1"/>
  <c r="N784" i="1"/>
  <c r="M784" i="1"/>
  <c r="J784" i="1"/>
  <c r="H784" i="1"/>
  <c r="AT783" i="1"/>
  <c r="AR783" i="1"/>
  <c r="AP783" i="1"/>
  <c r="AN783" i="1"/>
  <c r="AL783" i="1"/>
  <c r="AJ783" i="1"/>
  <c r="AH783" i="1"/>
  <c r="AF783" i="1"/>
  <c r="AD783" i="1"/>
  <c r="AC783" i="1"/>
  <c r="AB783" i="1"/>
  <c r="Y783" i="1"/>
  <c r="X783" i="1"/>
  <c r="W783" i="1"/>
  <c r="T783" i="1"/>
  <c r="S783" i="1"/>
  <c r="R783" i="1"/>
  <c r="O783" i="1"/>
  <c r="N783" i="1"/>
  <c r="M783" i="1"/>
  <c r="J783" i="1"/>
  <c r="H783" i="1"/>
  <c r="AT782" i="1"/>
  <c r="AR782" i="1"/>
  <c r="AP782" i="1"/>
  <c r="AN782" i="1"/>
  <c r="AL782" i="1"/>
  <c r="AJ782" i="1"/>
  <c r="AH782" i="1"/>
  <c r="AF782" i="1"/>
  <c r="AD782" i="1"/>
  <c r="AC782" i="1"/>
  <c r="AB782" i="1"/>
  <c r="Y782" i="1"/>
  <c r="X782" i="1"/>
  <c r="W782" i="1"/>
  <c r="T782" i="1"/>
  <c r="S782" i="1"/>
  <c r="R782" i="1"/>
  <c r="O782" i="1"/>
  <c r="N782" i="1"/>
  <c r="M782" i="1"/>
  <c r="J782" i="1"/>
  <c r="H782" i="1"/>
  <c r="AT781" i="1"/>
  <c r="AR781" i="1"/>
  <c r="AP781" i="1"/>
  <c r="AN781" i="1"/>
  <c r="AL781" i="1"/>
  <c r="AJ781" i="1"/>
  <c r="AH781" i="1"/>
  <c r="AF781" i="1"/>
  <c r="AD781" i="1"/>
  <c r="AC781" i="1"/>
  <c r="AB781" i="1"/>
  <c r="Y781" i="1"/>
  <c r="X781" i="1"/>
  <c r="W781" i="1"/>
  <c r="T781" i="1"/>
  <c r="S781" i="1"/>
  <c r="R781" i="1"/>
  <c r="O781" i="1"/>
  <c r="N781" i="1"/>
  <c r="M781" i="1"/>
  <c r="J781" i="1"/>
  <c r="H781" i="1"/>
  <c r="AT780" i="1"/>
  <c r="AR780" i="1"/>
  <c r="AP780" i="1"/>
  <c r="AN780" i="1"/>
  <c r="AL780" i="1"/>
  <c r="AJ780" i="1"/>
  <c r="AH780" i="1"/>
  <c r="AF780" i="1"/>
  <c r="AD780" i="1"/>
  <c r="AC780" i="1"/>
  <c r="AB780" i="1"/>
  <c r="Y780" i="1"/>
  <c r="X780" i="1"/>
  <c r="W780" i="1"/>
  <c r="T780" i="1"/>
  <c r="S780" i="1"/>
  <c r="R780" i="1"/>
  <c r="O780" i="1"/>
  <c r="N780" i="1"/>
  <c r="M780" i="1"/>
  <c r="J780" i="1"/>
  <c r="H780" i="1"/>
  <c r="AT779" i="1"/>
  <c r="AR779" i="1"/>
  <c r="AP779" i="1"/>
  <c r="AN779" i="1"/>
  <c r="AL779" i="1"/>
  <c r="AJ779" i="1"/>
  <c r="AH779" i="1"/>
  <c r="AF779" i="1"/>
  <c r="AD779" i="1"/>
  <c r="AC779" i="1"/>
  <c r="AB779" i="1"/>
  <c r="Y779" i="1"/>
  <c r="X779" i="1"/>
  <c r="W779" i="1"/>
  <c r="T779" i="1"/>
  <c r="S779" i="1"/>
  <c r="R779" i="1"/>
  <c r="O779" i="1"/>
  <c r="N779" i="1"/>
  <c r="M779" i="1"/>
  <c r="J779" i="1"/>
  <c r="H779" i="1"/>
  <c r="AT778" i="1"/>
  <c r="AR778" i="1"/>
  <c r="AP778" i="1"/>
  <c r="AN778" i="1"/>
  <c r="AL778" i="1"/>
  <c r="AJ778" i="1"/>
  <c r="AH778" i="1"/>
  <c r="AF778" i="1"/>
  <c r="AD778" i="1"/>
  <c r="AC778" i="1"/>
  <c r="AB778" i="1"/>
  <c r="Y778" i="1"/>
  <c r="X778" i="1"/>
  <c r="W778" i="1"/>
  <c r="T778" i="1"/>
  <c r="S778" i="1"/>
  <c r="R778" i="1"/>
  <c r="O778" i="1"/>
  <c r="N778" i="1"/>
  <c r="M778" i="1"/>
  <c r="J778" i="1"/>
  <c r="H778" i="1"/>
  <c r="AT777" i="1"/>
  <c r="AR777" i="1"/>
  <c r="AP777" i="1"/>
  <c r="AN777" i="1"/>
  <c r="AL777" i="1"/>
  <c r="AJ777" i="1"/>
  <c r="AH777" i="1"/>
  <c r="AF777" i="1"/>
  <c r="AD777" i="1"/>
  <c r="AC777" i="1"/>
  <c r="AB777" i="1"/>
  <c r="Y777" i="1"/>
  <c r="X777" i="1"/>
  <c r="W777" i="1"/>
  <c r="T777" i="1"/>
  <c r="S777" i="1"/>
  <c r="R777" i="1"/>
  <c r="O777" i="1"/>
  <c r="N777" i="1"/>
  <c r="M777" i="1"/>
  <c r="J777" i="1"/>
  <c r="H777" i="1"/>
  <c r="AT776" i="1"/>
  <c r="AR776" i="1"/>
  <c r="AP776" i="1"/>
  <c r="AN776" i="1"/>
  <c r="AL776" i="1"/>
  <c r="AJ776" i="1"/>
  <c r="AH776" i="1"/>
  <c r="AF776" i="1"/>
  <c r="AD776" i="1"/>
  <c r="AC776" i="1"/>
  <c r="AB776" i="1"/>
  <c r="Y776" i="1"/>
  <c r="X776" i="1"/>
  <c r="W776" i="1"/>
  <c r="T776" i="1"/>
  <c r="S776" i="1"/>
  <c r="R776" i="1"/>
  <c r="O776" i="1"/>
  <c r="N776" i="1"/>
  <c r="M776" i="1"/>
  <c r="J776" i="1"/>
  <c r="H776" i="1"/>
  <c r="AT775" i="1"/>
  <c r="AR775" i="1"/>
  <c r="AP775" i="1"/>
  <c r="AN775" i="1"/>
  <c r="AL775" i="1"/>
  <c r="AJ775" i="1"/>
  <c r="AH775" i="1"/>
  <c r="AF775" i="1"/>
  <c r="AD775" i="1"/>
  <c r="AC775" i="1"/>
  <c r="AB775" i="1"/>
  <c r="Y775" i="1"/>
  <c r="X775" i="1"/>
  <c r="W775" i="1"/>
  <c r="T775" i="1"/>
  <c r="S775" i="1"/>
  <c r="R775" i="1"/>
  <c r="O775" i="1"/>
  <c r="N775" i="1"/>
  <c r="M775" i="1"/>
  <c r="J775" i="1"/>
  <c r="H775" i="1"/>
  <c r="AT774" i="1"/>
  <c r="AR774" i="1"/>
  <c r="AP774" i="1"/>
  <c r="AN774" i="1"/>
  <c r="AL774" i="1"/>
  <c r="AJ774" i="1"/>
  <c r="AH774" i="1"/>
  <c r="AF774" i="1"/>
  <c r="AD774" i="1"/>
  <c r="AC774" i="1"/>
  <c r="AB774" i="1"/>
  <c r="Y774" i="1"/>
  <c r="X774" i="1"/>
  <c r="W774" i="1"/>
  <c r="T774" i="1"/>
  <c r="S774" i="1"/>
  <c r="R774" i="1"/>
  <c r="O774" i="1"/>
  <c r="N774" i="1"/>
  <c r="M774" i="1"/>
  <c r="J774" i="1"/>
  <c r="H774" i="1"/>
  <c r="AT773" i="1"/>
  <c r="AR773" i="1"/>
  <c r="AP773" i="1"/>
  <c r="AN773" i="1"/>
  <c r="AL773" i="1"/>
  <c r="AJ773" i="1"/>
  <c r="AH773" i="1"/>
  <c r="AF773" i="1"/>
  <c r="AD773" i="1"/>
  <c r="AC773" i="1"/>
  <c r="AB773" i="1"/>
  <c r="Y773" i="1"/>
  <c r="X773" i="1"/>
  <c r="W773" i="1"/>
  <c r="T773" i="1"/>
  <c r="S773" i="1"/>
  <c r="R773" i="1"/>
  <c r="O773" i="1"/>
  <c r="N773" i="1"/>
  <c r="M773" i="1"/>
  <c r="J773" i="1"/>
  <c r="H773" i="1"/>
  <c r="AT772" i="1"/>
  <c r="AR772" i="1"/>
  <c r="AP772" i="1"/>
  <c r="AN772" i="1"/>
  <c r="AL772" i="1"/>
  <c r="AJ772" i="1"/>
  <c r="AH772" i="1"/>
  <c r="AF772" i="1"/>
  <c r="AD772" i="1"/>
  <c r="AC772" i="1"/>
  <c r="AB772" i="1"/>
  <c r="Y772" i="1"/>
  <c r="X772" i="1"/>
  <c r="W772" i="1"/>
  <c r="T772" i="1"/>
  <c r="S772" i="1"/>
  <c r="R772" i="1"/>
  <c r="O772" i="1"/>
  <c r="N772" i="1"/>
  <c r="M772" i="1"/>
  <c r="J772" i="1"/>
  <c r="H772" i="1"/>
  <c r="AT771" i="1"/>
  <c r="AR771" i="1"/>
  <c r="AP771" i="1"/>
  <c r="AN771" i="1"/>
  <c r="AL771" i="1"/>
  <c r="AJ771" i="1"/>
  <c r="AH771" i="1"/>
  <c r="AF771" i="1"/>
  <c r="AD771" i="1"/>
  <c r="AC771" i="1"/>
  <c r="AB771" i="1"/>
  <c r="Y771" i="1"/>
  <c r="X771" i="1"/>
  <c r="W771" i="1"/>
  <c r="T771" i="1"/>
  <c r="S771" i="1"/>
  <c r="R771" i="1"/>
  <c r="O771" i="1"/>
  <c r="N771" i="1"/>
  <c r="M771" i="1"/>
  <c r="J771" i="1"/>
  <c r="H771" i="1"/>
  <c r="AT770" i="1"/>
  <c r="AR770" i="1"/>
  <c r="AP770" i="1"/>
  <c r="AN770" i="1"/>
  <c r="AL770" i="1"/>
  <c r="AJ770" i="1"/>
  <c r="AH770" i="1"/>
  <c r="AF770" i="1"/>
  <c r="AD770" i="1"/>
  <c r="AC770" i="1"/>
  <c r="AB770" i="1"/>
  <c r="Y770" i="1"/>
  <c r="X770" i="1"/>
  <c r="W770" i="1"/>
  <c r="T770" i="1"/>
  <c r="S770" i="1"/>
  <c r="R770" i="1"/>
  <c r="O770" i="1"/>
  <c r="N770" i="1"/>
  <c r="M770" i="1"/>
  <c r="J770" i="1"/>
  <c r="H770" i="1"/>
  <c r="AT769" i="1"/>
  <c r="AR769" i="1"/>
  <c r="AP769" i="1"/>
  <c r="AN769" i="1"/>
  <c r="AL769" i="1"/>
  <c r="AJ769" i="1"/>
  <c r="AH769" i="1"/>
  <c r="AF769" i="1"/>
  <c r="AD769" i="1"/>
  <c r="AC769" i="1"/>
  <c r="AB769" i="1"/>
  <c r="Y769" i="1"/>
  <c r="X769" i="1"/>
  <c r="W769" i="1"/>
  <c r="T769" i="1"/>
  <c r="S769" i="1"/>
  <c r="R769" i="1"/>
  <c r="O769" i="1"/>
  <c r="N769" i="1"/>
  <c r="M769" i="1"/>
  <c r="J769" i="1"/>
  <c r="H769" i="1"/>
  <c r="AT768" i="1"/>
  <c r="AR768" i="1"/>
  <c r="AP768" i="1"/>
  <c r="AN768" i="1"/>
  <c r="AL768" i="1"/>
  <c r="AJ768" i="1"/>
  <c r="AH768" i="1"/>
  <c r="AF768" i="1"/>
  <c r="AD768" i="1"/>
  <c r="AC768" i="1"/>
  <c r="AB768" i="1"/>
  <c r="Y768" i="1"/>
  <c r="X768" i="1"/>
  <c r="W768" i="1"/>
  <c r="T768" i="1"/>
  <c r="S768" i="1"/>
  <c r="R768" i="1"/>
  <c r="O768" i="1"/>
  <c r="N768" i="1"/>
  <c r="M768" i="1"/>
  <c r="J768" i="1"/>
  <c r="H768" i="1"/>
  <c r="AT767" i="1"/>
  <c r="AR767" i="1"/>
  <c r="AP767" i="1"/>
  <c r="AN767" i="1"/>
  <c r="AL767" i="1"/>
  <c r="AJ767" i="1"/>
  <c r="AH767" i="1"/>
  <c r="AF767" i="1"/>
  <c r="AD767" i="1"/>
  <c r="AC767" i="1"/>
  <c r="AB767" i="1"/>
  <c r="Y767" i="1"/>
  <c r="X767" i="1"/>
  <c r="W767" i="1"/>
  <c r="T767" i="1"/>
  <c r="S767" i="1"/>
  <c r="R767" i="1"/>
  <c r="O767" i="1"/>
  <c r="N767" i="1"/>
  <c r="M767" i="1"/>
  <c r="J767" i="1"/>
  <c r="H767" i="1"/>
  <c r="AT766" i="1"/>
  <c r="AR766" i="1"/>
  <c r="AP766" i="1"/>
  <c r="AN766" i="1"/>
  <c r="AL766" i="1"/>
  <c r="AJ766" i="1"/>
  <c r="AH766" i="1"/>
  <c r="AF766" i="1"/>
  <c r="AD766" i="1"/>
  <c r="AC766" i="1"/>
  <c r="AB766" i="1"/>
  <c r="Y766" i="1"/>
  <c r="X766" i="1"/>
  <c r="W766" i="1"/>
  <c r="T766" i="1"/>
  <c r="S766" i="1"/>
  <c r="R766" i="1"/>
  <c r="O766" i="1"/>
  <c r="N766" i="1"/>
  <c r="M766" i="1"/>
  <c r="J766" i="1"/>
  <c r="H766" i="1"/>
  <c r="AT765" i="1"/>
  <c r="AR765" i="1"/>
  <c r="AP765" i="1"/>
  <c r="AN765" i="1"/>
  <c r="AL765" i="1"/>
  <c r="AJ765" i="1"/>
  <c r="AH765" i="1"/>
  <c r="AF765" i="1"/>
  <c r="AD765" i="1"/>
  <c r="AC765" i="1"/>
  <c r="AB765" i="1"/>
  <c r="Y765" i="1"/>
  <c r="X765" i="1"/>
  <c r="W765" i="1"/>
  <c r="T765" i="1"/>
  <c r="S765" i="1"/>
  <c r="R765" i="1"/>
  <c r="O765" i="1"/>
  <c r="N765" i="1"/>
  <c r="M765" i="1"/>
  <c r="J765" i="1"/>
  <c r="H765" i="1"/>
  <c r="AT764" i="1"/>
  <c r="AR764" i="1"/>
  <c r="AP764" i="1"/>
  <c r="AN764" i="1"/>
  <c r="AL764" i="1"/>
  <c r="AJ764" i="1"/>
  <c r="AH764" i="1"/>
  <c r="AF764" i="1"/>
  <c r="AD764" i="1"/>
  <c r="AC764" i="1"/>
  <c r="AB764" i="1"/>
  <c r="Y764" i="1"/>
  <c r="X764" i="1"/>
  <c r="W764" i="1"/>
  <c r="T764" i="1"/>
  <c r="S764" i="1"/>
  <c r="R764" i="1"/>
  <c r="O764" i="1"/>
  <c r="N764" i="1"/>
  <c r="M764" i="1"/>
  <c r="J764" i="1"/>
  <c r="H764" i="1"/>
  <c r="AT763" i="1"/>
  <c r="AR763" i="1"/>
  <c r="AP763" i="1"/>
  <c r="AN763" i="1"/>
  <c r="AL763" i="1"/>
  <c r="AJ763" i="1"/>
  <c r="AH763" i="1"/>
  <c r="AF763" i="1"/>
  <c r="AD763" i="1"/>
  <c r="AC763" i="1"/>
  <c r="AB763" i="1"/>
  <c r="Y763" i="1"/>
  <c r="X763" i="1"/>
  <c r="W763" i="1"/>
  <c r="T763" i="1"/>
  <c r="S763" i="1"/>
  <c r="R763" i="1"/>
  <c r="O763" i="1"/>
  <c r="N763" i="1"/>
  <c r="M763" i="1"/>
  <c r="J763" i="1"/>
  <c r="H763" i="1"/>
  <c r="AT762" i="1"/>
  <c r="AR762" i="1"/>
  <c r="AP762" i="1"/>
  <c r="AN762" i="1"/>
  <c r="AL762" i="1"/>
  <c r="AJ762" i="1"/>
  <c r="AH762" i="1"/>
  <c r="AF762" i="1"/>
  <c r="AD762" i="1"/>
  <c r="AC762" i="1"/>
  <c r="AB762" i="1"/>
  <c r="Y762" i="1"/>
  <c r="X762" i="1"/>
  <c r="W762" i="1"/>
  <c r="T762" i="1"/>
  <c r="S762" i="1"/>
  <c r="R762" i="1"/>
  <c r="O762" i="1"/>
  <c r="N762" i="1"/>
  <c r="M762" i="1"/>
  <c r="J762" i="1"/>
  <c r="H762" i="1"/>
  <c r="AT761" i="1"/>
  <c r="AR761" i="1"/>
  <c r="AP761" i="1"/>
  <c r="AN761" i="1"/>
  <c r="AL761" i="1"/>
  <c r="AJ761" i="1"/>
  <c r="AH761" i="1"/>
  <c r="AF761" i="1"/>
  <c r="AD761" i="1"/>
  <c r="AC761" i="1"/>
  <c r="AB761" i="1"/>
  <c r="Y761" i="1"/>
  <c r="X761" i="1"/>
  <c r="W761" i="1"/>
  <c r="T761" i="1"/>
  <c r="S761" i="1"/>
  <c r="R761" i="1"/>
  <c r="O761" i="1"/>
  <c r="N761" i="1"/>
  <c r="M761" i="1"/>
  <c r="J761" i="1"/>
  <c r="H761" i="1"/>
  <c r="AT760" i="1"/>
  <c r="AR760" i="1"/>
  <c r="AP760" i="1"/>
  <c r="AN760" i="1"/>
  <c r="AL760" i="1"/>
  <c r="AJ760" i="1"/>
  <c r="AH760" i="1"/>
  <c r="AF760" i="1"/>
  <c r="AD760" i="1"/>
  <c r="AC760" i="1"/>
  <c r="AB760" i="1"/>
  <c r="Y760" i="1"/>
  <c r="X760" i="1"/>
  <c r="W760" i="1"/>
  <c r="T760" i="1"/>
  <c r="S760" i="1"/>
  <c r="R760" i="1"/>
  <c r="O760" i="1"/>
  <c r="N760" i="1"/>
  <c r="M760" i="1"/>
  <c r="J760" i="1"/>
  <c r="H760" i="1"/>
  <c r="AT759" i="1"/>
  <c r="AR759" i="1"/>
  <c r="AP759" i="1"/>
  <c r="AN759" i="1"/>
  <c r="AL759" i="1"/>
  <c r="AJ759" i="1"/>
  <c r="AH759" i="1"/>
  <c r="AF759" i="1"/>
  <c r="AD759" i="1"/>
  <c r="AC759" i="1"/>
  <c r="AB759" i="1"/>
  <c r="Y759" i="1"/>
  <c r="X759" i="1"/>
  <c r="W759" i="1"/>
  <c r="T759" i="1"/>
  <c r="S759" i="1"/>
  <c r="R759" i="1"/>
  <c r="O759" i="1"/>
  <c r="N759" i="1"/>
  <c r="M759" i="1"/>
  <c r="J759" i="1"/>
  <c r="H759" i="1"/>
  <c r="AT758" i="1"/>
  <c r="AR758" i="1"/>
  <c r="AP758" i="1"/>
  <c r="AN758" i="1"/>
  <c r="AL758" i="1"/>
  <c r="AJ758" i="1"/>
  <c r="AH758" i="1"/>
  <c r="AF758" i="1"/>
  <c r="AD758" i="1"/>
  <c r="AC758" i="1"/>
  <c r="AB758" i="1"/>
  <c r="Y758" i="1"/>
  <c r="X758" i="1"/>
  <c r="W758" i="1"/>
  <c r="T758" i="1"/>
  <c r="S758" i="1"/>
  <c r="R758" i="1"/>
  <c r="O758" i="1"/>
  <c r="N758" i="1"/>
  <c r="M758" i="1"/>
  <c r="J758" i="1"/>
  <c r="H758" i="1"/>
  <c r="AT757" i="1"/>
  <c r="AR757" i="1"/>
  <c r="AP757" i="1"/>
  <c r="AN757" i="1"/>
  <c r="AL757" i="1"/>
  <c r="AJ757" i="1"/>
  <c r="AH757" i="1"/>
  <c r="AF757" i="1"/>
  <c r="AD757" i="1"/>
  <c r="AC757" i="1"/>
  <c r="AB757" i="1"/>
  <c r="Y757" i="1"/>
  <c r="X757" i="1"/>
  <c r="W757" i="1"/>
  <c r="T757" i="1"/>
  <c r="S757" i="1"/>
  <c r="R757" i="1"/>
  <c r="O757" i="1"/>
  <c r="N757" i="1"/>
  <c r="M757" i="1"/>
  <c r="J757" i="1"/>
  <c r="H757" i="1"/>
  <c r="AT756" i="1"/>
  <c r="AR756" i="1"/>
  <c r="AP756" i="1"/>
  <c r="AN756" i="1"/>
  <c r="AL756" i="1"/>
  <c r="AJ756" i="1"/>
  <c r="AH756" i="1"/>
  <c r="AF756" i="1"/>
  <c r="AD756" i="1"/>
  <c r="AC756" i="1"/>
  <c r="AB756" i="1"/>
  <c r="Y756" i="1"/>
  <c r="X756" i="1"/>
  <c r="W756" i="1"/>
  <c r="T756" i="1"/>
  <c r="S756" i="1"/>
  <c r="R756" i="1"/>
  <c r="O756" i="1"/>
  <c r="N756" i="1"/>
  <c r="M756" i="1"/>
  <c r="J756" i="1"/>
  <c r="H756" i="1"/>
  <c r="AT755" i="1"/>
  <c r="AR755" i="1"/>
  <c r="AP755" i="1"/>
  <c r="AN755" i="1"/>
  <c r="AL755" i="1"/>
  <c r="AJ755" i="1"/>
  <c r="AH755" i="1"/>
  <c r="AF755" i="1"/>
  <c r="AD755" i="1"/>
  <c r="AC755" i="1"/>
  <c r="AB755" i="1"/>
  <c r="Y755" i="1"/>
  <c r="X755" i="1"/>
  <c r="W755" i="1"/>
  <c r="T755" i="1"/>
  <c r="S755" i="1"/>
  <c r="R755" i="1"/>
  <c r="O755" i="1"/>
  <c r="N755" i="1"/>
  <c r="M755" i="1"/>
  <c r="J755" i="1"/>
  <c r="H755" i="1"/>
  <c r="AT754" i="1"/>
  <c r="AR754" i="1"/>
  <c r="AP754" i="1"/>
  <c r="AN754" i="1"/>
  <c r="AL754" i="1"/>
  <c r="AJ754" i="1"/>
  <c r="AH754" i="1"/>
  <c r="AF754" i="1"/>
  <c r="AD754" i="1"/>
  <c r="AC754" i="1"/>
  <c r="AB754" i="1"/>
  <c r="Y754" i="1"/>
  <c r="X754" i="1"/>
  <c r="W754" i="1"/>
  <c r="T754" i="1"/>
  <c r="S754" i="1"/>
  <c r="R754" i="1"/>
  <c r="O754" i="1"/>
  <c r="N754" i="1"/>
  <c r="M754" i="1"/>
  <c r="J754" i="1"/>
  <c r="H754" i="1"/>
  <c r="AT753" i="1"/>
  <c r="AR753" i="1"/>
  <c r="AP753" i="1"/>
  <c r="AN753" i="1"/>
  <c r="AL753" i="1"/>
  <c r="AJ753" i="1"/>
  <c r="AH753" i="1"/>
  <c r="AF753" i="1"/>
  <c r="AD753" i="1"/>
  <c r="AC753" i="1"/>
  <c r="AB753" i="1"/>
  <c r="Y753" i="1"/>
  <c r="X753" i="1"/>
  <c r="W753" i="1"/>
  <c r="T753" i="1"/>
  <c r="S753" i="1"/>
  <c r="R753" i="1"/>
  <c r="O753" i="1"/>
  <c r="N753" i="1"/>
  <c r="M753" i="1"/>
  <c r="J753" i="1"/>
  <c r="H753" i="1"/>
  <c r="AT752" i="1"/>
  <c r="AR752" i="1"/>
  <c r="AP752" i="1"/>
  <c r="AN752" i="1"/>
  <c r="AL752" i="1"/>
  <c r="AJ752" i="1"/>
  <c r="AH752" i="1"/>
  <c r="AF752" i="1"/>
  <c r="AD752" i="1"/>
  <c r="AC752" i="1"/>
  <c r="AB752" i="1"/>
  <c r="Y752" i="1"/>
  <c r="X752" i="1"/>
  <c r="W752" i="1"/>
  <c r="T752" i="1"/>
  <c r="S752" i="1"/>
  <c r="R752" i="1"/>
  <c r="O752" i="1"/>
  <c r="N752" i="1"/>
  <c r="M752" i="1"/>
  <c r="J752" i="1"/>
  <c r="H752" i="1"/>
  <c r="AT751" i="1"/>
  <c r="AR751" i="1"/>
  <c r="AP751" i="1"/>
  <c r="AN751" i="1"/>
  <c r="AL751" i="1"/>
  <c r="AJ751" i="1"/>
  <c r="AH751" i="1"/>
  <c r="AF751" i="1"/>
  <c r="AD751" i="1"/>
  <c r="AC751" i="1"/>
  <c r="AB751" i="1"/>
  <c r="Y751" i="1"/>
  <c r="X751" i="1"/>
  <c r="W751" i="1"/>
  <c r="T751" i="1"/>
  <c r="S751" i="1"/>
  <c r="R751" i="1"/>
  <c r="O751" i="1"/>
  <c r="N751" i="1"/>
  <c r="M751" i="1"/>
  <c r="J751" i="1"/>
  <c r="H751" i="1"/>
  <c r="AT750" i="1"/>
  <c r="AR750" i="1"/>
  <c r="AP750" i="1"/>
  <c r="AN750" i="1"/>
  <c r="AL750" i="1"/>
  <c r="AJ750" i="1"/>
  <c r="AH750" i="1"/>
  <c r="AF750" i="1"/>
  <c r="AD750" i="1"/>
  <c r="AC750" i="1"/>
  <c r="AB750" i="1"/>
  <c r="Y750" i="1"/>
  <c r="X750" i="1"/>
  <c r="W750" i="1"/>
  <c r="T750" i="1"/>
  <c r="S750" i="1"/>
  <c r="R750" i="1"/>
  <c r="O750" i="1"/>
  <c r="N750" i="1"/>
  <c r="M750" i="1"/>
  <c r="J750" i="1"/>
  <c r="H750" i="1"/>
  <c r="AT749" i="1"/>
  <c r="AR749" i="1"/>
  <c r="AP749" i="1"/>
  <c r="AN749" i="1"/>
  <c r="AL749" i="1"/>
  <c r="AJ749" i="1"/>
  <c r="AH749" i="1"/>
  <c r="AF749" i="1"/>
  <c r="AD749" i="1"/>
  <c r="AC749" i="1"/>
  <c r="AB749" i="1"/>
  <c r="Y749" i="1"/>
  <c r="X749" i="1"/>
  <c r="W749" i="1"/>
  <c r="T749" i="1"/>
  <c r="S749" i="1"/>
  <c r="R749" i="1"/>
  <c r="O749" i="1"/>
  <c r="N749" i="1"/>
  <c r="M749" i="1"/>
  <c r="J749" i="1"/>
  <c r="H749" i="1"/>
  <c r="AT748" i="1"/>
  <c r="AR748" i="1"/>
  <c r="AP748" i="1"/>
  <c r="AN748" i="1"/>
  <c r="AL748" i="1"/>
  <c r="AJ748" i="1"/>
  <c r="AH748" i="1"/>
  <c r="AF748" i="1"/>
  <c r="AD748" i="1"/>
  <c r="AC748" i="1"/>
  <c r="AB748" i="1"/>
  <c r="Y748" i="1"/>
  <c r="X748" i="1"/>
  <c r="W748" i="1"/>
  <c r="T748" i="1"/>
  <c r="S748" i="1"/>
  <c r="R748" i="1"/>
  <c r="O748" i="1"/>
  <c r="N748" i="1"/>
  <c r="M748" i="1"/>
  <c r="J748" i="1"/>
  <c r="H748" i="1"/>
  <c r="AT747" i="1"/>
  <c r="AR747" i="1"/>
  <c r="AP747" i="1"/>
  <c r="AN747" i="1"/>
  <c r="AL747" i="1"/>
  <c r="AJ747" i="1"/>
  <c r="AH747" i="1"/>
  <c r="AF747" i="1"/>
  <c r="AD747" i="1"/>
  <c r="AC747" i="1"/>
  <c r="AB747" i="1"/>
  <c r="Y747" i="1"/>
  <c r="X747" i="1"/>
  <c r="W747" i="1"/>
  <c r="T747" i="1"/>
  <c r="S747" i="1"/>
  <c r="R747" i="1"/>
  <c r="O747" i="1"/>
  <c r="N747" i="1"/>
  <c r="M747" i="1"/>
  <c r="J747" i="1"/>
  <c r="H747" i="1"/>
  <c r="AT746" i="1"/>
  <c r="AR746" i="1"/>
  <c r="AP746" i="1"/>
  <c r="AN746" i="1"/>
  <c r="AL746" i="1"/>
  <c r="AJ746" i="1"/>
  <c r="AH746" i="1"/>
  <c r="AF746" i="1"/>
  <c r="AD746" i="1"/>
  <c r="AC746" i="1"/>
  <c r="AB746" i="1"/>
  <c r="Y746" i="1"/>
  <c r="X746" i="1"/>
  <c r="W746" i="1"/>
  <c r="T746" i="1"/>
  <c r="S746" i="1"/>
  <c r="R746" i="1"/>
  <c r="O746" i="1"/>
  <c r="N746" i="1"/>
  <c r="M746" i="1"/>
  <c r="J746" i="1"/>
  <c r="H746" i="1"/>
  <c r="AT745" i="1"/>
  <c r="AR745" i="1"/>
  <c r="AP745" i="1"/>
  <c r="AN745" i="1"/>
  <c r="AL745" i="1"/>
  <c r="AJ745" i="1"/>
  <c r="AH745" i="1"/>
  <c r="AF745" i="1"/>
  <c r="AD745" i="1"/>
  <c r="AC745" i="1"/>
  <c r="AB745" i="1"/>
  <c r="Y745" i="1"/>
  <c r="X745" i="1"/>
  <c r="W745" i="1"/>
  <c r="T745" i="1"/>
  <c r="S745" i="1"/>
  <c r="R745" i="1"/>
  <c r="O745" i="1"/>
  <c r="N745" i="1"/>
  <c r="M745" i="1"/>
  <c r="J745" i="1"/>
  <c r="H745" i="1"/>
  <c r="AT744" i="1"/>
  <c r="AR744" i="1"/>
  <c r="AP744" i="1"/>
  <c r="AN744" i="1"/>
  <c r="AL744" i="1"/>
  <c r="AJ744" i="1"/>
  <c r="AH744" i="1"/>
  <c r="AF744" i="1"/>
  <c r="AD744" i="1"/>
  <c r="AC744" i="1"/>
  <c r="AB744" i="1"/>
  <c r="Y744" i="1"/>
  <c r="X744" i="1"/>
  <c r="W744" i="1"/>
  <c r="T744" i="1"/>
  <c r="S744" i="1"/>
  <c r="R744" i="1"/>
  <c r="O744" i="1"/>
  <c r="N744" i="1"/>
  <c r="M744" i="1"/>
  <c r="J744" i="1"/>
  <c r="H744" i="1"/>
  <c r="AT743" i="1"/>
  <c r="AR743" i="1"/>
  <c r="AP743" i="1"/>
  <c r="AN743" i="1"/>
  <c r="AL743" i="1"/>
  <c r="AJ743" i="1"/>
  <c r="AH743" i="1"/>
  <c r="AF743" i="1"/>
  <c r="AD743" i="1"/>
  <c r="AC743" i="1"/>
  <c r="AB743" i="1"/>
  <c r="Y743" i="1"/>
  <c r="X743" i="1"/>
  <c r="W743" i="1"/>
  <c r="T743" i="1"/>
  <c r="S743" i="1"/>
  <c r="R743" i="1"/>
  <c r="O743" i="1"/>
  <c r="N743" i="1"/>
  <c r="M743" i="1"/>
  <c r="J743" i="1"/>
  <c r="H743" i="1"/>
  <c r="AT742" i="1"/>
  <c r="AR742" i="1"/>
  <c r="AP742" i="1"/>
  <c r="AN742" i="1"/>
  <c r="AL742" i="1"/>
  <c r="AJ742" i="1"/>
  <c r="AH742" i="1"/>
  <c r="AF742" i="1"/>
  <c r="AD742" i="1"/>
  <c r="AC742" i="1"/>
  <c r="AB742" i="1"/>
  <c r="Y742" i="1"/>
  <c r="X742" i="1"/>
  <c r="W742" i="1"/>
  <c r="T742" i="1"/>
  <c r="S742" i="1"/>
  <c r="R742" i="1"/>
  <c r="O742" i="1"/>
  <c r="N742" i="1"/>
  <c r="M742" i="1"/>
  <c r="J742" i="1"/>
  <c r="H742" i="1"/>
  <c r="AT741" i="1"/>
  <c r="AR741" i="1"/>
  <c r="AP741" i="1"/>
  <c r="AN741" i="1"/>
  <c r="AL741" i="1"/>
  <c r="AJ741" i="1"/>
  <c r="AH741" i="1"/>
  <c r="AF741" i="1"/>
  <c r="AD741" i="1"/>
  <c r="AC741" i="1"/>
  <c r="AB741" i="1"/>
  <c r="Y741" i="1"/>
  <c r="X741" i="1"/>
  <c r="W741" i="1"/>
  <c r="T741" i="1"/>
  <c r="S741" i="1"/>
  <c r="R741" i="1"/>
  <c r="O741" i="1"/>
  <c r="N741" i="1"/>
  <c r="M741" i="1"/>
  <c r="J741" i="1"/>
  <c r="H741" i="1"/>
  <c r="AT740" i="1"/>
  <c r="AR740" i="1"/>
  <c r="AP740" i="1"/>
  <c r="AN740" i="1"/>
  <c r="AL740" i="1"/>
  <c r="AJ740" i="1"/>
  <c r="AH740" i="1"/>
  <c r="AF740" i="1"/>
  <c r="AD740" i="1"/>
  <c r="AC740" i="1"/>
  <c r="AB740" i="1"/>
  <c r="Y740" i="1"/>
  <c r="X740" i="1"/>
  <c r="W740" i="1"/>
  <c r="T740" i="1"/>
  <c r="S740" i="1"/>
  <c r="R740" i="1"/>
  <c r="O740" i="1"/>
  <c r="N740" i="1"/>
  <c r="M740" i="1"/>
  <c r="J740" i="1"/>
  <c r="H740" i="1"/>
  <c r="AT739" i="1"/>
  <c r="AR739" i="1"/>
  <c r="AP739" i="1"/>
  <c r="AN739" i="1"/>
  <c r="AL739" i="1"/>
  <c r="AJ739" i="1"/>
  <c r="AH739" i="1"/>
  <c r="AF739" i="1"/>
  <c r="AD739" i="1"/>
  <c r="AC739" i="1"/>
  <c r="AB739" i="1"/>
  <c r="Y739" i="1"/>
  <c r="X739" i="1"/>
  <c r="W739" i="1"/>
  <c r="T739" i="1"/>
  <c r="S739" i="1"/>
  <c r="R739" i="1"/>
  <c r="O739" i="1"/>
  <c r="N739" i="1"/>
  <c r="M739" i="1"/>
  <c r="J739" i="1"/>
  <c r="H739" i="1"/>
  <c r="AT738" i="1"/>
  <c r="AR738" i="1"/>
  <c r="AP738" i="1"/>
  <c r="AN738" i="1"/>
  <c r="AL738" i="1"/>
  <c r="AJ738" i="1"/>
  <c r="AH738" i="1"/>
  <c r="AF738" i="1"/>
  <c r="AD738" i="1"/>
  <c r="AC738" i="1"/>
  <c r="AB738" i="1"/>
  <c r="Y738" i="1"/>
  <c r="X738" i="1"/>
  <c r="W738" i="1"/>
  <c r="T738" i="1"/>
  <c r="S738" i="1"/>
  <c r="R738" i="1"/>
  <c r="O738" i="1"/>
  <c r="N738" i="1"/>
  <c r="M738" i="1"/>
  <c r="J738" i="1"/>
  <c r="H738" i="1"/>
  <c r="AT737" i="1"/>
  <c r="AR737" i="1"/>
  <c r="AP737" i="1"/>
  <c r="AN737" i="1"/>
  <c r="AL737" i="1"/>
  <c r="AJ737" i="1"/>
  <c r="AH737" i="1"/>
  <c r="AF737" i="1"/>
  <c r="AD737" i="1"/>
  <c r="AC737" i="1"/>
  <c r="AB737" i="1"/>
  <c r="Y737" i="1"/>
  <c r="X737" i="1"/>
  <c r="W737" i="1"/>
  <c r="T737" i="1"/>
  <c r="S737" i="1"/>
  <c r="R737" i="1"/>
  <c r="O737" i="1"/>
  <c r="N737" i="1"/>
  <c r="M737" i="1"/>
  <c r="J737" i="1"/>
  <c r="H737" i="1"/>
  <c r="AT736" i="1"/>
  <c r="AR736" i="1"/>
  <c r="AP736" i="1"/>
  <c r="AN736" i="1"/>
  <c r="AL736" i="1"/>
  <c r="AJ736" i="1"/>
  <c r="AH736" i="1"/>
  <c r="AF736" i="1"/>
  <c r="AD736" i="1"/>
  <c r="AC736" i="1"/>
  <c r="AB736" i="1"/>
  <c r="Y736" i="1"/>
  <c r="X736" i="1"/>
  <c r="W736" i="1"/>
  <c r="T736" i="1"/>
  <c r="S736" i="1"/>
  <c r="R736" i="1"/>
  <c r="O736" i="1"/>
  <c r="N736" i="1"/>
  <c r="M736" i="1"/>
  <c r="J736" i="1"/>
  <c r="H736" i="1"/>
  <c r="AT735" i="1"/>
  <c r="AR735" i="1"/>
  <c r="AP735" i="1"/>
  <c r="AN735" i="1"/>
  <c r="AL735" i="1"/>
  <c r="AJ735" i="1"/>
  <c r="AH735" i="1"/>
  <c r="AF735" i="1"/>
  <c r="AD735" i="1"/>
  <c r="AC735" i="1"/>
  <c r="AB735" i="1"/>
  <c r="Y735" i="1"/>
  <c r="X735" i="1"/>
  <c r="W735" i="1"/>
  <c r="T735" i="1"/>
  <c r="S735" i="1"/>
  <c r="R735" i="1"/>
  <c r="O735" i="1"/>
  <c r="N735" i="1"/>
  <c r="M735" i="1"/>
  <c r="J735" i="1"/>
  <c r="H735" i="1"/>
  <c r="AT734" i="1"/>
  <c r="AR734" i="1"/>
  <c r="AP734" i="1"/>
  <c r="AN734" i="1"/>
  <c r="AL734" i="1"/>
  <c r="AJ734" i="1"/>
  <c r="AH734" i="1"/>
  <c r="AF734" i="1"/>
  <c r="AD734" i="1"/>
  <c r="AC734" i="1"/>
  <c r="AB734" i="1"/>
  <c r="Y734" i="1"/>
  <c r="X734" i="1"/>
  <c r="W734" i="1"/>
  <c r="T734" i="1"/>
  <c r="S734" i="1"/>
  <c r="R734" i="1"/>
  <c r="O734" i="1"/>
  <c r="N734" i="1"/>
  <c r="M734" i="1"/>
  <c r="J734" i="1"/>
  <c r="H734" i="1"/>
  <c r="AT733" i="1"/>
  <c r="AR733" i="1"/>
  <c r="AP733" i="1"/>
  <c r="AN733" i="1"/>
  <c r="AL733" i="1"/>
  <c r="AJ733" i="1"/>
  <c r="AH733" i="1"/>
  <c r="AF733" i="1"/>
  <c r="AD733" i="1"/>
  <c r="AC733" i="1"/>
  <c r="AB733" i="1"/>
  <c r="Y733" i="1"/>
  <c r="X733" i="1"/>
  <c r="W733" i="1"/>
  <c r="T733" i="1"/>
  <c r="S733" i="1"/>
  <c r="R733" i="1"/>
  <c r="O733" i="1"/>
  <c r="N733" i="1"/>
  <c r="M733" i="1"/>
  <c r="J733" i="1"/>
  <c r="H733" i="1"/>
  <c r="AT732" i="1"/>
  <c r="AR732" i="1"/>
  <c r="AP732" i="1"/>
  <c r="AN732" i="1"/>
  <c r="AL732" i="1"/>
  <c r="AJ732" i="1"/>
  <c r="AH732" i="1"/>
  <c r="AF732" i="1"/>
  <c r="AD732" i="1"/>
  <c r="AC732" i="1"/>
  <c r="AB732" i="1"/>
  <c r="Y732" i="1"/>
  <c r="X732" i="1"/>
  <c r="W732" i="1"/>
  <c r="T732" i="1"/>
  <c r="S732" i="1"/>
  <c r="R732" i="1"/>
  <c r="O732" i="1"/>
  <c r="N732" i="1"/>
  <c r="M732" i="1"/>
  <c r="J732" i="1"/>
  <c r="H732" i="1"/>
  <c r="AT731" i="1"/>
  <c r="AR731" i="1"/>
  <c r="AP731" i="1"/>
  <c r="AN731" i="1"/>
  <c r="AL731" i="1"/>
  <c r="AJ731" i="1"/>
  <c r="AH731" i="1"/>
  <c r="AF731" i="1"/>
  <c r="AD731" i="1"/>
  <c r="AC731" i="1"/>
  <c r="AB731" i="1"/>
  <c r="Y731" i="1"/>
  <c r="X731" i="1"/>
  <c r="W731" i="1"/>
  <c r="T731" i="1"/>
  <c r="S731" i="1"/>
  <c r="R731" i="1"/>
  <c r="O731" i="1"/>
  <c r="N731" i="1"/>
  <c r="M731" i="1"/>
  <c r="J731" i="1"/>
  <c r="H731" i="1"/>
  <c r="AT730" i="1"/>
  <c r="AR730" i="1"/>
  <c r="AP730" i="1"/>
  <c r="AN730" i="1"/>
  <c r="AL730" i="1"/>
  <c r="AJ730" i="1"/>
  <c r="AH730" i="1"/>
  <c r="AF730" i="1"/>
  <c r="AD730" i="1"/>
  <c r="AC730" i="1"/>
  <c r="AB730" i="1"/>
  <c r="Y730" i="1"/>
  <c r="X730" i="1"/>
  <c r="W730" i="1"/>
  <c r="T730" i="1"/>
  <c r="S730" i="1"/>
  <c r="R730" i="1"/>
  <c r="O730" i="1"/>
  <c r="N730" i="1"/>
  <c r="M730" i="1"/>
  <c r="J730" i="1"/>
  <c r="H730" i="1"/>
  <c r="AT729" i="1"/>
  <c r="AR729" i="1"/>
  <c r="AP729" i="1"/>
  <c r="AN729" i="1"/>
  <c r="AL729" i="1"/>
  <c r="AJ729" i="1"/>
  <c r="AH729" i="1"/>
  <c r="AF729" i="1"/>
  <c r="AD729" i="1"/>
  <c r="AC729" i="1"/>
  <c r="AB729" i="1"/>
  <c r="Y729" i="1"/>
  <c r="X729" i="1"/>
  <c r="W729" i="1"/>
  <c r="T729" i="1"/>
  <c r="S729" i="1"/>
  <c r="R729" i="1"/>
  <c r="O729" i="1"/>
  <c r="N729" i="1"/>
  <c r="M729" i="1"/>
  <c r="J729" i="1"/>
  <c r="H729" i="1"/>
  <c r="AT728" i="1"/>
  <c r="AR728" i="1"/>
  <c r="AP728" i="1"/>
  <c r="AN728" i="1"/>
  <c r="AL728" i="1"/>
  <c r="AJ728" i="1"/>
  <c r="AH728" i="1"/>
  <c r="AF728" i="1"/>
  <c r="AD728" i="1"/>
  <c r="AC728" i="1"/>
  <c r="AB728" i="1"/>
  <c r="Y728" i="1"/>
  <c r="X728" i="1"/>
  <c r="W728" i="1"/>
  <c r="T728" i="1"/>
  <c r="S728" i="1"/>
  <c r="R728" i="1"/>
  <c r="O728" i="1"/>
  <c r="N728" i="1"/>
  <c r="M728" i="1"/>
  <c r="J728" i="1"/>
  <c r="H728" i="1"/>
  <c r="AT727" i="1"/>
  <c r="AR727" i="1"/>
  <c r="AP727" i="1"/>
  <c r="AN727" i="1"/>
  <c r="AL727" i="1"/>
  <c r="AJ727" i="1"/>
  <c r="AH727" i="1"/>
  <c r="AF727" i="1"/>
  <c r="AD727" i="1"/>
  <c r="AC727" i="1"/>
  <c r="AB727" i="1"/>
  <c r="Y727" i="1"/>
  <c r="X727" i="1"/>
  <c r="W727" i="1"/>
  <c r="T727" i="1"/>
  <c r="S727" i="1"/>
  <c r="R727" i="1"/>
  <c r="O727" i="1"/>
  <c r="N727" i="1"/>
  <c r="M727" i="1"/>
  <c r="J727" i="1"/>
  <c r="H727" i="1"/>
  <c r="AT726" i="1"/>
  <c r="AR726" i="1"/>
  <c r="AP726" i="1"/>
  <c r="AN726" i="1"/>
  <c r="AL726" i="1"/>
  <c r="AJ726" i="1"/>
  <c r="AH726" i="1"/>
  <c r="AF726" i="1"/>
  <c r="AD726" i="1"/>
  <c r="AC726" i="1"/>
  <c r="AB726" i="1"/>
  <c r="Y726" i="1"/>
  <c r="X726" i="1"/>
  <c r="W726" i="1"/>
  <c r="T726" i="1"/>
  <c r="S726" i="1"/>
  <c r="R726" i="1"/>
  <c r="O726" i="1"/>
  <c r="N726" i="1"/>
  <c r="M726" i="1"/>
  <c r="J726" i="1"/>
  <c r="H726" i="1"/>
  <c r="AT725" i="1"/>
  <c r="AR725" i="1"/>
  <c r="AP725" i="1"/>
  <c r="AN725" i="1"/>
  <c r="AL725" i="1"/>
  <c r="AJ725" i="1"/>
  <c r="AH725" i="1"/>
  <c r="AF725" i="1"/>
  <c r="AD725" i="1"/>
  <c r="AC725" i="1"/>
  <c r="AB725" i="1"/>
  <c r="Y725" i="1"/>
  <c r="X725" i="1"/>
  <c r="W725" i="1"/>
  <c r="T725" i="1"/>
  <c r="S725" i="1"/>
  <c r="R725" i="1"/>
  <c r="O725" i="1"/>
  <c r="N725" i="1"/>
  <c r="M725" i="1"/>
  <c r="J725" i="1"/>
  <c r="H725" i="1"/>
  <c r="AT724" i="1"/>
  <c r="AR724" i="1"/>
  <c r="AP724" i="1"/>
  <c r="AN724" i="1"/>
  <c r="AL724" i="1"/>
  <c r="AJ724" i="1"/>
  <c r="AH724" i="1"/>
  <c r="AF724" i="1"/>
  <c r="AD724" i="1"/>
  <c r="AC724" i="1"/>
  <c r="AB724" i="1"/>
  <c r="Y724" i="1"/>
  <c r="X724" i="1"/>
  <c r="W724" i="1"/>
  <c r="T724" i="1"/>
  <c r="S724" i="1"/>
  <c r="R724" i="1"/>
  <c r="O724" i="1"/>
  <c r="N724" i="1"/>
  <c r="M724" i="1"/>
  <c r="J724" i="1"/>
  <c r="H724" i="1"/>
  <c r="AT723" i="1"/>
  <c r="AR723" i="1"/>
  <c r="AP723" i="1"/>
  <c r="AN723" i="1"/>
  <c r="AL723" i="1"/>
  <c r="AJ723" i="1"/>
  <c r="AH723" i="1"/>
  <c r="AF723" i="1"/>
  <c r="AD723" i="1"/>
  <c r="AC723" i="1"/>
  <c r="AB723" i="1"/>
  <c r="Y723" i="1"/>
  <c r="X723" i="1"/>
  <c r="W723" i="1"/>
  <c r="T723" i="1"/>
  <c r="S723" i="1"/>
  <c r="R723" i="1"/>
  <c r="O723" i="1"/>
  <c r="N723" i="1"/>
  <c r="M723" i="1"/>
  <c r="J723" i="1"/>
  <c r="H723" i="1"/>
  <c r="AT722" i="1"/>
  <c r="AR722" i="1"/>
  <c r="AP722" i="1"/>
  <c r="AN722" i="1"/>
  <c r="AL722" i="1"/>
  <c r="AJ722" i="1"/>
  <c r="AH722" i="1"/>
  <c r="AF722" i="1"/>
  <c r="AD722" i="1"/>
  <c r="AC722" i="1"/>
  <c r="AB722" i="1"/>
  <c r="Y722" i="1"/>
  <c r="X722" i="1"/>
  <c r="W722" i="1"/>
  <c r="T722" i="1"/>
  <c r="S722" i="1"/>
  <c r="R722" i="1"/>
  <c r="O722" i="1"/>
  <c r="N722" i="1"/>
  <c r="M722" i="1"/>
  <c r="J722" i="1"/>
  <c r="H722" i="1"/>
  <c r="AT721" i="1"/>
  <c r="AR721" i="1"/>
  <c r="AP721" i="1"/>
  <c r="AN721" i="1"/>
  <c r="AL721" i="1"/>
  <c r="AJ721" i="1"/>
  <c r="AH721" i="1"/>
  <c r="AF721" i="1"/>
  <c r="AD721" i="1"/>
  <c r="AC721" i="1"/>
  <c r="AB721" i="1"/>
  <c r="Y721" i="1"/>
  <c r="X721" i="1"/>
  <c r="W721" i="1"/>
  <c r="T721" i="1"/>
  <c r="S721" i="1"/>
  <c r="R721" i="1"/>
  <c r="O721" i="1"/>
  <c r="N721" i="1"/>
  <c r="M721" i="1"/>
  <c r="J721" i="1"/>
  <c r="H721" i="1"/>
  <c r="AT720" i="1"/>
  <c r="AR720" i="1"/>
  <c r="AP720" i="1"/>
  <c r="AN720" i="1"/>
  <c r="AL720" i="1"/>
  <c r="AJ720" i="1"/>
  <c r="AH720" i="1"/>
  <c r="AF720" i="1"/>
  <c r="AD720" i="1"/>
  <c r="AC720" i="1"/>
  <c r="AB720" i="1"/>
  <c r="Y720" i="1"/>
  <c r="X720" i="1"/>
  <c r="W720" i="1"/>
  <c r="T720" i="1"/>
  <c r="S720" i="1"/>
  <c r="R720" i="1"/>
  <c r="O720" i="1"/>
  <c r="N720" i="1"/>
  <c r="M720" i="1"/>
  <c r="J720" i="1"/>
  <c r="H720" i="1"/>
  <c r="AT719" i="1"/>
  <c r="AR719" i="1"/>
  <c r="AP719" i="1"/>
  <c r="AN719" i="1"/>
  <c r="AL719" i="1"/>
  <c r="AJ719" i="1"/>
  <c r="AH719" i="1"/>
  <c r="AF719" i="1"/>
  <c r="AD719" i="1"/>
  <c r="AC719" i="1"/>
  <c r="AB719" i="1"/>
  <c r="Y719" i="1"/>
  <c r="X719" i="1"/>
  <c r="W719" i="1"/>
  <c r="T719" i="1"/>
  <c r="S719" i="1"/>
  <c r="R719" i="1"/>
  <c r="O719" i="1"/>
  <c r="N719" i="1"/>
  <c r="M719" i="1"/>
  <c r="J719" i="1"/>
  <c r="H719" i="1"/>
  <c r="AT718" i="1"/>
  <c r="AR718" i="1"/>
  <c r="AP718" i="1"/>
  <c r="AN718" i="1"/>
  <c r="AL718" i="1"/>
  <c r="AJ718" i="1"/>
  <c r="AH718" i="1"/>
  <c r="AF718" i="1"/>
  <c r="AD718" i="1"/>
  <c r="AC718" i="1"/>
  <c r="AB718" i="1"/>
  <c r="Y718" i="1"/>
  <c r="X718" i="1"/>
  <c r="W718" i="1"/>
  <c r="T718" i="1"/>
  <c r="S718" i="1"/>
  <c r="R718" i="1"/>
  <c r="O718" i="1"/>
  <c r="N718" i="1"/>
  <c r="M718" i="1"/>
  <c r="J718" i="1"/>
  <c r="H718" i="1"/>
  <c r="AT717" i="1"/>
  <c r="AR717" i="1"/>
  <c r="AP717" i="1"/>
  <c r="AN717" i="1"/>
  <c r="AL717" i="1"/>
  <c r="AJ717" i="1"/>
  <c r="AH717" i="1"/>
  <c r="AF717" i="1"/>
  <c r="AD717" i="1"/>
  <c r="AC717" i="1"/>
  <c r="AB717" i="1"/>
  <c r="Y717" i="1"/>
  <c r="X717" i="1"/>
  <c r="W717" i="1"/>
  <c r="T717" i="1"/>
  <c r="S717" i="1"/>
  <c r="R717" i="1"/>
  <c r="O717" i="1"/>
  <c r="N717" i="1"/>
  <c r="M717" i="1"/>
  <c r="J717" i="1"/>
  <c r="H717" i="1"/>
  <c r="AT716" i="1"/>
  <c r="AR716" i="1"/>
  <c r="AP716" i="1"/>
  <c r="AN716" i="1"/>
  <c r="AL716" i="1"/>
  <c r="AJ716" i="1"/>
  <c r="AH716" i="1"/>
  <c r="AF716" i="1"/>
  <c r="AD716" i="1"/>
  <c r="AC716" i="1"/>
  <c r="AB716" i="1"/>
  <c r="Y716" i="1"/>
  <c r="X716" i="1"/>
  <c r="W716" i="1"/>
  <c r="T716" i="1"/>
  <c r="S716" i="1"/>
  <c r="R716" i="1"/>
  <c r="O716" i="1"/>
  <c r="N716" i="1"/>
  <c r="M716" i="1"/>
  <c r="J716" i="1"/>
  <c r="H716" i="1"/>
  <c r="AT715" i="1"/>
  <c r="AR715" i="1"/>
  <c r="AP715" i="1"/>
  <c r="AN715" i="1"/>
  <c r="AL715" i="1"/>
  <c r="AJ715" i="1"/>
  <c r="AH715" i="1"/>
  <c r="AF715" i="1"/>
  <c r="AD715" i="1"/>
  <c r="AC715" i="1"/>
  <c r="AB715" i="1"/>
  <c r="Y715" i="1"/>
  <c r="X715" i="1"/>
  <c r="W715" i="1"/>
  <c r="T715" i="1"/>
  <c r="S715" i="1"/>
  <c r="R715" i="1"/>
  <c r="O715" i="1"/>
  <c r="N715" i="1"/>
  <c r="M715" i="1"/>
  <c r="J715" i="1"/>
  <c r="H715" i="1"/>
  <c r="AT714" i="1"/>
  <c r="AR714" i="1"/>
  <c r="AP714" i="1"/>
  <c r="AN714" i="1"/>
  <c r="AL714" i="1"/>
  <c r="AJ714" i="1"/>
  <c r="AH714" i="1"/>
  <c r="AF714" i="1"/>
  <c r="AD714" i="1"/>
  <c r="AC714" i="1"/>
  <c r="AB714" i="1"/>
  <c r="Y714" i="1"/>
  <c r="X714" i="1"/>
  <c r="W714" i="1"/>
  <c r="T714" i="1"/>
  <c r="S714" i="1"/>
  <c r="R714" i="1"/>
  <c r="O714" i="1"/>
  <c r="N714" i="1"/>
  <c r="M714" i="1"/>
  <c r="J714" i="1"/>
  <c r="H714" i="1"/>
  <c r="AT713" i="1"/>
  <c r="AR713" i="1"/>
  <c r="AP713" i="1"/>
  <c r="AN713" i="1"/>
  <c r="AL713" i="1"/>
  <c r="AJ713" i="1"/>
  <c r="AH713" i="1"/>
  <c r="AF713" i="1"/>
  <c r="AD713" i="1"/>
  <c r="AC713" i="1"/>
  <c r="AB713" i="1"/>
  <c r="Y713" i="1"/>
  <c r="X713" i="1"/>
  <c r="W713" i="1"/>
  <c r="T713" i="1"/>
  <c r="S713" i="1"/>
  <c r="R713" i="1"/>
  <c r="O713" i="1"/>
  <c r="N713" i="1"/>
  <c r="M713" i="1"/>
  <c r="J713" i="1"/>
  <c r="H713" i="1"/>
  <c r="AT712" i="1"/>
  <c r="AR712" i="1"/>
  <c r="AP712" i="1"/>
  <c r="AN712" i="1"/>
  <c r="AL712" i="1"/>
  <c r="AJ712" i="1"/>
  <c r="AH712" i="1"/>
  <c r="AF712" i="1"/>
  <c r="AD712" i="1"/>
  <c r="AC712" i="1"/>
  <c r="AB712" i="1"/>
  <c r="Y712" i="1"/>
  <c r="X712" i="1"/>
  <c r="W712" i="1"/>
  <c r="T712" i="1"/>
  <c r="S712" i="1"/>
  <c r="R712" i="1"/>
  <c r="O712" i="1"/>
  <c r="N712" i="1"/>
  <c r="M712" i="1"/>
  <c r="J712" i="1"/>
  <c r="H712" i="1"/>
  <c r="AT711" i="1"/>
  <c r="AR711" i="1"/>
  <c r="AP711" i="1"/>
  <c r="AN711" i="1"/>
  <c r="AL711" i="1"/>
  <c r="AJ711" i="1"/>
  <c r="AH711" i="1"/>
  <c r="AF711" i="1"/>
  <c r="AD711" i="1"/>
  <c r="AC711" i="1"/>
  <c r="AB711" i="1"/>
  <c r="Y711" i="1"/>
  <c r="X711" i="1"/>
  <c r="W711" i="1"/>
  <c r="T711" i="1"/>
  <c r="S711" i="1"/>
  <c r="R711" i="1"/>
  <c r="O711" i="1"/>
  <c r="N711" i="1"/>
  <c r="M711" i="1"/>
  <c r="J711" i="1"/>
  <c r="H711" i="1"/>
  <c r="AT710" i="1"/>
  <c r="AR710" i="1"/>
  <c r="AP710" i="1"/>
  <c r="AN710" i="1"/>
  <c r="AL710" i="1"/>
  <c r="AJ710" i="1"/>
  <c r="AH710" i="1"/>
  <c r="AF710" i="1"/>
  <c r="AD710" i="1"/>
  <c r="AC710" i="1"/>
  <c r="AB710" i="1"/>
  <c r="Y710" i="1"/>
  <c r="X710" i="1"/>
  <c r="W710" i="1"/>
  <c r="T710" i="1"/>
  <c r="S710" i="1"/>
  <c r="R710" i="1"/>
  <c r="O710" i="1"/>
  <c r="N710" i="1"/>
  <c r="M710" i="1"/>
  <c r="J710" i="1"/>
  <c r="H710" i="1"/>
  <c r="AT709" i="1"/>
  <c r="AR709" i="1"/>
  <c r="AP709" i="1"/>
  <c r="AN709" i="1"/>
  <c r="AL709" i="1"/>
  <c r="AJ709" i="1"/>
  <c r="AH709" i="1"/>
  <c r="AF709" i="1"/>
  <c r="AD709" i="1"/>
  <c r="AC709" i="1"/>
  <c r="AB709" i="1"/>
  <c r="Y709" i="1"/>
  <c r="X709" i="1"/>
  <c r="W709" i="1"/>
  <c r="T709" i="1"/>
  <c r="S709" i="1"/>
  <c r="R709" i="1"/>
  <c r="O709" i="1"/>
  <c r="N709" i="1"/>
  <c r="M709" i="1"/>
  <c r="J709" i="1"/>
  <c r="H709" i="1"/>
  <c r="AT708" i="1"/>
  <c r="AR708" i="1"/>
  <c r="AP708" i="1"/>
  <c r="AN708" i="1"/>
  <c r="AL708" i="1"/>
  <c r="AJ708" i="1"/>
  <c r="AH708" i="1"/>
  <c r="AF708" i="1"/>
  <c r="AD708" i="1"/>
  <c r="AC708" i="1"/>
  <c r="AB708" i="1"/>
  <c r="Y708" i="1"/>
  <c r="X708" i="1"/>
  <c r="W708" i="1"/>
  <c r="T708" i="1"/>
  <c r="S708" i="1"/>
  <c r="R708" i="1"/>
  <c r="O708" i="1"/>
  <c r="N708" i="1"/>
  <c r="M708" i="1"/>
  <c r="J708" i="1"/>
  <c r="H708" i="1"/>
  <c r="AT707" i="1"/>
  <c r="AR707" i="1"/>
  <c r="AP707" i="1"/>
  <c r="AN707" i="1"/>
  <c r="AL707" i="1"/>
  <c r="AJ707" i="1"/>
  <c r="AH707" i="1"/>
  <c r="AF707" i="1"/>
  <c r="AD707" i="1"/>
  <c r="AC707" i="1"/>
  <c r="AB707" i="1"/>
  <c r="Y707" i="1"/>
  <c r="X707" i="1"/>
  <c r="W707" i="1"/>
  <c r="T707" i="1"/>
  <c r="S707" i="1"/>
  <c r="R707" i="1"/>
  <c r="O707" i="1"/>
  <c r="N707" i="1"/>
  <c r="M707" i="1"/>
  <c r="J707" i="1"/>
  <c r="H707" i="1"/>
  <c r="AT706" i="1"/>
  <c r="AR706" i="1"/>
  <c r="AP706" i="1"/>
  <c r="AN706" i="1"/>
  <c r="AL706" i="1"/>
  <c r="AJ706" i="1"/>
  <c r="AH706" i="1"/>
  <c r="AF706" i="1"/>
  <c r="AD706" i="1"/>
  <c r="AC706" i="1"/>
  <c r="AB706" i="1"/>
  <c r="Y706" i="1"/>
  <c r="X706" i="1"/>
  <c r="W706" i="1"/>
  <c r="T706" i="1"/>
  <c r="S706" i="1"/>
  <c r="R706" i="1"/>
  <c r="O706" i="1"/>
  <c r="N706" i="1"/>
  <c r="M706" i="1"/>
  <c r="J706" i="1"/>
  <c r="H706" i="1"/>
  <c r="AT705" i="1"/>
  <c r="AR705" i="1"/>
  <c r="AP705" i="1"/>
  <c r="AN705" i="1"/>
  <c r="AL705" i="1"/>
  <c r="AJ705" i="1"/>
  <c r="AH705" i="1"/>
  <c r="AF705" i="1"/>
  <c r="AD705" i="1"/>
  <c r="AC705" i="1"/>
  <c r="AB705" i="1"/>
  <c r="Y705" i="1"/>
  <c r="X705" i="1"/>
  <c r="W705" i="1"/>
  <c r="T705" i="1"/>
  <c r="S705" i="1"/>
  <c r="R705" i="1"/>
  <c r="O705" i="1"/>
  <c r="N705" i="1"/>
  <c r="M705" i="1"/>
  <c r="J705" i="1"/>
  <c r="H705" i="1"/>
  <c r="AT704" i="1"/>
  <c r="AR704" i="1"/>
  <c r="AP704" i="1"/>
  <c r="AN704" i="1"/>
  <c r="AL704" i="1"/>
  <c r="AJ704" i="1"/>
  <c r="AH704" i="1"/>
  <c r="AF704" i="1"/>
  <c r="AD704" i="1"/>
  <c r="AC704" i="1"/>
  <c r="AB704" i="1"/>
  <c r="Y704" i="1"/>
  <c r="X704" i="1"/>
  <c r="W704" i="1"/>
  <c r="T704" i="1"/>
  <c r="S704" i="1"/>
  <c r="R704" i="1"/>
  <c r="O704" i="1"/>
  <c r="N704" i="1"/>
  <c r="M704" i="1"/>
  <c r="J704" i="1"/>
  <c r="H704" i="1"/>
  <c r="AT703" i="1"/>
  <c r="AR703" i="1"/>
  <c r="AP703" i="1"/>
  <c r="AN703" i="1"/>
  <c r="AL703" i="1"/>
  <c r="AJ703" i="1"/>
  <c r="AH703" i="1"/>
  <c r="AF703" i="1"/>
  <c r="AD703" i="1"/>
  <c r="AC703" i="1"/>
  <c r="AB703" i="1"/>
  <c r="Y703" i="1"/>
  <c r="X703" i="1"/>
  <c r="W703" i="1"/>
  <c r="T703" i="1"/>
  <c r="S703" i="1"/>
  <c r="R703" i="1"/>
  <c r="O703" i="1"/>
  <c r="N703" i="1"/>
  <c r="M703" i="1"/>
  <c r="J703" i="1"/>
  <c r="H703" i="1"/>
  <c r="AT702" i="1"/>
  <c r="AR702" i="1"/>
  <c r="AP702" i="1"/>
  <c r="AN702" i="1"/>
  <c r="AL702" i="1"/>
  <c r="AJ702" i="1"/>
  <c r="AH702" i="1"/>
  <c r="AF702" i="1"/>
  <c r="AD702" i="1"/>
  <c r="AC702" i="1"/>
  <c r="AB702" i="1"/>
  <c r="Y702" i="1"/>
  <c r="X702" i="1"/>
  <c r="W702" i="1"/>
  <c r="T702" i="1"/>
  <c r="S702" i="1"/>
  <c r="R702" i="1"/>
  <c r="O702" i="1"/>
  <c r="N702" i="1"/>
  <c r="M702" i="1"/>
  <c r="J702" i="1"/>
  <c r="H702" i="1"/>
  <c r="AT701" i="1"/>
  <c r="AR701" i="1"/>
  <c r="AP701" i="1"/>
  <c r="AN701" i="1"/>
  <c r="AL701" i="1"/>
  <c r="AJ701" i="1"/>
  <c r="AH701" i="1"/>
  <c r="AF701" i="1"/>
  <c r="AD701" i="1"/>
  <c r="AC701" i="1"/>
  <c r="AB701" i="1"/>
  <c r="Y701" i="1"/>
  <c r="X701" i="1"/>
  <c r="W701" i="1"/>
  <c r="T701" i="1"/>
  <c r="S701" i="1"/>
  <c r="R701" i="1"/>
  <c r="O701" i="1"/>
  <c r="N701" i="1"/>
  <c r="M701" i="1"/>
  <c r="J701" i="1"/>
  <c r="H701" i="1"/>
  <c r="AT700" i="1"/>
  <c r="AR700" i="1"/>
  <c r="AP700" i="1"/>
  <c r="AN700" i="1"/>
  <c r="AL700" i="1"/>
  <c r="AJ700" i="1"/>
  <c r="AH700" i="1"/>
  <c r="AF700" i="1"/>
  <c r="AD700" i="1"/>
  <c r="AC700" i="1"/>
  <c r="AB700" i="1"/>
  <c r="Y700" i="1"/>
  <c r="X700" i="1"/>
  <c r="W700" i="1"/>
  <c r="T700" i="1"/>
  <c r="S700" i="1"/>
  <c r="R700" i="1"/>
  <c r="O700" i="1"/>
  <c r="N700" i="1"/>
  <c r="M700" i="1"/>
  <c r="J700" i="1"/>
  <c r="H700" i="1"/>
  <c r="AT699" i="1"/>
  <c r="AR699" i="1"/>
  <c r="AP699" i="1"/>
  <c r="AN699" i="1"/>
  <c r="AL699" i="1"/>
  <c r="AJ699" i="1"/>
  <c r="AH699" i="1"/>
  <c r="AF699" i="1"/>
  <c r="AD699" i="1"/>
  <c r="AC699" i="1"/>
  <c r="AB699" i="1"/>
  <c r="Y699" i="1"/>
  <c r="X699" i="1"/>
  <c r="W699" i="1"/>
  <c r="T699" i="1"/>
  <c r="S699" i="1"/>
  <c r="R699" i="1"/>
  <c r="O699" i="1"/>
  <c r="N699" i="1"/>
  <c r="M699" i="1"/>
  <c r="J699" i="1"/>
  <c r="H699" i="1"/>
  <c r="AT698" i="1"/>
  <c r="AR698" i="1"/>
  <c r="AP698" i="1"/>
  <c r="AN698" i="1"/>
  <c r="AL698" i="1"/>
  <c r="AJ698" i="1"/>
  <c r="AH698" i="1"/>
  <c r="AF698" i="1"/>
  <c r="AD698" i="1"/>
  <c r="AC698" i="1"/>
  <c r="AB698" i="1"/>
  <c r="Y698" i="1"/>
  <c r="X698" i="1"/>
  <c r="W698" i="1"/>
  <c r="T698" i="1"/>
  <c r="S698" i="1"/>
  <c r="R698" i="1"/>
  <c r="O698" i="1"/>
  <c r="N698" i="1"/>
  <c r="M698" i="1"/>
  <c r="J698" i="1"/>
  <c r="H698" i="1"/>
  <c r="AT697" i="1"/>
  <c r="AR697" i="1"/>
  <c r="AP697" i="1"/>
  <c r="AN697" i="1"/>
  <c r="AL697" i="1"/>
  <c r="AJ697" i="1"/>
  <c r="AH697" i="1"/>
  <c r="AF697" i="1"/>
  <c r="AD697" i="1"/>
  <c r="AC697" i="1"/>
  <c r="AB697" i="1"/>
  <c r="Y697" i="1"/>
  <c r="X697" i="1"/>
  <c r="W697" i="1"/>
  <c r="T697" i="1"/>
  <c r="S697" i="1"/>
  <c r="R697" i="1"/>
  <c r="O697" i="1"/>
  <c r="N697" i="1"/>
  <c r="M697" i="1"/>
  <c r="J697" i="1"/>
  <c r="H697" i="1"/>
  <c r="AT696" i="1"/>
  <c r="AR696" i="1"/>
  <c r="AP696" i="1"/>
  <c r="AN696" i="1"/>
  <c r="AL696" i="1"/>
  <c r="AJ696" i="1"/>
  <c r="AH696" i="1"/>
  <c r="AF696" i="1"/>
  <c r="AD696" i="1"/>
  <c r="AC696" i="1"/>
  <c r="AB696" i="1"/>
  <c r="Y696" i="1"/>
  <c r="X696" i="1"/>
  <c r="W696" i="1"/>
  <c r="T696" i="1"/>
  <c r="S696" i="1"/>
  <c r="R696" i="1"/>
  <c r="O696" i="1"/>
  <c r="N696" i="1"/>
  <c r="M696" i="1"/>
  <c r="J696" i="1"/>
  <c r="H696" i="1"/>
  <c r="AT695" i="1"/>
  <c r="AR695" i="1"/>
  <c r="AP695" i="1"/>
  <c r="AN695" i="1"/>
  <c r="AL695" i="1"/>
  <c r="AJ695" i="1"/>
  <c r="AH695" i="1"/>
  <c r="AF695" i="1"/>
  <c r="AD695" i="1"/>
  <c r="AC695" i="1"/>
  <c r="AB695" i="1"/>
  <c r="Y695" i="1"/>
  <c r="X695" i="1"/>
  <c r="W695" i="1"/>
  <c r="T695" i="1"/>
  <c r="S695" i="1"/>
  <c r="R695" i="1"/>
  <c r="O695" i="1"/>
  <c r="N695" i="1"/>
  <c r="M695" i="1"/>
  <c r="J695" i="1"/>
  <c r="H695" i="1"/>
  <c r="AT694" i="1"/>
  <c r="AR694" i="1"/>
  <c r="AP694" i="1"/>
  <c r="AN694" i="1"/>
  <c r="AL694" i="1"/>
  <c r="AJ694" i="1"/>
  <c r="AH694" i="1"/>
  <c r="AF694" i="1"/>
  <c r="AD694" i="1"/>
  <c r="AC694" i="1"/>
  <c r="AB694" i="1"/>
  <c r="Y694" i="1"/>
  <c r="X694" i="1"/>
  <c r="W694" i="1"/>
  <c r="T694" i="1"/>
  <c r="S694" i="1"/>
  <c r="R694" i="1"/>
  <c r="O694" i="1"/>
  <c r="N694" i="1"/>
  <c r="M694" i="1"/>
  <c r="J694" i="1"/>
  <c r="H694" i="1"/>
  <c r="AT693" i="1"/>
  <c r="AR693" i="1"/>
  <c r="AP693" i="1"/>
  <c r="AN693" i="1"/>
  <c r="AL693" i="1"/>
  <c r="AJ693" i="1"/>
  <c r="AH693" i="1"/>
  <c r="AF693" i="1"/>
  <c r="AD693" i="1"/>
  <c r="AC693" i="1"/>
  <c r="AB693" i="1"/>
  <c r="Y693" i="1"/>
  <c r="X693" i="1"/>
  <c r="W693" i="1"/>
  <c r="T693" i="1"/>
  <c r="S693" i="1"/>
  <c r="R693" i="1"/>
  <c r="O693" i="1"/>
  <c r="N693" i="1"/>
  <c r="M693" i="1"/>
  <c r="J693" i="1"/>
  <c r="H693" i="1"/>
  <c r="AT692" i="1"/>
  <c r="AR692" i="1"/>
  <c r="AP692" i="1"/>
  <c r="AN692" i="1"/>
  <c r="AL692" i="1"/>
  <c r="AJ692" i="1"/>
  <c r="AH692" i="1"/>
  <c r="AF692" i="1"/>
  <c r="AD692" i="1"/>
  <c r="AC692" i="1"/>
  <c r="AB692" i="1"/>
  <c r="Y692" i="1"/>
  <c r="X692" i="1"/>
  <c r="W692" i="1"/>
  <c r="T692" i="1"/>
  <c r="S692" i="1"/>
  <c r="R692" i="1"/>
  <c r="O692" i="1"/>
  <c r="N692" i="1"/>
  <c r="M692" i="1"/>
  <c r="J692" i="1"/>
  <c r="H692" i="1"/>
  <c r="AT691" i="1"/>
  <c r="AR691" i="1"/>
  <c r="AP691" i="1"/>
  <c r="AN691" i="1"/>
  <c r="AL691" i="1"/>
  <c r="AJ691" i="1"/>
  <c r="AH691" i="1"/>
  <c r="AF691" i="1"/>
  <c r="AD691" i="1"/>
  <c r="AC691" i="1"/>
  <c r="AB691" i="1"/>
  <c r="Y691" i="1"/>
  <c r="X691" i="1"/>
  <c r="W691" i="1"/>
  <c r="T691" i="1"/>
  <c r="S691" i="1"/>
  <c r="R691" i="1"/>
  <c r="O691" i="1"/>
  <c r="N691" i="1"/>
  <c r="M691" i="1"/>
  <c r="J691" i="1"/>
  <c r="H691" i="1"/>
  <c r="AT690" i="1"/>
  <c r="AR690" i="1"/>
  <c r="AP690" i="1"/>
  <c r="AN690" i="1"/>
  <c r="AL690" i="1"/>
  <c r="AJ690" i="1"/>
  <c r="AH690" i="1"/>
  <c r="AF690" i="1"/>
  <c r="AD690" i="1"/>
  <c r="AC690" i="1"/>
  <c r="AB690" i="1"/>
  <c r="Y690" i="1"/>
  <c r="X690" i="1"/>
  <c r="W690" i="1"/>
  <c r="T690" i="1"/>
  <c r="S690" i="1"/>
  <c r="R690" i="1"/>
  <c r="O690" i="1"/>
  <c r="N690" i="1"/>
  <c r="M690" i="1"/>
  <c r="J690" i="1"/>
  <c r="H690" i="1"/>
  <c r="AT689" i="1"/>
  <c r="AR689" i="1"/>
  <c r="AP689" i="1"/>
  <c r="AN689" i="1"/>
  <c r="AL689" i="1"/>
  <c r="AJ689" i="1"/>
  <c r="AH689" i="1"/>
  <c r="AF689" i="1"/>
  <c r="AD689" i="1"/>
  <c r="AC689" i="1"/>
  <c r="AB689" i="1"/>
  <c r="Y689" i="1"/>
  <c r="X689" i="1"/>
  <c r="W689" i="1"/>
  <c r="T689" i="1"/>
  <c r="S689" i="1"/>
  <c r="R689" i="1"/>
  <c r="O689" i="1"/>
  <c r="N689" i="1"/>
  <c r="M689" i="1"/>
  <c r="J689" i="1"/>
  <c r="H689" i="1"/>
  <c r="AT688" i="1"/>
  <c r="AR688" i="1"/>
  <c r="AP688" i="1"/>
  <c r="AN688" i="1"/>
  <c r="AL688" i="1"/>
  <c r="AJ688" i="1"/>
  <c r="AH688" i="1"/>
  <c r="AF688" i="1"/>
  <c r="AD688" i="1"/>
  <c r="AC688" i="1"/>
  <c r="AB688" i="1"/>
  <c r="Y688" i="1"/>
  <c r="X688" i="1"/>
  <c r="W688" i="1"/>
  <c r="T688" i="1"/>
  <c r="S688" i="1"/>
  <c r="R688" i="1"/>
  <c r="O688" i="1"/>
  <c r="N688" i="1"/>
  <c r="M688" i="1"/>
  <c r="J688" i="1"/>
  <c r="H688" i="1"/>
  <c r="AT687" i="1"/>
  <c r="AR687" i="1"/>
  <c r="AP687" i="1"/>
  <c r="AN687" i="1"/>
  <c r="AL687" i="1"/>
  <c r="AJ687" i="1"/>
  <c r="AH687" i="1"/>
  <c r="AF687" i="1"/>
  <c r="AD687" i="1"/>
  <c r="AC687" i="1"/>
  <c r="AB687" i="1"/>
  <c r="Y687" i="1"/>
  <c r="X687" i="1"/>
  <c r="W687" i="1"/>
  <c r="T687" i="1"/>
  <c r="S687" i="1"/>
  <c r="R687" i="1"/>
  <c r="O687" i="1"/>
  <c r="N687" i="1"/>
  <c r="M687" i="1"/>
  <c r="J687" i="1"/>
  <c r="H687" i="1"/>
  <c r="AT686" i="1"/>
  <c r="AR686" i="1"/>
  <c r="AP686" i="1"/>
  <c r="AN686" i="1"/>
  <c r="AL686" i="1"/>
  <c r="AJ686" i="1"/>
  <c r="AH686" i="1"/>
  <c r="AF686" i="1"/>
  <c r="AD686" i="1"/>
  <c r="AC686" i="1"/>
  <c r="AB686" i="1"/>
  <c r="Y686" i="1"/>
  <c r="X686" i="1"/>
  <c r="W686" i="1"/>
  <c r="T686" i="1"/>
  <c r="S686" i="1"/>
  <c r="R686" i="1"/>
  <c r="O686" i="1"/>
  <c r="N686" i="1"/>
  <c r="M686" i="1"/>
  <c r="J686" i="1"/>
  <c r="H686" i="1"/>
  <c r="AT685" i="1"/>
  <c r="AR685" i="1"/>
  <c r="AP685" i="1"/>
  <c r="AN685" i="1"/>
  <c r="AL685" i="1"/>
  <c r="AJ685" i="1"/>
  <c r="AH685" i="1"/>
  <c r="AF685" i="1"/>
  <c r="AD685" i="1"/>
  <c r="AC685" i="1"/>
  <c r="AB685" i="1"/>
  <c r="Y685" i="1"/>
  <c r="X685" i="1"/>
  <c r="W685" i="1"/>
  <c r="T685" i="1"/>
  <c r="S685" i="1"/>
  <c r="R685" i="1"/>
  <c r="O685" i="1"/>
  <c r="N685" i="1"/>
  <c r="M685" i="1"/>
  <c r="J685" i="1"/>
  <c r="H685" i="1"/>
  <c r="AT684" i="1"/>
  <c r="AR684" i="1"/>
  <c r="AP684" i="1"/>
  <c r="AN684" i="1"/>
  <c r="AL684" i="1"/>
  <c r="AJ684" i="1"/>
  <c r="AH684" i="1"/>
  <c r="AF684" i="1"/>
  <c r="AD684" i="1"/>
  <c r="AC684" i="1"/>
  <c r="AB684" i="1"/>
  <c r="Y684" i="1"/>
  <c r="X684" i="1"/>
  <c r="W684" i="1"/>
  <c r="T684" i="1"/>
  <c r="S684" i="1"/>
  <c r="R684" i="1"/>
  <c r="O684" i="1"/>
  <c r="N684" i="1"/>
  <c r="M684" i="1"/>
  <c r="J684" i="1"/>
  <c r="H684" i="1"/>
  <c r="AT683" i="1"/>
  <c r="AR683" i="1"/>
  <c r="AP683" i="1"/>
  <c r="AN683" i="1"/>
  <c r="AL683" i="1"/>
  <c r="AJ683" i="1"/>
  <c r="AH683" i="1"/>
  <c r="AF683" i="1"/>
  <c r="AD683" i="1"/>
  <c r="AC683" i="1"/>
  <c r="AB683" i="1"/>
  <c r="Y683" i="1"/>
  <c r="X683" i="1"/>
  <c r="W683" i="1"/>
  <c r="T683" i="1"/>
  <c r="S683" i="1"/>
  <c r="R683" i="1"/>
  <c r="O683" i="1"/>
  <c r="N683" i="1"/>
  <c r="M683" i="1"/>
  <c r="J683" i="1"/>
  <c r="H683" i="1"/>
  <c r="AT682" i="1"/>
  <c r="AR682" i="1"/>
  <c r="AP682" i="1"/>
  <c r="AN682" i="1"/>
  <c r="AL682" i="1"/>
  <c r="AJ682" i="1"/>
  <c r="AH682" i="1"/>
  <c r="AF682" i="1"/>
  <c r="AD682" i="1"/>
  <c r="AC682" i="1"/>
  <c r="AB682" i="1"/>
  <c r="Y682" i="1"/>
  <c r="X682" i="1"/>
  <c r="W682" i="1"/>
  <c r="T682" i="1"/>
  <c r="S682" i="1"/>
  <c r="R682" i="1"/>
  <c r="O682" i="1"/>
  <c r="N682" i="1"/>
  <c r="M682" i="1"/>
  <c r="J682" i="1"/>
  <c r="H682" i="1"/>
  <c r="AT681" i="1"/>
  <c r="AR681" i="1"/>
  <c r="AP681" i="1"/>
  <c r="AN681" i="1"/>
  <c r="AL681" i="1"/>
  <c r="AJ681" i="1"/>
  <c r="AH681" i="1"/>
  <c r="AF681" i="1"/>
  <c r="AD681" i="1"/>
  <c r="AC681" i="1"/>
  <c r="AB681" i="1"/>
  <c r="Y681" i="1"/>
  <c r="X681" i="1"/>
  <c r="W681" i="1"/>
  <c r="T681" i="1"/>
  <c r="S681" i="1"/>
  <c r="R681" i="1"/>
  <c r="O681" i="1"/>
  <c r="N681" i="1"/>
  <c r="M681" i="1"/>
  <c r="J681" i="1"/>
  <c r="H681" i="1"/>
  <c r="AT680" i="1"/>
  <c r="AR680" i="1"/>
  <c r="AP680" i="1"/>
  <c r="AN680" i="1"/>
  <c r="AL680" i="1"/>
  <c r="AJ680" i="1"/>
  <c r="AH680" i="1"/>
  <c r="AF680" i="1"/>
  <c r="AD680" i="1"/>
  <c r="AC680" i="1"/>
  <c r="AB680" i="1"/>
  <c r="Y680" i="1"/>
  <c r="X680" i="1"/>
  <c r="W680" i="1"/>
  <c r="T680" i="1"/>
  <c r="S680" i="1"/>
  <c r="R680" i="1"/>
  <c r="O680" i="1"/>
  <c r="N680" i="1"/>
  <c r="M680" i="1"/>
  <c r="J680" i="1"/>
  <c r="H680" i="1"/>
  <c r="AT679" i="1"/>
  <c r="AR679" i="1"/>
  <c r="AP679" i="1"/>
  <c r="AN679" i="1"/>
  <c r="AL679" i="1"/>
  <c r="AJ679" i="1"/>
  <c r="AH679" i="1"/>
  <c r="AF679" i="1"/>
  <c r="AD679" i="1"/>
  <c r="AC679" i="1"/>
  <c r="AB679" i="1"/>
  <c r="Y679" i="1"/>
  <c r="X679" i="1"/>
  <c r="W679" i="1"/>
  <c r="T679" i="1"/>
  <c r="S679" i="1"/>
  <c r="R679" i="1"/>
  <c r="O679" i="1"/>
  <c r="N679" i="1"/>
  <c r="M679" i="1"/>
  <c r="J679" i="1"/>
  <c r="H679" i="1"/>
  <c r="AT678" i="1"/>
  <c r="AR678" i="1"/>
  <c r="AP678" i="1"/>
  <c r="AN678" i="1"/>
  <c r="AL678" i="1"/>
  <c r="AJ678" i="1"/>
  <c r="AH678" i="1"/>
  <c r="AF678" i="1"/>
  <c r="AD678" i="1"/>
  <c r="AC678" i="1"/>
  <c r="AB678" i="1"/>
  <c r="Y678" i="1"/>
  <c r="X678" i="1"/>
  <c r="W678" i="1"/>
  <c r="T678" i="1"/>
  <c r="S678" i="1"/>
  <c r="R678" i="1"/>
  <c r="O678" i="1"/>
  <c r="N678" i="1"/>
  <c r="M678" i="1"/>
  <c r="J678" i="1"/>
  <c r="H678" i="1"/>
  <c r="AT677" i="1"/>
  <c r="AR677" i="1"/>
  <c r="AP677" i="1"/>
  <c r="AN677" i="1"/>
  <c r="AL677" i="1"/>
  <c r="AJ677" i="1"/>
  <c r="AH677" i="1"/>
  <c r="AF677" i="1"/>
  <c r="AD677" i="1"/>
  <c r="AC677" i="1"/>
  <c r="AB677" i="1"/>
  <c r="Y677" i="1"/>
  <c r="X677" i="1"/>
  <c r="W677" i="1"/>
  <c r="T677" i="1"/>
  <c r="S677" i="1"/>
  <c r="R677" i="1"/>
  <c r="O677" i="1"/>
  <c r="N677" i="1"/>
  <c r="M677" i="1"/>
  <c r="J677" i="1"/>
  <c r="H677" i="1"/>
  <c r="AT676" i="1"/>
  <c r="AR676" i="1"/>
  <c r="AP676" i="1"/>
  <c r="AN676" i="1"/>
  <c r="AL676" i="1"/>
  <c r="AJ676" i="1"/>
  <c r="AH676" i="1"/>
  <c r="AF676" i="1"/>
  <c r="AD676" i="1"/>
  <c r="AC676" i="1"/>
  <c r="AB676" i="1"/>
  <c r="Y676" i="1"/>
  <c r="X676" i="1"/>
  <c r="W676" i="1"/>
  <c r="T676" i="1"/>
  <c r="S676" i="1"/>
  <c r="R676" i="1"/>
  <c r="O676" i="1"/>
  <c r="N676" i="1"/>
  <c r="M676" i="1"/>
  <c r="J676" i="1"/>
  <c r="H676" i="1"/>
  <c r="AT675" i="1"/>
  <c r="AR675" i="1"/>
  <c r="AP675" i="1"/>
  <c r="AN675" i="1"/>
  <c r="AL675" i="1"/>
  <c r="AJ675" i="1"/>
  <c r="AH675" i="1"/>
  <c r="AF675" i="1"/>
  <c r="AD675" i="1"/>
  <c r="AC675" i="1"/>
  <c r="AB675" i="1"/>
  <c r="Y675" i="1"/>
  <c r="X675" i="1"/>
  <c r="W675" i="1"/>
  <c r="T675" i="1"/>
  <c r="S675" i="1"/>
  <c r="R675" i="1"/>
  <c r="O675" i="1"/>
  <c r="N675" i="1"/>
  <c r="M675" i="1"/>
  <c r="J675" i="1"/>
  <c r="H675" i="1"/>
  <c r="AT674" i="1"/>
  <c r="AR674" i="1"/>
  <c r="AP674" i="1"/>
  <c r="AN674" i="1"/>
  <c r="AL674" i="1"/>
  <c r="AJ674" i="1"/>
  <c r="AH674" i="1"/>
  <c r="AF674" i="1"/>
  <c r="AD674" i="1"/>
  <c r="AC674" i="1"/>
  <c r="AB674" i="1"/>
  <c r="Y674" i="1"/>
  <c r="X674" i="1"/>
  <c r="W674" i="1"/>
  <c r="T674" i="1"/>
  <c r="S674" i="1"/>
  <c r="R674" i="1"/>
  <c r="O674" i="1"/>
  <c r="N674" i="1"/>
  <c r="M674" i="1"/>
  <c r="J674" i="1"/>
  <c r="H674" i="1"/>
  <c r="AT673" i="1"/>
  <c r="AR673" i="1"/>
  <c r="AP673" i="1"/>
  <c r="AN673" i="1"/>
  <c r="AL673" i="1"/>
  <c r="AJ673" i="1"/>
  <c r="AH673" i="1"/>
  <c r="AF673" i="1"/>
  <c r="AD673" i="1"/>
  <c r="AC673" i="1"/>
  <c r="AB673" i="1"/>
  <c r="Y673" i="1"/>
  <c r="X673" i="1"/>
  <c r="W673" i="1"/>
  <c r="T673" i="1"/>
  <c r="S673" i="1"/>
  <c r="R673" i="1"/>
  <c r="O673" i="1"/>
  <c r="N673" i="1"/>
  <c r="M673" i="1"/>
  <c r="J673" i="1"/>
  <c r="H673" i="1"/>
  <c r="AT672" i="1"/>
  <c r="AR672" i="1"/>
  <c r="AP672" i="1"/>
  <c r="AN672" i="1"/>
  <c r="AL672" i="1"/>
  <c r="AJ672" i="1"/>
  <c r="AH672" i="1"/>
  <c r="AF672" i="1"/>
  <c r="AD672" i="1"/>
  <c r="AC672" i="1"/>
  <c r="AB672" i="1"/>
  <c r="Y672" i="1"/>
  <c r="X672" i="1"/>
  <c r="W672" i="1"/>
  <c r="T672" i="1"/>
  <c r="S672" i="1"/>
  <c r="R672" i="1"/>
  <c r="O672" i="1"/>
  <c r="N672" i="1"/>
  <c r="M672" i="1"/>
  <c r="J672" i="1"/>
  <c r="H672" i="1"/>
  <c r="AT671" i="1"/>
  <c r="AR671" i="1"/>
  <c r="AP671" i="1"/>
  <c r="AN671" i="1"/>
  <c r="AL671" i="1"/>
  <c r="AJ671" i="1"/>
  <c r="AH671" i="1"/>
  <c r="AF671" i="1"/>
  <c r="AD671" i="1"/>
  <c r="AC671" i="1"/>
  <c r="AB671" i="1"/>
  <c r="Y671" i="1"/>
  <c r="X671" i="1"/>
  <c r="W671" i="1"/>
  <c r="T671" i="1"/>
  <c r="S671" i="1"/>
  <c r="R671" i="1"/>
  <c r="O671" i="1"/>
  <c r="N671" i="1"/>
  <c r="M671" i="1"/>
  <c r="J671" i="1"/>
  <c r="H671" i="1"/>
  <c r="AT670" i="1"/>
  <c r="AR670" i="1"/>
  <c r="AP670" i="1"/>
  <c r="AN670" i="1"/>
  <c r="AL670" i="1"/>
  <c r="AJ670" i="1"/>
  <c r="AH670" i="1"/>
  <c r="AF670" i="1"/>
  <c r="AD670" i="1"/>
  <c r="AC670" i="1"/>
  <c r="AB670" i="1"/>
  <c r="Y670" i="1"/>
  <c r="X670" i="1"/>
  <c r="W670" i="1"/>
  <c r="T670" i="1"/>
  <c r="S670" i="1"/>
  <c r="R670" i="1"/>
  <c r="O670" i="1"/>
  <c r="N670" i="1"/>
  <c r="M670" i="1"/>
  <c r="J670" i="1"/>
  <c r="H670" i="1"/>
  <c r="AT669" i="1"/>
  <c r="AR669" i="1"/>
  <c r="AP669" i="1"/>
  <c r="AN669" i="1"/>
  <c r="AL669" i="1"/>
  <c r="AJ669" i="1"/>
  <c r="AH669" i="1"/>
  <c r="AF669" i="1"/>
  <c r="AD669" i="1"/>
  <c r="AC669" i="1"/>
  <c r="AB669" i="1"/>
  <c r="Y669" i="1"/>
  <c r="X669" i="1"/>
  <c r="W669" i="1"/>
  <c r="T669" i="1"/>
  <c r="S669" i="1"/>
  <c r="R669" i="1"/>
  <c r="O669" i="1"/>
  <c r="N669" i="1"/>
  <c r="M669" i="1"/>
  <c r="J669" i="1"/>
  <c r="H669" i="1"/>
  <c r="AT668" i="1"/>
  <c r="AR668" i="1"/>
  <c r="AP668" i="1"/>
  <c r="AN668" i="1"/>
  <c r="AL668" i="1"/>
  <c r="AJ668" i="1"/>
  <c r="AH668" i="1"/>
  <c r="AF668" i="1"/>
  <c r="AD668" i="1"/>
  <c r="AC668" i="1"/>
  <c r="AB668" i="1"/>
  <c r="Y668" i="1"/>
  <c r="X668" i="1"/>
  <c r="W668" i="1"/>
  <c r="T668" i="1"/>
  <c r="S668" i="1"/>
  <c r="R668" i="1"/>
  <c r="O668" i="1"/>
  <c r="N668" i="1"/>
  <c r="M668" i="1"/>
  <c r="J668" i="1"/>
  <c r="H668" i="1"/>
  <c r="AT667" i="1"/>
  <c r="AR667" i="1"/>
  <c r="AP667" i="1"/>
  <c r="AN667" i="1"/>
  <c r="AL667" i="1"/>
  <c r="AJ667" i="1"/>
  <c r="AH667" i="1"/>
  <c r="AF667" i="1"/>
  <c r="AD667" i="1"/>
  <c r="AC667" i="1"/>
  <c r="AB667" i="1"/>
  <c r="Y667" i="1"/>
  <c r="X667" i="1"/>
  <c r="W667" i="1"/>
  <c r="T667" i="1"/>
  <c r="S667" i="1"/>
  <c r="R667" i="1"/>
  <c r="O667" i="1"/>
  <c r="N667" i="1"/>
  <c r="M667" i="1"/>
  <c r="J667" i="1"/>
  <c r="H667" i="1"/>
  <c r="AT666" i="1"/>
  <c r="AR666" i="1"/>
  <c r="AP666" i="1"/>
  <c r="AN666" i="1"/>
  <c r="AL666" i="1"/>
  <c r="AJ666" i="1"/>
  <c r="AH666" i="1"/>
  <c r="AF666" i="1"/>
  <c r="AD666" i="1"/>
  <c r="AC666" i="1"/>
  <c r="AB666" i="1"/>
  <c r="Y666" i="1"/>
  <c r="X666" i="1"/>
  <c r="W666" i="1"/>
  <c r="T666" i="1"/>
  <c r="S666" i="1"/>
  <c r="R666" i="1"/>
  <c r="O666" i="1"/>
  <c r="N666" i="1"/>
  <c r="M666" i="1"/>
  <c r="J666" i="1"/>
  <c r="H666" i="1"/>
  <c r="AT665" i="1"/>
  <c r="AR665" i="1"/>
  <c r="AP665" i="1"/>
  <c r="AN665" i="1"/>
  <c r="AL665" i="1"/>
  <c r="AJ665" i="1"/>
  <c r="AH665" i="1"/>
  <c r="AF665" i="1"/>
  <c r="AD665" i="1"/>
  <c r="AC665" i="1"/>
  <c r="AB665" i="1"/>
  <c r="Y665" i="1"/>
  <c r="X665" i="1"/>
  <c r="W665" i="1"/>
  <c r="T665" i="1"/>
  <c r="S665" i="1"/>
  <c r="R665" i="1"/>
  <c r="O665" i="1"/>
  <c r="N665" i="1"/>
  <c r="M665" i="1"/>
  <c r="J665" i="1"/>
  <c r="H665" i="1"/>
  <c r="AT664" i="1"/>
  <c r="AR664" i="1"/>
  <c r="AP664" i="1"/>
  <c r="AN664" i="1"/>
  <c r="AL664" i="1"/>
  <c r="AJ664" i="1"/>
  <c r="AH664" i="1"/>
  <c r="AF664" i="1"/>
  <c r="AD664" i="1"/>
  <c r="AC664" i="1"/>
  <c r="AB664" i="1"/>
  <c r="Y664" i="1"/>
  <c r="X664" i="1"/>
  <c r="W664" i="1"/>
  <c r="T664" i="1"/>
  <c r="S664" i="1"/>
  <c r="R664" i="1"/>
  <c r="O664" i="1"/>
  <c r="N664" i="1"/>
  <c r="M664" i="1"/>
  <c r="J664" i="1"/>
  <c r="H664" i="1"/>
  <c r="AT663" i="1"/>
  <c r="AR663" i="1"/>
  <c r="AP663" i="1"/>
  <c r="AN663" i="1"/>
  <c r="AL663" i="1"/>
  <c r="AJ663" i="1"/>
  <c r="AH663" i="1"/>
  <c r="AF663" i="1"/>
  <c r="AD663" i="1"/>
  <c r="AC663" i="1"/>
  <c r="AB663" i="1"/>
  <c r="Y663" i="1"/>
  <c r="X663" i="1"/>
  <c r="W663" i="1"/>
  <c r="T663" i="1"/>
  <c r="S663" i="1"/>
  <c r="R663" i="1"/>
  <c r="O663" i="1"/>
  <c r="N663" i="1"/>
  <c r="M663" i="1"/>
  <c r="J663" i="1"/>
  <c r="H663" i="1"/>
  <c r="AT662" i="1"/>
  <c r="AR662" i="1"/>
  <c r="AP662" i="1"/>
  <c r="AN662" i="1"/>
  <c r="AL662" i="1"/>
  <c r="AJ662" i="1"/>
  <c r="AH662" i="1"/>
  <c r="AF662" i="1"/>
  <c r="AD662" i="1"/>
  <c r="AC662" i="1"/>
  <c r="AB662" i="1"/>
  <c r="Y662" i="1"/>
  <c r="X662" i="1"/>
  <c r="W662" i="1"/>
  <c r="T662" i="1"/>
  <c r="S662" i="1"/>
  <c r="R662" i="1"/>
  <c r="O662" i="1"/>
  <c r="N662" i="1"/>
  <c r="M662" i="1"/>
  <c r="J662" i="1"/>
  <c r="H662" i="1"/>
  <c r="AT661" i="1"/>
  <c r="AR661" i="1"/>
  <c r="AP661" i="1"/>
  <c r="AN661" i="1"/>
  <c r="AL661" i="1"/>
  <c r="AJ661" i="1"/>
  <c r="AH661" i="1"/>
  <c r="AF661" i="1"/>
  <c r="AD661" i="1"/>
  <c r="AC661" i="1"/>
  <c r="AB661" i="1"/>
  <c r="Y661" i="1"/>
  <c r="X661" i="1"/>
  <c r="W661" i="1"/>
  <c r="T661" i="1"/>
  <c r="S661" i="1"/>
  <c r="R661" i="1"/>
  <c r="O661" i="1"/>
  <c r="N661" i="1"/>
  <c r="M661" i="1"/>
  <c r="J661" i="1"/>
  <c r="H661" i="1"/>
  <c r="AT660" i="1"/>
  <c r="AR660" i="1"/>
  <c r="AP660" i="1"/>
  <c r="AN660" i="1"/>
  <c r="AL660" i="1"/>
  <c r="AJ660" i="1"/>
  <c r="AH660" i="1"/>
  <c r="AF660" i="1"/>
  <c r="AD660" i="1"/>
  <c r="AC660" i="1"/>
  <c r="AB660" i="1"/>
  <c r="Y660" i="1"/>
  <c r="X660" i="1"/>
  <c r="W660" i="1"/>
  <c r="T660" i="1"/>
  <c r="S660" i="1"/>
  <c r="R660" i="1"/>
  <c r="O660" i="1"/>
  <c r="N660" i="1"/>
  <c r="M660" i="1"/>
  <c r="J660" i="1"/>
  <c r="H660" i="1"/>
  <c r="AT659" i="1"/>
  <c r="AR659" i="1"/>
  <c r="AP659" i="1"/>
  <c r="AN659" i="1"/>
  <c r="AL659" i="1"/>
  <c r="AJ659" i="1"/>
  <c r="AH659" i="1"/>
  <c r="AF659" i="1"/>
  <c r="AD659" i="1"/>
  <c r="AC659" i="1"/>
  <c r="AB659" i="1"/>
  <c r="Y659" i="1"/>
  <c r="X659" i="1"/>
  <c r="W659" i="1"/>
  <c r="T659" i="1"/>
  <c r="S659" i="1"/>
  <c r="R659" i="1"/>
  <c r="O659" i="1"/>
  <c r="N659" i="1"/>
  <c r="M659" i="1"/>
  <c r="J659" i="1"/>
  <c r="H659" i="1"/>
  <c r="AT658" i="1"/>
  <c r="AR658" i="1"/>
  <c r="AP658" i="1"/>
  <c r="AN658" i="1"/>
  <c r="AL658" i="1"/>
  <c r="AJ658" i="1"/>
  <c r="AH658" i="1"/>
  <c r="AF658" i="1"/>
  <c r="AD658" i="1"/>
  <c r="AC658" i="1"/>
  <c r="AB658" i="1"/>
  <c r="Y658" i="1"/>
  <c r="X658" i="1"/>
  <c r="W658" i="1"/>
  <c r="T658" i="1"/>
  <c r="S658" i="1"/>
  <c r="R658" i="1"/>
  <c r="O658" i="1"/>
  <c r="N658" i="1"/>
  <c r="M658" i="1"/>
  <c r="J658" i="1"/>
  <c r="H658" i="1"/>
  <c r="AT657" i="1"/>
  <c r="AR657" i="1"/>
  <c r="AP657" i="1"/>
  <c r="AN657" i="1"/>
  <c r="AL657" i="1"/>
  <c r="AJ657" i="1"/>
  <c r="AH657" i="1"/>
  <c r="AF657" i="1"/>
  <c r="AD657" i="1"/>
  <c r="AC657" i="1"/>
  <c r="AB657" i="1"/>
  <c r="Y657" i="1"/>
  <c r="X657" i="1"/>
  <c r="W657" i="1"/>
  <c r="T657" i="1"/>
  <c r="S657" i="1"/>
  <c r="R657" i="1"/>
  <c r="O657" i="1"/>
  <c r="N657" i="1"/>
  <c r="M657" i="1"/>
  <c r="J657" i="1"/>
  <c r="H657" i="1"/>
  <c r="AT656" i="1"/>
  <c r="AR656" i="1"/>
  <c r="AP656" i="1"/>
  <c r="AN656" i="1"/>
  <c r="AL656" i="1"/>
  <c r="AJ656" i="1"/>
  <c r="AH656" i="1"/>
  <c r="AF656" i="1"/>
  <c r="AD656" i="1"/>
  <c r="AC656" i="1"/>
  <c r="AB656" i="1"/>
  <c r="Y656" i="1"/>
  <c r="X656" i="1"/>
  <c r="W656" i="1"/>
  <c r="T656" i="1"/>
  <c r="S656" i="1"/>
  <c r="R656" i="1"/>
  <c r="O656" i="1"/>
  <c r="N656" i="1"/>
  <c r="M656" i="1"/>
  <c r="J656" i="1"/>
  <c r="H656" i="1"/>
  <c r="AT655" i="1"/>
  <c r="AR655" i="1"/>
  <c r="AP655" i="1"/>
  <c r="AN655" i="1"/>
  <c r="AL655" i="1"/>
  <c r="AJ655" i="1"/>
  <c r="AH655" i="1"/>
  <c r="AF655" i="1"/>
  <c r="AD655" i="1"/>
  <c r="AC655" i="1"/>
  <c r="AB655" i="1"/>
  <c r="Y655" i="1"/>
  <c r="X655" i="1"/>
  <c r="W655" i="1"/>
  <c r="T655" i="1"/>
  <c r="S655" i="1"/>
  <c r="R655" i="1"/>
  <c r="O655" i="1"/>
  <c r="N655" i="1"/>
  <c r="M655" i="1"/>
  <c r="J655" i="1"/>
  <c r="H655" i="1"/>
  <c r="AT654" i="1"/>
  <c r="AR654" i="1"/>
  <c r="AP654" i="1"/>
  <c r="AN654" i="1"/>
  <c r="AL654" i="1"/>
  <c r="AJ654" i="1"/>
  <c r="AH654" i="1"/>
  <c r="AF654" i="1"/>
  <c r="AD654" i="1"/>
  <c r="AC654" i="1"/>
  <c r="AB654" i="1"/>
  <c r="Y654" i="1"/>
  <c r="X654" i="1"/>
  <c r="W654" i="1"/>
  <c r="T654" i="1"/>
  <c r="S654" i="1"/>
  <c r="R654" i="1"/>
  <c r="O654" i="1"/>
  <c r="N654" i="1"/>
  <c r="M654" i="1"/>
  <c r="J654" i="1"/>
  <c r="H654" i="1"/>
  <c r="AT653" i="1"/>
  <c r="AR653" i="1"/>
  <c r="AP653" i="1"/>
  <c r="AN653" i="1"/>
  <c r="AL653" i="1"/>
  <c r="AJ653" i="1"/>
  <c r="AH653" i="1"/>
  <c r="AF653" i="1"/>
  <c r="AD653" i="1"/>
  <c r="AC653" i="1"/>
  <c r="AB653" i="1"/>
  <c r="Y653" i="1"/>
  <c r="X653" i="1"/>
  <c r="W653" i="1"/>
  <c r="T653" i="1"/>
  <c r="S653" i="1"/>
  <c r="R653" i="1"/>
  <c r="O653" i="1"/>
  <c r="N653" i="1"/>
  <c r="M653" i="1"/>
  <c r="J653" i="1"/>
  <c r="H653" i="1"/>
  <c r="AT652" i="1"/>
  <c r="AR652" i="1"/>
  <c r="AP652" i="1"/>
  <c r="AN652" i="1"/>
  <c r="AL652" i="1"/>
  <c r="AJ652" i="1"/>
  <c r="AH652" i="1"/>
  <c r="AF652" i="1"/>
  <c r="AD652" i="1"/>
  <c r="AC652" i="1"/>
  <c r="AB652" i="1"/>
  <c r="Y652" i="1"/>
  <c r="X652" i="1"/>
  <c r="W652" i="1"/>
  <c r="T652" i="1"/>
  <c r="S652" i="1"/>
  <c r="R652" i="1"/>
  <c r="O652" i="1"/>
  <c r="N652" i="1"/>
  <c r="M652" i="1"/>
  <c r="J652" i="1"/>
  <c r="H652" i="1"/>
  <c r="AT651" i="1"/>
  <c r="AR651" i="1"/>
  <c r="AP651" i="1"/>
  <c r="AN651" i="1"/>
  <c r="AL651" i="1"/>
  <c r="AJ651" i="1"/>
  <c r="AH651" i="1"/>
  <c r="AF651" i="1"/>
  <c r="AD651" i="1"/>
  <c r="AC651" i="1"/>
  <c r="AB651" i="1"/>
  <c r="Y651" i="1"/>
  <c r="X651" i="1"/>
  <c r="W651" i="1"/>
  <c r="T651" i="1"/>
  <c r="S651" i="1"/>
  <c r="R651" i="1"/>
  <c r="O651" i="1"/>
  <c r="N651" i="1"/>
  <c r="M651" i="1"/>
  <c r="J651" i="1"/>
  <c r="H651" i="1"/>
  <c r="AT650" i="1"/>
  <c r="AR650" i="1"/>
  <c r="AP650" i="1"/>
  <c r="AN650" i="1"/>
  <c r="AL650" i="1"/>
  <c r="AJ650" i="1"/>
  <c r="AH650" i="1"/>
  <c r="AF650" i="1"/>
  <c r="AD650" i="1"/>
  <c r="AC650" i="1"/>
  <c r="AB650" i="1"/>
  <c r="Y650" i="1"/>
  <c r="X650" i="1"/>
  <c r="W650" i="1"/>
  <c r="T650" i="1"/>
  <c r="S650" i="1"/>
  <c r="R650" i="1"/>
  <c r="O650" i="1"/>
  <c r="N650" i="1"/>
  <c r="M650" i="1"/>
  <c r="J650" i="1"/>
  <c r="H650" i="1"/>
  <c r="AT649" i="1"/>
  <c r="AR649" i="1"/>
  <c r="AP649" i="1"/>
  <c r="AN649" i="1"/>
  <c r="AL649" i="1"/>
  <c r="AJ649" i="1"/>
  <c r="AH649" i="1"/>
  <c r="AF649" i="1"/>
  <c r="AD649" i="1"/>
  <c r="AC649" i="1"/>
  <c r="AB649" i="1"/>
  <c r="Y649" i="1"/>
  <c r="X649" i="1"/>
  <c r="W649" i="1"/>
  <c r="T649" i="1"/>
  <c r="S649" i="1"/>
  <c r="R649" i="1"/>
  <c r="O649" i="1"/>
  <c r="N649" i="1"/>
  <c r="M649" i="1"/>
  <c r="J649" i="1"/>
  <c r="H649" i="1"/>
  <c r="AT648" i="1"/>
  <c r="AR648" i="1"/>
  <c r="AP648" i="1"/>
  <c r="AN648" i="1"/>
  <c r="AL648" i="1"/>
  <c r="AJ648" i="1"/>
  <c r="AH648" i="1"/>
  <c r="AF648" i="1"/>
  <c r="AD648" i="1"/>
  <c r="AC648" i="1"/>
  <c r="AB648" i="1"/>
  <c r="Y648" i="1"/>
  <c r="X648" i="1"/>
  <c r="W648" i="1"/>
  <c r="T648" i="1"/>
  <c r="S648" i="1"/>
  <c r="R648" i="1"/>
  <c r="O648" i="1"/>
  <c r="N648" i="1"/>
  <c r="M648" i="1"/>
  <c r="J648" i="1"/>
  <c r="H648" i="1"/>
  <c r="AT647" i="1"/>
  <c r="AR647" i="1"/>
  <c r="AP647" i="1"/>
  <c r="AN647" i="1"/>
  <c r="AL647" i="1"/>
  <c r="AJ647" i="1"/>
  <c r="AH647" i="1"/>
  <c r="AF647" i="1"/>
  <c r="AD647" i="1"/>
  <c r="AC647" i="1"/>
  <c r="AB647" i="1"/>
  <c r="Y647" i="1"/>
  <c r="X647" i="1"/>
  <c r="W647" i="1"/>
  <c r="T647" i="1"/>
  <c r="S647" i="1"/>
  <c r="R647" i="1"/>
  <c r="O647" i="1"/>
  <c r="N647" i="1"/>
  <c r="M647" i="1"/>
  <c r="J647" i="1"/>
  <c r="H647" i="1"/>
  <c r="AT646" i="1"/>
  <c r="AR646" i="1"/>
  <c r="AP646" i="1"/>
  <c r="AN646" i="1"/>
  <c r="AL646" i="1"/>
  <c r="AJ646" i="1"/>
  <c r="AH646" i="1"/>
  <c r="AF646" i="1"/>
  <c r="AD646" i="1"/>
  <c r="AC646" i="1"/>
  <c r="AB646" i="1"/>
  <c r="Y646" i="1"/>
  <c r="X646" i="1"/>
  <c r="W646" i="1"/>
  <c r="T646" i="1"/>
  <c r="S646" i="1"/>
  <c r="R646" i="1"/>
  <c r="O646" i="1"/>
  <c r="N646" i="1"/>
  <c r="M646" i="1"/>
  <c r="J646" i="1"/>
  <c r="H646" i="1"/>
  <c r="AT645" i="1"/>
  <c r="AR645" i="1"/>
  <c r="AP645" i="1"/>
  <c r="AN645" i="1"/>
  <c r="AL645" i="1"/>
  <c r="AJ645" i="1"/>
  <c r="AH645" i="1"/>
  <c r="AF645" i="1"/>
  <c r="AD645" i="1"/>
  <c r="AC645" i="1"/>
  <c r="AB645" i="1"/>
  <c r="Y645" i="1"/>
  <c r="X645" i="1"/>
  <c r="W645" i="1"/>
  <c r="T645" i="1"/>
  <c r="S645" i="1"/>
  <c r="R645" i="1"/>
  <c r="O645" i="1"/>
  <c r="N645" i="1"/>
  <c r="M645" i="1"/>
  <c r="J645" i="1"/>
  <c r="H645" i="1"/>
  <c r="AT644" i="1"/>
  <c r="AR644" i="1"/>
  <c r="AP644" i="1"/>
  <c r="AN644" i="1"/>
  <c r="AL644" i="1"/>
  <c r="AJ644" i="1"/>
  <c r="AH644" i="1"/>
  <c r="AF644" i="1"/>
  <c r="AD644" i="1"/>
  <c r="AC644" i="1"/>
  <c r="AB644" i="1"/>
  <c r="Y644" i="1"/>
  <c r="X644" i="1"/>
  <c r="W644" i="1"/>
  <c r="T644" i="1"/>
  <c r="S644" i="1"/>
  <c r="R644" i="1"/>
  <c r="O644" i="1"/>
  <c r="N644" i="1"/>
  <c r="M644" i="1"/>
  <c r="J644" i="1"/>
  <c r="H644" i="1"/>
  <c r="AT643" i="1"/>
  <c r="AR643" i="1"/>
  <c r="AP643" i="1"/>
  <c r="AN643" i="1"/>
  <c r="AL643" i="1"/>
  <c r="AJ643" i="1"/>
  <c r="AH643" i="1"/>
  <c r="AF643" i="1"/>
  <c r="AD643" i="1"/>
  <c r="AC643" i="1"/>
  <c r="AB643" i="1"/>
  <c r="Y643" i="1"/>
  <c r="X643" i="1"/>
  <c r="W643" i="1"/>
  <c r="T643" i="1"/>
  <c r="S643" i="1"/>
  <c r="R643" i="1"/>
  <c r="O643" i="1"/>
  <c r="N643" i="1"/>
  <c r="M643" i="1"/>
  <c r="J643" i="1"/>
  <c r="H643" i="1"/>
  <c r="AT642" i="1"/>
  <c r="AR642" i="1"/>
  <c r="AP642" i="1"/>
  <c r="AN642" i="1"/>
  <c r="AL642" i="1"/>
  <c r="AJ642" i="1"/>
  <c r="AH642" i="1"/>
  <c r="AF642" i="1"/>
  <c r="AD642" i="1"/>
  <c r="AC642" i="1"/>
  <c r="AB642" i="1"/>
  <c r="Y642" i="1"/>
  <c r="X642" i="1"/>
  <c r="W642" i="1"/>
  <c r="T642" i="1"/>
  <c r="S642" i="1"/>
  <c r="R642" i="1"/>
  <c r="O642" i="1"/>
  <c r="N642" i="1"/>
  <c r="M642" i="1"/>
  <c r="J642" i="1"/>
  <c r="H642" i="1"/>
  <c r="AT641" i="1"/>
  <c r="AR641" i="1"/>
  <c r="AP641" i="1"/>
  <c r="AN641" i="1"/>
  <c r="AL641" i="1"/>
  <c r="AJ641" i="1"/>
  <c r="AH641" i="1"/>
  <c r="AF641" i="1"/>
  <c r="AD641" i="1"/>
  <c r="AC641" i="1"/>
  <c r="AB641" i="1"/>
  <c r="Y641" i="1"/>
  <c r="X641" i="1"/>
  <c r="W641" i="1"/>
  <c r="T641" i="1"/>
  <c r="S641" i="1"/>
  <c r="R641" i="1"/>
  <c r="O641" i="1"/>
  <c r="N641" i="1"/>
  <c r="M641" i="1"/>
  <c r="J641" i="1"/>
  <c r="H641" i="1"/>
  <c r="AT640" i="1"/>
  <c r="AR640" i="1"/>
  <c r="AP640" i="1"/>
  <c r="AN640" i="1"/>
  <c r="AL640" i="1"/>
  <c r="AJ640" i="1"/>
  <c r="AH640" i="1"/>
  <c r="AF640" i="1"/>
  <c r="AD640" i="1"/>
  <c r="AC640" i="1"/>
  <c r="AB640" i="1"/>
  <c r="Y640" i="1"/>
  <c r="X640" i="1"/>
  <c r="W640" i="1"/>
  <c r="T640" i="1"/>
  <c r="S640" i="1"/>
  <c r="R640" i="1"/>
  <c r="O640" i="1"/>
  <c r="N640" i="1"/>
  <c r="M640" i="1"/>
  <c r="J640" i="1"/>
  <c r="H640" i="1"/>
  <c r="AT639" i="1"/>
  <c r="AR639" i="1"/>
  <c r="AP639" i="1"/>
  <c r="AN639" i="1"/>
  <c r="AL639" i="1"/>
  <c r="AJ639" i="1"/>
  <c r="AH639" i="1"/>
  <c r="AF639" i="1"/>
  <c r="AD639" i="1"/>
  <c r="AC639" i="1"/>
  <c r="AB639" i="1"/>
  <c r="Y639" i="1"/>
  <c r="X639" i="1"/>
  <c r="W639" i="1"/>
  <c r="T639" i="1"/>
  <c r="S639" i="1"/>
  <c r="R639" i="1"/>
  <c r="O639" i="1"/>
  <c r="N639" i="1"/>
  <c r="M639" i="1"/>
  <c r="J639" i="1"/>
  <c r="H639" i="1"/>
  <c r="AT638" i="1"/>
  <c r="AR638" i="1"/>
  <c r="AP638" i="1"/>
  <c r="AN638" i="1"/>
  <c r="AL638" i="1"/>
  <c r="AJ638" i="1"/>
  <c r="AH638" i="1"/>
  <c r="AF638" i="1"/>
  <c r="AD638" i="1"/>
  <c r="AC638" i="1"/>
  <c r="AB638" i="1"/>
  <c r="Y638" i="1"/>
  <c r="X638" i="1"/>
  <c r="W638" i="1"/>
  <c r="T638" i="1"/>
  <c r="S638" i="1"/>
  <c r="R638" i="1"/>
  <c r="O638" i="1"/>
  <c r="N638" i="1"/>
  <c r="M638" i="1"/>
  <c r="J638" i="1"/>
  <c r="H638" i="1"/>
  <c r="AT637" i="1"/>
  <c r="AR637" i="1"/>
  <c r="AP637" i="1"/>
  <c r="AN637" i="1"/>
  <c r="AL637" i="1"/>
  <c r="AJ637" i="1"/>
  <c r="AH637" i="1"/>
  <c r="AF637" i="1"/>
  <c r="AD637" i="1"/>
  <c r="AC637" i="1"/>
  <c r="AB637" i="1"/>
  <c r="Y637" i="1"/>
  <c r="X637" i="1"/>
  <c r="W637" i="1"/>
  <c r="T637" i="1"/>
  <c r="S637" i="1"/>
  <c r="R637" i="1"/>
  <c r="O637" i="1"/>
  <c r="N637" i="1"/>
  <c r="M637" i="1"/>
  <c r="J637" i="1"/>
  <c r="H637" i="1"/>
  <c r="AT636" i="1"/>
  <c r="AR636" i="1"/>
  <c r="AP636" i="1"/>
  <c r="AN636" i="1"/>
  <c r="AL636" i="1"/>
  <c r="AJ636" i="1"/>
  <c r="AH636" i="1"/>
  <c r="AF636" i="1"/>
  <c r="AD636" i="1"/>
  <c r="AC636" i="1"/>
  <c r="AB636" i="1"/>
  <c r="Y636" i="1"/>
  <c r="X636" i="1"/>
  <c r="W636" i="1"/>
  <c r="T636" i="1"/>
  <c r="S636" i="1"/>
  <c r="R636" i="1"/>
  <c r="O636" i="1"/>
  <c r="N636" i="1"/>
  <c r="M636" i="1"/>
  <c r="J636" i="1"/>
  <c r="H636" i="1"/>
  <c r="AT635" i="1"/>
  <c r="AR635" i="1"/>
  <c r="AP635" i="1"/>
  <c r="AN635" i="1"/>
  <c r="AL635" i="1"/>
  <c r="AJ635" i="1"/>
  <c r="AH635" i="1"/>
  <c r="AF635" i="1"/>
  <c r="AD635" i="1"/>
  <c r="AC635" i="1"/>
  <c r="AB635" i="1"/>
  <c r="Y635" i="1"/>
  <c r="X635" i="1"/>
  <c r="W635" i="1"/>
  <c r="T635" i="1"/>
  <c r="S635" i="1"/>
  <c r="R635" i="1"/>
  <c r="O635" i="1"/>
  <c r="N635" i="1"/>
  <c r="M635" i="1"/>
  <c r="J635" i="1"/>
  <c r="H635" i="1"/>
  <c r="AT634" i="1"/>
  <c r="AR634" i="1"/>
  <c r="AP634" i="1"/>
  <c r="AN634" i="1"/>
  <c r="AL634" i="1"/>
  <c r="AJ634" i="1"/>
  <c r="AH634" i="1"/>
  <c r="AF634" i="1"/>
  <c r="AD634" i="1"/>
  <c r="AC634" i="1"/>
  <c r="AB634" i="1"/>
  <c r="Y634" i="1"/>
  <c r="X634" i="1"/>
  <c r="W634" i="1"/>
  <c r="T634" i="1"/>
  <c r="S634" i="1"/>
  <c r="R634" i="1"/>
  <c r="O634" i="1"/>
  <c r="N634" i="1"/>
  <c r="M634" i="1"/>
  <c r="J634" i="1"/>
  <c r="H634" i="1"/>
  <c r="AT633" i="1"/>
  <c r="AR633" i="1"/>
  <c r="AP633" i="1"/>
  <c r="AN633" i="1"/>
  <c r="AL633" i="1"/>
  <c r="AJ633" i="1"/>
  <c r="AH633" i="1"/>
  <c r="AF633" i="1"/>
  <c r="AD633" i="1"/>
  <c r="AC633" i="1"/>
  <c r="AB633" i="1"/>
  <c r="Y633" i="1"/>
  <c r="X633" i="1"/>
  <c r="W633" i="1"/>
  <c r="T633" i="1"/>
  <c r="S633" i="1"/>
  <c r="R633" i="1"/>
  <c r="O633" i="1"/>
  <c r="N633" i="1"/>
  <c r="M633" i="1"/>
  <c r="J633" i="1"/>
  <c r="H633" i="1"/>
  <c r="AT632" i="1"/>
  <c r="AR632" i="1"/>
  <c r="AP632" i="1"/>
  <c r="AN632" i="1"/>
  <c r="AL632" i="1"/>
  <c r="AJ632" i="1"/>
  <c r="AH632" i="1"/>
  <c r="AF632" i="1"/>
  <c r="AD632" i="1"/>
  <c r="AC632" i="1"/>
  <c r="AB632" i="1"/>
  <c r="Y632" i="1"/>
  <c r="X632" i="1"/>
  <c r="W632" i="1"/>
  <c r="T632" i="1"/>
  <c r="S632" i="1"/>
  <c r="R632" i="1"/>
  <c r="O632" i="1"/>
  <c r="N632" i="1"/>
  <c r="M632" i="1"/>
  <c r="J632" i="1"/>
  <c r="H632" i="1"/>
  <c r="AT631" i="1"/>
  <c r="AR631" i="1"/>
  <c r="AP631" i="1"/>
  <c r="AN631" i="1"/>
  <c r="AL631" i="1"/>
  <c r="AJ631" i="1"/>
  <c r="AH631" i="1"/>
  <c r="AF631" i="1"/>
  <c r="AD631" i="1"/>
  <c r="AC631" i="1"/>
  <c r="AB631" i="1"/>
  <c r="Y631" i="1"/>
  <c r="X631" i="1"/>
  <c r="W631" i="1"/>
  <c r="T631" i="1"/>
  <c r="S631" i="1"/>
  <c r="R631" i="1"/>
  <c r="O631" i="1"/>
  <c r="N631" i="1"/>
  <c r="M631" i="1"/>
  <c r="J631" i="1"/>
  <c r="H631" i="1"/>
  <c r="AT630" i="1"/>
  <c r="AR630" i="1"/>
  <c r="AP630" i="1"/>
  <c r="AN630" i="1"/>
  <c r="AL630" i="1"/>
  <c r="AJ630" i="1"/>
  <c r="AH630" i="1"/>
  <c r="AF630" i="1"/>
  <c r="AD630" i="1"/>
  <c r="AC630" i="1"/>
  <c r="AB630" i="1"/>
  <c r="Y630" i="1"/>
  <c r="X630" i="1"/>
  <c r="W630" i="1"/>
  <c r="T630" i="1"/>
  <c r="S630" i="1"/>
  <c r="R630" i="1"/>
  <c r="O630" i="1"/>
  <c r="N630" i="1"/>
  <c r="M630" i="1"/>
  <c r="J630" i="1"/>
  <c r="H630" i="1"/>
  <c r="AT629" i="1"/>
  <c r="AR629" i="1"/>
  <c r="AP629" i="1"/>
  <c r="AN629" i="1"/>
  <c r="AL629" i="1"/>
  <c r="AJ629" i="1"/>
  <c r="AH629" i="1"/>
  <c r="AF629" i="1"/>
  <c r="AD629" i="1"/>
  <c r="AC629" i="1"/>
  <c r="AB629" i="1"/>
  <c r="Y629" i="1"/>
  <c r="X629" i="1"/>
  <c r="W629" i="1"/>
  <c r="T629" i="1"/>
  <c r="S629" i="1"/>
  <c r="R629" i="1"/>
  <c r="O629" i="1"/>
  <c r="N629" i="1"/>
  <c r="M629" i="1"/>
  <c r="J629" i="1"/>
  <c r="H629" i="1"/>
  <c r="AT628" i="1"/>
  <c r="AR628" i="1"/>
  <c r="AP628" i="1"/>
  <c r="AN628" i="1"/>
  <c r="AL628" i="1"/>
  <c r="AJ628" i="1"/>
  <c r="AH628" i="1"/>
  <c r="AF628" i="1"/>
  <c r="AD628" i="1"/>
  <c r="AC628" i="1"/>
  <c r="AB628" i="1"/>
  <c r="Y628" i="1"/>
  <c r="X628" i="1"/>
  <c r="W628" i="1"/>
  <c r="T628" i="1"/>
  <c r="S628" i="1"/>
  <c r="R628" i="1"/>
  <c r="O628" i="1"/>
  <c r="N628" i="1"/>
  <c r="M628" i="1"/>
  <c r="J628" i="1"/>
  <c r="H628" i="1"/>
  <c r="AT627" i="1"/>
  <c r="AR627" i="1"/>
  <c r="AP627" i="1"/>
  <c r="AN627" i="1"/>
  <c r="AL627" i="1"/>
  <c r="AJ627" i="1"/>
  <c r="AH627" i="1"/>
  <c r="AF627" i="1"/>
  <c r="AD627" i="1"/>
  <c r="AC627" i="1"/>
  <c r="AB627" i="1"/>
  <c r="Y627" i="1"/>
  <c r="X627" i="1"/>
  <c r="W627" i="1"/>
  <c r="T627" i="1"/>
  <c r="S627" i="1"/>
  <c r="R627" i="1"/>
  <c r="O627" i="1"/>
  <c r="N627" i="1"/>
  <c r="M627" i="1"/>
  <c r="J627" i="1"/>
  <c r="H627" i="1"/>
  <c r="AT626" i="1"/>
  <c r="AR626" i="1"/>
  <c r="AP626" i="1"/>
  <c r="AN626" i="1"/>
  <c r="AL626" i="1"/>
  <c r="AJ626" i="1"/>
  <c r="AH626" i="1"/>
  <c r="AF626" i="1"/>
  <c r="AD626" i="1"/>
  <c r="AC626" i="1"/>
  <c r="AB626" i="1"/>
  <c r="Y626" i="1"/>
  <c r="X626" i="1"/>
  <c r="W626" i="1"/>
  <c r="T626" i="1"/>
  <c r="S626" i="1"/>
  <c r="R626" i="1"/>
  <c r="O626" i="1"/>
  <c r="N626" i="1"/>
  <c r="M626" i="1"/>
  <c r="J626" i="1"/>
  <c r="H626" i="1"/>
  <c r="AT625" i="1"/>
  <c r="AR625" i="1"/>
  <c r="AP625" i="1"/>
  <c r="AN625" i="1"/>
  <c r="AL625" i="1"/>
  <c r="AJ625" i="1"/>
  <c r="AH625" i="1"/>
  <c r="AF625" i="1"/>
  <c r="AD625" i="1"/>
  <c r="AC625" i="1"/>
  <c r="AB625" i="1"/>
  <c r="Y625" i="1"/>
  <c r="X625" i="1"/>
  <c r="W625" i="1"/>
  <c r="T625" i="1"/>
  <c r="S625" i="1"/>
  <c r="R625" i="1"/>
  <c r="O625" i="1"/>
  <c r="N625" i="1"/>
  <c r="M625" i="1"/>
  <c r="J625" i="1"/>
  <c r="H625" i="1"/>
  <c r="AT624" i="1"/>
  <c r="AR624" i="1"/>
  <c r="AP624" i="1"/>
  <c r="AN624" i="1"/>
  <c r="AL624" i="1"/>
  <c r="AJ624" i="1"/>
  <c r="AH624" i="1"/>
  <c r="AF624" i="1"/>
  <c r="AD624" i="1"/>
  <c r="AC624" i="1"/>
  <c r="AB624" i="1"/>
  <c r="Y624" i="1"/>
  <c r="X624" i="1"/>
  <c r="W624" i="1"/>
  <c r="T624" i="1"/>
  <c r="S624" i="1"/>
  <c r="R624" i="1"/>
  <c r="O624" i="1"/>
  <c r="N624" i="1"/>
  <c r="M624" i="1"/>
  <c r="J624" i="1"/>
  <c r="H624" i="1"/>
  <c r="AT623" i="1"/>
  <c r="AR623" i="1"/>
  <c r="AP623" i="1"/>
  <c r="AN623" i="1"/>
  <c r="AL623" i="1"/>
  <c r="AJ623" i="1"/>
  <c r="AH623" i="1"/>
  <c r="AF623" i="1"/>
  <c r="AD623" i="1"/>
  <c r="AC623" i="1"/>
  <c r="AB623" i="1"/>
  <c r="Y623" i="1"/>
  <c r="X623" i="1"/>
  <c r="W623" i="1"/>
  <c r="T623" i="1"/>
  <c r="S623" i="1"/>
  <c r="R623" i="1"/>
  <c r="O623" i="1"/>
  <c r="N623" i="1"/>
  <c r="M623" i="1"/>
  <c r="J623" i="1"/>
  <c r="H623" i="1"/>
  <c r="AT622" i="1"/>
  <c r="AR622" i="1"/>
  <c r="AP622" i="1"/>
  <c r="AN622" i="1"/>
  <c r="AL622" i="1"/>
  <c r="AJ622" i="1"/>
  <c r="AH622" i="1"/>
  <c r="AF622" i="1"/>
  <c r="AD622" i="1"/>
  <c r="AC622" i="1"/>
  <c r="AB622" i="1"/>
  <c r="Y622" i="1"/>
  <c r="X622" i="1"/>
  <c r="W622" i="1"/>
  <c r="T622" i="1"/>
  <c r="S622" i="1"/>
  <c r="R622" i="1"/>
  <c r="O622" i="1"/>
  <c r="N622" i="1"/>
  <c r="M622" i="1"/>
  <c r="J622" i="1"/>
  <c r="H622" i="1"/>
  <c r="AT621" i="1"/>
  <c r="AR621" i="1"/>
  <c r="AP621" i="1"/>
  <c r="AN621" i="1"/>
  <c r="AL621" i="1"/>
  <c r="AJ621" i="1"/>
  <c r="AH621" i="1"/>
  <c r="AF621" i="1"/>
  <c r="AD621" i="1"/>
  <c r="AC621" i="1"/>
  <c r="AB621" i="1"/>
  <c r="Y621" i="1"/>
  <c r="X621" i="1"/>
  <c r="W621" i="1"/>
  <c r="T621" i="1"/>
  <c r="S621" i="1"/>
  <c r="R621" i="1"/>
  <c r="O621" i="1"/>
  <c r="N621" i="1"/>
  <c r="M621" i="1"/>
  <c r="J621" i="1"/>
  <c r="H621" i="1"/>
  <c r="AT620" i="1"/>
  <c r="AR620" i="1"/>
  <c r="AP620" i="1"/>
  <c r="AN620" i="1"/>
  <c r="AL620" i="1"/>
  <c r="AJ620" i="1"/>
  <c r="AH620" i="1"/>
  <c r="AF620" i="1"/>
  <c r="AD620" i="1"/>
  <c r="AC620" i="1"/>
  <c r="AB620" i="1"/>
  <c r="Y620" i="1"/>
  <c r="X620" i="1"/>
  <c r="W620" i="1"/>
  <c r="T620" i="1"/>
  <c r="S620" i="1"/>
  <c r="R620" i="1"/>
  <c r="O620" i="1"/>
  <c r="N620" i="1"/>
  <c r="M620" i="1"/>
  <c r="J620" i="1"/>
  <c r="H620" i="1"/>
  <c r="AT619" i="1"/>
  <c r="AR619" i="1"/>
  <c r="AP619" i="1"/>
  <c r="AN619" i="1"/>
  <c r="AL619" i="1"/>
  <c r="AJ619" i="1"/>
  <c r="AH619" i="1"/>
  <c r="AF619" i="1"/>
  <c r="AD619" i="1"/>
  <c r="AC619" i="1"/>
  <c r="AB619" i="1"/>
  <c r="Y619" i="1"/>
  <c r="X619" i="1"/>
  <c r="W619" i="1"/>
  <c r="T619" i="1"/>
  <c r="S619" i="1"/>
  <c r="R619" i="1"/>
  <c r="O619" i="1"/>
  <c r="N619" i="1"/>
  <c r="M619" i="1"/>
  <c r="J619" i="1"/>
  <c r="H619" i="1"/>
  <c r="AT618" i="1"/>
  <c r="AR618" i="1"/>
  <c r="AP618" i="1"/>
  <c r="AN618" i="1"/>
  <c r="AL618" i="1"/>
  <c r="AJ618" i="1"/>
  <c r="AH618" i="1"/>
  <c r="AF618" i="1"/>
  <c r="AD618" i="1"/>
  <c r="AC618" i="1"/>
  <c r="AB618" i="1"/>
  <c r="Y618" i="1"/>
  <c r="X618" i="1"/>
  <c r="W618" i="1"/>
  <c r="T618" i="1"/>
  <c r="S618" i="1"/>
  <c r="R618" i="1"/>
  <c r="O618" i="1"/>
  <c r="N618" i="1"/>
  <c r="M618" i="1"/>
  <c r="J618" i="1"/>
  <c r="H618" i="1"/>
  <c r="AT617" i="1"/>
  <c r="AR617" i="1"/>
  <c r="AP617" i="1"/>
  <c r="AN617" i="1"/>
  <c r="AL617" i="1"/>
  <c r="AJ617" i="1"/>
  <c r="AH617" i="1"/>
  <c r="AF617" i="1"/>
  <c r="AD617" i="1"/>
  <c r="AC617" i="1"/>
  <c r="AB617" i="1"/>
  <c r="Y617" i="1"/>
  <c r="X617" i="1"/>
  <c r="W617" i="1"/>
  <c r="T617" i="1"/>
  <c r="S617" i="1"/>
  <c r="R617" i="1"/>
  <c r="O617" i="1"/>
  <c r="N617" i="1"/>
  <c r="M617" i="1"/>
  <c r="J617" i="1"/>
  <c r="H617" i="1"/>
  <c r="AT616" i="1"/>
  <c r="AR616" i="1"/>
  <c r="AP616" i="1"/>
  <c r="AN616" i="1"/>
  <c r="AL616" i="1"/>
  <c r="AJ616" i="1"/>
  <c r="AH616" i="1"/>
  <c r="AF616" i="1"/>
  <c r="AD616" i="1"/>
  <c r="AC616" i="1"/>
  <c r="AB616" i="1"/>
  <c r="Y616" i="1"/>
  <c r="X616" i="1"/>
  <c r="W616" i="1"/>
  <c r="T616" i="1"/>
  <c r="S616" i="1"/>
  <c r="R616" i="1"/>
  <c r="O616" i="1"/>
  <c r="N616" i="1"/>
  <c r="M616" i="1"/>
  <c r="J616" i="1"/>
  <c r="H616" i="1"/>
  <c r="AT615" i="1"/>
  <c r="AR615" i="1"/>
  <c r="AP615" i="1"/>
  <c r="AN615" i="1"/>
  <c r="AL615" i="1"/>
  <c r="AJ615" i="1"/>
  <c r="AH615" i="1"/>
  <c r="AF615" i="1"/>
  <c r="AD615" i="1"/>
  <c r="AC615" i="1"/>
  <c r="AB615" i="1"/>
  <c r="Y615" i="1"/>
  <c r="X615" i="1"/>
  <c r="W615" i="1"/>
  <c r="T615" i="1"/>
  <c r="S615" i="1"/>
  <c r="R615" i="1"/>
  <c r="O615" i="1"/>
  <c r="N615" i="1"/>
  <c r="M615" i="1"/>
  <c r="J615" i="1"/>
  <c r="H615" i="1"/>
  <c r="AT614" i="1"/>
  <c r="AR614" i="1"/>
  <c r="AP614" i="1"/>
  <c r="AN614" i="1"/>
  <c r="AL614" i="1"/>
  <c r="AJ614" i="1"/>
  <c r="AH614" i="1"/>
  <c r="AF614" i="1"/>
  <c r="AD614" i="1"/>
  <c r="AC614" i="1"/>
  <c r="AB614" i="1"/>
  <c r="Y614" i="1"/>
  <c r="X614" i="1"/>
  <c r="W614" i="1"/>
  <c r="T614" i="1"/>
  <c r="S614" i="1"/>
  <c r="R614" i="1"/>
  <c r="O614" i="1"/>
  <c r="N614" i="1"/>
  <c r="M614" i="1"/>
  <c r="J614" i="1"/>
  <c r="H614" i="1"/>
  <c r="AT613" i="1"/>
  <c r="AR613" i="1"/>
  <c r="AP613" i="1"/>
  <c r="AN613" i="1"/>
  <c r="AL613" i="1"/>
  <c r="AJ613" i="1"/>
  <c r="AH613" i="1"/>
  <c r="AF613" i="1"/>
  <c r="AD613" i="1"/>
  <c r="AC613" i="1"/>
  <c r="AB613" i="1"/>
  <c r="Y613" i="1"/>
  <c r="X613" i="1"/>
  <c r="W613" i="1"/>
  <c r="T613" i="1"/>
  <c r="S613" i="1"/>
  <c r="R613" i="1"/>
  <c r="O613" i="1"/>
  <c r="N613" i="1"/>
  <c r="M613" i="1"/>
  <c r="J613" i="1"/>
  <c r="H613" i="1"/>
  <c r="AT612" i="1"/>
  <c r="AR612" i="1"/>
  <c r="AP612" i="1"/>
  <c r="AN612" i="1"/>
  <c r="AL612" i="1"/>
  <c r="AJ612" i="1"/>
  <c r="AH612" i="1"/>
  <c r="AF612" i="1"/>
  <c r="AD612" i="1"/>
  <c r="AC612" i="1"/>
  <c r="AB612" i="1"/>
  <c r="Y612" i="1"/>
  <c r="X612" i="1"/>
  <c r="W612" i="1"/>
  <c r="T612" i="1"/>
  <c r="S612" i="1"/>
  <c r="R612" i="1"/>
  <c r="O612" i="1"/>
  <c r="N612" i="1"/>
  <c r="M612" i="1"/>
  <c r="J612" i="1"/>
  <c r="H612" i="1"/>
  <c r="AT611" i="1"/>
  <c r="AR611" i="1"/>
  <c r="AP611" i="1"/>
  <c r="AN611" i="1"/>
  <c r="AL611" i="1"/>
  <c r="AJ611" i="1"/>
  <c r="AH611" i="1"/>
  <c r="AF611" i="1"/>
  <c r="AD611" i="1"/>
  <c r="AC611" i="1"/>
  <c r="AB611" i="1"/>
  <c r="Y611" i="1"/>
  <c r="X611" i="1"/>
  <c r="W611" i="1"/>
  <c r="T611" i="1"/>
  <c r="S611" i="1"/>
  <c r="R611" i="1"/>
  <c r="O611" i="1"/>
  <c r="N611" i="1"/>
  <c r="M611" i="1"/>
  <c r="J611" i="1"/>
  <c r="H611" i="1"/>
  <c r="AT610" i="1"/>
  <c r="AR610" i="1"/>
  <c r="AP610" i="1"/>
  <c r="AN610" i="1"/>
  <c r="AL610" i="1"/>
  <c r="AJ610" i="1"/>
  <c r="AH610" i="1"/>
  <c r="AF610" i="1"/>
  <c r="AD610" i="1"/>
  <c r="AC610" i="1"/>
  <c r="AB610" i="1"/>
  <c r="Y610" i="1"/>
  <c r="X610" i="1"/>
  <c r="W610" i="1"/>
  <c r="T610" i="1"/>
  <c r="S610" i="1"/>
  <c r="R610" i="1"/>
  <c r="O610" i="1"/>
  <c r="N610" i="1"/>
  <c r="M610" i="1"/>
  <c r="J610" i="1"/>
  <c r="H610" i="1"/>
  <c r="AT609" i="1"/>
  <c r="AR609" i="1"/>
  <c r="AP609" i="1"/>
  <c r="AN609" i="1"/>
  <c r="AL609" i="1"/>
  <c r="AJ609" i="1"/>
  <c r="AH609" i="1"/>
  <c r="AF609" i="1"/>
  <c r="AD609" i="1"/>
  <c r="AC609" i="1"/>
  <c r="AB609" i="1"/>
  <c r="Y609" i="1"/>
  <c r="X609" i="1"/>
  <c r="W609" i="1"/>
  <c r="T609" i="1"/>
  <c r="S609" i="1"/>
  <c r="R609" i="1"/>
  <c r="O609" i="1"/>
  <c r="N609" i="1"/>
  <c r="M609" i="1"/>
  <c r="J609" i="1"/>
  <c r="H609" i="1"/>
  <c r="AT608" i="1"/>
  <c r="AR608" i="1"/>
  <c r="AP608" i="1"/>
  <c r="AN608" i="1"/>
  <c r="AL608" i="1"/>
  <c r="AJ608" i="1"/>
  <c r="AH608" i="1"/>
  <c r="AF608" i="1"/>
  <c r="AD608" i="1"/>
  <c r="AC608" i="1"/>
  <c r="AB608" i="1"/>
  <c r="Y608" i="1"/>
  <c r="X608" i="1"/>
  <c r="W608" i="1"/>
  <c r="T608" i="1"/>
  <c r="S608" i="1"/>
  <c r="R608" i="1"/>
  <c r="O608" i="1"/>
  <c r="N608" i="1"/>
  <c r="M608" i="1"/>
  <c r="J608" i="1"/>
  <c r="H608" i="1"/>
  <c r="AT607" i="1"/>
  <c r="AR607" i="1"/>
  <c r="AP607" i="1"/>
  <c r="AN607" i="1"/>
  <c r="AL607" i="1"/>
  <c r="AJ607" i="1"/>
  <c r="AH607" i="1"/>
  <c r="AF607" i="1"/>
  <c r="AD607" i="1"/>
  <c r="AC607" i="1"/>
  <c r="AB607" i="1"/>
  <c r="Y607" i="1"/>
  <c r="X607" i="1"/>
  <c r="W607" i="1"/>
  <c r="T607" i="1"/>
  <c r="S607" i="1"/>
  <c r="R607" i="1"/>
  <c r="O607" i="1"/>
  <c r="N607" i="1"/>
  <c r="M607" i="1"/>
  <c r="J607" i="1"/>
  <c r="H607" i="1"/>
  <c r="AT606" i="1"/>
  <c r="AR606" i="1"/>
  <c r="AP606" i="1"/>
  <c r="AN606" i="1"/>
  <c r="AL606" i="1"/>
  <c r="AJ606" i="1"/>
  <c r="AH606" i="1"/>
  <c r="AF606" i="1"/>
  <c r="AD606" i="1"/>
  <c r="AC606" i="1"/>
  <c r="AB606" i="1"/>
  <c r="Y606" i="1"/>
  <c r="X606" i="1"/>
  <c r="W606" i="1"/>
  <c r="T606" i="1"/>
  <c r="S606" i="1"/>
  <c r="R606" i="1"/>
  <c r="O606" i="1"/>
  <c r="N606" i="1"/>
  <c r="M606" i="1"/>
  <c r="J606" i="1"/>
  <c r="H606" i="1"/>
  <c r="AT605" i="1"/>
  <c r="AR605" i="1"/>
  <c r="AP605" i="1"/>
  <c r="AN605" i="1"/>
  <c r="AL605" i="1"/>
  <c r="AJ605" i="1"/>
  <c r="AH605" i="1"/>
  <c r="AF605" i="1"/>
  <c r="AD605" i="1"/>
  <c r="AC605" i="1"/>
  <c r="AB605" i="1"/>
  <c r="Y605" i="1"/>
  <c r="X605" i="1"/>
  <c r="W605" i="1"/>
  <c r="T605" i="1"/>
  <c r="S605" i="1"/>
  <c r="R605" i="1"/>
  <c r="O605" i="1"/>
  <c r="N605" i="1"/>
  <c r="M605" i="1"/>
  <c r="J605" i="1"/>
  <c r="H605" i="1"/>
  <c r="AT604" i="1"/>
  <c r="AR604" i="1"/>
  <c r="AP604" i="1"/>
  <c r="AN604" i="1"/>
  <c r="AL604" i="1"/>
  <c r="AJ604" i="1"/>
  <c r="AH604" i="1"/>
  <c r="AF604" i="1"/>
  <c r="AD604" i="1"/>
  <c r="AC604" i="1"/>
  <c r="AB604" i="1"/>
  <c r="Y604" i="1"/>
  <c r="X604" i="1"/>
  <c r="W604" i="1"/>
  <c r="T604" i="1"/>
  <c r="S604" i="1"/>
  <c r="R604" i="1"/>
  <c r="O604" i="1"/>
  <c r="N604" i="1"/>
  <c r="M604" i="1"/>
  <c r="J604" i="1"/>
  <c r="H604" i="1"/>
  <c r="AT603" i="1"/>
  <c r="AR603" i="1"/>
  <c r="AP603" i="1"/>
  <c r="AN603" i="1"/>
  <c r="AL603" i="1"/>
  <c r="AJ603" i="1"/>
  <c r="AH603" i="1"/>
  <c r="AF603" i="1"/>
  <c r="AD603" i="1"/>
  <c r="AC603" i="1"/>
  <c r="AB603" i="1"/>
  <c r="Y603" i="1"/>
  <c r="X603" i="1"/>
  <c r="W603" i="1"/>
  <c r="T603" i="1"/>
  <c r="S603" i="1"/>
  <c r="R603" i="1"/>
  <c r="O603" i="1"/>
  <c r="N603" i="1"/>
  <c r="M603" i="1"/>
  <c r="J603" i="1"/>
  <c r="H603" i="1"/>
  <c r="AT602" i="1"/>
  <c r="AR602" i="1"/>
  <c r="AP602" i="1"/>
  <c r="AN602" i="1"/>
  <c r="AL602" i="1"/>
  <c r="AJ602" i="1"/>
  <c r="AH602" i="1"/>
  <c r="AF602" i="1"/>
  <c r="AD602" i="1"/>
  <c r="AC602" i="1"/>
  <c r="AB602" i="1"/>
  <c r="Y602" i="1"/>
  <c r="X602" i="1"/>
  <c r="W602" i="1"/>
  <c r="T602" i="1"/>
  <c r="S602" i="1"/>
  <c r="R602" i="1"/>
  <c r="O602" i="1"/>
  <c r="N602" i="1"/>
  <c r="M602" i="1"/>
  <c r="J602" i="1"/>
  <c r="H602" i="1"/>
  <c r="AT601" i="1"/>
  <c r="AR601" i="1"/>
  <c r="AP601" i="1"/>
  <c r="AN601" i="1"/>
  <c r="AL601" i="1"/>
  <c r="AJ601" i="1"/>
  <c r="AH601" i="1"/>
  <c r="AF601" i="1"/>
  <c r="AD601" i="1"/>
  <c r="AC601" i="1"/>
  <c r="AB601" i="1"/>
  <c r="Y601" i="1"/>
  <c r="X601" i="1"/>
  <c r="W601" i="1"/>
  <c r="T601" i="1"/>
  <c r="S601" i="1"/>
  <c r="R601" i="1"/>
  <c r="O601" i="1"/>
  <c r="N601" i="1"/>
  <c r="M601" i="1"/>
  <c r="J601" i="1"/>
  <c r="H601" i="1"/>
  <c r="AT600" i="1"/>
  <c r="AR600" i="1"/>
  <c r="AP600" i="1"/>
  <c r="AN600" i="1"/>
  <c r="AL600" i="1"/>
  <c r="AJ600" i="1"/>
  <c r="AH600" i="1"/>
  <c r="AF600" i="1"/>
  <c r="AD600" i="1"/>
  <c r="AC600" i="1"/>
  <c r="AB600" i="1"/>
  <c r="Y600" i="1"/>
  <c r="X600" i="1"/>
  <c r="W600" i="1"/>
  <c r="T600" i="1"/>
  <c r="S600" i="1"/>
  <c r="R600" i="1"/>
  <c r="O600" i="1"/>
  <c r="N600" i="1"/>
  <c r="M600" i="1"/>
  <c r="J600" i="1"/>
  <c r="H600" i="1"/>
  <c r="AT599" i="1"/>
  <c r="AR599" i="1"/>
  <c r="AP599" i="1"/>
  <c r="AN599" i="1"/>
  <c r="AL599" i="1"/>
  <c r="AJ599" i="1"/>
  <c r="AH599" i="1"/>
  <c r="AF599" i="1"/>
  <c r="AD599" i="1"/>
  <c r="AC599" i="1"/>
  <c r="AB599" i="1"/>
  <c r="Y599" i="1"/>
  <c r="X599" i="1"/>
  <c r="W599" i="1"/>
  <c r="T599" i="1"/>
  <c r="S599" i="1"/>
  <c r="R599" i="1"/>
  <c r="O599" i="1"/>
  <c r="N599" i="1"/>
  <c r="M599" i="1"/>
  <c r="J599" i="1"/>
  <c r="H599" i="1"/>
  <c r="AT598" i="1"/>
  <c r="AR598" i="1"/>
  <c r="AP598" i="1"/>
  <c r="AN598" i="1"/>
  <c r="AL598" i="1"/>
  <c r="AJ598" i="1"/>
  <c r="AH598" i="1"/>
  <c r="AF598" i="1"/>
  <c r="AD598" i="1"/>
  <c r="AC598" i="1"/>
  <c r="AB598" i="1"/>
  <c r="Y598" i="1"/>
  <c r="X598" i="1"/>
  <c r="W598" i="1"/>
  <c r="T598" i="1"/>
  <c r="S598" i="1"/>
  <c r="R598" i="1"/>
  <c r="O598" i="1"/>
  <c r="N598" i="1"/>
  <c r="M598" i="1"/>
  <c r="J598" i="1"/>
  <c r="H598" i="1"/>
  <c r="AT597" i="1"/>
  <c r="AR597" i="1"/>
  <c r="AP597" i="1"/>
  <c r="AN597" i="1"/>
  <c r="AL597" i="1"/>
  <c r="AJ597" i="1"/>
  <c r="AH597" i="1"/>
  <c r="AF597" i="1"/>
  <c r="AD597" i="1"/>
  <c r="AC597" i="1"/>
  <c r="AB597" i="1"/>
  <c r="Y597" i="1"/>
  <c r="X597" i="1"/>
  <c r="W597" i="1"/>
  <c r="T597" i="1"/>
  <c r="S597" i="1"/>
  <c r="R597" i="1"/>
  <c r="O597" i="1"/>
  <c r="N597" i="1"/>
  <c r="M597" i="1"/>
  <c r="J597" i="1"/>
  <c r="H597" i="1"/>
  <c r="AT596" i="1"/>
  <c r="AR596" i="1"/>
  <c r="AP596" i="1"/>
  <c r="AN596" i="1"/>
  <c r="AL596" i="1"/>
  <c r="AJ596" i="1"/>
  <c r="AH596" i="1"/>
  <c r="AF596" i="1"/>
  <c r="AD596" i="1"/>
  <c r="AC596" i="1"/>
  <c r="AB596" i="1"/>
  <c r="Y596" i="1"/>
  <c r="X596" i="1"/>
  <c r="W596" i="1"/>
  <c r="T596" i="1"/>
  <c r="S596" i="1"/>
  <c r="R596" i="1"/>
  <c r="O596" i="1"/>
  <c r="N596" i="1"/>
  <c r="M596" i="1"/>
  <c r="J596" i="1"/>
  <c r="H596" i="1"/>
  <c r="AT595" i="1"/>
  <c r="AR595" i="1"/>
  <c r="AP595" i="1"/>
  <c r="AN595" i="1"/>
  <c r="AL595" i="1"/>
  <c r="AJ595" i="1"/>
  <c r="AH595" i="1"/>
  <c r="AF595" i="1"/>
  <c r="AD595" i="1"/>
  <c r="AC595" i="1"/>
  <c r="AB595" i="1"/>
  <c r="Y595" i="1"/>
  <c r="X595" i="1"/>
  <c r="W595" i="1"/>
  <c r="T595" i="1"/>
  <c r="S595" i="1"/>
  <c r="R595" i="1"/>
  <c r="O595" i="1"/>
  <c r="N595" i="1"/>
  <c r="M595" i="1"/>
  <c r="J595" i="1"/>
  <c r="H595" i="1"/>
  <c r="AT594" i="1"/>
  <c r="AR594" i="1"/>
  <c r="AP594" i="1"/>
  <c r="AN594" i="1"/>
  <c r="AL594" i="1"/>
  <c r="AJ594" i="1"/>
  <c r="AH594" i="1"/>
  <c r="AF594" i="1"/>
  <c r="AD594" i="1"/>
  <c r="AC594" i="1"/>
  <c r="AB594" i="1"/>
  <c r="Y594" i="1"/>
  <c r="X594" i="1"/>
  <c r="W594" i="1"/>
  <c r="T594" i="1"/>
  <c r="S594" i="1"/>
  <c r="R594" i="1"/>
  <c r="O594" i="1"/>
  <c r="N594" i="1"/>
  <c r="M594" i="1"/>
  <c r="J594" i="1"/>
  <c r="H594" i="1"/>
  <c r="AT593" i="1"/>
  <c r="AR593" i="1"/>
  <c r="AP593" i="1"/>
  <c r="AN593" i="1"/>
  <c r="AL593" i="1"/>
  <c r="AJ593" i="1"/>
  <c r="AH593" i="1"/>
  <c r="AF593" i="1"/>
  <c r="AD593" i="1"/>
  <c r="AC593" i="1"/>
  <c r="AB593" i="1"/>
  <c r="Y593" i="1"/>
  <c r="X593" i="1"/>
  <c r="W593" i="1"/>
  <c r="T593" i="1"/>
  <c r="S593" i="1"/>
  <c r="R593" i="1"/>
  <c r="O593" i="1"/>
  <c r="N593" i="1"/>
  <c r="M593" i="1"/>
  <c r="J593" i="1"/>
  <c r="H593" i="1"/>
  <c r="AT592" i="1"/>
  <c r="AR592" i="1"/>
  <c r="AP592" i="1"/>
  <c r="AN592" i="1"/>
  <c r="AL592" i="1"/>
  <c r="AJ592" i="1"/>
  <c r="AH592" i="1"/>
  <c r="AF592" i="1"/>
  <c r="AD592" i="1"/>
  <c r="AC592" i="1"/>
  <c r="AB592" i="1"/>
  <c r="Y592" i="1"/>
  <c r="X592" i="1"/>
  <c r="W592" i="1"/>
  <c r="T592" i="1"/>
  <c r="S592" i="1"/>
  <c r="R592" i="1"/>
  <c r="O592" i="1"/>
  <c r="N592" i="1"/>
  <c r="M592" i="1"/>
  <c r="J592" i="1"/>
  <c r="H592" i="1"/>
  <c r="AT591" i="1"/>
  <c r="AR591" i="1"/>
  <c r="AP591" i="1"/>
  <c r="AN591" i="1"/>
  <c r="AL591" i="1"/>
  <c r="AJ591" i="1"/>
  <c r="AH591" i="1"/>
  <c r="AF591" i="1"/>
  <c r="AD591" i="1"/>
  <c r="AC591" i="1"/>
  <c r="AB591" i="1"/>
  <c r="Y591" i="1"/>
  <c r="X591" i="1"/>
  <c r="W591" i="1"/>
  <c r="T591" i="1"/>
  <c r="S591" i="1"/>
  <c r="R591" i="1"/>
  <c r="O591" i="1"/>
  <c r="N591" i="1"/>
  <c r="M591" i="1"/>
  <c r="J591" i="1"/>
  <c r="H591" i="1"/>
  <c r="AT590" i="1"/>
  <c r="AR590" i="1"/>
  <c r="AP590" i="1"/>
  <c r="AN590" i="1"/>
  <c r="AL590" i="1"/>
  <c r="AJ590" i="1"/>
  <c r="AH590" i="1"/>
  <c r="AF590" i="1"/>
  <c r="AD590" i="1"/>
  <c r="AC590" i="1"/>
  <c r="AB590" i="1"/>
  <c r="Y590" i="1"/>
  <c r="X590" i="1"/>
  <c r="W590" i="1"/>
  <c r="T590" i="1"/>
  <c r="S590" i="1"/>
  <c r="R590" i="1"/>
  <c r="O590" i="1"/>
  <c r="N590" i="1"/>
  <c r="M590" i="1"/>
  <c r="J590" i="1"/>
  <c r="H590" i="1"/>
  <c r="AT589" i="1"/>
  <c r="AR589" i="1"/>
  <c r="AP589" i="1"/>
  <c r="AN589" i="1"/>
  <c r="AL589" i="1"/>
  <c r="AJ589" i="1"/>
  <c r="AH589" i="1"/>
  <c r="AF589" i="1"/>
  <c r="AD589" i="1"/>
  <c r="AC589" i="1"/>
  <c r="AB589" i="1"/>
  <c r="Y589" i="1"/>
  <c r="X589" i="1"/>
  <c r="W589" i="1"/>
  <c r="T589" i="1"/>
  <c r="S589" i="1"/>
  <c r="R589" i="1"/>
  <c r="O589" i="1"/>
  <c r="N589" i="1"/>
  <c r="M589" i="1"/>
  <c r="J589" i="1"/>
  <c r="H589" i="1"/>
  <c r="AT588" i="1"/>
  <c r="AR588" i="1"/>
  <c r="AP588" i="1"/>
  <c r="AN588" i="1"/>
  <c r="AL588" i="1"/>
  <c r="AJ588" i="1"/>
  <c r="AH588" i="1"/>
  <c r="AF588" i="1"/>
  <c r="AD588" i="1"/>
  <c r="AC588" i="1"/>
  <c r="AB588" i="1"/>
  <c r="Y588" i="1"/>
  <c r="X588" i="1"/>
  <c r="W588" i="1"/>
  <c r="T588" i="1"/>
  <c r="S588" i="1"/>
  <c r="R588" i="1"/>
  <c r="O588" i="1"/>
  <c r="N588" i="1"/>
  <c r="M588" i="1"/>
  <c r="J588" i="1"/>
  <c r="H588" i="1"/>
  <c r="AT587" i="1"/>
  <c r="AR587" i="1"/>
  <c r="AP587" i="1"/>
  <c r="AN587" i="1"/>
  <c r="AL587" i="1"/>
  <c r="AJ587" i="1"/>
  <c r="AH587" i="1"/>
  <c r="AF587" i="1"/>
  <c r="AD587" i="1"/>
  <c r="AC587" i="1"/>
  <c r="AB587" i="1"/>
  <c r="Y587" i="1"/>
  <c r="X587" i="1"/>
  <c r="W587" i="1"/>
  <c r="T587" i="1"/>
  <c r="S587" i="1"/>
  <c r="R587" i="1"/>
  <c r="O587" i="1"/>
  <c r="N587" i="1"/>
  <c r="M587" i="1"/>
  <c r="J587" i="1"/>
  <c r="H587" i="1"/>
  <c r="AT586" i="1"/>
  <c r="AR586" i="1"/>
  <c r="AP586" i="1"/>
  <c r="AN586" i="1"/>
  <c r="AL586" i="1"/>
  <c r="AJ586" i="1"/>
  <c r="AH586" i="1"/>
  <c r="AF586" i="1"/>
  <c r="AD586" i="1"/>
  <c r="AC586" i="1"/>
  <c r="AB586" i="1"/>
  <c r="Y586" i="1"/>
  <c r="X586" i="1"/>
  <c r="W586" i="1"/>
  <c r="T586" i="1"/>
  <c r="S586" i="1"/>
  <c r="R586" i="1"/>
  <c r="O586" i="1"/>
  <c r="N586" i="1"/>
  <c r="M586" i="1"/>
  <c r="J586" i="1"/>
  <c r="H586" i="1"/>
  <c r="AT585" i="1"/>
  <c r="AR585" i="1"/>
  <c r="AP585" i="1"/>
  <c r="AN585" i="1"/>
  <c r="AL585" i="1"/>
  <c r="AJ585" i="1"/>
  <c r="AH585" i="1"/>
  <c r="AF585" i="1"/>
  <c r="AD585" i="1"/>
  <c r="AC585" i="1"/>
  <c r="AB585" i="1"/>
  <c r="Y585" i="1"/>
  <c r="X585" i="1"/>
  <c r="W585" i="1"/>
  <c r="T585" i="1"/>
  <c r="S585" i="1"/>
  <c r="R585" i="1"/>
  <c r="O585" i="1"/>
  <c r="N585" i="1"/>
  <c r="M585" i="1"/>
  <c r="J585" i="1"/>
  <c r="H585" i="1"/>
  <c r="AT584" i="1"/>
  <c r="AR584" i="1"/>
  <c r="AP584" i="1"/>
  <c r="AN584" i="1"/>
  <c r="AL584" i="1"/>
  <c r="AJ584" i="1"/>
  <c r="AH584" i="1"/>
  <c r="AF584" i="1"/>
  <c r="AD584" i="1"/>
  <c r="AC584" i="1"/>
  <c r="AB584" i="1"/>
  <c r="Y584" i="1"/>
  <c r="X584" i="1"/>
  <c r="W584" i="1"/>
  <c r="T584" i="1"/>
  <c r="S584" i="1"/>
  <c r="R584" i="1"/>
  <c r="O584" i="1"/>
  <c r="N584" i="1"/>
  <c r="M584" i="1"/>
  <c r="J584" i="1"/>
  <c r="H584" i="1"/>
  <c r="AT583" i="1"/>
  <c r="AR583" i="1"/>
  <c r="AP583" i="1"/>
  <c r="AN583" i="1"/>
  <c r="AL583" i="1"/>
  <c r="AJ583" i="1"/>
  <c r="AH583" i="1"/>
  <c r="AF583" i="1"/>
  <c r="AD583" i="1"/>
  <c r="AC583" i="1"/>
  <c r="AB583" i="1"/>
  <c r="Y583" i="1"/>
  <c r="X583" i="1"/>
  <c r="W583" i="1"/>
  <c r="T583" i="1"/>
  <c r="S583" i="1"/>
  <c r="R583" i="1"/>
  <c r="O583" i="1"/>
  <c r="N583" i="1"/>
  <c r="M583" i="1"/>
  <c r="J583" i="1"/>
  <c r="H583" i="1"/>
  <c r="AT582" i="1"/>
  <c r="AR582" i="1"/>
  <c r="AP582" i="1"/>
  <c r="AN582" i="1"/>
  <c r="AL582" i="1"/>
  <c r="AJ582" i="1"/>
  <c r="AH582" i="1"/>
  <c r="AF582" i="1"/>
  <c r="AD582" i="1"/>
  <c r="AC582" i="1"/>
  <c r="AB582" i="1"/>
  <c r="Y582" i="1"/>
  <c r="X582" i="1"/>
  <c r="W582" i="1"/>
  <c r="T582" i="1"/>
  <c r="S582" i="1"/>
  <c r="R582" i="1"/>
  <c r="O582" i="1"/>
  <c r="N582" i="1"/>
  <c r="M582" i="1"/>
  <c r="J582" i="1"/>
  <c r="H582" i="1"/>
  <c r="AT581" i="1"/>
  <c r="AR581" i="1"/>
  <c r="AP581" i="1"/>
  <c r="AN581" i="1"/>
  <c r="AL581" i="1"/>
  <c r="AJ581" i="1"/>
  <c r="AH581" i="1"/>
  <c r="AF581" i="1"/>
  <c r="AD581" i="1"/>
  <c r="AC581" i="1"/>
  <c r="AB581" i="1"/>
  <c r="Y581" i="1"/>
  <c r="X581" i="1"/>
  <c r="W581" i="1"/>
  <c r="T581" i="1"/>
  <c r="S581" i="1"/>
  <c r="R581" i="1"/>
  <c r="O581" i="1"/>
  <c r="N581" i="1"/>
  <c r="M581" i="1"/>
  <c r="J581" i="1"/>
  <c r="H581" i="1"/>
  <c r="AT580" i="1"/>
  <c r="AR580" i="1"/>
  <c r="AP580" i="1"/>
  <c r="AN580" i="1"/>
  <c r="AL580" i="1"/>
  <c r="AJ580" i="1"/>
  <c r="AH580" i="1"/>
  <c r="AF580" i="1"/>
  <c r="AD580" i="1"/>
  <c r="AC580" i="1"/>
  <c r="AB580" i="1"/>
  <c r="Y580" i="1"/>
  <c r="X580" i="1"/>
  <c r="W580" i="1"/>
  <c r="T580" i="1"/>
  <c r="S580" i="1"/>
  <c r="R580" i="1"/>
  <c r="O580" i="1"/>
  <c r="N580" i="1"/>
  <c r="M580" i="1"/>
  <c r="J580" i="1"/>
  <c r="H580" i="1"/>
  <c r="AT579" i="1"/>
  <c r="AR579" i="1"/>
  <c r="AP579" i="1"/>
  <c r="AN579" i="1"/>
  <c r="AL579" i="1"/>
  <c r="AJ579" i="1"/>
  <c r="AH579" i="1"/>
  <c r="AF579" i="1"/>
  <c r="AD579" i="1"/>
  <c r="AC579" i="1"/>
  <c r="AB579" i="1"/>
  <c r="Y579" i="1"/>
  <c r="X579" i="1"/>
  <c r="W579" i="1"/>
  <c r="T579" i="1"/>
  <c r="S579" i="1"/>
  <c r="R579" i="1"/>
  <c r="O579" i="1"/>
  <c r="N579" i="1"/>
  <c r="M579" i="1"/>
  <c r="J579" i="1"/>
  <c r="H579" i="1"/>
  <c r="AT578" i="1"/>
  <c r="AR578" i="1"/>
  <c r="AP578" i="1"/>
  <c r="AN578" i="1"/>
  <c r="AL578" i="1"/>
  <c r="AJ578" i="1"/>
  <c r="AH578" i="1"/>
  <c r="AF578" i="1"/>
  <c r="AD578" i="1"/>
  <c r="AC578" i="1"/>
  <c r="AB578" i="1"/>
  <c r="Y578" i="1"/>
  <c r="X578" i="1"/>
  <c r="W578" i="1"/>
  <c r="T578" i="1"/>
  <c r="S578" i="1"/>
  <c r="R578" i="1"/>
  <c r="O578" i="1"/>
  <c r="N578" i="1"/>
  <c r="M578" i="1"/>
  <c r="J578" i="1"/>
  <c r="H578" i="1"/>
  <c r="AT577" i="1"/>
  <c r="AR577" i="1"/>
  <c r="AP577" i="1"/>
  <c r="AN577" i="1"/>
  <c r="AL577" i="1"/>
  <c r="AJ577" i="1"/>
  <c r="AH577" i="1"/>
  <c r="AF577" i="1"/>
  <c r="AD577" i="1"/>
  <c r="AC577" i="1"/>
  <c r="AB577" i="1"/>
  <c r="Y577" i="1"/>
  <c r="X577" i="1"/>
  <c r="W577" i="1"/>
  <c r="T577" i="1"/>
  <c r="S577" i="1"/>
  <c r="R577" i="1"/>
  <c r="O577" i="1"/>
  <c r="N577" i="1"/>
  <c r="M577" i="1"/>
  <c r="J577" i="1"/>
  <c r="H577" i="1"/>
  <c r="AT576" i="1"/>
  <c r="AR576" i="1"/>
  <c r="AP576" i="1"/>
  <c r="AN576" i="1"/>
  <c r="AL576" i="1"/>
  <c r="AJ576" i="1"/>
  <c r="AH576" i="1"/>
  <c r="AF576" i="1"/>
  <c r="AD576" i="1"/>
  <c r="AC576" i="1"/>
  <c r="AB576" i="1"/>
  <c r="Y576" i="1"/>
  <c r="X576" i="1"/>
  <c r="W576" i="1"/>
  <c r="T576" i="1"/>
  <c r="S576" i="1"/>
  <c r="R576" i="1"/>
  <c r="O576" i="1"/>
  <c r="N576" i="1"/>
  <c r="M576" i="1"/>
  <c r="J576" i="1"/>
  <c r="H576" i="1"/>
  <c r="AT575" i="1"/>
  <c r="AR575" i="1"/>
  <c r="AP575" i="1"/>
  <c r="AN575" i="1"/>
  <c r="AL575" i="1"/>
  <c r="AJ575" i="1"/>
  <c r="AH575" i="1"/>
  <c r="AF575" i="1"/>
  <c r="AD575" i="1"/>
  <c r="AC575" i="1"/>
  <c r="AB575" i="1"/>
  <c r="Y575" i="1"/>
  <c r="X575" i="1"/>
  <c r="W575" i="1"/>
  <c r="T575" i="1"/>
  <c r="S575" i="1"/>
  <c r="R575" i="1"/>
  <c r="O575" i="1"/>
  <c r="N575" i="1"/>
  <c r="M575" i="1"/>
  <c r="J575" i="1"/>
  <c r="H575" i="1"/>
  <c r="AT574" i="1"/>
  <c r="AR574" i="1"/>
  <c r="AP574" i="1"/>
  <c r="AN574" i="1"/>
  <c r="AL574" i="1"/>
  <c r="AJ574" i="1"/>
  <c r="AH574" i="1"/>
  <c r="AF574" i="1"/>
  <c r="AD574" i="1"/>
  <c r="AC574" i="1"/>
  <c r="AB574" i="1"/>
  <c r="Y574" i="1"/>
  <c r="X574" i="1"/>
  <c r="W574" i="1"/>
  <c r="T574" i="1"/>
  <c r="S574" i="1"/>
  <c r="R574" i="1"/>
  <c r="O574" i="1"/>
  <c r="N574" i="1"/>
  <c r="M574" i="1"/>
  <c r="J574" i="1"/>
  <c r="H574" i="1"/>
  <c r="AT573" i="1"/>
  <c r="AR573" i="1"/>
  <c r="AP573" i="1"/>
  <c r="AN573" i="1"/>
  <c r="AL573" i="1"/>
  <c r="AJ573" i="1"/>
  <c r="AH573" i="1"/>
  <c r="AF573" i="1"/>
  <c r="AD573" i="1"/>
  <c r="AC573" i="1"/>
  <c r="AB573" i="1"/>
  <c r="Y573" i="1"/>
  <c r="X573" i="1"/>
  <c r="W573" i="1"/>
  <c r="T573" i="1"/>
  <c r="S573" i="1"/>
  <c r="R573" i="1"/>
  <c r="O573" i="1"/>
  <c r="N573" i="1"/>
  <c r="M573" i="1"/>
  <c r="J573" i="1"/>
  <c r="H573" i="1"/>
  <c r="AT572" i="1"/>
  <c r="AR572" i="1"/>
  <c r="AP572" i="1"/>
  <c r="AN572" i="1"/>
  <c r="AL572" i="1"/>
  <c r="AJ572" i="1"/>
  <c r="AH572" i="1"/>
  <c r="AF572" i="1"/>
  <c r="AD572" i="1"/>
  <c r="AC572" i="1"/>
  <c r="AB572" i="1"/>
  <c r="Y572" i="1"/>
  <c r="X572" i="1"/>
  <c r="W572" i="1"/>
  <c r="T572" i="1"/>
  <c r="S572" i="1"/>
  <c r="R572" i="1"/>
  <c r="O572" i="1"/>
  <c r="N572" i="1"/>
  <c r="M572" i="1"/>
  <c r="J572" i="1"/>
  <c r="H572" i="1"/>
  <c r="AT571" i="1"/>
  <c r="AR571" i="1"/>
  <c r="AP571" i="1"/>
  <c r="AN571" i="1"/>
  <c r="AL571" i="1"/>
  <c r="AJ571" i="1"/>
  <c r="AH571" i="1"/>
  <c r="AF571" i="1"/>
  <c r="AD571" i="1"/>
  <c r="AC571" i="1"/>
  <c r="AB571" i="1"/>
  <c r="Y571" i="1"/>
  <c r="X571" i="1"/>
  <c r="W571" i="1"/>
  <c r="T571" i="1"/>
  <c r="S571" i="1"/>
  <c r="R571" i="1"/>
  <c r="O571" i="1"/>
  <c r="N571" i="1"/>
  <c r="M571" i="1"/>
  <c r="J571" i="1"/>
  <c r="H571" i="1"/>
  <c r="AT570" i="1"/>
  <c r="AR570" i="1"/>
  <c r="AP570" i="1"/>
  <c r="AN570" i="1"/>
  <c r="AL570" i="1"/>
  <c r="AJ570" i="1"/>
  <c r="AH570" i="1"/>
  <c r="AF570" i="1"/>
  <c r="AD570" i="1"/>
  <c r="AC570" i="1"/>
  <c r="AB570" i="1"/>
  <c r="Y570" i="1"/>
  <c r="X570" i="1"/>
  <c r="W570" i="1"/>
  <c r="T570" i="1"/>
  <c r="S570" i="1"/>
  <c r="R570" i="1"/>
  <c r="O570" i="1"/>
  <c r="N570" i="1"/>
  <c r="M570" i="1"/>
  <c r="J570" i="1"/>
  <c r="H570" i="1"/>
  <c r="AT569" i="1"/>
  <c r="AR569" i="1"/>
  <c r="AP569" i="1"/>
  <c r="AN569" i="1"/>
  <c r="AL569" i="1"/>
  <c r="AJ569" i="1"/>
  <c r="AH569" i="1"/>
  <c r="AF569" i="1"/>
  <c r="AD569" i="1"/>
  <c r="AC569" i="1"/>
  <c r="AB569" i="1"/>
  <c r="Y569" i="1"/>
  <c r="X569" i="1"/>
  <c r="W569" i="1"/>
  <c r="T569" i="1"/>
  <c r="S569" i="1"/>
  <c r="R569" i="1"/>
  <c r="O569" i="1"/>
  <c r="N569" i="1"/>
  <c r="M569" i="1"/>
  <c r="J569" i="1"/>
  <c r="H569" i="1"/>
  <c r="AT568" i="1"/>
  <c r="AR568" i="1"/>
  <c r="AP568" i="1"/>
  <c r="AN568" i="1"/>
  <c r="AL568" i="1"/>
  <c r="AJ568" i="1"/>
  <c r="AH568" i="1"/>
  <c r="AF568" i="1"/>
  <c r="AD568" i="1"/>
  <c r="AC568" i="1"/>
  <c r="AB568" i="1"/>
  <c r="Y568" i="1"/>
  <c r="X568" i="1"/>
  <c r="W568" i="1"/>
  <c r="T568" i="1"/>
  <c r="S568" i="1"/>
  <c r="R568" i="1"/>
  <c r="O568" i="1"/>
  <c r="N568" i="1"/>
  <c r="M568" i="1"/>
  <c r="J568" i="1"/>
  <c r="H568" i="1"/>
  <c r="AT567" i="1"/>
  <c r="AR567" i="1"/>
  <c r="AP567" i="1"/>
  <c r="AN567" i="1"/>
  <c r="AL567" i="1"/>
  <c r="AJ567" i="1"/>
  <c r="AH567" i="1"/>
  <c r="AF567" i="1"/>
  <c r="AD567" i="1"/>
  <c r="AC567" i="1"/>
  <c r="AB567" i="1"/>
  <c r="Y567" i="1"/>
  <c r="X567" i="1"/>
  <c r="W567" i="1"/>
  <c r="T567" i="1"/>
  <c r="S567" i="1"/>
  <c r="R567" i="1"/>
  <c r="O567" i="1"/>
  <c r="N567" i="1"/>
  <c r="M567" i="1"/>
  <c r="J567" i="1"/>
  <c r="H567" i="1"/>
  <c r="AT566" i="1"/>
  <c r="AR566" i="1"/>
  <c r="AP566" i="1"/>
  <c r="AN566" i="1"/>
  <c r="AL566" i="1"/>
  <c r="AJ566" i="1"/>
  <c r="AH566" i="1"/>
  <c r="AF566" i="1"/>
  <c r="AD566" i="1"/>
  <c r="AC566" i="1"/>
  <c r="AB566" i="1"/>
  <c r="Y566" i="1"/>
  <c r="X566" i="1"/>
  <c r="W566" i="1"/>
  <c r="T566" i="1"/>
  <c r="S566" i="1"/>
  <c r="R566" i="1"/>
  <c r="O566" i="1"/>
  <c r="N566" i="1"/>
  <c r="M566" i="1"/>
  <c r="J566" i="1"/>
  <c r="H566" i="1"/>
  <c r="AT565" i="1"/>
  <c r="AR565" i="1"/>
  <c r="AP565" i="1"/>
  <c r="AN565" i="1"/>
  <c r="AL565" i="1"/>
  <c r="AJ565" i="1"/>
  <c r="AH565" i="1"/>
  <c r="AF565" i="1"/>
  <c r="AD565" i="1"/>
  <c r="AC565" i="1"/>
  <c r="AB565" i="1"/>
  <c r="Y565" i="1"/>
  <c r="X565" i="1"/>
  <c r="W565" i="1"/>
  <c r="T565" i="1"/>
  <c r="S565" i="1"/>
  <c r="R565" i="1"/>
  <c r="O565" i="1"/>
  <c r="N565" i="1"/>
  <c r="M565" i="1"/>
  <c r="J565" i="1"/>
  <c r="H565" i="1"/>
  <c r="AT564" i="1"/>
  <c r="AR564" i="1"/>
  <c r="AP564" i="1"/>
  <c r="AN564" i="1"/>
  <c r="AL564" i="1"/>
  <c r="AJ564" i="1"/>
  <c r="AH564" i="1"/>
  <c r="AF564" i="1"/>
  <c r="AD564" i="1"/>
  <c r="AC564" i="1"/>
  <c r="AB564" i="1"/>
  <c r="Y564" i="1"/>
  <c r="X564" i="1"/>
  <c r="W564" i="1"/>
  <c r="T564" i="1"/>
  <c r="S564" i="1"/>
  <c r="R564" i="1"/>
  <c r="O564" i="1"/>
  <c r="N564" i="1"/>
  <c r="M564" i="1"/>
  <c r="J564" i="1"/>
  <c r="H564" i="1"/>
  <c r="AT563" i="1"/>
  <c r="AR563" i="1"/>
  <c r="AP563" i="1"/>
  <c r="AN563" i="1"/>
  <c r="AL563" i="1"/>
  <c r="AJ563" i="1"/>
  <c r="AH563" i="1"/>
  <c r="AF563" i="1"/>
  <c r="AD563" i="1"/>
  <c r="AC563" i="1"/>
  <c r="AB563" i="1"/>
  <c r="Y563" i="1"/>
  <c r="X563" i="1"/>
  <c r="W563" i="1"/>
  <c r="T563" i="1"/>
  <c r="S563" i="1"/>
  <c r="R563" i="1"/>
  <c r="O563" i="1"/>
  <c r="N563" i="1"/>
  <c r="M563" i="1"/>
  <c r="J563" i="1"/>
  <c r="H563" i="1"/>
  <c r="AT562" i="1"/>
  <c r="AR562" i="1"/>
  <c r="AP562" i="1"/>
  <c r="AN562" i="1"/>
  <c r="AL562" i="1"/>
  <c r="AJ562" i="1"/>
  <c r="AH562" i="1"/>
  <c r="AF562" i="1"/>
  <c r="AD562" i="1"/>
  <c r="AC562" i="1"/>
  <c r="AB562" i="1"/>
  <c r="Y562" i="1"/>
  <c r="X562" i="1"/>
  <c r="W562" i="1"/>
  <c r="T562" i="1"/>
  <c r="S562" i="1"/>
  <c r="R562" i="1"/>
  <c r="O562" i="1"/>
  <c r="N562" i="1"/>
  <c r="M562" i="1"/>
  <c r="J562" i="1"/>
  <c r="H562" i="1"/>
  <c r="AT561" i="1"/>
  <c r="AR561" i="1"/>
  <c r="AP561" i="1"/>
  <c r="AN561" i="1"/>
  <c r="AL561" i="1"/>
  <c r="AJ561" i="1"/>
  <c r="AH561" i="1"/>
  <c r="AF561" i="1"/>
  <c r="AD561" i="1"/>
  <c r="AC561" i="1"/>
  <c r="AB561" i="1"/>
  <c r="Y561" i="1"/>
  <c r="X561" i="1"/>
  <c r="W561" i="1"/>
  <c r="T561" i="1"/>
  <c r="S561" i="1"/>
  <c r="R561" i="1"/>
  <c r="O561" i="1"/>
  <c r="N561" i="1"/>
  <c r="M561" i="1"/>
  <c r="J561" i="1"/>
  <c r="H561" i="1"/>
  <c r="AT560" i="1"/>
  <c r="AR560" i="1"/>
  <c r="AP560" i="1"/>
  <c r="AN560" i="1"/>
  <c r="AL560" i="1"/>
  <c r="AJ560" i="1"/>
  <c r="AH560" i="1"/>
  <c r="AF560" i="1"/>
  <c r="AD560" i="1"/>
  <c r="AC560" i="1"/>
  <c r="AB560" i="1"/>
  <c r="Y560" i="1"/>
  <c r="X560" i="1"/>
  <c r="W560" i="1"/>
  <c r="T560" i="1"/>
  <c r="S560" i="1"/>
  <c r="R560" i="1"/>
  <c r="O560" i="1"/>
  <c r="N560" i="1"/>
  <c r="M560" i="1"/>
  <c r="J560" i="1"/>
  <c r="H560" i="1"/>
  <c r="AT559" i="1"/>
  <c r="AR559" i="1"/>
  <c r="AP559" i="1"/>
  <c r="AN559" i="1"/>
  <c r="AL559" i="1"/>
  <c r="AJ559" i="1"/>
  <c r="AH559" i="1"/>
  <c r="AF559" i="1"/>
  <c r="AD559" i="1"/>
  <c r="AC559" i="1"/>
  <c r="AB559" i="1"/>
  <c r="Y559" i="1"/>
  <c r="X559" i="1"/>
  <c r="W559" i="1"/>
  <c r="T559" i="1"/>
  <c r="S559" i="1"/>
  <c r="R559" i="1"/>
  <c r="O559" i="1"/>
  <c r="N559" i="1"/>
  <c r="M559" i="1"/>
  <c r="J559" i="1"/>
  <c r="H559" i="1"/>
  <c r="AT558" i="1"/>
  <c r="AR558" i="1"/>
  <c r="AP558" i="1"/>
  <c r="AN558" i="1"/>
  <c r="AL558" i="1"/>
  <c r="AJ558" i="1"/>
  <c r="AH558" i="1"/>
  <c r="AF558" i="1"/>
  <c r="AD558" i="1"/>
  <c r="AC558" i="1"/>
  <c r="AB558" i="1"/>
  <c r="Y558" i="1"/>
  <c r="X558" i="1"/>
  <c r="W558" i="1"/>
  <c r="T558" i="1"/>
  <c r="S558" i="1"/>
  <c r="R558" i="1"/>
  <c r="O558" i="1"/>
  <c r="N558" i="1"/>
  <c r="M558" i="1"/>
  <c r="J558" i="1"/>
  <c r="H558" i="1"/>
  <c r="AT557" i="1"/>
  <c r="AR557" i="1"/>
  <c r="AP557" i="1"/>
  <c r="AN557" i="1"/>
  <c r="AL557" i="1"/>
  <c r="AJ557" i="1"/>
  <c r="AH557" i="1"/>
  <c r="AF557" i="1"/>
  <c r="AD557" i="1"/>
  <c r="AC557" i="1"/>
  <c r="AB557" i="1"/>
  <c r="Y557" i="1"/>
  <c r="X557" i="1"/>
  <c r="W557" i="1"/>
  <c r="T557" i="1"/>
  <c r="S557" i="1"/>
  <c r="R557" i="1"/>
  <c r="O557" i="1"/>
  <c r="N557" i="1"/>
  <c r="M557" i="1"/>
  <c r="J557" i="1"/>
  <c r="H557" i="1"/>
  <c r="AT556" i="1"/>
  <c r="AR556" i="1"/>
  <c r="AP556" i="1"/>
  <c r="AN556" i="1"/>
  <c r="AL556" i="1"/>
  <c r="AJ556" i="1"/>
  <c r="AH556" i="1"/>
  <c r="AF556" i="1"/>
  <c r="AD556" i="1"/>
  <c r="AC556" i="1"/>
  <c r="AB556" i="1"/>
  <c r="Y556" i="1"/>
  <c r="X556" i="1"/>
  <c r="W556" i="1"/>
  <c r="T556" i="1"/>
  <c r="S556" i="1"/>
  <c r="R556" i="1"/>
  <c r="O556" i="1"/>
  <c r="N556" i="1"/>
  <c r="M556" i="1"/>
  <c r="J556" i="1"/>
  <c r="H556" i="1"/>
  <c r="AT555" i="1"/>
  <c r="AR555" i="1"/>
  <c r="AP555" i="1"/>
  <c r="AN555" i="1"/>
  <c r="AL555" i="1"/>
  <c r="AJ555" i="1"/>
  <c r="AH555" i="1"/>
  <c r="AF555" i="1"/>
  <c r="AD555" i="1"/>
  <c r="AC555" i="1"/>
  <c r="AB555" i="1"/>
  <c r="Y555" i="1"/>
  <c r="X555" i="1"/>
  <c r="W555" i="1"/>
  <c r="T555" i="1"/>
  <c r="S555" i="1"/>
  <c r="R555" i="1"/>
  <c r="O555" i="1"/>
  <c r="N555" i="1"/>
  <c r="M555" i="1"/>
  <c r="J555" i="1"/>
  <c r="H555" i="1"/>
  <c r="AT554" i="1"/>
  <c r="AR554" i="1"/>
  <c r="AP554" i="1"/>
  <c r="AN554" i="1"/>
  <c r="AL554" i="1"/>
  <c r="AJ554" i="1"/>
  <c r="AH554" i="1"/>
  <c r="AF554" i="1"/>
  <c r="AD554" i="1"/>
  <c r="AC554" i="1"/>
  <c r="AB554" i="1"/>
  <c r="Y554" i="1"/>
  <c r="X554" i="1"/>
  <c r="W554" i="1"/>
  <c r="T554" i="1"/>
  <c r="S554" i="1"/>
  <c r="R554" i="1"/>
  <c r="O554" i="1"/>
  <c r="N554" i="1"/>
  <c r="M554" i="1"/>
  <c r="J554" i="1"/>
  <c r="H554" i="1"/>
  <c r="AT553" i="1"/>
  <c r="AR553" i="1"/>
  <c r="AP553" i="1"/>
  <c r="AN553" i="1"/>
  <c r="AL553" i="1"/>
  <c r="AJ553" i="1"/>
  <c r="AH553" i="1"/>
  <c r="AF553" i="1"/>
  <c r="AD553" i="1"/>
  <c r="AC553" i="1"/>
  <c r="AB553" i="1"/>
  <c r="Y553" i="1"/>
  <c r="X553" i="1"/>
  <c r="W553" i="1"/>
  <c r="T553" i="1"/>
  <c r="S553" i="1"/>
  <c r="R553" i="1"/>
  <c r="O553" i="1"/>
  <c r="N553" i="1"/>
  <c r="M553" i="1"/>
  <c r="J553" i="1"/>
  <c r="H553" i="1"/>
  <c r="AT552" i="1"/>
  <c r="AR552" i="1"/>
  <c r="AP552" i="1"/>
  <c r="AN552" i="1"/>
  <c r="AL552" i="1"/>
  <c r="AJ552" i="1"/>
  <c r="AH552" i="1"/>
  <c r="AF552" i="1"/>
  <c r="AD552" i="1"/>
  <c r="AC552" i="1"/>
  <c r="AB552" i="1"/>
  <c r="Y552" i="1"/>
  <c r="X552" i="1"/>
  <c r="W552" i="1"/>
  <c r="T552" i="1"/>
  <c r="S552" i="1"/>
  <c r="R552" i="1"/>
  <c r="O552" i="1"/>
  <c r="N552" i="1"/>
  <c r="M552" i="1"/>
  <c r="J552" i="1"/>
  <c r="H552" i="1"/>
  <c r="AT551" i="1"/>
  <c r="AR551" i="1"/>
  <c r="AP551" i="1"/>
  <c r="AN551" i="1"/>
  <c r="AL551" i="1"/>
  <c r="AJ551" i="1"/>
  <c r="AH551" i="1"/>
  <c r="AF551" i="1"/>
  <c r="AD551" i="1"/>
  <c r="AC551" i="1"/>
  <c r="AB551" i="1"/>
  <c r="Y551" i="1"/>
  <c r="X551" i="1"/>
  <c r="W551" i="1"/>
  <c r="T551" i="1"/>
  <c r="S551" i="1"/>
  <c r="R551" i="1"/>
  <c r="O551" i="1"/>
  <c r="N551" i="1"/>
  <c r="M551" i="1"/>
  <c r="J551" i="1"/>
  <c r="H551" i="1"/>
  <c r="AT550" i="1"/>
  <c r="AR550" i="1"/>
  <c r="AP550" i="1"/>
  <c r="AN550" i="1"/>
  <c r="AL550" i="1"/>
  <c r="AJ550" i="1"/>
  <c r="AH550" i="1"/>
  <c r="AF550" i="1"/>
  <c r="AD550" i="1"/>
  <c r="AC550" i="1"/>
  <c r="AB550" i="1"/>
  <c r="Y550" i="1"/>
  <c r="X550" i="1"/>
  <c r="W550" i="1"/>
  <c r="T550" i="1"/>
  <c r="S550" i="1"/>
  <c r="R550" i="1"/>
  <c r="O550" i="1"/>
  <c r="N550" i="1"/>
  <c r="M550" i="1"/>
  <c r="J550" i="1"/>
  <c r="H550" i="1"/>
  <c r="AT549" i="1"/>
  <c r="AR549" i="1"/>
  <c r="AP549" i="1"/>
  <c r="AN549" i="1"/>
  <c r="AL549" i="1"/>
  <c r="AJ549" i="1"/>
  <c r="AH549" i="1"/>
  <c r="AF549" i="1"/>
  <c r="AD549" i="1"/>
  <c r="AC549" i="1"/>
  <c r="AB549" i="1"/>
  <c r="Y549" i="1"/>
  <c r="X549" i="1"/>
  <c r="W549" i="1"/>
  <c r="T549" i="1"/>
  <c r="S549" i="1"/>
  <c r="R549" i="1"/>
  <c r="O549" i="1"/>
  <c r="N549" i="1"/>
  <c r="M549" i="1"/>
  <c r="J549" i="1"/>
  <c r="H549" i="1"/>
  <c r="AT548" i="1"/>
  <c r="AR548" i="1"/>
  <c r="AP548" i="1"/>
  <c r="AN548" i="1"/>
  <c r="AL548" i="1"/>
  <c r="AJ548" i="1"/>
  <c r="AH548" i="1"/>
  <c r="AF548" i="1"/>
  <c r="AD548" i="1"/>
  <c r="AC548" i="1"/>
  <c r="AB548" i="1"/>
  <c r="Y548" i="1"/>
  <c r="X548" i="1"/>
  <c r="W548" i="1"/>
  <c r="T548" i="1"/>
  <c r="S548" i="1"/>
  <c r="R548" i="1"/>
  <c r="O548" i="1"/>
  <c r="N548" i="1"/>
  <c r="M548" i="1"/>
  <c r="J548" i="1"/>
  <c r="H548" i="1"/>
  <c r="AT547" i="1"/>
  <c r="AR547" i="1"/>
  <c r="AP547" i="1"/>
  <c r="AN547" i="1"/>
  <c r="AL547" i="1"/>
  <c r="AJ547" i="1"/>
  <c r="AH547" i="1"/>
  <c r="AF547" i="1"/>
  <c r="AD547" i="1"/>
  <c r="AC547" i="1"/>
  <c r="AB547" i="1"/>
  <c r="Y547" i="1"/>
  <c r="X547" i="1"/>
  <c r="W547" i="1"/>
  <c r="T547" i="1"/>
  <c r="S547" i="1"/>
  <c r="R547" i="1"/>
  <c r="O547" i="1"/>
  <c r="N547" i="1"/>
  <c r="M547" i="1"/>
  <c r="J547" i="1"/>
  <c r="H547" i="1"/>
  <c r="AT546" i="1"/>
  <c r="AR546" i="1"/>
  <c r="AP546" i="1"/>
  <c r="AN546" i="1"/>
  <c r="AL546" i="1"/>
  <c r="AJ546" i="1"/>
  <c r="AH546" i="1"/>
  <c r="AF546" i="1"/>
  <c r="AD546" i="1"/>
  <c r="AC546" i="1"/>
  <c r="AB546" i="1"/>
  <c r="Y546" i="1"/>
  <c r="X546" i="1"/>
  <c r="W546" i="1"/>
  <c r="T546" i="1"/>
  <c r="S546" i="1"/>
  <c r="R546" i="1"/>
  <c r="O546" i="1"/>
  <c r="N546" i="1"/>
  <c r="M546" i="1"/>
  <c r="J546" i="1"/>
  <c r="H546" i="1"/>
  <c r="AT545" i="1"/>
  <c r="AR545" i="1"/>
  <c r="AP545" i="1"/>
  <c r="AN545" i="1"/>
  <c r="AL545" i="1"/>
  <c r="AJ545" i="1"/>
  <c r="AH545" i="1"/>
  <c r="AF545" i="1"/>
  <c r="AD545" i="1"/>
  <c r="AC545" i="1"/>
  <c r="AB545" i="1"/>
  <c r="Y545" i="1"/>
  <c r="X545" i="1"/>
  <c r="W545" i="1"/>
  <c r="T545" i="1"/>
  <c r="S545" i="1"/>
  <c r="R545" i="1"/>
  <c r="O545" i="1"/>
  <c r="N545" i="1"/>
  <c r="M545" i="1"/>
  <c r="J545" i="1"/>
  <c r="H545" i="1"/>
  <c r="AT544" i="1"/>
  <c r="AR544" i="1"/>
  <c r="AP544" i="1"/>
  <c r="AN544" i="1"/>
  <c r="AL544" i="1"/>
  <c r="AJ544" i="1"/>
  <c r="AH544" i="1"/>
  <c r="AF544" i="1"/>
  <c r="AD544" i="1"/>
  <c r="AC544" i="1"/>
  <c r="AB544" i="1"/>
  <c r="Y544" i="1"/>
  <c r="X544" i="1"/>
  <c r="W544" i="1"/>
  <c r="T544" i="1"/>
  <c r="S544" i="1"/>
  <c r="R544" i="1"/>
  <c r="O544" i="1"/>
  <c r="N544" i="1"/>
  <c r="M544" i="1"/>
  <c r="J544" i="1"/>
  <c r="H544" i="1"/>
  <c r="AT543" i="1"/>
  <c r="AR543" i="1"/>
  <c r="AP543" i="1"/>
  <c r="AN543" i="1"/>
  <c r="AL543" i="1"/>
  <c r="AJ543" i="1"/>
  <c r="AH543" i="1"/>
  <c r="AF543" i="1"/>
  <c r="AD543" i="1"/>
  <c r="AC543" i="1"/>
  <c r="AB543" i="1"/>
  <c r="Y543" i="1"/>
  <c r="X543" i="1"/>
  <c r="W543" i="1"/>
  <c r="T543" i="1"/>
  <c r="S543" i="1"/>
  <c r="R543" i="1"/>
  <c r="O543" i="1"/>
  <c r="N543" i="1"/>
  <c r="M543" i="1"/>
  <c r="J543" i="1"/>
  <c r="H543" i="1"/>
  <c r="AT542" i="1"/>
  <c r="AR542" i="1"/>
  <c r="AP542" i="1"/>
  <c r="AN542" i="1"/>
  <c r="AL542" i="1"/>
  <c r="AJ542" i="1"/>
  <c r="AH542" i="1"/>
  <c r="AF542" i="1"/>
  <c r="AD542" i="1"/>
  <c r="AC542" i="1"/>
  <c r="AB542" i="1"/>
  <c r="Y542" i="1"/>
  <c r="X542" i="1"/>
  <c r="W542" i="1"/>
  <c r="T542" i="1"/>
  <c r="S542" i="1"/>
  <c r="R542" i="1"/>
  <c r="O542" i="1"/>
  <c r="N542" i="1"/>
  <c r="M542" i="1"/>
  <c r="J542" i="1"/>
  <c r="H542" i="1"/>
  <c r="AT541" i="1"/>
  <c r="AR541" i="1"/>
  <c r="AP541" i="1"/>
  <c r="AN541" i="1"/>
  <c r="AL541" i="1"/>
  <c r="AJ541" i="1"/>
  <c r="AH541" i="1"/>
  <c r="AF541" i="1"/>
  <c r="AD541" i="1"/>
  <c r="AC541" i="1"/>
  <c r="AB541" i="1"/>
  <c r="Y541" i="1"/>
  <c r="X541" i="1"/>
  <c r="W541" i="1"/>
  <c r="T541" i="1"/>
  <c r="S541" i="1"/>
  <c r="R541" i="1"/>
  <c r="O541" i="1"/>
  <c r="N541" i="1"/>
  <c r="M541" i="1"/>
  <c r="J541" i="1"/>
  <c r="H541" i="1"/>
  <c r="AT540" i="1"/>
  <c r="AR540" i="1"/>
  <c r="AP540" i="1"/>
  <c r="AN540" i="1"/>
  <c r="AL540" i="1"/>
  <c r="AJ540" i="1"/>
  <c r="AH540" i="1"/>
  <c r="AF540" i="1"/>
  <c r="AD540" i="1"/>
  <c r="AC540" i="1"/>
  <c r="AB540" i="1"/>
  <c r="Y540" i="1"/>
  <c r="X540" i="1"/>
  <c r="W540" i="1"/>
  <c r="T540" i="1"/>
  <c r="S540" i="1"/>
  <c r="R540" i="1"/>
  <c r="O540" i="1"/>
  <c r="N540" i="1"/>
  <c r="M540" i="1"/>
  <c r="J540" i="1"/>
  <c r="H540" i="1"/>
  <c r="AT539" i="1"/>
  <c r="AR539" i="1"/>
  <c r="AP539" i="1"/>
  <c r="AN539" i="1"/>
  <c r="AL539" i="1"/>
  <c r="AJ539" i="1"/>
  <c r="AH539" i="1"/>
  <c r="AF539" i="1"/>
  <c r="AD539" i="1"/>
  <c r="AC539" i="1"/>
  <c r="AB539" i="1"/>
  <c r="Y539" i="1"/>
  <c r="X539" i="1"/>
  <c r="W539" i="1"/>
  <c r="T539" i="1"/>
  <c r="S539" i="1"/>
  <c r="R539" i="1"/>
  <c r="O539" i="1"/>
  <c r="N539" i="1"/>
  <c r="M539" i="1"/>
  <c r="J539" i="1"/>
  <c r="H539" i="1"/>
  <c r="AT538" i="1"/>
  <c r="AR538" i="1"/>
  <c r="AP538" i="1"/>
  <c r="AN538" i="1"/>
  <c r="AL538" i="1"/>
  <c r="AJ538" i="1"/>
  <c r="AH538" i="1"/>
  <c r="AF538" i="1"/>
  <c r="AD538" i="1"/>
  <c r="AC538" i="1"/>
  <c r="AB538" i="1"/>
  <c r="Y538" i="1"/>
  <c r="X538" i="1"/>
  <c r="W538" i="1"/>
  <c r="T538" i="1"/>
  <c r="S538" i="1"/>
  <c r="R538" i="1"/>
  <c r="O538" i="1"/>
  <c r="N538" i="1"/>
  <c r="M538" i="1"/>
  <c r="J538" i="1"/>
  <c r="H538" i="1"/>
  <c r="AT537" i="1"/>
  <c r="AR537" i="1"/>
  <c r="AP537" i="1"/>
  <c r="AN537" i="1"/>
  <c r="AL537" i="1"/>
  <c r="AJ537" i="1"/>
  <c r="AH537" i="1"/>
  <c r="AF537" i="1"/>
  <c r="AD537" i="1"/>
  <c r="AC537" i="1"/>
  <c r="AB537" i="1"/>
  <c r="Y537" i="1"/>
  <c r="X537" i="1"/>
  <c r="W537" i="1"/>
  <c r="T537" i="1"/>
  <c r="S537" i="1"/>
  <c r="R537" i="1"/>
  <c r="O537" i="1"/>
  <c r="N537" i="1"/>
  <c r="M537" i="1"/>
  <c r="J537" i="1"/>
  <c r="H537" i="1"/>
  <c r="AT536" i="1"/>
  <c r="AR536" i="1"/>
  <c r="AP536" i="1"/>
  <c r="AN536" i="1"/>
  <c r="AL536" i="1"/>
  <c r="AJ536" i="1"/>
  <c r="AH536" i="1"/>
  <c r="AF536" i="1"/>
  <c r="AD536" i="1"/>
  <c r="AC536" i="1"/>
  <c r="AB536" i="1"/>
  <c r="Y536" i="1"/>
  <c r="X536" i="1"/>
  <c r="W536" i="1"/>
  <c r="T536" i="1"/>
  <c r="S536" i="1"/>
  <c r="R536" i="1"/>
  <c r="O536" i="1"/>
  <c r="N536" i="1"/>
  <c r="M536" i="1"/>
  <c r="J536" i="1"/>
  <c r="H536" i="1"/>
  <c r="AT535" i="1"/>
  <c r="AR535" i="1"/>
  <c r="AP535" i="1"/>
  <c r="AN535" i="1"/>
  <c r="AL535" i="1"/>
  <c r="AJ535" i="1"/>
  <c r="AH535" i="1"/>
  <c r="AF535" i="1"/>
  <c r="AD535" i="1"/>
  <c r="AC535" i="1"/>
  <c r="AB535" i="1"/>
  <c r="Y535" i="1"/>
  <c r="X535" i="1"/>
  <c r="W535" i="1"/>
  <c r="T535" i="1"/>
  <c r="S535" i="1"/>
  <c r="R535" i="1"/>
  <c r="O535" i="1"/>
  <c r="N535" i="1"/>
  <c r="M535" i="1"/>
  <c r="J535" i="1"/>
  <c r="H535" i="1"/>
  <c r="AT534" i="1"/>
  <c r="AR534" i="1"/>
  <c r="AP534" i="1"/>
  <c r="AN534" i="1"/>
  <c r="AL534" i="1"/>
  <c r="AJ534" i="1"/>
  <c r="AH534" i="1"/>
  <c r="AF534" i="1"/>
  <c r="AD534" i="1"/>
  <c r="AC534" i="1"/>
  <c r="AB534" i="1"/>
  <c r="Y534" i="1"/>
  <c r="X534" i="1"/>
  <c r="W534" i="1"/>
  <c r="T534" i="1"/>
  <c r="S534" i="1"/>
  <c r="R534" i="1"/>
  <c r="O534" i="1"/>
  <c r="N534" i="1"/>
  <c r="M534" i="1"/>
  <c r="J534" i="1"/>
  <c r="H534" i="1"/>
  <c r="AT533" i="1"/>
  <c r="AR533" i="1"/>
  <c r="AP533" i="1"/>
  <c r="AN533" i="1"/>
  <c r="AL533" i="1"/>
  <c r="AJ533" i="1"/>
  <c r="AH533" i="1"/>
  <c r="AF533" i="1"/>
  <c r="AD533" i="1"/>
  <c r="AC533" i="1"/>
  <c r="AB533" i="1"/>
  <c r="Y533" i="1"/>
  <c r="X533" i="1"/>
  <c r="W533" i="1"/>
  <c r="T533" i="1"/>
  <c r="S533" i="1"/>
  <c r="R533" i="1"/>
  <c r="O533" i="1"/>
  <c r="N533" i="1"/>
  <c r="M533" i="1"/>
  <c r="J533" i="1"/>
  <c r="H533" i="1"/>
  <c r="AT532" i="1"/>
  <c r="AR532" i="1"/>
  <c r="AP532" i="1"/>
  <c r="AN532" i="1"/>
  <c r="AL532" i="1"/>
  <c r="AJ532" i="1"/>
  <c r="AH532" i="1"/>
  <c r="AF532" i="1"/>
  <c r="AD532" i="1"/>
  <c r="AC532" i="1"/>
  <c r="AB532" i="1"/>
  <c r="Y532" i="1"/>
  <c r="X532" i="1"/>
  <c r="W532" i="1"/>
  <c r="T532" i="1"/>
  <c r="S532" i="1"/>
  <c r="R532" i="1"/>
  <c r="O532" i="1"/>
  <c r="N532" i="1"/>
  <c r="M532" i="1"/>
  <c r="J532" i="1"/>
  <c r="H532" i="1"/>
  <c r="AT531" i="1"/>
  <c r="AR531" i="1"/>
  <c r="AP531" i="1"/>
  <c r="AN531" i="1"/>
  <c r="AL531" i="1"/>
  <c r="AJ531" i="1"/>
  <c r="AH531" i="1"/>
  <c r="AF531" i="1"/>
  <c r="AD531" i="1"/>
  <c r="AC531" i="1"/>
  <c r="AB531" i="1"/>
  <c r="Y531" i="1"/>
  <c r="X531" i="1"/>
  <c r="W531" i="1"/>
  <c r="T531" i="1"/>
  <c r="S531" i="1"/>
  <c r="R531" i="1"/>
  <c r="O531" i="1"/>
  <c r="N531" i="1"/>
  <c r="M531" i="1"/>
  <c r="J531" i="1"/>
  <c r="H531" i="1"/>
  <c r="AT530" i="1"/>
  <c r="AR530" i="1"/>
  <c r="AP530" i="1"/>
  <c r="AN530" i="1"/>
  <c r="AL530" i="1"/>
  <c r="AJ530" i="1"/>
  <c r="AH530" i="1"/>
  <c r="AF530" i="1"/>
  <c r="AD530" i="1"/>
  <c r="AC530" i="1"/>
  <c r="AB530" i="1"/>
  <c r="Y530" i="1"/>
  <c r="X530" i="1"/>
  <c r="W530" i="1"/>
  <c r="T530" i="1"/>
  <c r="S530" i="1"/>
  <c r="R530" i="1"/>
  <c r="O530" i="1"/>
  <c r="N530" i="1"/>
  <c r="M530" i="1"/>
  <c r="J530" i="1"/>
  <c r="H530" i="1"/>
  <c r="AT529" i="1"/>
  <c r="AR529" i="1"/>
  <c r="AP529" i="1"/>
  <c r="AN529" i="1"/>
  <c r="AL529" i="1"/>
  <c r="AJ529" i="1"/>
  <c r="AH529" i="1"/>
  <c r="AF529" i="1"/>
  <c r="AD529" i="1"/>
  <c r="AC529" i="1"/>
  <c r="AB529" i="1"/>
  <c r="Y529" i="1"/>
  <c r="X529" i="1"/>
  <c r="W529" i="1"/>
  <c r="T529" i="1"/>
  <c r="S529" i="1"/>
  <c r="R529" i="1"/>
  <c r="O529" i="1"/>
  <c r="N529" i="1"/>
  <c r="M529" i="1"/>
  <c r="J529" i="1"/>
  <c r="H529" i="1"/>
  <c r="AT528" i="1"/>
  <c r="AR528" i="1"/>
  <c r="AP528" i="1"/>
  <c r="AN528" i="1"/>
  <c r="AL528" i="1"/>
  <c r="AJ528" i="1"/>
  <c r="AH528" i="1"/>
  <c r="AF528" i="1"/>
  <c r="AD528" i="1"/>
  <c r="AC528" i="1"/>
  <c r="AB528" i="1"/>
  <c r="Y528" i="1"/>
  <c r="X528" i="1"/>
  <c r="W528" i="1"/>
  <c r="T528" i="1"/>
  <c r="S528" i="1"/>
  <c r="R528" i="1"/>
  <c r="O528" i="1"/>
  <c r="N528" i="1"/>
  <c r="M528" i="1"/>
  <c r="J528" i="1"/>
  <c r="H528" i="1"/>
  <c r="AT527" i="1"/>
  <c r="AR527" i="1"/>
  <c r="AP527" i="1"/>
  <c r="AN527" i="1"/>
  <c r="AL527" i="1"/>
  <c r="AJ527" i="1"/>
  <c r="AH527" i="1"/>
  <c r="AF527" i="1"/>
  <c r="AD527" i="1"/>
  <c r="AC527" i="1"/>
  <c r="AB527" i="1"/>
  <c r="Y527" i="1"/>
  <c r="X527" i="1"/>
  <c r="W527" i="1"/>
  <c r="T527" i="1"/>
  <c r="S527" i="1"/>
  <c r="R527" i="1"/>
  <c r="O527" i="1"/>
  <c r="N527" i="1"/>
  <c r="M527" i="1"/>
  <c r="J527" i="1"/>
  <c r="H527" i="1"/>
  <c r="AT526" i="1"/>
  <c r="AR526" i="1"/>
  <c r="AP526" i="1"/>
  <c r="AN526" i="1"/>
  <c r="AL526" i="1"/>
  <c r="AJ526" i="1"/>
  <c r="AH526" i="1"/>
  <c r="AF526" i="1"/>
  <c r="AD526" i="1"/>
  <c r="AC526" i="1"/>
  <c r="AB526" i="1"/>
  <c r="Y526" i="1"/>
  <c r="X526" i="1"/>
  <c r="W526" i="1"/>
  <c r="T526" i="1"/>
  <c r="S526" i="1"/>
  <c r="R526" i="1"/>
  <c r="O526" i="1"/>
  <c r="N526" i="1"/>
  <c r="M526" i="1"/>
  <c r="J526" i="1"/>
  <c r="H526" i="1"/>
  <c r="AT525" i="1"/>
  <c r="AR525" i="1"/>
  <c r="AP525" i="1"/>
  <c r="AN525" i="1"/>
  <c r="AL525" i="1"/>
  <c r="AJ525" i="1"/>
  <c r="AH525" i="1"/>
  <c r="AF525" i="1"/>
  <c r="AD525" i="1"/>
  <c r="AC525" i="1"/>
  <c r="AB525" i="1"/>
  <c r="Y525" i="1"/>
  <c r="X525" i="1"/>
  <c r="W525" i="1"/>
  <c r="T525" i="1"/>
  <c r="S525" i="1"/>
  <c r="R525" i="1"/>
  <c r="O525" i="1"/>
  <c r="N525" i="1"/>
  <c r="M525" i="1"/>
  <c r="J525" i="1"/>
  <c r="H525" i="1"/>
  <c r="AT524" i="1"/>
  <c r="AR524" i="1"/>
  <c r="AP524" i="1"/>
  <c r="AN524" i="1"/>
  <c r="AL524" i="1"/>
  <c r="AJ524" i="1"/>
  <c r="AH524" i="1"/>
  <c r="AF524" i="1"/>
  <c r="AD524" i="1"/>
  <c r="AC524" i="1"/>
  <c r="AB524" i="1"/>
  <c r="Y524" i="1"/>
  <c r="X524" i="1"/>
  <c r="W524" i="1"/>
  <c r="T524" i="1"/>
  <c r="S524" i="1"/>
  <c r="R524" i="1"/>
  <c r="O524" i="1"/>
  <c r="N524" i="1"/>
  <c r="M524" i="1"/>
  <c r="J524" i="1"/>
  <c r="H524" i="1"/>
  <c r="AT523" i="1"/>
  <c r="AR523" i="1"/>
  <c r="AP523" i="1"/>
  <c r="AN523" i="1"/>
  <c r="AL523" i="1"/>
  <c r="AJ523" i="1"/>
  <c r="AH523" i="1"/>
  <c r="AF523" i="1"/>
  <c r="AD523" i="1"/>
  <c r="AC523" i="1"/>
  <c r="AB523" i="1"/>
  <c r="Y523" i="1"/>
  <c r="X523" i="1"/>
  <c r="W523" i="1"/>
  <c r="T523" i="1"/>
  <c r="S523" i="1"/>
  <c r="R523" i="1"/>
  <c r="O523" i="1"/>
  <c r="N523" i="1"/>
  <c r="M523" i="1"/>
  <c r="J523" i="1"/>
  <c r="H523" i="1"/>
  <c r="AT522" i="1"/>
  <c r="AR522" i="1"/>
  <c r="AP522" i="1"/>
  <c r="AN522" i="1"/>
  <c r="AL522" i="1"/>
  <c r="AJ522" i="1"/>
  <c r="AH522" i="1"/>
  <c r="AF522" i="1"/>
  <c r="AD522" i="1"/>
  <c r="AC522" i="1"/>
  <c r="AB522" i="1"/>
  <c r="Y522" i="1"/>
  <c r="X522" i="1"/>
  <c r="W522" i="1"/>
  <c r="T522" i="1"/>
  <c r="S522" i="1"/>
  <c r="R522" i="1"/>
  <c r="O522" i="1"/>
  <c r="N522" i="1"/>
  <c r="M522" i="1"/>
  <c r="J522" i="1"/>
  <c r="H522" i="1"/>
  <c r="AT521" i="1"/>
  <c r="AR521" i="1"/>
  <c r="AP521" i="1"/>
  <c r="AN521" i="1"/>
  <c r="AL521" i="1"/>
  <c r="AJ521" i="1"/>
  <c r="AH521" i="1"/>
  <c r="AF521" i="1"/>
  <c r="AD521" i="1"/>
  <c r="AC521" i="1"/>
  <c r="AB521" i="1"/>
  <c r="Y521" i="1"/>
  <c r="X521" i="1"/>
  <c r="W521" i="1"/>
  <c r="T521" i="1"/>
  <c r="S521" i="1"/>
  <c r="R521" i="1"/>
  <c r="O521" i="1"/>
  <c r="N521" i="1"/>
  <c r="M521" i="1"/>
  <c r="J521" i="1"/>
  <c r="H521" i="1"/>
  <c r="AT520" i="1"/>
  <c r="AR520" i="1"/>
  <c r="AP520" i="1"/>
  <c r="AN520" i="1"/>
  <c r="AL520" i="1"/>
  <c r="AJ520" i="1"/>
  <c r="AH520" i="1"/>
  <c r="AF520" i="1"/>
  <c r="AD520" i="1"/>
  <c r="AC520" i="1"/>
  <c r="AB520" i="1"/>
  <c r="Y520" i="1"/>
  <c r="X520" i="1"/>
  <c r="W520" i="1"/>
  <c r="T520" i="1"/>
  <c r="S520" i="1"/>
  <c r="R520" i="1"/>
  <c r="O520" i="1"/>
  <c r="N520" i="1"/>
  <c r="M520" i="1"/>
  <c r="J520" i="1"/>
  <c r="H520" i="1"/>
  <c r="AT519" i="1"/>
  <c r="AR519" i="1"/>
  <c r="AP519" i="1"/>
  <c r="AN519" i="1"/>
  <c r="AL519" i="1"/>
  <c r="AJ519" i="1"/>
  <c r="AH519" i="1"/>
  <c r="AF519" i="1"/>
  <c r="AD519" i="1"/>
  <c r="AC519" i="1"/>
  <c r="AB519" i="1"/>
  <c r="Y519" i="1"/>
  <c r="X519" i="1"/>
  <c r="W519" i="1"/>
  <c r="T519" i="1"/>
  <c r="S519" i="1"/>
  <c r="R519" i="1"/>
  <c r="O519" i="1"/>
  <c r="N519" i="1"/>
  <c r="M519" i="1"/>
  <c r="J519" i="1"/>
  <c r="H519" i="1"/>
  <c r="AT518" i="1"/>
  <c r="AR518" i="1"/>
  <c r="AP518" i="1"/>
  <c r="AN518" i="1"/>
  <c r="AL518" i="1"/>
  <c r="AJ518" i="1"/>
  <c r="AH518" i="1"/>
  <c r="AF518" i="1"/>
  <c r="AD518" i="1"/>
  <c r="AC518" i="1"/>
  <c r="AB518" i="1"/>
  <c r="Y518" i="1"/>
  <c r="X518" i="1"/>
  <c r="W518" i="1"/>
  <c r="T518" i="1"/>
  <c r="S518" i="1"/>
  <c r="R518" i="1"/>
  <c r="O518" i="1"/>
  <c r="N518" i="1"/>
  <c r="M518" i="1"/>
  <c r="J518" i="1"/>
  <c r="H518" i="1"/>
  <c r="AT517" i="1"/>
  <c r="AR517" i="1"/>
  <c r="AP517" i="1"/>
  <c r="AN517" i="1"/>
  <c r="AL517" i="1"/>
  <c r="AJ517" i="1"/>
  <c r="AH517" i="1"/>
  <c r="AF517" i="1"/>
  <c r="AD517" i="1"/>
  <c r="AC517" i="1"/>
  <c r="AB517" i="1"/>
  <c r="Y517" i="1"/>
  <c r="X517" i="1"/>
  <c r="W517" i="1"/>
  <c r="T517" i="1"/>
  <c r="S517" i="1"/>
  <c r="R517" i="1"/>
  <c r="O517" i="1"/>
  <c r="N517" i="1"/>
  <c r="M517" i="1"/>
  <c r="J517" i="1"/>
  <c r="H517" i="1"/>
  <c r="AT516" i="1"/>
  <c r="AR516" i="1"/>
  <c r="AP516" i="1"/>
  <c r="AN516" i="1"/>
  <c r="AL516" i="1"/>
  <c r="AJ516" i="1"/>
  <c r="AH516" i="1"/>
  <c r="AF516" i="1"/>
  <c r="AD516" i="1"/>
  <c r="AC516" i="1"/>
  <c r="AB516" i="1"/>
  <c r="Y516" i="1"/>
  <c r="X516" i="1"/>
  <c r="W516" i="1"/>
  <c r="T516" i="1"/>
  <c r="S516" i="1"/>
  <c r="R516" i="1"/>
  <c r="O516" i="1"/>
  <c r="N516" i="1"/>
  <c r="M516" i="1"/>
  <c r="J516" i="1"/>
  <c r="H516" i="1"/>
  <c r="AT515" i="1"/>
  <c r="AR515" i="1"/>
  <c r="AP515" i="1"/>
  <c r="AN515" i="1"/>
  <c r="AL515" i="1"/>
  <c r="AJ515" i="1"/>
  <c r="AH515" i="1"/>
  <c r="AF515" i="1"/>
  <c r="AD515" i="1"/>
  <c r="AC515" i="1"/>
  <c r="AB515" i="1"/>
  <c r="Y515" i="1"/>
  <c r="X515" i="1"/>
  <c r="W515" i="1"/>
  <c r="T515" i="1"/>
  <c r="S515" i="1"/>
  <c r="R515" i="1"/>
  <c r="O515" i="1"/>
  <c r="N515" i="1"/>
  <c r="M515" i="1"/>
  <c r="J515" i="1"/>
  <c r="H515" i="1"/>
  <c r="AT514" i="1"/>
  <c r="AR514" i="1"/>
  <c r="AP514" i="1"/>
  <c r="AN514" i="1"/>
  <c r="AL514" i="1"/>
  <c r="AJ514" i="1"/>
  <c r="AH514" i="1"/>
  <c r="AF514" i="1"/>
  <c r="AD514" i="1"/>
  <c r="AC514" i="1"/>
  <c r="AB514" i="1"/>
  <c r="Y514" i="1"/>
  <c r="X514" i="1"/>
  <c r="W514" i="1"/>
  <c r="T514" i="1"/>
  <c r="S514" i="1"/>
  <c r="R514" i="1"/>
  <c r="O514" i="1"/>
  <c r="N514" i="1"/>
  <c r="M514" i="1"/>
  <c r="J514" i="1"/>
  <c r="H514" i="1"/>
  <c r="AT513" i="1"/>
  <c r="AR513" i="1"/>
  <c r="AP513" i="1"/>
  <c r="AN513" i="1"/>
  <c r="AL513" i="1"/>
  <c r="AJ513" i="1"/>
  <c r="AH513" i="1"/>
  <c r="AF513" i="1"/>
  <c r="AD513" i="1"/>
  <c r="AC513" i="1"/>
  <c r="AB513" i="1"/>
  <c r="Y513" i="1"/>
  <c r="X513" i="1"/>
  <c r="W513" i="1"/>
  <c r="T513" i="1"/>
  <c r="S513" i="1"/>
  <c r="R513" i="1"/>
  <c r="O513" i="1"/>
  <c r="N513" i="1"/>
  <c r="M513" i="1"/>
  <c r="J513" i="1"/>
  <c r="H513" i="1"/>
  <c r="AT512" i="1"/>
  <c r="AR512" i="1"/>
  <c r="AP512" i="1"/>
  <c r="AN512" i="1"/>
  <c r="AL512" i="1"/>
  <c r="AJ512" i="1"/>
  <c r="AH512" i="1"/>
  <c r="AF512" i="1"/>
  <c r="AD512" i="1"/>
  <c r="AC512" i="1"/>
  <c r="AB512" i="1"/>
  <c r="Y512" i="1"/>
  <c r="X512" i="1"/>
  <c r="W512" i="1"/>
  <c r="T512" i="1"/>
  <c r="S512" i="1"/>
  <c r="R512" i="1"/>
  <c r="O512" i="1"/>
  <c r="N512" i="1"/>
  <c r="M512" i="1"/>
  <c r="J512" i="1"/>
  <c r="H512" i="1"/>
  <c r="AT511" i="1"/>
  <c r="AR511" i="1"/>
  <c r="AP511" i="1"/>
  <c r="AN511" i="1"/>
  <c r="AL511" i="1"/>
  <c r="AJ511" i="1"/>
  <c r="AH511" i="1"/>
  <c r="AF511" i="1"/>
  <c r="AD511" i="1"/>
  <c r="AC511" i="1"/>
  <c r="AB511" i="1"/>
  <c r="Y511" i="1"/>
  <c r="X511" i="1"/>
  <c r="W511" i="1"/>
  <c r="T511" i="1"/>
  <c r="S511" i="1"/>
  <c r="R511" i="1"/>
  <c r="O511" i="1"/>
  <c r="N511" i="1"/>
  <c r="M511" i="1"/>
  <c r="J511" i="1"/>
  <c r="H511" i="1"/>
  <c r="AT510" i="1"/>
  <c r="AR510" i="1"/>
  <c r="AP510" i="1"/>
  <c r="AN510" i="1"/>
  <c r="AL510" i="1"/>
  <c r="AJ510" i="1"/>
  <c r="AH510" i="1"/>
  <c r="AF510" i="1"/>
  <c r="AD510" i="1"/>
  <c r="AC510" i="1"/>
  <c r="AB510" i="1"/>
  <c r="Y510" i="1"/>
  <c r="X510" i="1"/>
  <c r="W510" i="1"/>
  <c r="T510" i="1"/>
  <c r="S510" i="1"/>
  <c r="R510" i="1"/>
  <c r="O510" i="1"/>
  <c r="N510" i="1"/>
  <c r="M510" i="1"/>
  <c r="J510" i="1"/>
  <c r="H510" i="1"/>
  <c r="AT509" i="1"/>
  <c r="AR509" i="1"/>
  <c r="AP509" i="1"/>
  <c r="AN509" i="1"/>
  <c r="AL509" i="1"/>
  <c r="AJ509" i="1"/>
  <c r="AH509" i="1"/>
  <c r="AF509" i="1"/>
  <c r="AD509" i="1"/>
  <c r="AC509" i="1"/>
  <c r="AB509" i="1"/>
  <c r="Y509" i="1"/>
  <c r="X509" i="1"/>
  <c r="W509" i="1"/>
  <c r="T509" i="1"/>
  <c r="S509" i="1"/>
  <c r="R509" i="1"/>
  <c r="O509" i="1"/>
  <c r="N509" i="1"/>
  <c r="M509" i="1"/>
  <c r="J509" i="1"/>
  <c r="H509" i="1"/>
  <c r="AT508" i="1"/>
  <c r="AR508" i="1"/>
  <c r="AP508" i="1"/>
  <c r="AN508" i="1"/>
  <c r="AL508" i="1"/>
  <c r="AJ508" i="1"/>
  <c r="AH508" i="1"/>
  <c r="AF508" i="1"/>
  <c r="AD508" i="1"/>
  <c r="AC508" i="1"/>
  <c r="AB508" i="1"/>
  <c r="Y508" i="1"/>
  <c r="X508" i="1"/>
  <c r="W508" i="1"/>
  <c r="T508" i="1"/>
  <c r="S508" i="1"/>
  <c r="R508" i="1"/>
  <c r="O508" i="1"/>
  <c r="N508" i="1"/>
  <c r="M508" i="1"/>
  <c r="J508" i="1"/>
  <c r="H508" i="1"/>
  <c r="AT507" i="1"/>
  <c r="AR507" i="1"/>
  <c r="AP507" i="1"/>
  <c r="AN507" i="1"/>
  <c r="AL507" i="1"/>
  <c r="AJ507" i="1"/>
  <c r="AH507" i="1"/>
  <c r="AF507" i="1"/>
  <c r="AD507" i="1"/>
  <c r="AC507" i="1"/>
  <c r="AB507" i="1"/>
  <c r="Y507" i="1"/>
  <c r="X507" i="1"/>
  <c r="W507" i="1"/>
  <c r="T507" i="1"/>
  <c r="S507" i="1"/>
  <c r="R507" i="1"/>
  <c r="O507" i="1"/>
  <c r="N507" i="1"/>
  <c r="M507" i="1"/>
  <c r="J507" i="1"/>
  <c r="H507" i="1"/>
  <c r="AT506" i="1"/>
  <c r="AR506" i="1"/>
  <c r="AP506" i="1"/>
  <c r="AN506" i="1"/>
  <c r="AL506" i="1"/>
  <c r="AJ506" i="1"/>
  <c r="AH506" i="1"/>
  <c r="AF506" i="1"/>
  <c r="AD506" i="1"/>
  <c r="AC506" i="1"/>
  <c r="AB506" i="1"/>
  <c r="Y506" i="1"/>
  <c r="X506" i="1"/>
  <c r="W506" i="1"/>
  <c r="T506" i="1"/>
  <c r="S506" i="1"/>
  <c r="R506" i="1"/>
  <c r="O506" i="1"/>
  <c r="N506" i="1"/>
  <c r="M506" i="1"/>
  <c r="J506" i="1"/>
  <c r="H506" i="1"/>
  <c r="AT505" i="1"/>
  <c r="AR505" i="1"/>
  <c r="AP505" i="1"/>
  <c r="AN505" i="1"/>
  <c r="AL505" i="1"/>
  <c r="AJ505" i="1"/>
  <c r="AH505" i="1"/>
  <c r="AF505" i="1"/>
  <c r="AD505" i="1"/>
  <c r="AC505" i="1"/>
  <c r="AB505" i="1"/>
  <c r="Y505" i="1"/>
  <c r="X505" i="1"/>
  <c r="W505" i="1"/>
  <c r="T505" i="1"/>
  <c r="S505" i="1"/>
  <c r="R505" i="1"/>
  <c r="O505" i="1"/>
  <c r="N505" i="1"/>
  <c r="M505" i="1"/>
  <c r="J505" i="1"/>
  <c r="H505" i="1"/>
  <c r="AT504" i="1"/>
  <c r="AR504" i="1"/>
  <c r="AP504" i="1"/>
  <c r="AN504" i="1"/>
  <c r="AL504" i="1"/>
  <c r="AJ504" i="1"/>
  <c r="AH504" i="1"/>
  <c r="AF504" i="1"/>
  <c r="AD504" i="1"/>
  <c r="AC504" i="1"/>
  <c r="AB504" i="1"/>
  <c r="Y504" i="1"/>
  <c r="X504" i="1"/>
  <c r="W504" i="1"/>
  <c r="T504" i="1"/>
  <c r="S504" i="1"/>
  <c r="R504" i="1"/>
  <c r="O504" i="1"/>
  <c r="N504" i="1"/>
  <c r="M504" i="1"/>
  <c r="J504" i="1"/>
  <c r="H504" i="1"/>
  <c r="AT503" i="1"/>
  <c r="AR503" i="1"/>
  <c r="AP503" i="1"/>
  <c r="AN503" i="1"/>
  <c r="AL503" i="1"/>
  <c r="AJ503" i="1"/>
  <c r="AH503" i="1"/>
  <c r="AF503" i="1"/>
  <c r="AD503" i="1"/>
  <c r="AC503" i="1"/>
  <c r="AB503" i="1"/>
  <c r="Y503" i="1"/>
  <c r="X503" i="1"/>
  <c r="W503" i="1"/>
  <c r="T503" i="1"/>
  <c r="S503" i="1"/>
  <c r="R503" i="1"/>
  <c r="O503" i="1"/>
  <c r="N503" i="1"/>
  <c r="M503" i="1"/>
  <c r="J503" i="1"/>
  <c r="H503" i="1"/>
  <c r="AT502" i="1"/>
  <c r="AR502" i="1"/>
  <c r="AP502" i="1"/>
  <c r="AN502" i="1"/>
  <c r="AL502" i="1"/>
  <c r="AJ502" i="1"/>
  <c r="AH502" i="1"/>
  <c r="AF502" i="1"/>
  <c r="AD502" i="1"/>
  <c r="AC502" i="1"/>
  <c r="AB502" i="1"/>
  <c r="Y502" i="1"/>
  <c r="X502" i="1"/>
  <c r="W502" i="1"/>
  <c r="T502" i="1"/>
  <c r="S502" i="1"/>
  <c r="R502" i="1"/>
  <c r="O502" i="1"/>
  <c r="N502" i="1"/>
  <c r="M502" i="1"/>
  <c r="J502" i="1"/>
  <c r="H502" i="1"/>
  <c r="AT501" i="1"/>
  <c r="AR501" i="1"/>
  <c r="AP501" i="1"/>
  <c r="AN501" i="1"/>
  <c r="AL501" i="1"/>
  <c r="AJ501" i="1"/>
  <c r="AH501" i="1"/>
  <c r="AF501" i="1"/>
  <c r="AD501" i="1"/>
  <c r="AC501" i="1"/>
  <c r="AB501" i="1"/>
  <c r="Y501" i="1"/>
  <c r="X501" i="1"/>
  <c r="W501" i="1"/>
  <c r="T501" i="1"/>
  <c r="S501" i="1"/>
  <c r="R501" i="1"/>
  <c r="O501" i="1"/>
  <c r="N501" i="1"/>
  <c r="M501" i="1"/>
  <c r="J501" i="1"/>
  <c r="H501" i="1"/>
  <c r="AT500" i="1"/>
  <c r="AR500" i="1"/>
  <c r="AP500" i="1"/>
  <c r="AN500" i="1"/>
  <c r="AL500" i="1"/>
  <c r="AJ500" i="1"/>
  <c r="AH500" i="1"/>
  <c r="AF500" i="1"/>
  <c r="AD500" i="1"/>
  <c r="AC500" i="1"/>
  <c r="AB500" i="1"/>
  <c r="Y500" i="1"/>
  <c r="X500" i="1"/>
  <c r="W500" i="1"/>
  <c r="T500" i="1"/>
  <c r="S500" i="1"/>
  <c r="R500" i="1"/>
  <c r="O500" i="1"/>
  <c r="N500" i="1"/>
  <c r="M500" i="1"/>
  <c r="J500" i="1"/>
  <c r="H500" i="1"/>
  <c r="AT499" i="1"/>
  <c r="AR499" i="1"/>
  <c r="AP499" i="1"/>
  <c r="AN499" i="1"/>
  <c r="AL499" i="1"/>
  <c r="AJ499" i="1"/>
  <c r="AH499" i="1"/>
  <c r="AF499" i="1"/>
  <c r="AD499" i="1"/>
  <c r="AC499" i="1"/>
  <c r="AB499" i="1"/>
  <c r="Y499" i="1"/>
  <c r="X499" i="1"/>
  <c r="W499" i="1"/>
  <c r="T499" i="1"/>
  <c r="S499" i="1"/>
  <c r="R499" i="1"/>
  <c r="O499" i="1"/>
  <c r="N499" i="1"/>
  <c r="M499" i="1"/>
  <c r="J499" i="1"/>
  <c r="H499" i="1"/>
  <c r="AT498" i="1"/>
  <c r="AR498" i="1"/>
  <c r="AP498" i="1"/>
  <c r="AN498" i="1"/>
  <c r="AL498" i="1"/>
  <c r="AJ498" i="1"/>
  <c r="AH498" i="1"/>
  <c r="AF498" i="1"/>
  <c r="AD498" i="1"/>
  <c r="AC498" i="1"/>
  <c r="AB498" i="1"/>
  <c r="Y498" i="1"/>
  <c r="X498" i="1"/>
  <c r="W498" i="1"/>
  <c r="T498" i="1"/>
  <c r="S498" i="1"/>
  <c r="R498" i="1"/>
  <c r="O498" i="1"/>
  <c r="N498" i="1"/>
  <c r="M498" i="1"/>
  <c r="J498" i="1"/>
  <c r="H498" i="1"/>
  <c r="AT497" i="1"/>
  <c r="AR497" i="1"/>
  <c r="AP497" i="1"/>
  <c r="AN497" i="1"/>
  <c r="AL497" i="1"/>
  <c r="AJ497" i="1"/>
  <c r="AH497" i="1"/>
  <c r="AF497" i="1"/>
  <c r="AD497" i="1"/>
  <c r="AC497" i="1"/>
  <c r="AB497" i="1"/>
  <c r="Y497" i="1"/>
  <c r="X497" i="1"/>
  <c r="W497" i="1"/>
  <c r="T497" i="1"/>
  <c r="S497" i="1"/>
  <c r="R497" i="1"/>
  <c r="O497" i="1"/>
  <c r="N497" i="1"/>
  <c r="M497" i="1"/>
  <c r="J497" i="1"/>
  <c r="H497" i="1"/>
  <c r="AT496" i="1"/>
  <c r="AR496" i="1"/>
  <c r="AP496" i="1"/>
  <c r="AN496" i="1"/>
  <c r="AL496" i="1"/>
  <c r="AJ496" i="1"/>
  <c r="AH496" i="1"/>
  <c r="AF496" i="1"/>
  <c r="AD496" i="1"/>
  <c r="AC496" i="1"/>
  <c r="AB496" i="1"/>
  <c r="Y496" i="1"/>
  <c r="X496" i="1"/>
  <c r="W496" i="1"/>
  <c r="T496" i="1"/>
  <c r="S496" i="1"/>
  <c r="R496" i="1"/>
  <c r="O496" i="1"/>
  <c r="N496" i="1"/>
  <c r="M496" i="1"/>
  <c r="J496" i="1"/>
  <c r="H496" i="1"/>
  <c r="AT495" i="1"/>
  <c r="AR495" i="1"/>
  <c r="AP495" i="1"/>
  <c r="AN495" i="1"/>
  <c r="AL495" i="1"/>
  <c r="AJ495" i="1"/>
  <c r="AH495" i="1"/>
  <c r="AF495" i="1"/>
  <c r="AD495" i="1"/>
  <c r="AC495" i="1"/>
  <c r="AB495" i="1"/>
  <c r="Y495" i="1"/>
  <c r="X495" i="1"/>
  <c r="W495" i="1"/>
  <c r="T495" i="1"/>
  <c r="S495" i="1"/>
  <c r="R495" i="1"/>
  <c r="O495" i="1"/>
  <c r="N495" i="1"/>
  <c r="M495" i="1"/>
  <c r="J495" i="1"/>
  <c r="H495" i="1"/>
  <c r="AT494" i="1"/>
  <c r="AR494" i="1"/>
  <c r="AP494" i="1"/>
  <c r="AN494" i="1"/>
  <c r="AL494" i="1"/>
  <c r="AJ494" i="1"/>
  <c r="AH494" i="1"/>
  <c r="AF494" i="1"/>
  <c r="AD494" i="1"/>
  <c r="AC494" i="1"/>
  <c r="AB494" i="1"/>
  <c r="Y494" i="1"/>
  <c r="X494" i="1"/>
  <c r="W494" i="1"/>
  <c r="T494" i="1"/>
  <c r="S494" i="1"/>
  <c r="R494" i="1"/>
  <c r="O494" i="1"/>
  <c r="N494" i="1"/>
  <c r="M494" i="1"/>
  <c r="J494" i="1"/>
  <c r="H494" i="1"/>
  <c r="AT493" i="1"/>
  <c r="AR493" i="1"/>
  <c r="AP493" i="1"/>
  <c r="AN493" i="1"/>
  <c r="AL493" i="1"/>
  <c r="AJ493" i="1"/>
  <c r="AH493" i="1"/>
  <c r="AF493" i="1"/>
  <c r="AD493" i="1"/>
  <c r="AC493" i="1"/>
  <c r="AB493" i="1"/>
  <c r="Y493" i="1"/>
  <c r="X493" i="1"/>
  <c r="W493" i="1"/>
  <c r="T493" i="1"/>
  <c r="S493" i="1"/>
  <c r="R493" i="1"/>
  <c r="O493" i="1"/>
  <c r="N493" i="1"/>
  <c r="M493" i="1"/>
  <c r="J493" i="1"/>
  <c r="H493" i="1"/>
  <c r="AT492" i="1"/>
  <c r="AR492" i="1"/>
  <c r="AP492" i="1"/>
  <c r="AN492" i="1"/>
  <c r="AL492" i="1"/>
  <c r="AJ492" i="1"/>
  <c r="AH492" i="1"/>
  <c r="AF492" i="1"/>
  <c r="AD492" i="1"/>
  <c r="AC492" i="1"/>
  <c r="AB492" i="1"/>
  <c r="Y492" i="1"/>
  <c r="X492" i="1"/>
  <c r="W492" i="1"/>
  <c r="T492" i="1"/>
  <c r="S492" i="1"/>
  <c r="R492" i="1"/>
  <c r="O492" i="1"/>
  <c r="N492" i="1"/>
  <c r="M492" i="1"/>
  <c r="J492" i="1"/>
  <c r="H492" i="1"/>
  <c r="AT491" i="1"/>
  <c r="AR491" i="1"/>
  <c r="AP491" i="1"/>
  <c r="AN491" i="1"/>
  <c r="AL491" i="1"/>
  <c r="AJ491" i="1"/>
  <c r="AH491" i="1"/>
  <c r="AF491" i="1"/>
  <c r="AD491" i="1"/>
  <c r="AC491" i="1"/>
  <c r="AB491" i="1"/>
  <c r="Y491" i="1"/>
  <c r="X491" i="1"/>
  <c r="W491" i="1"/>
  <c r="T491" i="1"/>
  <c r="S491" i="1"/>
  <c r="R491" i="1"/>
  <c r="O491" i="1"/>
  <c r="N491" i="1"/>
  <c r="M491" i="1"/>
  <c r="J491" i="1"/>
  <c r="H491" i="1"/>
  <c r="AT490" i="1"/>
  <c r="AR490" i="1"/>
  <c r="AP490" i="1"/>
  <c r="AN490" i="1"/>
  <c r="AL490" i="1"/>
  <c r="AJ490" i="1"/>
  <c r="AH490" i="1"/>
  <c r="AF490" i="1"/>
  <c r="AD490" i="1"/>
  <c r="AC490" i="1"/>
  <c r="AB490" i="1"/>
  <c r="Y490" i="1"/>
  <c r="X490" i="1"/>
  <c r="W490" i="1"/>
  <c r="T490" i="1"/>
  <c r="S490" i="1"/>
  <c r="R490" i="1"/>
  <c r="O490" i="1"/>
  <c r="N490" i="1"/>
  <c r="M490" i="1"/>
  <c r="J490" i="1"/>
  <c r="H490" i="1"/>
  <c r="AT489" i="1"/>
  <c r="AR489" i="1"/>
  <c r="AP489" i="1"/>
  <c r="AN489" i="1"/>
  <c r="AL489" i="1"/>
  <c r="AJ489" i="1"/>
  <c r="AH489" i="1"/>
  <c r="AF489" i="1"/>
  <c r="AD489" i="1"/>
  <c r="AC489" i="1"/>
  <c r="AB489" i="1"/>
  <c r="Y489" i="1"/>
  <c r="X489" i="1"/>
  <c r="W489" i="1"/>
  <c r="T489" i="1"/>
  <c r="S489" i="1"/>
  <c r="R489" i="1"/>
  <c r="O489" i="1"/>
  <c r="N489" i="1"/>
  <c r="M489" i="1"/>
  <c r="J489" i="1"/>
  <c r="H489" i="1"/>
  <c r="AT488" i="1"/>
  <c r="AR488" i="1"/>
  <c r="AP488" i="1"/>
  <c r="AN488" i="1"/>
  <c r="AL488" i="1"/>
  <c r="AJ488" i="1"/>
  <c r="AH488" i="1"/>
  <c r="AF488" i="1"/>
  <c r="AD488" i="1"/>
  <c r="AC488" i="1"/>
  <c r="AB488" i="1"/>
  <c r="Y488" i="1"/>
  <c r="X488" i="1"/>
  <c r="W488" i="1"/>
  <c r="T488" i="1"/>
  <c r="S488" i="1"/>
  <c r="R488" i="1"/>
  <c r="O488" i="1"/>
  <c r="N488" i="1"/>
  <c r="M488" i="1"/>
  <c r="J488" i="1"/>
  <c r="H488" i="1"/>
  <c r="AT487" i="1"/>
  <c r="AR487" i="1"/>
  <c r="AP487" i="1"/>
  <c r="AN487" i="1"/>
  <c r="AL487" i="1"/>
  <c r="AJ487" i="1"/>
  <c r="AH487" i="1"/>
  <c r="AF487" i="1"/>
  <c r="AD487" i="1"/>
  <c r="AC487" i="1"/>
  <c r="AB487" i="1"/>
  <c r="Y487" i="1"/>
  <c r="X487" i="1"/>
  <c r="W487" i="1"/>
  <c r="T487" i="1"/>
  <c r="S487" i="1"/>
  <c r="R487" i="1"/>
  <c r="O487" i="1"/>
  <c r="N487" i="1"/>
  <c r="M487" i="1"/>
  <c r="J487" i="1"/>
  <c r="H487" i="1"/>
  <c r="AT486" i="1"/>
  <c r="AR486" i="1"/>
  <c r="AP486" i="1"/>
  <c r="AN486" i="1"/>
  <c r="AL486" i="1"/>
  <c r="AJ486" i="1"/>
  <c r="AH486" i="1"/>
  <c r="AF486" i="1"/>
  <c r="AD486" i="1"/>
  <c r="AC486" i="1"/>
  <c r="AB486" i="1"/>
  <c r="Y486" i="1"/>
  <c r="X486" i="1"/>
  <c r="W486" i="1"/>
  <c r="T486" i="1"/>
  <c r="S486" i="1"/>
  <c r="R486" i="1"/>
  <c r="O486" i="1"/>
  <c r="N486" i="1"/>
  <c r="M486" i="1"/>
  <c r="J486" i="1"/>
  <c r="H486" i="1"/>
  <c r="AT485" i="1"/>
  <c r="AR485" i="1"/>
  <c r="AP485" i="1"/>
  <c r="AN485" i="1"/>
  <c r="AL485" i="1"/>
  <c r="AJ485" i="1"/>
  <c r="AH485" i="1"/>
  <c r="AF485" i="1"/>
  <c r="AD485" i="1"/>
  <c r="AC485" i="1"/>
  <c r="AB485" i="1"/>
  <c r="Y485" i="1"/>
  <c r="X485" i="1"/>
  <c r="W485" i="1"/>
  <c r="T485" i="1"/>
  <c r="S485" i="1"/>
  <c r="R485" i="1"/>
  <c r="O485" i="1"/>
  <c r="N485" i="1"/>
  <c r="M485" i="1"/>
  <c r="J485" i="1"/>
  <c r="H485" i="1"/>
  <c r="AT484" i="1"/>
  <c r="AR484" i="1"/>
  <c r="AP484" i="1"/>
  <c r="AN484" i="1"/>
  <c r="AL484" i="1"/>
  <c r="AJ484" i="1"/>
  <c r="AH484" i="1"/>
  <c r="AF484" i="1"/>
  <c r="AD484" i="1"/>
  <c r="AC484" i="1"/>
  <c r="AB484" i="1"/>
  <c r="Y484" i="1"/>
  <c r="X484" i="1"/>
  <c r="W484" i="1"/>
  <c r="T484" i="1"/>
  <c r="S484" i="1"/>
  <c r="R484" i="1"/>
  <c r="O484" i="1"/>
  <c r="N484" i="1"/>
  <c r="M484" i="1"/>
  <c r="J484" i="1"/>
  <c r="H484" i="1"/>
  <c r="AT483" i="1"/>
  <c r="AR483" i="1"/>
  <c r="AP483" i="1"/>
  <c r="AN483" i="1"/>
  <c r="AL483" i="1"/>
  <c r="AJ483" i="1"/>
  <c r="AH483" i="1"/>
  <c r="AF483" i="1"/>
  <c r="AD483" i="1"/>
  <c r="AC483" i="1"/>
  <c r="AB483" i="1"/>
  <c r="Y483" i="1"/>
  <c r="X483" i="1"/>
  <c r="W483" i="1"/>
  <c r="T483" i="1"/>
  <c r="S483" i="1"/>
  <c r="R483" i="1"/>
  <c r="O483" i="1"/>
  <c r="N483" i="1"/>
  <c r="M483" i="1"/>
  <c r="J483" i="1"/>
  <c r="H483" i="1"/>
  <c r="AT482" i="1"/>
  <c r="AR482" i="1"/>
  <c r="AP482" i="1"/>
  <c r="AN482" i="1"/>
  <c r="AL482" i="1"/>
  <c r="AJ482" i="1"/>
  <c r="AH482" i="1"/>
  <c r="AF482" i="1"/>
  <c r="AD482" i="1"/>
  <c r="AC482" i="1"/>
  <c r="AB482" i="1"/>
  <c r="Y482" i="1"/>
  <c r="X482" i="1"/>
  <c r="W482" i="1"/>
  <c r="T482" i="1"/>
  <c r="S482" i="1"/>
  <c r="R482" i="1"/>
  <c r="O482" i="1"/>
  <c r="N482" i="1"/>
  <c r="M482" i="1"/>
  <c r="J482" i="1"/>
  <c r="H482" i="1"/>
  <c r="AT481" i="1"/>
  <c r="AR481" i="1"/>
  <c r="AP481" i="1"/>
  <c r="AN481" i="1"/>
  <c r="AL481" i="1"/>
  <c r="AJ481" i="1"/>
  <c r="AH481" i="1"/>
  <c r="AF481" i="1"/>
  <c r="AD481" i="1"/>
  <c r="AC481" i="1"/>
  <c r="AB481" i="1"/>
  <c r="Y481" i="1"/>
  <c r="X481" i="1"/>
  <c r="W481" i="1"/>
  <c r="T481" i="1"/>
  <c r="S481" i="1"/>
  <c r="R481" i="1"/>
  <c r="O481" i="1"/>
  <c r="N481" i="1"/>
  <c r="M481" i="1"/>
  <c r="J481" i="1"/>
  <c r="H481" i="1"/>
  <c r="AT480" i="1"/>
  <c r="AR480" i="1"/>
  <c r="AP480" i="1"/>
  <c r="AN480" i="1"/>
  <c r="AL480" i="1"/>
  <c r="AJ480" i="1"/>
  <c r="AH480" i="1"/>
  <c r="AF480" i="1"/>
  <c r="AD480" i="1"/>
  <c r="AC480" i="1"/>
  <c r="AB480" i="1"/>
  <c r="Y480" i="1"/>
  <c r="X480" i="1"/>
  <c r="W480" i="1"/>
  <c r="T480" i="1"/>
  <c r="S480" i="1"/>
  <c r="R480" i="1"/>
  <c r="O480" i="1"/>
  <c r="N480" i="1"/>
  <c r="M480" i="1"/>
  <c r="J480" i="1"/>
  <c r="H480" i="1"/>
  <c r="AT479" i="1"/>
  <c r="AR479" i="1"/>
  <c r="AP479" i="1"/>
  <c r="AN479" i="1"/>
  <c r="AL479" i="1"/>
  <c r="AJ479" i="1"/>
  <c r="AH479" i="1"/>
  <c r="AF479" i="1"/>
  <c r="AD479" i="1"/>
  <c r="AC479" i="1"/>
  <c r="AB479" i="1"/>
  <c r="Y479" i="1"/>
  <c r="X479" i="1"/>
  <c r="W479" i="1"/>
  <c r="T479" i="1"/>
  <c r="S479" i="1"/>
  <c r="R479" i="1"/>
  <c r="O479" i="1"/>
  <c r="N479" i="1"/>
  <c r="M479" i="1"/>
  <c r="J479" i="1"/>
  <c r="H479" i="1"/>
  <c r="AT478" i="1"/>
  <c r="AR478" i="1"/>
  <c r="AP478" i="1"/>
  <c r="AN478" i="1"/>
  <c r="AL478" i="1"/>
  <c r="AJ478" i="1"/>
  <c r="AH478" i="1"/>
  <c r="AF478" i="1"/>
  <c r="AD478" i="1"/>
  <c r="AC478" i="1"/>
  <c r="AB478" i="1"/>
  <c r="Y478" i="1"/>
  <c r="X478" i="1"/>
  <c r="W478" i="1"/>
  <c r="T478" i="1"/>
  <c r="S478" i="1"/>
  <c r="R478" i="1"/>
  <c r="O478" i="1"/>
  <c r="N478" i="1"/>
  <c r="M478" i="1"/>
  <c r="J478" i="1"/>
  <c r="H478" i="1"/>
  <c r="AT477" i="1"/>
  <c r="AR477" i="1"/>
  <c r="AP477" i="1"/>
  <c r="AN477" i="1"/>
  <c r="AL477" i="1"/>
  <c r="AJ477" i="1"/>
  <c r="AH477" i="1"/>
  <c r="AF477" i="1"/>
  <c r="AD477" i="1"/>
  <c r="AC477" i="1"/>
  <c r="AB477" i="1"/>
  <c r="Y477" i="1"/>
  <c r="X477" i="1"/>
  <c r="W477" i="1"/>
  <c r="T477" i="1"/>
  <c r="S477" i="1"/>
  <c r="R477" i="1"/>
  <c r="O477" i="1"/>
  <c r="N477" i="1"/>
  <c r="M477" i="1"/>
  <c r="J477" i="1"/>
  <c r="H477" i="1"/>
  <c r="AT476" i="1"/>
  <c r="AR476" i="1"/>
  <c r="AP476" i="1"/>
  <c r="AN476" i="1"/>
  <c r="AL476" i="1"/>
  <c r="AJ476" i="1"/>
  <c r="AH476" i="1"/>
  <c r="AF476" i="1"/>
  <c r="AD476" i="1"/>
  <c r="AC476" i="1"/>
  <c r="AB476" i="1"/>
  <c r="Y476" i="1"/>
  <c r="X476" i="1"/>
  <c r="W476" i="1"/>
  <c r="T476" i="1"/>
  <c r="S476" i="1"/>
  <c r="R476" i="1"/>
  <c r="O476" i="1"/>
  <c r="N476" i="1"/>
  <c r="M476" i="1"/>
  <c r="J476" i="1"/>
  <c r="H476" i="1"/>
  <c r="AT475" i="1"/>
  <c r="AR475" i="1"/>
  <c r="AP475" i="1"/>
  <c r="AN475" i="1"/>
  <c r="AL475" i="1"/>
  <c r="AJ475" i="1"/>
  <c r="AH475" i="1"/>
  <c r="AF475" i="1"/>
  <c r="AD475" i="1"/>
  <c r="AC475" i="1"/>
  <c r="AB475" i="1"/>
  <c r="Y475" i="1"/>
  <c r="X475" i="1"/>
  <c r="W475" i="1"/>
  <c r="T475" i="1"/>
  <c r="S475" i="1"/>
  <c r="R475" i="1"/>
  <c r="O475" i="1"/>
  <c r="N475" i="1"/>
  <c r="M475" i="1"/>
  <c r="J475" i="1"/>
  <c r="H475" i="1"/>
  <c r="AT474" i="1"/>
  <c r="AR474" i="1"/>
  <c r="AP474" i="1"/>
  <c r="AN474" i="1"/>
  <c r="AL474" i="1"/>
  <c r="AJ474" i="1"/>
  <c r="AH474" i="1"/>
  <c r="AF474" i="1"/>
  <c r="AD474" i="1"/>
  <c r="AC474" i="1"/>
  <c r="AB474" i="1"/>
  <c r="Y474" i="1"/>
  <c r="X474" i="1"/>
  <c r="W474" i="1"/>
  <c r="T474" i="1"/>
  <c r="S474" i="1"/>
  <c r="R474" i="1"/>
  <c r="O474" i="1"/>
  <c r="N474" i="1"/>
  <c r="M474" i="1"/>
  <c r="J474" i="1"/>
  <c r="H474" i="1"/>
  <c r="AT473" i="1"/>
  <c r="AR473" i="1"/>
  <c r="AP473" i="1"/>
  <c r="AN473" i="1"/>
  <c r="AL473" i="1"/>
  <c r="AJ473" i="1"/>
  <c r="AH473" i="1"/>
  <c r="AF473" i="1"/>
  <c r="AD473" i="1"/>
  <c r="AC473" i="1"/>
  <c r="AB473" i="1"/>
  <c r="Y473" i="1"/>
  <c r="X473" i="1"/>
  <c r="W473" i="1"/>
  <c r="T473" i="1"/>
  <c r="S473" i="1"/>
  <c r="R473" i="1"/>
  <c r="O473" i="1"/>
  <c r="N473" i="1"/>
  <c r="M473" i="1"/>
  <c r="J473" i="1"/>
  <c r="H473" i="1"/>
  <c r="AT472" i="1"/>
  <c r="AR472" i="1"/>
  <c r="AP472" i="1"/>
  <c r="AN472" i="1"/>
  <c r="AL472" i="1"/>
  <c r="AJ472" i="1"/>
  <c r="AH472" i="1"/>
  <c r="AF472" i="1"/>
  <c r="AD472" i="1"/>
  <c r="AC472" i="1"/>
  <c r="AB472" i="1"/>
  <c r="Y472" i="1"/>
  <c r="X472" i="1"/>
  <c r="W472" i="1"/>
  <c r="T472" i="1"/>
  <c r="S472" i="1"/>
  <c r="R472" i="1"/>
  <c r="O472" i="1"/>
  <c r="N472" i="1"/>
  <c r="M472" i="1"/>
  <c r="J472" i="1"/>
  <c r="H472" i="1"/>
  <c r="AT471" i="1"/>
  <c r="AR471" i="1"/>
  <c r="AP471" i="1"/>
  <c r="AN471" i="1"/>
  <c r="AL471" i="1"/>
  <c r="AJ471" i="1"/>
  <c r="AH471" i="1"/>
  <c r="AF471" i="1"/>
  <c r="AD471" i="1"/>
  <c r="AC471" i="1"/>
  <c r="AB471" i="1"/>
  <c r="Y471" i="1"/>
  <c r="X471" i="1"/>
  <c r="W471" i="1"/>
  <c r="T471" i="1"/>
  <c r="S471" i="1"/>
  <c r="R471" i="1"/>
  <c r="O471" i="1"/>
  <c r="N471" i="1"/>
  <c r="M471" i="1"/>
  <c r="J471" i="1"/>
  <c r="H471" i="1"/>
  <c r="AT470" i="1"/>
  <c r="AR470" i="1"/>
  <c r="AP470" i="1"/>
  <c r="AN470" i="1"/>
  <c r="AL470" i="1"/>
  <c r="AJ470" i="1"/>
  <c r="AH470" i="1"/>
  <c r="AF470" i="1"/>
  <c r="AD470" i="1"/>
  <c r="AC470" i="1"/>
  <c r="AB470" i="1"/>
  <c r="Y470" i="1"/>
  <c r="X470" i="1"/>
  <c r="W470" i="1"/>
  <c r="T470" i="1"/>
  <c r="S470" i="1"/>
  <c r="R470" i="1"/>
  <c r="O470" i="1"/>
  <c r="N470" i="1"/>
  <c r="M470" i="1"/>
  <c r="J470" i="1"/>
  <c r="H470" i="1"/>
  <c r="AT469" i="1"/>
  <c r="AR469" i="1"/>
  <c r="AP469" i="1"/>
  <c r="AN469" i="1"/>
  <c r="AL469" i="1"/>
  <c r="AJ469" i="1"/>
  <c r="AH469" i="1"/>
  <c r="AF469" i="1"/>
  <c r="AD469" i="1"/>
  <c r="AC469" i="1"/>
  <c r="AB469" i="1"/>
  <c r="Y469" i="1"/>
  <c r="X469" i="1"/>
  <c r="W469" i="1"/>
  <c r="T469" i="1"/>
  <c r="S469" i="1"/>
  <c r="R469" i="1"/>
  <c r="O469" i="1"/>
  <c r="N469" i="1"/>
  <c r="M469" i="1"/>
  <c r="J469" i="1"/>
  <c r="H469" i="1"/>
  <c r="AT468" i="1"/>
  <c r="AR468" i="1"/>
  <c r="AP468" i="1"/>
  <c r="AN468" i="1"/>
  <c r="AL468" i="1"/>
  <c r="AJ468" i="1"/>
  <c r="AH468" i="1"/>
  <c r="AF468" i="1"/>
  <c r="AD468" i="1"/>
  <c r="AC468" i="1"/>
  <c r="AB468" i="1"/>
  <c r="Y468" i="1"/>
  <c r="X468" i="1"/>
  <c r="W468" i="1"/>
  <c r="T468" i="1"/>
  <c r="S468" i="1"/>
  <c r="R468" i="1"/>
  <c r="O468" i="1"/>
  <c r="N468" i="1"/>
  <c r="M468" i="1"/>
  <c r="J468" i="1"/>
  <c r="H468" i="1"/>
  <c r="AT467" i="1"/>
  <c r="AR467" i="1"/>
  <c r="AP467" i="1"/>
  <c r="AN467" i="1"/>
  <c r="AL467" i="1"/>
  <c r="AJ467" i="1"/>
  <c r="AH467" i="1"/>
  <c r="AF467" i="1"/>
  <c r="AD467" i="1"/>
  <c r="AC467" i="1"/>
  <c r="AB467" i="1"/>
  <c r="Y467" i="1"/>
  <c r="X467" i="1"/>
  <c r="W467" i="1"/>
  <c r="T467" i="1"/>
  <c r="S467" i="1"/>
  <c r="R467" i="1"/>
  <c r="O467" i="1"/>
  <c r="N467" i="1"/>
  <c r="M467" i="1"/>
  <c r="J467" i="1"/>
  <c r="H467" i="1"/>
  <c r="AT466" i="1"/>
  <c r="AR466" i="1"/>
  <c r="AP466" i="1"/>
  <c r="AN466" i="1"/>
  <c r="AL466" i="1"/>
  <c r="AJ466" i="1"/>
  <c r="AH466" i="1"/>
  <c r="AF466" i="1"/>
  <c r="AD466" i="1"/>
  <c r="AC466" i="1"/>
  <c r="AB466" i="1"/>
  <c r="Y466" i="1"/>
  <c r="X466" i="1"/>
  <c r="W466" i="1"/>
  <c r="T466" i="1"/>
  <c r="S466" i="1"/>
  <c r="R466" i="1"/>
  <c r="O466" i="1"/>
  <c r="N466" i="1"/>
  <c r="M466" i="1"/>
  <c r="J466" i="1"/>
  <c r="H466" i="1"/>
  <c r="AT465" i="1"/>
  <c r="AR465" i="1"/>
  <c r="AP465" i="1"/>
  <c r="AN465" i="1"/>
  <c r="AL465" i="1"/>
  <c r="AJ465" i="1"/>
  <c r="AH465" i="1"/>
  <c r="AF465" i="1"/>
  <c r="AD465" i="1"/>
  <c r="AC465" i="1"/>
  <c r="AB465" i="1"/>
  <c r="Y465" i="1"/>
  <c r="X465" i="1"/>
  <c r="W465" i="1"/>
  <c r="T465" i="1"/>
  <c r="S465" i="1"/>
  <c r="R465" i="1"/>
  <c r="O465" i="1"/>
  <c r="N465" i="1"/>
  <c r="M465" i="1"/>
  <c r="J465" i="1"/>
  <c r="H465" i="1"/>
  <c r="AT464" i="1"/>
  <c r="AR464" i="1"/>
  <c r="AP464" i="1"/>
  <c r="AN464" i="1"/>
  <c r="AL464" i="1"/>
  <c r="AJ464" i="1"/>
  <c r="AH464" i="1"/>
  <c r="AF464" i="1"/>
  <c r="AD464" i="1"/>
  <c r="AC464" i="1"/>
  <c r="AB464" i="1"/>
  <c r="Y464" i="1"/>
  <c r="X464" i="1"/>
  <c r="W464" i="1"/>
  <c r="T464" i="1"/>
  <c r="S464" i="1"/>
  <c r="R464" i="1"/>
  <c r="O464" i="1"/>
  <c r="N464" i="1"/>
  <c r="M464" i="1"/>
  <c r="J464" i="1"/>
  <c r="H464" i="1"/>
  <c r="AT463" i="1"/>
  <c r="AR463" i="1"/>
  <c r="AP463" i="1"/>
  <c r="AN463" i="1"/>
  <c r="AL463" i="1"/>
  <c r="AJ463" i="1"/>
  <c r="AH463" i="1"/>
  <c r="AF463" i="1"/>
  <c r="AD463" i="1"/>
  <c r="AC463" i="1"/>
  <c r="AB463" i="1"/>
  <c r="Y463" i="1"/>
  <c r="X463" i="1"/>
  <c r="W463" i="1"/>
  <c r="T463" i="1"/>
  <c r="S463" i="1"/>
  <c r="R463" i="1"/>
  <c r="O463" i="1"/>
  <c r="N463" i="1"/>
  <c r="M463" i="1"/>
  <c r="J463" i="1"/>
  <c r="H463" i="1"/>
  <c r="AT462" i="1"/>
  <c r="AR462" i="1"/>
  <c r="AP462" i="1"/>
  <c r="AN462" i="1"/>
  <c r="AL462" i="1"/>
  <c r="AJ462" i="1"/>
  <c r="AH462" i="1"/>
  <c r="AF462" i="1"/>
  <c r="AD462" i="1"/>
  <c r="AC462" i="1"/>
  <c r="AB462" i="1"/>
  <c r="Y462" i="1"/>
  <c r="X462" i="1"/>
  <c r="W462" i="1"/>
  <c r="T462" i="1"/>
  <c r="S462" i="1"/>
  <c r="R462" i="1"/>
  <c r="O462" i="1"/>
  <c r="N462" i="1"/>
  <c r="M462" i="1"/>
  <c r="J462" i="1"/>
  <c r="H462" i="1"/>
  <c r="AT461" i="1"/>
  <c r="AR461" i="1"/>
  <c r="AP461" i="1"/>
  <c r="AN461" i="1"/>
  <c r="AL461" i="1"/>
  <c r="AJ461" i="1"/>
  <c r="AH461" i="1"/>
  <c r="AF461" i="1"/>
  <c r="AD461" i="1"/>
  <c r="AC461" i="1"/>
  <c r="AB461" i="1"/>
  <c r="Y461" i="1"/>
  <c r="X461" i="1"/>
  <c r="W461" i="1"/>
  <c r="T461" i="1"/>
  <c r="S461" i="1"/>
  <c r="R461" i="1"/>
  <c r="O461" i="1"/>
  <c r="N461" i="1"/>
  <c r="M461" i="1"/>
  <c r="J461" i="1"/>
  <c r="H461" i="1"/>
  <c r="AT460" i="1"/>
  <c r="AR460" i="1"/>
  <c r="AP460" i="1"/>
  <c r="AN460" i="1"/>
  <c r="AL460" i="1"/>
  <c r="AJ460" i="1"/>
  <c r="AH460" i="1"/>
  <c r="AF460" i="1"/>
  <c r="AD460" i="1"/>
  <c r="AC460" i="1"/>
  <c r="AB460" i="1"/>
  <c r="Y460" i="1"/>
  <c r="X460" i="1"/>
  <c r="W460" i="1"/>
  <c r="T460" i="1"/>
  <c r="S460" i="1"/>
  <c r="R460" i="1"/>
  <c r="O460" i="1"/>
  <c r="N460" i="1"/>
  <c r="M460" i="1"/>
  <c r="J460" i="1"/>
  <c r="H460" i="1"/>
  <c r="AT459" i="1"/>
  <c r="AR459" i="1"/>
  <c r="AP459" i="1"/>
  <c r="AN459" i="1"/>
  <c r="AL459" i="1"/>
  <c r="AJ459" i="1"/>
  <c r="AH459" i="1"/>
  <c r="AF459" i="1"/>
  <c r="AD459" i="1"/>
  <c r="AC459" i="1"/>
  <c r="AB459" i="1"/>
  <c r="Y459" i="1"/>
  <c r="X459" i="1"/>
  <c r="W459" i="1"/>
  <c r="T459" i="1"/>
  <c r="S459" i="1"/>
  <c r="R459" i="1"/>
  <c r="O459" i="1"/>
  <c r="N459" i="1"/>
  <c r="M459" i="1"/>
  <c r="J459" i="1"/>
  <c r="H459" i="1"/>
  <c r="AT458" i="1"/>
  <c r="AR458" i="1"/>
  <c r="AP458" i="1"/>
  <c r="AN458" i="1"/>
  <c r="AL458" i="1"/>
  <c r="AJ458" i="1"/>
  <c r="AH458" i="1"/>
  <c r="AF458" i="1"/>
  <c r="AD458" i="1"/>
  <c r="AC458" i="1"/>
  <c r="AB458" i="1"/>
  <c r="Y458" i="1"/>
  <c r="X458" i="1"/>
  <c r="W458" i="1"/>
  <c r="T458" i="1"/>
  <c r="S458" i="1"/>
  <c r="R458" i="1"/>
  <c r="O458" i="1"/>
  <c r="N458" i="1"/>
  <c r="M458" i="1"/>
  <c r="J458" i="1"/>
  <c r="H458" i="1"/>
  <c r="AT457" i="1"/>
  <c r="AR457" i="1"/>
  <c r="AP457" i="1"/>
  <c r="AN457" i="1"/>
  <c r="AL457" i="1"/>
  <c r="AJ457" i="1"/>
  <c r="AH457" i="1"/>
  <c r="AF457" i="1"/>
  <c r="AD457" i="1"/>
  <c r="AC457" i="1"/>
  <c r="AB457" i="1"/>
  <c r="Y457" i="1"/>
  <c r="X457" i="1"/>
  <c r="W457" i="1"/>
  <c r="T457" i="1"/>
  <c r="S457" i="1"/>
  <c r="R457" i="1"/>
  <c r="O457" i="1"/>
  <c r="N457" i="1"/>
  <c r="M457" i="1"/>
  <c r="J457" i="1"/>
  <c r="H457" i="1"/>
  <c r="AT456" i="1"/>
  <c r="AR456" i="1"/>
  <c r="AP456" i="1"/>
  <c r="AN456" i="1"/>
  <c r="AL456" i="1"/>
  <c r="AJ456" i="1"/>
  <c r="AH456" i="1"/>
  <c r="AF456" i="1"/>
  <c r="AD456" i="1"/>
  <c r="AC456" i="1"/>
  <c r="AB456" i="1"/>
  <c r="Y456" i="1"/>
  <c r="X456" i="1"/>
  <c r="W456" i="1"/>
  <c r="T456" i="1"/>
  <c r="S456" i="1"/>
  <c r="R456" i="1"/>
  <c r="O456" i="1"/>
  <c r="N456" i="1"/>
  <c r="M456" i="1"/>
  <c r="J456" i="1"/>
  <c r="H456" i="1"/>
  <c r="AT455" i="1"/>
  <c r="AR455" i="1"/>
  <c r="AP455" i="1"/>
  <c r="AN455" i="1"/>
  <c r="AL455" i="1"/>
  <c r="AJ455" i="1"/>
  <c r="AH455" i="1"/>
  <c r="AF455" i="1"/>
  <c r="AD455" i="1"/>
  <c r="AC455" i="1"/>
  <c r="AB455" i="1"/>
  <c r="Y455" i="1"/>
  <c r="X455" i="1"/>
  <c r="W455" i="1"/>
  <c r="T455" i="1"/>
  <c r="S455" i="1"/>
  <c r="R455" i="1"/>
  <c r="O455" i="1"/>
  <c r="N455" i="1"/>
  <c r="M455" i="1"/>
  <c r="J455" i="1"/>
  <c r="H455" i="1"/>
  <c r="AT454" i="1"/>
  <c r="AR454" i="1"/>
  <c r="AP454" i="1"/>
  <c r="AN454" i="1"/>
  <c r="AL454" i="1"/>
  <c r="AJ454" i="1"/>
  <c r="AH454" i="1"/>
  <c r="AF454" i="1"/>
  <c r="AD454" i="1"/>
  <c r="AC454" i="1"/>
  <c r="AB454" i="1"/>
  <c r="Y454" i="1"/>
  <c r="X454" i="1"/>
  <c r="W454" i="1"/>
  <c r="T454" i="1"/>
  <c r="S454" i="1"/>
  <c r="R454" i="1"/>
  <c r="O454" i="1"/>
  <c r="N454" i="1"/>
  <c r="M454" i="1"/>
  <c r="J454" i="1"/>
  <c r="H454" i="1"/>
  <c r="AT453" i="1"/>
  <c r="AR453" i="1"/>
  <c r="AP453" i="1"/>
  <c r="AN453" i="1"/>
  <c r="AL453" i="1"/>
  <c r="AJ453" i="1"/>
  <c r="AH453" i="1"/>
  <c r="AF453" i="1"/>
  <c r="AD453" i="1"/>
  <c r="AC453" i="1"/>
  <c r="AB453" i="1"/>
  <c r="Y453" i="1"/>
  <c r="X453" i="1"/>
  <c r="W453" i="1"/>
  <c r="T453" i="1"/>
  <c r="S453" i="1"/>
  <c r="R453" i="1"/>
  <c r="O453" i="1"/>
  <c r="N453" i="1"/>
  <c r="M453" i="1"/>
  <c r="J453" i="1"/>
  <c r="H453" i="1"/>
  <c r="AT452" i="1"/>
  <c r="AR452" i="1"/>
  <c r="AP452" i="1"/>
  <c r="AN452" i="1"/>
  <c r="AL452" i="1"/>
  <c r="AJ452" i="1"/>
  <c r="AH452" i="1"/>
  <c r="AF452" i="1"/>
  <c r="AD452" i="1"/>
  <c r="AC452" i="1"/>
  <c r="AB452" i="1"/>
  <c r="Y452" i="1"/>
  <c r="X452" i="1"/>
  <c r="W452" i="1"/>
  <c r="T452" i="1"/>
  <c r="S452" i="1"/>
  <c r="R452" i="1"/>
  <c r="O452" i="1"/>
  <c r="N452" i="1"/>
  <c r="M452" i="1"/>
  <c r="J452" i="1"/>
  <c r="H452" i="1"/>
  <c r="AT451" i="1"/>
  <c r="AR451" i="1"/>
  <c r="AP451" i="1"/>
  <c r="AN451" i="1"/>
  <c r="AL451" i="1"/>
  <c r="AJ451" i="1"/>
  <c r="AH451" i="1"/>
  <c r="AF451" i="1"/>
  <c r="AD451" i="1"/>
  <c r="AC451" i="1"/>
  <c r="AB451" i="1"/>
  <c r="Y451" i="1"/>
  <c r="X451" i="1"/>
  <c r="W451" i="1"/>
  <c r="T451" i="1"/>
  <c r="S451" i="1"/>
  <c r="R451" i="1"/>
  <c r="O451" i="1"/>
  <c r="N451" i="1"/>
  <c r="M451" i="1"/>
  <c r="J451" i="1"/>
  <c r="H451" i="1"/>
  <c r="AT450" i="1"/>
  <c r="AR450" i="1"/>
  <c r="AP450" i="1"/>
  <c r="AN450" i="1"/>
  <c r="AL450" i="1"/>
  <c r="AJ450" i="1"/>
  <c r="AH450" i="1"/>
  <c r="AF450" i="1"/>
  <c r="AD450" i="1"/>
  <c r="AC450" i="1"/>
  <c r="AB450" i="1"/>
  <c r="Y450" i="1"/>
  <c r="X450" i="1"/>
  <c r="W450" i="1"/>
  <c r="T450" i="1"/>
  <c r="S450" i="1"/>
  <c r="R450" i="1"/>
  <c r="O450" i="1"/>
  <c r="N450" i="1"/>
  <c r="M450" i="1"/>
  <c r="J450" i="1"/>
  <c r="H450" i="1"/>
  <c r="AT449" i="1"/>
  <c r="AR449" i="1"/>
  <c r="AP449" i="1"/>
  <c r="AN449" i="1"/>
  <c r="AL449" i="1"/>
  <c r="AJ449" i="1"/>
  <c r="AH449" i="1"/>
  <c r="AF449" i="1"/>
  <c r="AD449" i="1"/>
  <c r="AC449" i="1"/>
  <c r="AB449" i="1"/>
  <c r="Y449" i="1"/>
  <c r="X449" i="1"/>
  <c r="W449" i="1"/>
  <c r="T449" i="1"/>
  <c r="S449" i="1"/>
  <c r="R449" i="1"/>
  <c r="O449" i="1"/>
  <c r="N449" i="1"/>
  <c r="M449" i="1"/>
  <c r="J449" i="1"/>
  <c r="H449" i="1"/>
  <c r="AT448" i="1"/>
  <c r="AR448" i="1"/>
  <c r="AP448" i="1"/>
  <c r="AN448" i="1"/>
  <c r="AL448" i="1"/>
  <c r="AJ448" i="1"/>
  <c r="AH448" i="1"/>
  <c r="AF448" i="1"/>
  <c r="AD448" i="1"/>
  <c r="AC448" i="1"/>
  <c r="AB448" i="1"/>
  <c r="Y448" i="1"/>
  <c r="X448" i="1"/>
  <c r="W448" i="1"/>
  <c r="T448" i="1"/>
  <c r="S448" i="1"/>
  <c r="R448" i="1"/>
  <c r="O448" i="1"/>
  <c r="N448" i="1"/>
  <c r="M448" i="1"/>
  <c r="J448" i="1"/>
  <c r="H448" i="1"/>
  <c r="AT447" i="1"/>
  <c r="AR447" i="1"/>
  <c r="AP447" i="1"/>
  <c r="AN447" i="1"/>
  <c r="AL447" i="1"/>
  <c r="AJ447" i="1"/>
  <c r="AH447" i="1"/>
  <c r="AF447" i="1"/>
  <c r="AD447" i="1"/>
  <c r="AC447" i="1"/>
  <c r="AB447" i="1"/>
  <c r="Y447" i="1"/>
  <c r="X447" i="1"/>
  <c r="W447" i="1"/>
  <c r="T447" i="1"/>
  <c r="S447" i="1"/>
  <c r="R447" i="1"/>
  <c r="O447" i="1"/>
  <c r="N447" i="1"/>
  <c r="M447" i="1"/>
  <c r="J447" i="1"/>
  <c r="H447" i="1"/>
  <c r="AT446" i="1"/>
  <c r="AR446" i="1"/>
  <c r="AP446" i="1"/>
  <c r="AN446" i="1"/>
  <c r="AL446" i="1"/>
  <c r="AJ446" i="1"/>
  <c r="AH446" i="1"/>
  <c r="AF446" i="1"/>
  <c r="AD446" i="1"/>
  <c r="AC446" i="1"/>
  <c r="AB446" i="1"/>
  <c r="Y446" i="1"/>
  <c r="X446" i="1"/>
  <c r="W446" i="1"/>
  <c r="T446" i="1"/>
  <c r="S446" i="1"/>
  <c r="R446" i="1"/>
  <c r="O446" i="1"/>
  <c r="N446" i="1"/>
  <c r="M446" i="1"/>
  <c r="J446" i="1"/>
  <c r="H446" i="1"/>
  <c r="AT445" i="1"/>
  <c r="AR445" i="1"/>
  <c r="AP445" i="1"/>
  <c r="AN445" i="1"/>
  <c r="AL445" i="1"/>
  <c r="AJ445" i="1"/>
  <c r="AH445" i="1"/>
  <c r="AF445" i="1"/>
  <c r="AD445" i="1"/>
  <c r="AC445" i="1"/>
  <c r="AB445" i="1"/>
  <c r="Y445" i="1"/>
  <c r="X445" i="1"/>
  <c r="W445" i="1"/>
  <c r="T445" i="1"/>
  <c r="S445" i="1"/>
  <c r="R445" i="1"/>
  <c r="O445" i="1"/>
  <c r="N445" i="1"/>
  <c r="M445" i="1"/>
  <c r="J445" i="1"/>
  <c r="H445" i="1"/>
  <c r="AT444" i="1"/>
  <c r="AR444" i="1"/>
  <c r="AP444" i="1"/>
  <c r="AN444" i="1"/>
  <c r="AL444" i="1"/>
  <c r="AJ444" i="1"/>
  <c r="AH444" i="1"/>
  <c r="AF444" i="1"/>
  <c r="AD444" i="1"/>
  <c r="AC444" i="1"/>
  <c r="AB444" i="1"/>
  <c r="Y444" i="1"/>
  <c r="X444" i="1"/>
  <c r="W444" i="1"/>
  <c r="T444" i="1"/>
  <c r="S444" i="1"/>
  <c r="R444" i="1"/>
  <c r="O444" i="1"/>
  <c r="N444" i="1"/>
  <c r="M444" i="1"/>
  <c r="J444" i="1"/>
  <c r="H444" i="1"/>
  <c r="AT443" i="1"/>
  <c r="AR443" i="1"/>
  <c r="AP443" i="1"/>
  <c r="AN443" i="1"/>
  <c r="AL443" i="1"/>
  <c r="AJ443" i="1"/>
  <c r="AH443" i="1"/>
  <c r="AF443" i="1"/>
  <c r="AD443" i="1"/>
  <c r="AC443" i="1"/>
  <c r="AB443" i="1"/>
  <c r="Y443" i="1"/>
  <c r="X443" i="1"/>
  <c r="W443" i="1"/>
  <c r="T443" i="1"/>
  <c r="S443" i="1"/>
  <c r="R443" i="1"/>
  <c r="O443" i="1"/>
  <c r="N443" i="1"/>
  <c r="M443" i="1"/>
  <c r="J443" i="1"/>
  <c r="H443" i="1"/>
  <c r="AT442" i="1"/>
  <c r="AR442" i="1"/>
  <c r="AP442" i="1"/>
  <c r="AN442" i="1"/>
  <c r="AL442" i="1"/>
  <c r="AJ442" i="1"/>
  <c r="AH442" i="1"/>
  <c r="AF442" i="1"/>
  <c r="AD442" i="1"/>
  <c r="AC442" i="1"/>
  <c r="AB442" i="1"/>
  <c r="Y442" i="1"/>
  <c r="X442" i="1"/>
  <c r="W442" i="1"/>
  <c r="T442" i="1"/>
  <c r="S442" i="1"/>
  <c r="R442" i="1"/>
  <c r="O442" i="1"/>
  <c r="N442" i="1"/>
  <c r="M442" i="1"/>
  <c r="J442" i="1"/>
  <c r="H442" i="1"/>
  <c r="AT441" i="1"/>
  <c r="AR441" i="1"/>
  <c r="AP441" i="1"/>
  <c r="AN441" i="1"/>
  <c r="AL441" i="1"/>
  <c r="AJ441" i="1"/>
  <c r="AH441" i="1"/>
  <c r="AF441" i="1"/>
  <c r="AD441" i="1"/>
  <c r="AC441" i="1"/>
  <c r="AB441" i="1"/>
  <c r="Y441" i="1"/>
  <c r="X441" i="1"/>
  <c r="W441" i="1"/>
  <c r="T441" i="1"/>
  <c r="S441" i="1"/>
  <c r="R441" i="1"/>
  <c r="O441" i="1"/>
  <c r="N441" i="1"/>
  <c r="M441" i="1"/>
  <c r="J441" i="1"/>
  <c r="H441" i="1"/>
  <c r="AT440" i="1"/>
  <c r="AR440" i="1"/>
  <c r="AP440" i="1"/>
  <c r="AN440" i="1"/>
  <c r="AL440" i="1"/>
  <c r="AJ440" i="1"/>
  <c r="AH440" i="1"/>
  <c r="AF440" i="1"/>
  <c r="AD440" i="1"/>
  <c r="AC440" i="1"/>
  <c r="AB440" i="1"/>
  <c r="Y440" i="1"/>
  <c r="X440" i="1"/>
  <c r="W440" i="1"/>
  <c r="T440" i="1"/>
  <c r="S440" i="1"/>
  <c r="R440" i="1"/>
  <c r="O440" i="1"/>
  <c r="N440" i="1"/>
  <c r="M440" i="1"/>
  <c r="J440" i="1"/>
  <c r="H440" i="1"/>
  <c r="AT439" i="1"/>
  <c r="AR439" i="1"/>
  <c r="AP439" i="1"/>
  <c r="AN439" i="1"/>
  <c r="AL439" i="1"/>
  <c r="AJ439" i="1"/>
  <c r="AH439" i="1"/>
  <c r="AF439" i="1"/>
  <c r="AD439" i="1"/>
  <c r="AC439" i="1"/>
  <c r="AB439" i="1"/>
  <c r="Y439" i="1"/>
  <c r="X439" i="1"/>
  <c r="W439" i="1"/>
  <c r="T439" i="1"/>
  <c r="S439" i="1"/>
  <c r="R439" i="1"/>
  <c r="O439" i="1"/>
  <c r="N439" i="1"/>
  <c r="M439" i="1"/>
  <c r="J439" i="1"/>
  <c r="H439" i="1"/>
  <c r="AT438" i="1"/>
  <c r="AR438" i="1"/>
  <c r="AP438" i="1"/>
  <c r="AN438" i="1"/>
  <c r="AL438" i="1"/>
  <c r="AJ438" i="1"/>
  <c r="AH438" i="1"/>
  <c r="AF438" i="1"/>
  <c r="AD438" i="1"/>
  <c r="AC438" i="1"/>
  <c r="AB438" i="1"/>
  <c r="Y438" i="1"/>
  <c r="X438" i="1"/>
  <c r="W438" i="1"/>
  <c r="T438" i="1"/>
  <c r="S438" i="1"/>
  <c r="R438" i="1"/>
  <c r="O438" i="1"/>
  <c r="N438" i="1"/>
  <c r="M438" i="1"/>
  <c r="J438" i="1"/>
  <c r="H438" i="1"/>
  <c r="AT437" i="1"/>
  <c r="AR437" i="1"/>
  <c r="AP437" i="1"/>
  <c r="AN437" i="1"/>
  <c r="AL437" i="1"/>
  <c r="AJ437" i="1"/>
  <c r="AH437" i="1"/>
  <c r="AF437" i="1"/>
  <c r="AD437" i="1"/>
  <c r="AC437" i="1"/>
  <c r="AB437" i="1"/>
  <c r="Y437" i="1"/>
  <c r="X437" i="1"/>
  <c r="W437" i="1"/>
  <c r="T437" i="1"/>
  <c r="S437" i="1"/>
  <c r="R437" i="1"/>
  <c r="O437" i="1"/>
  <c r="N437" i="1"/>
  <c r="M437" i="1"/>
  <c r="J437" i="1"/>
  <c r="H437" i="1"/>
  <c r="AT436" i="1"/>
  <c r="AR436" i="1"/>
  <c r="AP436" i="1"/>
  <c r="AN436" i="1"/>
  <c r="AL436" i="1"/>
  <c r="AJ436" i="1"/>
  <c r="AH436" i="1"/>
  <c r="AF436" i="1"/>
  <c r="AD436" i="1"/>
  <c r="AC436" i="1"/>
  <c r="AB436" i="1"/>
  <c r="Y436" i="1"/>
  <c r="X436" i="1"/>
  <c r="W436" i="1"/>
  <c r="T436" i="1"/>
  <c r="S436" i="1"/>
  <c r="R436" i="1"/>
  <c r="O436" i="1"/>
  <c r="N436" i="1"/>
  <c r="M436" i="1"/>
  <c r="J436" i="1"/>
  <c r="H436" i="1"/>
  <c r="AT435" i="1"/>
  <c r="AR435" i="1"/>
  <c r="AP435" i="1"/>
  <c r="AN435" i="1"/>
  <c r="AL435" i="1"/>
  <c r="AJ435" i="1"/>
  <c r="AH435" i="1"/>
  <c r="AF435" i="1"/>
  <c r="AD435" i="1"/>
  <c r="AC435" i="1"/>
  <c r="AB435" i="1"/>
  <c r="Y435" i="1"/>
  <c r="X435" i="1"/>
  <c r="W435" i="1"/>
  <c r="T435" i="1"/>
  <c r="S435" i="1"/>
  <c r="R435" i="1"/>
  <c r="O435" i="1"/>
  <c r="N435" i="1"/>
  <c r="M435" i="1"/>
  <c r="J435" i="1"/>
  <c r="H435" i="1"/>
  <c r="AT434" i="1"/>
  <c r="AR434" i="1"/>
  <c r="AP434" i="1"/>
  <c r="AN434" i="1"/>
  <c r="AL434" i="1"/>
  <c r="AJ434" i="1"/>
  <c r="AH434" i="1"/>
  <c r="AF434" i="1"/>
  <c r="AD434" i="1"/>
  <c r="AC434" i="1"/>
  <c r="AB434" i="1"/>
  <c r="Y434" i="1"/>
  <c r="X434" i="1"/>
  <c r="W434" i="1"/>
  <c r="T434" i="1"/>
  <c r="S434" i="1"/>
  <c r="R434" i="1"/>
  <c r="O434" i="1"/>
  <c r="N434" i="1"/>
  <c r="M434" i="1"/>
  <c r="J434" i="1"/>
  <c r="H434" i="1"/>
  <c r="AT433" i="1"/>
  <c r="AR433" i="1"/>
  <c r="AP433" i="1"/>
  <c r="AN433" i="1"/>
  <c r="AL433" i="1"/>
  <c r="AJ433" i="1"/>
  <c r="AH433" i="1"/>
  <c r="AF433" i="1"/>
  <c r="AD433" i="1"/>
  <c r="AC433" i="1"/>
  <c r="AB433" i="1"/>
  <c r="Y433" i="1"/>
  <c r="X433" i="1"/>
  <c r="W433" i="1"/>
  <c r="T433" i="1"/>
  <c r="S433" i="1"/>
  <c r="R433" i="1"/>
  <c r="O433" i="1"/>
  <c r="N433" i="1"/>
  <c r="M433" i="1"/>
  <c r="J433" i="1"/>
  <c r="H433" i="1"/>
  <c r="AT432" i="1"/>
  <c r="AR432" i="1"/>
  <c r="AP432" i="1"/>
  <c r="AN432" i="1"/>
  <c r="AL432" i="1"/>
  <c r="AJ432" i="1"/>
  <c r="AH432" i="1"/>
  <c r="AF432" i="1"/>
  <c r="AD432" i="1"/>
  <c r="AC432" i="1"/>
  <c r="AB432" i="1"/>
  <c r="Y432" i="1"/>
  <c r="X432" i="1"/>
  <c r="W432" i="1"/>
  <c r="T432" i="1"/>
  <c r="S432" i="1"/>
  <c r="R432" i="1"/>
  <c r="O432" i="1"/>
  <c r="N432" i="1"/>
  <c r="M432" i="1"/>
  <c r="J432" i="1"/>
  <c r="H432" i="1"/>
  <c r="AT431" i="1"/>
  <c r="AR431" i="1"/>
  <c r="AP431" i="1"/>
  <c r="AN431" i="1"/>
  <c r="AL431" i="1"/>
  <c r="AJ431" i="1"/>
  <c r="AH431" i="1"/>
  <c r="AF431" i="1"/>
  <c r="AD431" i="1"/>
  <c r="AC431" i="1"/>
  <c r="AB431" i="1"/>
  <c r="Y431" i="1"/>
  <c r="X431" i="1"/>
  <c r="W431" i="1"/>
  <c r="T431" i="1"/>
  <c r="S431" i="1"/>
  <c r="R431" i="1"/>
  <c r="O431" i="1"/>
  <c r="N431" i="1"/>
  <c r="M431" i="1"/>
  <c r="J431" i="1"/>
  <c r="H431" i="1"/>
  <c r="AT430" i="1"/>
  <c r="AR430" i="1"/>
  <c r="AP430" i="1"/>
  <c r="AN430" i="1"/>
  <c r="AL430" i="1"/>
  <c r="AJ430" i="1"/>
  <c r="AH430" i="1"/>
  <c r="AF430" i="1"/>
  <c r="AD430" i="1"/>
  <c r="AC430" i="1"/>
  <c r="AB430" i="1"/>
  <c r="Y430" i="1"/>
  <c r="X430" i="1"/>
  <c r="W430" i="1"/>
  <c r="T430" i="1"/>
  <c r="S430" i="1"/>
  <c r="R430" i="1"/>
  <c r="O430" i="1"/>
  <c r="N430" i="1"/>
  <c r="M430" i="1"/>
  <c r="J430" i="1"/>
  <c r="H430" i="1"/>
  <c r="AT429" i="1"/>
  <c r="AR429" i="1"/>
  <c r="AP429" i="1"/>
  <c r="AN429" i="1"/>
  <c r="AL429" i="1"/>
  <c r="AJ429" i="1"/>
  <c r="AH429" i="1"/>
  <c r="AF429" i="1"/>
  <c r="AD429" i="1"/>
  <c r="AC429" i="1"/>
  <c r="AB429" i="1"/>
  <c r="Y429" i="1"/>
  <c r="X429" i="1"/>
  <c r="W429" i="1"/>
  <c r="T429" i="1"/>
  <c r="S429" i="1"/>
  <c r="R429" i="1"/>
  <c r="O429" i="1"/>
  <c r="N429" i="1"/>
  <c r="M429" i="1"/>
  <c r="J429" i="1"/>
  <c r="H429" i="1"/>
  <c r="AT428" i="1"/>
  <c r="AR428" i="1"/>
  <c r="AP428" i="1"/>
  <c r="AN428" i="1"/>
  <c r="AL428" i="1"/>
  <c r="AJ428" i="1"/>
  <c r="AH428" i="1"/>
  <c r="AF428" i="1"/>
  <c r="AD428" i="1"/>
  <c r="AC428" i="1"/>
  <c r="AB428" i="1"/>
  <c r="Y428" i="1"/>
  <c r="X428" i="1"/>
  <c r="W428" i="1"/>
  <c r="T428" i="1"/>
  <c r="S428" i="1"/>
  <c r="R428" i="1"/>
  <c r="O428" i="1"/>
  <c r="N428" i="1"/>
  <c r="M428" i="1"/>
  <c r="J428" i="1"/>
  <c r="H428" i="1"/>
  <c r="AT427" i="1"/>
  <c r="AR427" i="1"/>
  <c r="AP427" i="1"/>
  <c r="AN427" i="1"/>
  <c r="AL427" i="1"/>
  <c r="AJ427" i="1"/>
  <c r="AH427" i="1"/>
  <c r="AF427" i="1"/>
  <c r="AD427" i="1"/>
  <c r="AC427" i="1"/>
  <c r="AB427" i="1"/>
  <c r="Y427" i="1"/>
  <c r="X427" i="1"/>
  <c r="W427" i="1"/>
  <c r="T427" i="1"/>
  <c r="S427" i="1"/>
  <c r="R427" i="1"/>
  <c r="O427" i="1"/>
  <c r="N427" i="1"/>
  <c r="M427" i="1"/>
  <c r="J427" i="1"/>
  <c r="H427" i="1"/>
  <c r="AT426" i="1"/>
  <c r="AR426" i="1"/>
  <c r="AP426" i="1"/>
  <c r="AN426" i="1"/>
  <c r="AL426" i="1"/>
  <c r="AJ426" i="1"/>
  <c r="AH426" i="1"/>
  <c r="AF426" i="1"/>
  <c r="AD426" i="1"/>
  <c r="AC426" i="1"/>
  <c r="AB426" i="1"/>
  <c r="Y426" i="1"/>
  <c r="X426" i="1"/>
  <c r="W426" i="1"/>
  <c r="T426" i="1"/>
  <c r="S426" i="1"/>
  <c r="R426" i="1"/>
  <c r="O426" i="1"/>
  <c r="N426" i="1"/>
  <c r="M426" i="1"/>
  <c r="J426" i="1"/>
  <c r="H426" i="1"/>
  <c r="AT425" i="1"/>
  <c r="AR425" i="1"/>
  <c r="AP425" i="1"/>
  <c r="AN425" i="1"/>
  <c r="AL425" i="1"/>
  <c r="AJ425" i="1"/>
  <c r="AH425" i="1"/>
  <c r="AF425" i="1"/>
  <c r="AD425" i="1"/>
  <c r="AC425" i="1"/>
  <c r="AB425" i="1"/>
  <c r="Y425" i="1"/>
  <c r="X425" i="1"/>
  <c r="W425" i="1"/>
  <c r="T425" i="1"/>
  <c r="S425" i="1"/>
  <c r="R425" i="1"/>
  <c r="O425" i="1"/>
  <c r="N425" i="1"/>
  <c r="M425" i="1"/>
  <c r="J425" i="1"/>
  <c r="H425" i="1"/>
  <c r="AT424" i="1"/>
  <c r="AR424" i="1"/>
  <c r="AP424" i="1"/>
  <c r="AN424" i="1"/>
  <c r="AL424" i="1"/>
  <c r="AJ424" i="1"/>
  <c r="AH424" i="1"/>
  <c r="AF424" i="1"/>
  <c r="AD424" i="1"/>
  <c r="AC424" i="1"/>
  <c r="AB424" i="1"/>
  <c r="Y424" i="1"/>
  <c r="X424" i="1"/>
  <c r="W424" i="1"/>
  <c r="T424" i="1"/>
  <c r="S424" i="1"/>
  <c r="R424" i="1"/>
  <c r="O424" i="1"/>
  <c r="N424" i="1"/>
  <c r="M424" i="1"/>
  <c r="J424" i="1"/>
  <c r="H424" i="1"/>
  <c r="AT423" i="1"/>
  <c r="AR423" i="1"/>
  <c r="AP423" i="1"/>
  <c r="AN423" i="1"/>
  <c r="AL423" i="1"/>
  <c r="AJ423" i="1"/>
  <c r="AH423" i="1"/>
  <c r="AF423" i="1"/>
  <c r="AD423" i="1"/>
  <c r="AC423" i="1"/>
  <c r="AB423" i="1"/>
  <c r="Y423" i="1"/>
  <c r="X423" i="1"/>
  <c r="W423" i="1"/>
  <c r="T423" i="1"/>
  <c r="S423" i="1"/>
  <c r="R423" i="1"/>
  <c r="O423" i="1"/>
  <c r="N423" i="1"/>
  <c r="M423" i="1"/>
  <c r="J423" i="1"/>
  <c r="H423" i="1"/>
  <c r="AT422" i="1"/>
  <c r="AR422" i="1"/>
  <c r="AP422" i="1"/>
  <c r="AN422" i="1"/>
  <c r="AL422" i="1"/>
  <c r="AJ422" i="1"/>
  <c r="AH422" i="1"/>
  <c r="AF422" i="1"/>
  <c r="AD422" i="1"/>
  <c r="AC422" i="1"/>
  <c r="AB422" i="1"/>
  <c r="Y422" i="1"/>
  <c r="X422" i="1"/>
  <c r="W422" i="1"/>
  <c r="T422" i="1"/>
  <c r="S422" i="1"/>
  <c r="R422" i="1"/>
  <c r="O422" i="1"/>
  <c r="N422" i="1"/>
  <c r="M422" i="1"/>
  <c r="J422" i="1"/>
  <c r="H422" i="1"/>
  <c r="AT421" i="1"/>
  <c r="AR421" i="1"/>
  <c r="AP421" i="1"/>
  <c r="AN421" i="1"/>
  <c r="AL421" i="1"/>
  <c r="AJ421" i="1"/>
  <c r="AH421" i="1"/>
  <c r="AF421" i="1"/>
  <c r="AD421" i="1"/>
  <c r="AC421" i="1"/>
  <c r="AB421" i="1"/>
  <c r="Y421" i="1"/>
  <c r="X421" i="1"/>
  <c r="W421" i="1"/>
  <c r="T421" i="1"/>
  <c r="S421" i="1"/>
  <c r="R421" i="1"/>
  <c r="O421" i="1"/>
  <c r="N421" i="1"/>
  <c r="M421" i="1"/>
  <c r="J421" i="1"/>
  <c r="H421" i="1"/>
  <c r="AT420" i="1"/>
  <c r="AR420" i="1"/>
  <c r="AP420" i="1"/>
  <c r="AN420" i="1"/>
  <c r="AL420" i="1"/>
  <c r="AJ420" i="1"/>
  <c r="AH420" i="1"/>
  <c r="AF420" i="1"/>
  <c r="AD420" i="1"/>
  <c r="AC420" i="1"/>
  <c r="AB420" i="1"/>
  <c r="Y420" i="1"/>
  <c r="X420" i="1"/>
  <c r="W420" i="1"/>
  <c r="T420" i="1"/>
  <c r="S420" i="1"/>
  <c r="R420" i="1"/>
  <c r="O420" i="1"/>
  <c r="N420" i="1"/>
  <c r="M420" i="1"/>
  <c r="J420" i="1"/>
  <c r="H420" i="1"/>
  <c r="AT419" i="1"/>
  <c r="AR419" i="1"/>
  <c r="AP419" i="1"/>
  <c r="AN419" i="1"/>
  <c r="AL419" i="1"/>
  <c r="AJ419" i="1"/>
  <c r="AH419" i="1"/>
  <c r="AF419" i="1"/>
  <c r="AD419" i="1"/>
  <c r="AC419" i="1"/>
  <c r="AB419" i="1"/>
  <c r="Y419" i="1"/>
  <c r="X419" i="1"/>
  <c r="W419" i="1"/>
  <c r="T419" i="1"/>
  <c r="S419" i="1"/>
  <c r="R419" i="1"/>
  <c r="O419" i="1"/>
  <c r="N419" i="1"/>
  <c r="M419" i="1"/>
  <c r="J419" i="1"/>
  <c r="H419" i="1"/>
  <c r="AT418" i="1"/>
  <c r="AR418" i="1"/>
  <c r="AP418" i="1"/>
  <c r="AN418" i="1"/>
  <c r="AL418" i="1"/>
  <c r="AJ418" i="1"/>
  <c r="AH418" i="1"/>
  <c r="AF418" i="1"/>
  <c r="AD418" i="1"/>
  <c r="AC418" i="1"/>
  <c r="AB418" i="1"/>
  <c r="Y418" i="1"/>
  <c r="X418" i="1"/>
  <c r="W418" i="1"/>
  <c r="T418" i="1"/>
  <c r="S418" i="1"/>
  <c r="R418" i="1"/>
  <c r="O418" i="1"/>
  <c r="N418" i="1"/>
  <c r="M418" i="1"/>
  <c r="J418" i="1"/>
  <c r="H418" i="1"/>
  <c r="AT417" i="1"/>
  <c r="AR417" i="1"/>
  <c r="AP417" i="1"/>
  <c r="AN417" i="1"/>
  <c r="AL417" i="1"/>
  <c r="AJ417" i="1"/>
  <c r="AH417" i="1"/>
  <c r="AF417" i="1"/>
  <c r="AD417" i="1"/>
  <c r="AC417" i="1"/>
  <c r="AB417" i="1"/>
  <c r="Y417" i="1"/>
  <c r="X417" i="1"/>
  <c r="W417" i="1"/>
  <c r="T417" i="1"/>
  <c r="S417" i="1"/>
  <c r="R417" i="1"/>
  <c r="O417" i="1"/>
  <c r="N417" i="1"/>
  <c r="M417" i="1"/>
  <c r="J417" i="1"/>
  <c r="H417" i="1"/>
  <c r="AT416" i="1"/>
  <c r="AR416" i="1"/>
  <c r="AP416" i="1"/>
  <c r="AN416" i="1"/>
  <c r="AL416" i="1"/>
  <c r="AJ416" i="1"/>
  <c r="AH416" i="1"/>
  <c r="AF416" i="1"/>
  <c r="AD416" i="1"/>
  <c r="AC416" i="1"/>
  <c r="AB416" i="1"/>
  <c r="Y416" i="1"/>
  <c r="X416" i="1"/>
  <c r="W416" i="1"/>
  <c r="T416" i="1"/>
  <c r="S416" i="1"/>
  <c r="R416" i="1"/>
  <c r="O416" i="1"/>
  <c r="N416" i="1"/>
  <c r="M416" i="1"/>
  <c r="J416" i="1"/>
  <c r="H416" i="1"/>
  <c r="AT415" i="1"/>
  <c r="AR415" i="1"/>
  <c r="AP415" i="1"/>
  <c r="AN415" i="1"/>
  <c r="AL415" i="1"/>
  <c r="AJ415" i="1"/>
  <c r="AH415" i="1"/>
  <c r="AF415" i="1"/>
  <c r="AD415" i="1"/>
  <c r="AC415" i="1"/>
  <c r="AB415" i="1"/>
  <c r="Y415" i="1"/>
  <c r="X415" i="1"/>
  <c r="W415" i="1"/>
  <c r="T415" i="1"/>
  <c r="S415" i="1"/>
  <c r="R415" i="1"/>
  <c r="O415" i="1"/>
  <c r="N415" i="1"/>
  <c r="M415" i="1"/>
  <c r="J415" i="1"/>
  <c r="H415" i="1"/>
  <c r="AT414" i="1"/>
  <c r="AR414" i="1"/>
  <c r="AP414" i="1"/>
  <c r="AN414" i="1"/>
  <c r="AL414" i="1"/>
  <c r="AJ414" i="1"/>
  <c r="AH414" i="1"/>
  <c r="AF414" i="1"/>
  <c r="AD414" i="1"/>
  <c r="AC414" i="1"/>
  <c r="AB414" i="1"/>
  <c r="Y414" i="1"/>
  <c r="X414" i="1"/>
  <c r="W414" i="1"/>
  <c r="T414" i="1"/>
  <c r="S414" i="1"/>
  <c r="R414" i="1"/>
  <c r="O414" i="1"/>
  <c r="N414" i="1"/>
  <c r="M414" i="1"/>
  <c r="J414" i="1"/>
  <c r="H414" i="1"/>
  <c r="AT413" i="1"/>
  <c r="AR413" i="1"/>
  <c r="AP413" i="1"/>
  <c r="AN413" i="1"/>
  <c r="AL413" i="1"/>
  <c r="AJ413" i="1"/>
  <c r="AH413" i="1"/>
  <c r="AF413" i="1"/>
  <c r="AD413" i="1"/>
  <c r="AC413" i="1"/>
  <c r="AB413" i="1"/>
  <c r="Y413" i="1"/>
  <c r="X413" i="1"/>
  <c r="W413" i="1"/>
  <c r="T413" i="1"/>
  <c r="S413" i="1"/>
  <c r="R413" i="1"/>
  <c r="O413" i="1"/>
  <c r="N413" i="1"/>
  <c r="M413" i="1"/>
  <c r="J413" i="1"/>
  <c r="H413" i="1"/>
  <c r="AT412" i="1"/>
  <c r="AR412" i="1"/>
  <c r="AP412" i="1"/>
  <c r="AN412" i="1"/>
  <c r="AL412" i="1"/>
  <c r="AJ412" i="1"/>
  <c r="AH412" i="1"/>
  <c r="AF412" i="1"/>
  <c r="AD412" i="1"/>
  <c r="AC412" i="1"/>
  <c r="AB412" i="1"/>
  <c r="Y412" i="1"/>
  <c r="X412" i="1"/>
  <c r="W412" i="1"/>
  <c r="T412" i="1"/>
  <c r="S412" i="1"/>
  <c r="R412" i="1"/>
  <c r="O412" i="1"/>
  <c r="N412" i="1"/>
  <c r="M412" i="1"/>
  <c r="J412" i="1"/>
  <c r="H412" i="1"/>
  <c r="AT411" i="1"/>
  <c r="AR411" i="1"/>
  <c r="AP411" i="1"/>
  <c r="AN411" i="1"/>
  <c r="AL411" i="1"/>
  <c r="AJ411" i="1"/>
  <c r="AH411" i="1"/>
  <c r="AF411" i="1"/>
  <c r="AD411" i="1"/>
  <c r="AC411" i="1"/>
  <c r="AB411" i="1"/>
  <c r="Y411" i="1"/>
  <c r="X411" i="1"/>
  <c r="W411" i="1"/>
  <c r="T411" i="1"/>
  <c r="S411" i="1"/>
  <c r="R411" i="1"/>
  <c r="O411" i="1"/>
  <c r="N411" i="1"/>
  <c r="M411" i="1"/>
  <c r="J411" i="1"/>
  <c r="H411" i="1"/>
  <c r="AT410" i="1"/>
  <c r="AR410" i="1"/>
  <c r="AP410" i="1"/>
  <c r="AN410" i="1"/>
  <c r="AL410" i="1"/>
  <c r="AJ410" i="1"/>
  <c r="AH410" i="1"/>
  <c r="AF410" i="1"/>
  <c r="AD410" i="1"/>
  <c r="AC410" i="1"/>
  <c r="AB410" i="1"/>
  <c r="Y410" i="1"/>
  <c r="X410" i="1"/>
  <c r="W410" i="1"/>
  <c r="T410" i="1"/>
  <c r="S410" i="1"/>
  <c r="R410" i="1"/>
  <c r="O410" i="1"/>
  <c r="N410" i="1"/>
  <c r="M410" i="1"/>
  <c r="J410" i="1"/>
  <c r="H410" i="1"/>
  <c r="AT409" i="1"/>
  <c r="AR409" i="1"/>
  <c r="AP409" i="1"/>
  <c r="AN409" i="1"/>
  <c r="AL409" i="1"/>
  <c r="AJ409" i="1"/>
  <c r="AH409" i="1"/>
  <c r="AF409" i="1"/>
  <c r="AD409" i="1"/>
  <c r="AC409" i="1"/>
  <c r="AB409" i="1"/>
  <c r="Y409" i="1"/>
  <c r="X409" i="1"/>
  <c r="W409" i="1"/>
  <c r="T409" i="1"/>
  <c r="S409" i="1"/>
  <c r="R409" i="1"/>
  <c r="O409" i="1"/>
  <c r="N409" i="1"/>
  <c r="M409" i="1"/>
  <c r="J409" i="1"/>
  <c r="H409" i="1"/>
  <c r="AT408" i="1"/>
  <c r="AR408" i="1"/>
  <c r="AP408" i="1"/>
  <c r="AN408" i="1"/>
  <c r="AL408" i="1"/>
  <c r="AJ408" i="1"/>
  <c r="AH408" i="1"/>
  <c r="AF408" i="1"/>
  <c r="AD408" i="1"/>
  <c r="AC408" i="1"/>
  <c r="AB408" i="1"/>
  <c r="Y408" i="1"/>
  <c r="X408" i="1"/>
  <c r="W408" i="1"/>
  <c r="T408" i="1"/>
  <c r="S408" i="1"/>
  <c r="R408" i="1"/>
  <c r="O408" i="1"/>
  <c r="N408" i="1"/>
  <c r="M408" i="1"/>
  <c r="J408" i="1"/>
  <c r="H408" i="1"/>
  <c r="AT407" i="1"/>
  <c r="AR407" i="1"/>
  <c r="AP407" i="1"/>
  <c r="AN407" i="1"/>
  <c r="AL407" i="1"/>
  <c r="AJ407" i="1"/>
  <c r="AH407" i="1"/>
  <c r="AF407" i="1"/>
  <c r="AD407" i="1"/>
  <c r="AC407" i="1"/>
  <c r="AB407" i="1"/>
  <c r="Y407" i="1"/>
  <c r="X407" i="1"/>
  <c r="W407" i="1"/>
  <c r="T407" i="1"/>
  <c r="S407" i="1"/>
  <c r="R407" i="1"/>
  <c r="O407" i="1"/>
  <c r="N407" i="1"/>
  <c r="M407" i="1"/>
  <c r="J407" i="1"/>
  <c r="H407" i="1"/>
  <c r="AT406" i="1"/>
  <c r="AR406" i="1"/>
  <c r="AP406" i="1"/>
  <c r="AN406" i="1"/>
  <c r="AL406" i="1"/>
  <c r="AJ406" i="1"/>
  <c r="AH406" i="1"/>
  <c r="AF406" i="1"/>
  <c r="AD406" i="1"/>
  <c r="AC406" i="1"/>
  <c r="AB406" i="1"/>
  <c r="Y406" i="1"/>
  <c r="X406" i="1"/>
  <c r="W406" i="1"/>
  <c r="T406" i="1"/>
  <c r="S406" i="1"/>
  <c r="R406" i="1"/>
  <c r="O406" i="1"/>
  <c r="N406" i="1"/>
  <c r="M406" i="1"/>
  <c r="J406" i="1"/>
  <c r="H406" i="1"/>
  <c r="AT405" i="1"/>
  <c r="AR405" i="1"/>
  <c r="AP405" i="1"/>
  <c r="AN405" i="1"/>
  <c r="AL405" i="1"/>
  <c r="AJ405" i="1"/>
  <c r="AH405" i="1"/>
  <c r="AF405" i="1"/>
  <c r="AD405" i="1"/>
  <c r="AC405" i="1"/>
  <c r="AB405" i="1"/>
  <c r="Y405" i="1"/>
  <c r="X405" i="1"/>
  <c r="W405" i="1"/>
  <c r="T405" i="1"/>
  <c r="S405" i="1"/>
  <c r="R405" i="1"/>
  <c r="O405" i="1"/>
  <c r="N405" i="1"/>
  <c r="M405" i="1"/>
  <c r="J405" i="1"/>
  <c r="H405" i="1"/>
  <c r="AT404" i="1"/>
  <c r="AR404" i="1"/>
  <c r="AP404" i="1"/>
  <c r="AN404" i="1"/>
  <c r="AL404" i="1"/>
  <c r="AJ404" i="1"/>
  <c r="AH404" i="1"/>
  <c r="AF404" i="1"/>
  <c r="AD404" i="1"/>
  <c r="AC404" i="1"/>
  <c r="AB404" i="1"/>
  <c r="Y404" i="1"/>
  <c r="X404" i="1"/>
  <c r="W404" i="1"/>
  <c r="T404" i="1"/>
  <c r="S404" i="1"/>
  <c r="R404" i="1"/>
  <c r="O404" i="1"/>
  <c r="N404" i="1"/>
  <c r="M404" i="1"/>
  <c r="J404" i="1"/>
  <c r="H404" i="1"/>
  <c r="AT403" i="1"/>
  <c r="AR403" i="1"/>
  <c r="AP403" i="1"/>
  <c r="AN403" i="1"/>
  <c r="AL403" i="1"/>
  <c r="AJ403" i="1"/>
  <c r="AH403" i="1"/>
  <c r="AF403" i="1"/>
  <c r="AD403" i="1"/>
  <c r="AC403" i="1"/>
  <c r="AB403" i="1"/>
  <c r="Y403" i="1"/>
  <c r="X403" i="1"/>
  <c r="W403" i="1"/>
  <c r="T403" i="1"/>
  <c r="S403" i="1"/>
  <c r="R403" i="1"/>
  <c r="O403" i="1"/>
  <c r="N403" i="1"/>
  <c r="M403" i="1"/>
  <c r="J403" i="1"/>
  <c r="H403" i="1"/>
  <c r="AT402" i="1"/>
  <c r="AR402" i="1"/>
  <c r="AP402" i="1"/>
  <c r="AN402" i="1"/>
  <c r="AL402" i="1"/>
  <c r="AJ402" i="1"/>
  <c r="AH402" i="1"/>
  <c r="AF402" i="1"/>
  <c r="AD402" i="1"/>
  <c r="AC402" i="1"/>
  <c r="AB402" i="1"/>
  <c r="Y402" i="1"/>
  <c r="X402" i="1"/>
  <c r="W402" i="1"/>
  <c r="T402" i="1"/>
  <c r="S402" i="1"/>
  <c r="R402" i="1"/>
  <c r="O402" i="1"/>
  <c r="N402" i="1"/>
  <c r="M402" i="1"/>
  <c r="J402" i="1"/>
  <c r="H402" i="1"/>
  <c r="AT401" i="1"/>
  <c r="AR401" i="1"/>
  <c r="AP401" i="1"/>
  <c r="AN401" i="1"/>
  <c r="AL401" i="1"/>
  <c r="AJ401" i="1"/>
  <c r="AH401" i="1"/>
  <c r="AF401" i="1"/>
  <c r="AD401" i="1"/>
  <c r="AC401" i="1"/>
  <c r="AB401" i="1"/>
  <c r="Y401" i="1"/>
  <c r="X401" i="1"/>
  <c r="W401" i="1"/>
  <c r="T401" i="1"/>
  <c r="S401" i="1"/>
  <c r="R401" i="1"/>
  <c r="O401" i="1"/>
  <c r="N401" i="1"/>
  <c r="M401" i="1"/>
  <c r="J401" i="1"/>
  <c r="H401" i="1"/>
  <c r="AT400" i="1"/>
  <c r="AR400" i="1"/>
  <c r="AP400" i="1"/>
  <c r="AN400" i="1"/>
  <c r="AL400" i="1"/>
  <c r="AJ400" i="1"/>
  <c r="AH400" i="1"/>
  <c r="AF400" i="1"/>
  <c r="AD400" i="1"/>
  <c r="AC400" i="1"/>
  <c r="AB400" i="1"/>
  <c r="Y400" i="1"/>
  <c r="X400" i="1"/>
  <c r="W400" i="1"/>
  <c r="T400" i="1"/>
  <c r="S400" i="1"/>
  <c r="R400" i="1"/>
  <c r="O400" i="1"/>
  <c r="N400" i="1"/>
  <c r="M400" i="1"/>
  <c r="J400" i="1"/>
  <c r="H400" i="1"/>
  <c r="AT399" i="1"/>
  <c r="AR399" i="1"/>
  <c r="AP399" i="1"/>
  <c r="AN399" i="1"/>
  <c r="AL399" i="1"/>
  <c r="AJ399" i="1"/>
  <c r="AH399" i="1"/>
  <c r="AF399" i="1"/>
  <c r="AD399" i="1"/>
  <c r="AC399" i="1"/>
  <c r="AB399" i="1"/>
  <c r="Y399" i="1"/>
  <c r="X399" i="1"/>
  <c r="W399" i="1"/>
  <c r="T399" i="1"/>
  <c r="S399" i="1"/>
  <c r="R399" i="1"/>
  <c r="O399" i="1"/>
  <c r="N399" i="1"/>
  <c r="M399" i="1"/>
  <c r="J399" i="1"/>
  <c r="H399" i="1"/>
  <c r="AT398" i="1"/>
  <c r="AR398" i="1"/>
  <c r="AP398" i="1"/>
  <c r="AN398" i="1"/>
  <c r="AL398" i="1"/>
  <c r="AJ398" i="1"/>
  <c r="AH398" i="1"/>
  <c r="AF398" i="1"/>
  <c r="AD398" i="1"/>
  <c r="AC398" i="1"/>
  <c r="AB398" i="1"/>
  <c r="Y398" i="1"/>
  <c r="X398" i="1"/>
  <c r="W398" i="1"/>
  <c r="T398" i="1"/>
  <c r="S398" i="1"/>
  <c r="R398" i="1"/>
  <c r="O398" i="1"/>
  <c r="N398" i="1"/>
  <c r="M398" i="1"/>
  <c r="J398" i="1"/>
  <c r="H398" i="1"/>
  <c r="AT397" i="1"/>
  <c r="AR397" i="1"/>
  <c r="AP397" i="1"/>
  <c r="AN397" i="1"/>
  <c r="AL397" i="1"/>
  <c r="AJ397" i="1"/>
  <c r="AH397" i="1"/>
  <c r="AF397" i="1"/>
  <c r="AD397" i="1"/>
  <c r="AC397" i="1"/>
  <c r="AB397" i="1"/>
  <c r="Y397" i="1"/>
  <c r="X397" i="1"/>
  <c r="W397" i="1"/>
  <c r="T397" i="1"/>
  <c r="S397" i="1"/>
  <c r="R397" i="1"/>
  <c r="O397" i="1"/>
  <c r="N397" i="1"/>
  <c r="M397" i="1"/>
  <c r="J397" i="1"/>
  <c r="H397" i="1"/>
  <c r="AT396" i="1"/>
  <c r="AR396" i="1"/>
  <c r="AP396" i="1"/>
  <c r="AN396" i="1"/>
  <c r="AL396" i="1"/>
  <c r="AJ396" i="1"/>
  <c r="AH396" i="1"/>
  <c r="AF396" i="1"/>
  <c r="AD396" i="1"/>
  <c r="AC396" i="1"/>
  <c r="AB396" i="1"/>
  <c r="Y396" i="1"/>
  <c r="X396" i="1"/>
  <c r="W396" i="1"/>
  <c r="T396" i="1"/>
  <c r="S396" i="1"/>
  <c r="R396" i="1"/>
  <c r="O396" i="1"/>
  <c r="N396" i="1"/>
  <c r="M396" i="1"/>
  <c r="J396" i="1"/>
  <c r="H396" i="1"/>
  <c r="AT395" i="1"/>
  <c r="AR395" i="1"/>
  <c r="AP395" i="1"/>
  <c r="AN395" i="1"/>
  <c r="AL395" i="1"/>
  <c r="AJ395" i="1"/>
  <c r="AH395" i="1"/>
  <c r="AF395" i="1"/>
  <c r="AD395" i="1"/>
  <c r="AC395" i="1"/>
  <c r="AB395" i="1"/>
  <c r="Y395" i="1"/>
  <c r="X395" i="1"/>
  <c r="W395" i="1"/>
  <c r="T395" i="1"/>
  <c r="S395" i="1"/>
  <c r="R395" i="1"/>
  <c r="O395" i="1"/>
  <c r="N395" i="1"/>
  <c r="M395" i="1"/>
  <c r="J395" i="1"/>
  <c r="H395" i="1"/>
  <c r="AT394" i="1"/>
  <c r="AR394" i="1"/>
  <c r="AP394" i="1"/>
  <c r="AN394" i="1"/>
  <c r="AL394" i="1"/>
  <c r="AJ394" i="1"/>
  <c r="AH394" i="1"/>
  <c r="AF394" i="1"/>
  <c r="AD394" i="1"/>
  <c r="AC394" i="1"/>
  <c r="AB394" i="1"/>
  <c r="Y394" i="1"/>
  <c r="X394" i="1"/>
  <c r="W394" i="1"/>
  <c r="T394" i="1"/>
  <c r="S394" i="1"/>
  <c r="R394" i="1"/>
  <c r="O394" i="1"/>
  <c r="N394" i="1"/>
  <c r="M394" i="1"/>
  <c r="J394" i="1"/>
  <c r="H394" i="1"/>
  <c r="AT393" i="1"/>
  <c r="AR393" i="1"/>
  <c r="AP393" i="1"/>
  <c r="AN393" i="1"/>
  <c r="AL393" i="1"/>
  <c r="AJ393" i="1"/>
  <c r="AH393" i="1"/>
  <c r="AF393" i="1"/>
  <c r="AD393" i="1"/>
  <c r="AC393" i="1"/>
  <c r="AB393" i="1"/>
  <c r="Y393" i="1"/>
  <c r="X393" i="1"/>
  <c r="W393" i="1"/>
  <c r="T393" i="1"/>
  <c r="S393" i="1"/>
  <c r="R393" i="1"/>
  <c r="O393" i="1"/>
  <c r="N393" i="1"/>
  <c r="M393" i="1"/>
  <c r="J393" i="1"/>
  <c r="H393" i="1"/>
  <c r="AT392" i="1"/>
  <c r="AR392" i="1"/>
  <c r="AP392" i="1"/>
  <c r="AN392" i="1"/>
  <c r="AL392" i="1"/>
  <c r="AJ392" i="1"/>
  <c r="AH392" i="1"/>
  <c r="AF392" i="1"/>
  <c r="AD392" i="1"/>
  <c r="AC392" i="1"/>
  <c r="AB392" i="1"/>
  <c r="Y392" i="1"/>
  <c r="X392" i="1"/>
  <c r="W392" i="1"/>
  <c r="T392" i="1"/>
  <c r="S392" i="1"/>
  <c r="R392" i="1"/>
  <c r="O392" i="1"/>
  <c r="N392" i="1"/>
  <c r="M392" i="1"/>
  <c r="J392" i="1"/>
  <c r="H392" i="1"/>
  <c r="AT391" i="1"/>
  <c r="AR391" i="1"/>
  <c r="AP391" i="1"/>
  <c r="AN391" i="1"/>
  <c r="AL391" i="1"/>
  <c r="AJ391" i="1"/>
  <c r="AH391" i="1"/>
  <c r="AF391" i="1"/>
  <c r="AD391" i="1"/>
  <c r="AC391" i="1"/>
  <c r="AB391" i="1"/>
  <c r="Y391" i="1"/>
  <c r="X391" i="1"/>
  <c r="W391" i="1"/>
  <c r="T391" i="1"/>
  <c r="S391" i="1"/>
  <c r="R391" i="1"/>
  <c r="O391" i="1"/>
  <c r="N391" i="1"/>
  <c r="M391" i="1"/>
  <c r="J391" i="1"/>
  <c r="H391" i="1"/>
  <c r="AT390" i="1"/>
  <c r="AR390" i="1"/>
  <c r="AP390" i="1"/>
  <c r="AN390" i="1"/>
  <c r="AL390" i="1"/>
  <c r="AJ390" i="1"/>
  <c r="AH390" i="1"/>
  <c r="AF390" i="1"/>
  <c r="AD390" i="1"/>
  <c r="AC390" i="1"/>
  <c r="AB390" i="1"/>
  <c r="Y390" i="1"/>
  <c r="X390" i="1"/>
  <c r="W390" i="1"/>
  <c r="T390" i="1"/>
  <c r="S390" i="1"/>
  <c r="R390" i="1"/>
  <c r="O390" i="1"/>
  <c r="N390" i="1"/>
  <c r="M390" i="1"/>
  <c r="J390" i="1"/>
  <c r="H390" i="1"/>
  <c r="AT389" i="1"/>
  <c r="AR389" i="1"/>
  <c r="AP389" i="1"/>
  <c r="AN389" i="1"/>
  <c r="AL389" i="1"/>
  <c r="AJ389" i="1"/>
  <c r="AH389" i="1"/>
  <c r="AF389" i="1"/>
  <c r="AD389" i="1"/>
  <c r="AC389" i="1"/>
  <c r="AB389" i="1"/>
  <c r="Y389" i="1"/>
  <c r="X389" i="1"/>
  <c r="W389" i="1"/>
  <c r="T389" i="1"/>
  <c r="S389" i="1"/>
  <c r="R389" i="1"/>
  <c r="O389" i="1"/>
  <c r="N389" i="1"/>
  <c r="M389" i="1"/>
  <c r="J389" i="1"/>
  <c r="H389" i="1"/>
  <c r="AT388" i="1"/>
  <c r="AR388" i="1"/>
  <c r="AP388" i="1"/>
  <c r="AN388" i="1"/>
  <c r="AL388" i="1"/>
  <c r="AJ388" i="1"/>
  <c r="AH388" i="1"/>
  <c r="AF388" i="1"/>
  <c r="AD388" i="1"/>
  <c r="AC388" i="1"/>
  <c r="AB388" i="1"/>
  <c r="Y388" i="1"/>
  <c r="X388" i="1"/>
  <c r="W388" i="1"/>
  <c r="T388" i="1"/>
  <c r="S388" i="1"/>
  <c r="R388" i="1"/>
  <c r="O388" i="1"/>
  <c r="N388" i="1"/>
  <c r="M388" i="1"/>
  <c r="J388" i="1"/>
  <c r="H388" i="1"/>
  <c r="AT387" i="1"/>
  <c r="AR387" i="1"/>
  <c r="AP387" i="1"/>
  <c r="AN387" i="1"/>
  <c r="AL387" i="1"/>
  <c r="AJ387" i="1"/>
  <c r="AH387" i="1"/>
  <c r="AF387" i="1"/>
  <c r="AD387" i="1"/>
  <c r="AC387" i="1"/>
  <c r="AB387" i="1"/>
  <c r="Y387" i="1"/>
  <c r="X387" i="1"/>
  <c r="W387" i="1"/>
  <c r="T387" i="1"/>
  <c r="S387" i="1"/>
  <c r="R387" i="1"/>
  <c r="O387" i="1"/>
  <c r="N387" i="1"/>
  <c r="M387" i="1"/>
  <c r="J387" i="1"/>
  <c r="H387" i="1"/>
  <c r="AT386" i="1"/>
  <c r="AR386" i="1"/>
  <c r="AP386" i="1"/>
  <c r="AN386" i="1"/>
  <c r="AL386" i="1"/>
  <c r="AJ386" i="1"/>
  <c r="AH386" i="1"/>
  <c r="AF386" i="1"/>
  <c r="AD386" i="1"/>
  <c r="AC386" i="1"/>
  <c r="AB386" i="1"/>
  <c r="Y386" i="1"/>
  <c r="X386" i="1"/>
  <c r="W386" i="1"/>
  <c r="T386" i="1"/>
  <c r="S386" i="1"/>
  <c r="R386" i="1"/>
  <c r="O386" i="1"/>
  <c r="N386" i="1"/>
  <c r="M386" i="1"/>
  <c r="J386" i="1"/>
  <c r="H386" i="1"/>
  <c r="AT385" i="1"/>
  <c r="AR385" i="1"/>
  <c r="AP385" i="1"/>
  <c r="AN385" i="1"/>
  <c r="AL385" i="1"/>
  <c r="AJ385" i="1"/>
  <c r="AH385" i="1"/>
  <c r="AF385" i="1"/>
  <c r="AD385" i="1"/>
  <c r="AC385" i="1"/>
  <c r="AB385" i="1"/>
  <c r="Y385" i="1"/>
  <c r="X385" i="1"/>
  <c r="W385" i="1"/>
  <c r="T385" i="1"/>
  <c r="S385" i="1"/>
  <c r="R385" i="1"/>
  <c r="O385" i="1"/>
  <c r="N385" i="1"/>
  <c r="M385" i="1"/>
  <c r="J385" i="1"/>
  <c r="H385" i="1"/>
  <c r="AT384" i="1"/>
  <c r="AR384" i="1"/>
  <c r="AP384" i="1"/>
  <c r="AN384" i="1"/>
  <c r="AL384" i="1"/>
  <c r="AJ384" i="1"/>
  <c r="AH384" i="1"/>
  <c r="AF384" i="1"/>
  <c r="AD384" i="1"/>
  <c r="AC384" i="1"/>
  <c r="AB384" i="1"/>
  <c r="Y384" i="1"/>
  <c r="X384" i="1"/>
  <c r="W384" i="1"/>
  <c r="T384" i="1"/>
  <c r="S384" i="1"/>
  <c r="R384" i="1"/>
  <c r="O384" i="1"/>
  <c r="N384" i="1"/>
  <c r="M384" i="1"/>
  <c r="J384" i="1"/>
  <c r="H384" i="1"/>
  <c r="AT383" i="1"/>
  <c r="AR383" i="1"/>
  <c r="AP383" i="1"/>
  <c r="AN383" i="1"/>
  <c r="AL383" i="1"/>
  <c r="AJ383" i="1"/>
  <c r="AH383" i="1"/>
  <c r="AF383" i="1"/>
  <c r="AD383" i="1"/>
  <c r="AC383" i="1"/>
  <c r="AB383" i="1"/>
  <c r="Y383" i="1"/>
  <c r="X383" i="1"/>
  <c r="W383" i="1"/>
  <c r="T383" i="1"/>
  <c r="S383" i="1"/>
  <c r="R383" i="1"/>
  <c r="O383" i="1"/>
  <c r="N383" i="1"/>
  <c r="M383" i="1"/>
  <c r="J383" i="1"/>
  <c r="H383" i="1"/>
  <c r="AT382" i="1"/>
  <c r="AR382" i="1"/>
  <c r="AP382" i="1"/>
  <c r="AN382" i="1"/>
  <c r="AL382" i="1"/>
  <c r="AJ382" i="1"/>
  <c r="AH382" i="1"/>
  <c r="AF382" i="1"/>
  <c r="AD382" i="1"/>
  <c r="AC382" i="1"/>
  <c r="AB382" i="1"/>
  <c r="Y382" i="1"/>
  <c r="X382" i="1"/>
  <c r="W382" i="1"/>
  <c r="T382" i="1"/>
  <c r="S382" i="1"/>
  <c r="R382" i="1"/>
  <c r="O382" i="1"/>
  <c r="N382" i="1"/>
  <c r="M382" i="1"/>
  <c r="J382" i="1"/>
  <c r="H382" i="1"/>
  <c r="AT381" i="1"/>
  <c r="AR381" i="1"/>
  <c r="AP381" i="1"/>
  <c r="AN381" i="1"/>
  <c r="AL381" i="1"/>
  <c r="AJ381" i="1"/>
  <c r="AH381" i="1"/>
  <c r="AF381" i="1"/>
  <c r="AD381" i="1"/>
  <c r="AC381" i="1"/>
  <c r="AB381" i="1"/>
  <c r="Y381" i="1"/>
  <c r="X381" i="1"/>
  <c r="W381" i="1"/>
  <c r="T381" i="1"/>
  <c r="S381" i="1"/>
  <c r="R381" i="1"/>
  <c r="O381" i="1"/>
  <c r="N381" i="1"/>
  <c r="M381" i="1"/>
  <c r="J381" i="1"/>
  <c r="H381" i="1"/>
  <c r="AT380" i="1"/>
  <c r="AR380" i="1"/>
  <c r="AP380" i="1"/>
  <c r="AN380" i="1"/>
  <c r="AL380" i="1"/>
  <c r="AJ380" i="1"/>
  <c r="AH380" i="1"/>
  <c r="AF380" i="1"/>
  <c r="AD380" i="1"/>
  <c r="AC380" i="1"/>
  <c r="AB380" i="1"/>
  <c r="Y380" i="1"/>
  <c r="X380" i="1"/>
  <c r="W380" i="1"/>
  <c r="T380" i="1"/>
  <c r="S380" i="1"/>
  <c r="R380" i="1"/>
  <c r="O380" i="1"/>
  <c r="N380" i="1"/>
  <c r="M380" i="1"/>
  <c r="J380" i="1"/>
  <c r="H380" i="1"/>
  <c r="AT379" i="1"/>
  <c r="AR379" i="1"/>
  <c r="AP379" i="1"/>
  <c r="AN379" i="1"/>
  <c r="AL379" i="1"/>
  <c r="AJ379" i="1"/>
  <c r="AH379" i="1"/>
  <c r="AF379" i="1"/>
  <c r="AD379" i="1"/>
  <c r="AC379" i="1"/>
  <c r="AB379" i="1"/>
  <c r="Y379" i="1"/>
  <c r="X379" i="1"/>
  <c r="W379" i="1"/>
  <c r="T379" i="1"/>
  <c r="S379" i="1"/>
  <c r="R379" i="1"/>
  <c r="O379" i="1"/>
  <c r="N379" i="1"/>
  <c r="M379" i="1"/>
  <c r="J379" i="1"/>
  <c r="H379" i="1"/>
  <c r="AT378" i="1"/>
  <c r="AR378" i="1"/>
  <c r="AP378" i="1"/>
  <c r="AN378" i="1"/>
  <c r="AL378" i="1"/>
  <c r="AJ378" i="1"/>
  <c r="AH378" i="1"/>
  <c r="AF378" i="1"/>
  <c r="AD378" i="1"/>
  <c r="AC378" i="1"/>
  <c r="AB378" i="1"/>
  <c r="Y378" i="1"/>
  <c r="X378" i="1"/>
  <c r="W378" i="1"/>
  <c r="T378" i="1"/>
  <c r="S378" i="1"/>
  <c r="R378" i="1"/>
  <c r="O378" i="1"/>
  <c r="N378" i="1"/>
  <c r="M378" i="1"/>
  <c r="J378" i="1"/>
  <c r="H378" i="1"/>
  <c r="AT377" i="1"/>
  <c r="AR377" i="1"/>
  <c r="AP377" i="1"/>
  <c r="AN377" i="1"/>
  <c r="AL377" i="1"/>
  <c r="AJ377" i="1"/>
  <c r="AH377" i="1"/>
  <c r="AF377" i="1"/>
  <c r="AD377" i="1"/>
  <c r="AC377" i="1"/>
  <c r="AB377" i="1"/>
  <c r="Y377" i="1"/>
  <c r="X377" i="1"/>
  <c r="W377" i="1"/>
  <c r="T377" i="1"/>
  <c r="S377" i="1"/>
  <c r="R377" i="1"/>
  <c r="O377" i="1"/>
  <c r="N377" i="1"/>
  <c r="M377" i="1"/>
  <c r="J377" i="1"/>
  <c r="H377" i="1"/>
  <c r="AT376" i="1"/>
  <c r="AR376" i="1"/>
  <c r="AP376" i="1"/>
  <c r="AN376" i="1"/>
  <c r="AL376" i="1"/>
  <c r="AJ376" i="1"/>
  <c r="AH376" i="1"/>
  <c r="AF376" i="1"/>
  <c r="AD376" i="1"/>
  <c r="AC376" i="1"/>
  <c r="AB376" i="1"/>
  <c r="Y376" i="1"/>
  <c r="X376" i="1"/>
  <c r="W376" i="1"/>
  <c r="T376" i="1"/>
  <c r="S376" i="1"/>
  <c r="R376" i="1"/>
  <c r="O376" i="1"/>
  <c r="N376" i="1"/>
  <c r="M376" i="1"/>
  <c r="J376" i="1"/>
  <c r="H376" i="1"/>
  <c r="AT375" i="1"/>
  <c r="AR375" i="1"/>
  <c r="AP375" i="1"/>
  <c r="AN375" i="1"/>
  <c r="AL375" i="1"/>
  <c r="AJ375" i="1"/>
  <c r="AH375" i="1"/>
  <c r="AF375" i="1"/>
  <c r="AD375" i="1"/>
  <c r="AC375" i="1"/>
  <c r="AB375" i="1"/>
  <c r="Y375" i="1"/>
  <c r="X375" i="1"/>
  <c r="W375" i="1"/>
  <c r="T375" i="1"/>
  <c r="S375" i="1"/>
  <c r="R375" i="1"/>
  <c r="O375" i="1"/>
  <c r="N375" i="1"/>
  <c r="M375" i="1"/>
  <c r="J375" i="1"/>
  <c r="H375" i="1"/>
  <c r="AT374" i="1"/>
  <c r="AR374" i="1"/>
  <c r="AP374" i="1"/>
  <c r="AN374" i="1"/>
  <c r="AL374" i="1"/>
  <c r="AJ374" i="1"/>
  <c r="AH374" i="1"/>
  <c r="AF374" i="1"/>
  <c r="AD374" i="1"/>
  <c r="AC374" i="1"/>
  <c r="AB374" i="1"/>
  <c r="Y374" i="1"/>
  <c r="X374" i="1"/>
  <c r="W374" i="1"/>
  <c r="T374" i="1"/>
  <c r="S374" i="1"/>
  <c r="R374" i="1"/>
  <c r="O374" i="1"/>
  <c r="N374" i="1"/>
  <c r="M374" i="1"/>
  <c r="J374" i="1"/>
  <c r="H374" i="1"/>
  <c r="AT373" i="1"/>
  <c r="AR373" i="1"/>
  <c r="AP373" i="1"/>
  <c r="AN373" i="1"/>
  <c r="AL373" i="1"/>
  <c r="AJ373" i="1"/>
  <c r="AH373" i="1"/>
  <c r="AF373" i="1"/>
  <c r="AD373" i="1"/>
  <c r="AC373" i="1"/>
  <c r="AB373" i="1"/>
  <c r="Y373" i="1"/>
  <c r="X373" i="1"/>
  <c r="W373" i="1"/>
  <c r="T373" i="1"/>
  <c r="S373" i="1"/>
  <c r="R373" i="1"/>
  <c r="O373" i="1"/>
  <c r="N373" i="1"/>
  <c r="M373" i="1"/>
  <c r="J373" i="1"/>
  <c r="H373" i="1"/>
  <c r="AT372" i="1"/>
  <c r="AR372" i="1"/>
  <c r="AP372" i="1"/>
  <c r="AN372" i="1"/>
  <c r="AL372" i="1"/>
  <c r="AJ372" i="1"/>
  <c r="AH372" i="1"/>
  <c r="AF372" i="1"/>
  <c r="AD372" i="1"/>
  <c r="AC372" i="1"/>
  <c r="AB372" i="1"/>
  <c r="Y372" i="1"/>
  <c r="X372" i="1"/>
  <c r="W372" i="1"/>
  <c r="T372" i="1"/>
  <c r="S372" i="1"/>
  <c r="R372" i="1"/>
  <c r="O372" i="1"/>
  <c r="N372" i="1"/>
  <c r="M372" i="1"/>
  <c r="J372" i="1"/>
  <c r="H372" i="1"/>
  <c r="AT371" i="1"/>
  <c r="AR371" i="1"/>
  <c r="AP371" i="1"/>
  <c r="AN371" i="1"/>
  <c r="AL371" i="1"/>
  <c r="AJ371" i="1"/>
  <c r="AH371" i="1"/>
  <c r="AF371" i="1"/>
  <c r="AD371" i="1"/>
  <c r="AC371" i="1"/>
  <c r="AB371" i="1"/>
  <c r="Y371" i="1"/>
  <c r="X371" i="1"/>
  <c r="W371" i="1"/>
  <c r="T371" i="1"/>
  <c r="S371" i="1"/>
  <c r="R371" i="1"/>
  <c r="O371" i="1"/>
  <c r="N371" i="1"/>
  <c r="M371" i="1"/>
  <c r="J371" i="1"/>
  <c r="H371" i="1"/>
  <c r="AT370" i="1"/>
  <c r="AR370" i="1"/>
  <c r="AP370" i="1"/>
  <c r="AN370" i="1"/>
  <c r="AL370" i="1"/>
  <c r="AJ370" i="1"/>
  <c r="AH370" i="1"/>
  <c r="AF370" i="1"/>
  <c r="AD370" i="1"/>
  <c r="AC370" i="1"/>
  <c r="AB370" i="1"/>
  <c r="Y370" i="1"/>
  <c r="X370" i="1"/>
  <c r="W370" i="1"/>
  <c r="T370" i="1"/>
  <c r="S370" i="1"/>
  <c r="R370" i="1"/>
  <c r="O370" i="1"/>
  <c r="N370" i="1"/>
  <c r="M370" i="1"/>
  <c r="J370" i="1"/>
  <c r="H370" i="1"/>
  <c r="AT369" i="1"/>
  <c r="AR369" i="1"/>
  <c r="AP369" i="1"/>
  <c r="AN369" i="1"/>
  <c r="AL369" i="1"/>
  <c r="AJ369" i="1"/>
  <c r="AH369" i="1"/>
  <c r="AF369" i="1"/>
  <c r="AD369" i="1"/>
  <c r="AC369" i="1"/>
  <c r="AB369" i="1"/>
  <c r="Y369" i="1"/>
  <c r="X369" i="1"/>
  <c r="W369" i="1"/>
  <c r="T369" i="1"/>
  <c r="S369" i="1"/>
  <c r="R369" i="1"/>
  <c r="O369" i="1"/>
  <c r="N369" i="1"/>
  <c r="M369" i="1"/>
  <c r="J369" i="1"/>
  <c r="H369" i="1"/>
  <c r="AT368" i="1"/>
  <c r="AR368" i="1"/>
  <c r="AP368" i="1"/>
  <c r="AN368" i="1"/>
  <c r="AL368" i="1"/>
  <c r="AJ368" i="1"/>
  <c r="AH368" i="1"/>
  <c r="AF368" i="1"/>
  <c r="AD368" i="1"/>
  <c r="AC368" i="1"/>
  <c r="AB368" i="1"/>
  <c r="Y368" i="1"/>
  <c r="X368" i="1"/>
  <c r="W368" i="1"/>
  <c r="T368" i="1"/>
  <c r="S368" i="1"/>
  <c r="R368" i="1"/>
  <c r="O368" i="1"/>
  <c r="N368" i="1"/>
  <c r="M368" i="1"/>
  <c r="J368" i="1"/>
  <c r="H368" i="1"/>
  <c r="AT367" i="1"/>
  <c r="AR367" i="1"/>
  <c r="AP367" i="1"/>
  <c r="AN367" i="1"/>
  <c r="AL367" i="1"/>
  <c r="AJ367" i="1"/>
  <c r="AH367" i="1"/>
  <c r="AF367" i="1"/>
  <c r="AD367" i="1"/>
  <c r="AC367" i="1"/>
  <c r="AB367" i="1"/>
  <c r="Y367" i="1"/>
  <c r="X367" i="1"/>
  <c r="W367" i="1"/>
  <c r="T367" i="1"/>
  <c r="S367" i="1"/>
  <c r="R367" i="1"/>
  <c r="O367" i="1"/>
  <c r="N367" i="1"/>
  <c r="M367" i="1"/>
  <c r="J367" i="1"/>
  <c r="H367" i="1"/>
  <c r="AT366" i="1"/>
  <c r="AR366" i="1"/>
  <c r="AP366" i="1"/>
  <c r="AN366" i="1"/>
  <c r="AL366" i="1"/>
  <c r="AJ366" i="1"/>
  <c r="AH366" i="1"/>
  <c r="AF366" i="1"/>
  <c r="AD366" i="1"/>
  <c r="AC366" i="1"/>
  <c r="AB366" i="1"/>
  <c r="Y366" i="1"/>
  <c r="X366" i="1"/>
  <c r="W366" i="1"/>
  <c r="T366" i="1"/>
  <c r="S366" i="1"/>
  <c r="R366" i="1"/>
  <c r="O366" i="1"/>
  <c r="N366" i="1"/>
  <c r="M366" i="1"/>
  <c r="J366" i="1"/>
  <c r="H366" i="1"/>
  <c r="AT365" i="1"/>
  <c r="AR365" i="1"/>
  <c r="AP365" i="1"/>
  <c r="AN365" i="1"/>
  <c r="AL365" i="1"/>
  <c r="AJ365" i="1"/>
  <c r="AH365" i="1"/>
  <c r="AF365" i="1"/>
  <c r="AD365" i="1"/>
  <c r="AC365" i="1"/>
  <c r="AB365" i="1"/>
  <c r="Y365" i="1"/>
  <c r="X365" i="1"/>
  <c r="W365" i="1"/>
  <c r="T365" i="1"/>
  <c r="S365" i="1"/>
  <c r="R365" i="1"/>
  <c r="O365" i="1"/>
  <c r="N365" i="1"/>
  <c r="M365" i="1"/>
  <c r="J365" i="1"/>
  <c r="H365" i="1"/>
  <c r="AT364" i="1"/>
  <c r="AR364" i="1"/>
  <c r="AP364" i="1"/>
  <c r="AN364" i="1"/>
  <c r="AL364" i="1"/>
  <c r="AJ364" i="1"/>
  <c r="AH364" i="1"/>
  <c r="AF364" i="1"/>
  <c r="AD364" i="1"/>
  <c r="AC364" i="1"/>
  <c r="AB364" i="1"/>
  <c r="Y364" i="1"/>
  <c r="X364" i="1"/>
  <c r="W364" i="1"/>
  <c r="T364" i="1"/>
  <c r="S364" i="1"/>
  <c r="R364" i="1"/>
  <c r="O364" i="1"/>
  <c r="N364" i="1"/>
  <c r="M364" i="1"/>
  <c r="J364" i="1"/>
  <c r="H364" i="1"/>
  <c r="AT363" i="1"/>
  <c r="AR363" i="1"/>
  <c r="AP363" i="1"/>
  <c r="AN363" i="1"/>
  <c r="AL363" i="1"/>
  <c r="AJ363" i="1"/>
  <c r="AH363" i="1"/>
  <c r="AF363" i="1"/>
  <c r="AD363" i="1"/>
  <c r="AC363" i="1"/>
  <c r="AB363" i="1"/>
  <c r="Y363" i="1"/>
  <c r="X363" i="1"/>
  <c r="W363" i="1"/>
  <c r="T363" i="1"/>
  <c r="S363" i="1"/>
  <c r="R363" i="1"/>
  <c r="O363" i="1"/>
  <c r="N363" i="1"/>
  <c r="M363" i="1"/>
  <c r="J363" i="1"/>
  <c r="H363" i="1"/>
  <c r="AT362" i="1"/>
  <c r="AR362" i="1"/>
  <c r="AP362" i="1"/>
  <c r="AN362" i="1"/>
  <c r="AL362" i="1"/>
  <c r="AJ362" i="1"/>
  <c r="AH362" i="1"/>
  <c r="AF362" i="1"/>
  <c r="AD362" i="1"/>
  <c r="AC362" i="1"/>
  <c r="AB362" i="1"/>
  <c r="Y362" i="1"/>
  <c r="X362" i="1"/>
  <c r="W362" i="1"/>
  <c r="T362" i="1"/>
  <c r="S362" i="1"/>
  <c r="R362" i="1"/>
  <c r="O362" i="1"/>
  <c r="N362" i="1"/>
  <c r="M362" i="1"/>
  <c r="J362" i="1"/>
  <c r="H362" i="1"/>
  <c r="AT361" i="1"/>
  <c r="AR361" i="1"/>
  <c r="AP361" i="1"/>
  <c r="AN361" i="1"/>
  <c r="AL361" i="1"/>
  <c r="AJ361" i="1"/>
  <c r="AH361" i="1"/>
  <c r="AF361" i="1"/>
  <c r="AD361" i="1"/>
  <c r="AC361" i="1"/>
  <c r="AB361" i="1"/>
  <c r="Y361" i="1"/>
  <c r="X361" i="1"/>
  <c r="W361" i="1"/>
  <c r="T361" i="1"/>
  <c r="S361" i="1"/>
  <c r="R361" i="1"/>
  <c r="O361" i="1"/>
  <c r="N361" i="1"/>
  <c r="M361" i="1"/>
  <c r="J361" i="1"/>
  <c r="H361" i="1"/>
  <c r="AT360" i="1"/>
  <c r="AR360" i="1"/>
  <c r="AP360" i="1"/>
  <c r="AN360" i="1"/>
  <c r="AL360" i="1"/>
  <c r="AJ360" i="1"/>
  <c r="AH360" i="1"/>
  <c r="AF360" i="1"/>
  <c r="AD360" i="1"/>
  <c r="AC360" i="1"/>
  <c r="AB360" i="1"/>
  <c r="Y360" i="1"/>
  <c r="X360" i="1"/>
  <c r="W360" i="1"/>
  <c r="T360" i="1"/>
  <c r="S360" i="1"/>
  <c r="R360" i="1"/>
  <c r="O360" i="1"/>
  <c r="N360" i="1"/>
  <c r="M360" i="1"/>
  <c r="J360" i="1"/>
  <c r="H360" i="1"/>
  <c r="AT359" i="1"/>
  <c r="AR359" i="1"/>
  <c r="AP359" i="1"/>
  <c r="AN359" i="1"/>
  <c r="AL359" i="1"/>
  <c r="AJ359" i="1"/>
  <c r="AH359" i="1"/>
  <c r="AF359" i="1"/>
  <c r="AD359" i="1"/>
  <c r="AC359" i="1"/>
  <c r="AB359" i="1"/>
  <c r="Y359" i="1"/>
  <c r="X359" i="1"/>
  <c r="W359" i="1"/>
  <c r="T359" i="1"/>
  <c r="S359" i="1"/>
  <c r="R359" i="1"/>
  <c r="O359" i="1"/>
  <c r="N359" i="1"/>
  <c r="M359" i="1"/>
  <c r="J359" i="1"/>
  <c r="H359" i="1"/>
  <c r="AT358" i="1"/>
  <c r="AR358" i="1"/>
  <c r="AP358" i="1"/>
  <c r="AN358" i="1"/>
  <c r="AL358" i="1"/>
  <c r="AJ358" i="1"/>
  <c r="AH358" i="1"/>
  <c r="AF358" i="1"/>
  <c r="AD358" i="1"/>
  <c r="AC358" i="1"/>
  <c r="AB358" i="1"/>
  <c r="Y358" i="1"/>
  <c r="X358" i="1"/>
  <c r="W358" i="1"/>
  <c r="T358" i="1"/>
  <c r="S358" i="1"/>
  <c r="R358" i="1"/>
  <c r="O358" i="1"/>
  <c r="N358" i="1"/>
  <c r="M358" i="1"/>
  <c r="J358" i="1"/>
  <c r="H358" i="1"/>
  <c r="AT357" i="1"/>
  <c r="AR357" i="1"/>
  <c r="AP357" i="1"/>
  <c r="AN357" i="1"/>
  <c r="AL357" i="1"/>
  <c r="AJ357" i="1"/>
  <c r="AH357" i="1"/>
  <c r="AF357" i="1"/>
  <c r="AD357" i="1"/>
  <c r="AC357" i="1"/>
  <c r="AB357" i="1"/>
  <c r="Y357" i="1"/>
  <c r="X357" i="1"/>
  <c r="W357" i="1"/>
  <c r="T357" i="1"/>
  <c r="S357" i="1"/>
  <c r="R357" i="1"/>
  <c r="O357" i="1"/>
  <c r="N357" i="1"/>
  <c r="M357" i="1"/>
  <c r="J357" i="1"/>
  <c r="H357" i="1"/>
  <c r="AT356" i="1"/>
  <c r="AR356" i="1"/>
  <c r="AP356" i="1"/>
  <c r="AN356" i="1"/>
  <c r="AL356" i="1"/>
  <c r="AJ356" i="1"/>
  <c r="AH356" i="1"/>
  <c r="AF356" i="1"/>
  <c r="AD356" i="1"/>
  <c r="AC356" i="1"/>
  <c r="AB356" i="1"/>
  <c r="Y356" i="1"/>
  <c r="X356" i="1"/>
  <c r="W356" i="1"/>
  <c r="T356" i="1"/>
  <c r="S356" i="1"/>
  <c r="R356" i="1"/>
  <c r="O356" i="1"/>
  <c r="N356" i="1"/>
  <c r="M356" i="1"/>
  <c r="J356" i="1"/>
  <c r="H356" i="1"/>
  <c r="AT355" i="1"/>
  <c r="AR355" i="1"/>
  <c r="AP355" i="1"/>
  <c r="AN355" i="1"/>
  <c r="AL355" i="1"/>
  <c r="AJ355" i="1"/>
  <c r="AH355" i="1"/>
  <c r="AF355" i="1"/>
  <c r="AD355" i="1"/>
  <c r="AC355" i="1"/>
  <c r="AB355" i="1"/>
  <c r="Y355" i="1"/>
  <c r="X355" i="1"/>
  <c r="W355" i="1"/>
  <c r="T355" i="1"/>
  <c r="S355" i="1"/>
  <c r="R355" i="1"/>
  <c r="O355" i="1"/>
  <c r="N355" i="1"/>
  <c r="M355" i="1"/>
  <c r="J355" i="1"/>
  <c r="H355" i="1"/>
  <c r="AT354" i="1"/>
  <c r="AR354" i="1"/>
  <c r="AP354" i="1"/>
  <c r="AN354" i="1"/>
  <c r="AL354" i="1"/>
  <c r="AJ354" i="1"/>
  <c r="AH354" i="1"/>
  <c r="AF354" i="1"/>
  <c r="AD354" i="1"/>
  <c r="AC354" i="1"/>
  <c r="AB354" i="1"/>
  <c r="Y354" i="1"/>
  <c r="X354" i="1"/>
  <c r="W354" i="1"/>
  <c r="T354" i="1"/>
  <c r="S354" i="1"/>
  <c r="R354" i="1"/>
  <c r="O354" i="1"/>
  <c r="N354" i="1"/>
  <c r="M354" i="1"/>
  <c r="J354" i="1"/>
  <c r="H354" i="1"/>
  <c r="AT353" i="1"/>
  <c r="AR353" i="1"/>
  <c r="AP353" i="1"/>
  <c r="AN353" i="1"/>
  <c r="AL353" i="1"/>
  <c r="AJ353" i="1"/>
  <c r="AH353" i="1"/>
  <c r="AF353" i="1"/>
  <c r="AD353" i="1"/>
  <c r="AC353" i="1"/>
  <c r="AB353" i="1"/>
  <c r="Y353" i="1"/>
  <c r="X353" i="1"/>
  <c r="W353" i="1"/>
  <c r="T353" i="1"/>
  <c r="S353" i="1"/>
  <c r="R353" i="1"/>
  <c r="O353" i="1"/>
  <c r="N353" i="1"/>
  <c r="M353" i="1"/>
  <c r="J353" i="1"/>
  <c r="H353" i="1"/>
  <c r="AT352" i="1"/>
  <c r="AR352" i="1"/>
  <c r="AP352" i="1"/>
  <c r="AN352" i="1"/>
  <c r="AL352" i="1"/>
  <c r="AJ352" i="1"/>
  <c r="AH352" i="1"/>
  <c r="AF352" i="1"/>
  <c r="AD352" i="1"/>
  <c r="AC352" i="1"/>
  <c r="AB352" i="1"/>
  <c r="Y352" i="1"/>
  <c r="X352" i="1"/>
  <c r="W352" i="1"/>
  <c r="T352" i="1"/>
  <c r="S352" i="1"/>
  <c r="R352" i="1"/>
  <c r="O352" i="1"/>
  <c r="N352" i="1"/>
  <c r="M352" i="1"/>
  <c r="J352" i="1"/>
  <c r="H352" i="1"/>
  <c r="AT351" i="1"/>
  <c r="AR351" i="1"/>
  <c r="AP351" i="1"/>
  <c r="AN351" i="1"/>
  <c r="AL351" i="1"/>
  <c r="AJ351" i="1"/>
  <c r="AH351" i="1"/>
  <c r="AF351" i="1"/>
  <c r="AD351" i="1"/>
  <c r="AC351" i="1"/>
  <c r="AB351" i="1"/>
  <c r="Y351" i="1"/>
  <c r="X351" i="1"/>
  <c r="W351" i="1"/>
  <c r="T351" i="1"/>
  <c r="S351" i="1"/>
  <c r="R351" i="1"/>
  <c r="O351" i="1"/>
  <c r="N351" i="1"/>
  <c r="M351" i="1"/>
  <c r="J351" i="1"/>
  <c r="H351" i="1"/>
  <c r="AT350" i="1"/>
  <c r="AR350" i="1"/>
  <c r="AP350" i="1"/>
  <c r="AN350" i="1"/>
  <c r="AL350" i="1"/>
  <c r="AJ350" i="1"/>
  <c r="AH350" i="1"/>
  <c r="AF350" i="1"/>
  <c r="AD350" i="1"/>
  <c r="AC350" i="1"/>
  <c r="AB350" i="1"/>
  <c r="Y350" i="1"/>
  <c r="X350" i="1"/>
  <c r="W350" i="1"/>
  <c r="T350" i="1"/>
  <c r="S350" i="1"/>
  <c r="R350" i="1"/>
  <c r="O350" i="1"/>
  <c r="N350" i="1"/>
  <c r="M350" i="1"/>
  <c r="J350" i="1"/>
  <c r="H350" i="1"/>
  <c r="AT349" i="1"/>
  <c r="AR349" i="1"/>
  <c r="AP349" i="1"/>
  <c r="AN349" i="1"/>
  <c r="AL349" i="1"/>
  <c r="AJ349" i="1"/>
  <c r="AH349" i="1"/>
  <c r="AF349" i="1"/>
  <c r="AD349" i="1"/>
  <c r="AC349" i="1"/>
  <c r="AB349" i="1"/>
  <c r="Y349" i="1"/>
  <c r="X349" i="1"/>
  <c r="W349" i="1"/>
  <c r="T349" i="1"/>
  <c r="S349" i="1"/>
  <c r="R349" i="1"/>
  <c r="O349" i="1"/>
  <c r="N349" i="1"/>
  <c r="M349" i="1"/>
  <c r="J349" i="1"/>
  <c r="H349" i="1"/>
  <c r="AT348" i="1"/>
  <c r="AR348" i="1"/>
  <c r="AP348" i="1"/>
  <c r="AN348" i="1"/>
  <c r="AL348" i="1"/>
  <c r="AJ348" i="1"/>
  <c r="AH348" i="1"/>
  <c r="AF348" i="1"/>
  <c r="AD348" i="1"/>
  <c r="AC348" i="1"/>
  <c r="AB348" i="1"/>
  <c r="Y348" i="1"/>
  <c r="X348" i="1"/>
  <c r="W348" i="1"/>
  <c r="T348" i="1"/>
  <c r="S348" i="1"/>
  <c r="R348" i="1"/>
  <c r="O348" i="1"/>
  <c r="N348" i="1"/>
  <c r="M348" i="1"/>
  <c r="J348" i="1"/>
  <c r="H348" i="1"/>
  <c r="AT347" i="1"/>
  <c r="AR347" i="1"/>
  <c r="AP347" i="1"/>
  <c r="AN347" i="1"/>
  <c r="AL347" i="1"/>
  <c r="AJ347" i="1"/>
  <c r="AH347" i="1"/>
  <c r="AF347" i="1"/>
  <c r="AD347" i="1"/>
  <c r="AC347" i="1"/>
  <c r="AB347" i="1"/>
  <c r="Y347" i="1"/>
  <c r="X347" i="1"/>
  <c r="W347" i="1"/>
  <c r="T347" i="1"/>
  <c r="S347" i="1"/>
  <c r="R347" i="1"/>
  <c r="O347" i="1"/>
  <c r="N347" i="1"/>
  <c r="M347" i="1"/>
  <c r="J347" i="1"/>
  <c r="H347" i="1"/>
  <c r="AT346" i="1"/>
  <c r="AR346" i="1"/>
  <c r="AP346" i="1"/>
  <c r="AN346" i="1"/>
  <c r="AL346" i="1"/>
  <c r="AJ346" i="1"/>
  <c r="AH346" i="1"/>
  <c r="AF346" i="1"/>
  <c r="AD346" i="1"/>
  <c r="AC346" i="1"/>
  <c r="AB346" i="1"/>
  <c r="Y346" i="1"/>
  <c r="X346" i="1"/>
  <c r="W346" i="1"/>
  <c r="T346" i="1"/>
  <c r="S346" i="1"/>
  <c r="R346" i="1"/>
  <c r="O346" i="1"/>
  <c r="N346" i="1"/>
  <c r="M346" i="1"/>
  <c r="J346" i="1"/>
  <c r="H346" i="1"/>
  <c r="AT345" i="1"/>
  <c r="AR345" i="1"/>
  <c r="AP345" i="1"/>
  <c r="AN345" i="1"/>
  <c r="AL345" i="1"/>
  <c r="AJ345" i="1"/>
  <c r="AH345" i="1"/>
  <c r="AF345" i="1"/>
  <c r="AD345" i="1"/>
  <c r="AC345" i="1"/>
  <c r="AB345" i="1"/>
  <c r="Y345" i="1"/>
  <c r="X345" i="1"/>
  <c r="W345" i="1"/>
  <c r="T345" i="1"/>
  <c r="S345" i="1"/>
  <c r="R345" i="1"/>
  <c r="O345" i="1"/>
  <c r="N345" i="1"/>
  <c r="M345" i="1"/>
  <c r="J345" i="1"/>
  <c r="H345" i="1"/>
  <c r="AT344" i="1"/>
  <c r="AR344" i="1"/>
  <c r="AP344" i="1"/>
  <c r="AN344" i="1"/>
  <c r="AL344" i="1"/>
  <c r="AJ344" i="1"/>
  <c r="AH344" i="1"/>
  <c r="AF344" i="1"/>
  <c r="AD344" i="1"/>
  <c r="AC344" i="1"/>
  <c r="AB344" i="1"/>
  <c r="Y344" i="1"/>
  <c r="X344" i="1"/>
  <c r="W344" i="1"/>
  <c r="T344" i="1"/>
  <c r="S344" i="1"/>
  <c r="R344" i="1"/>
  <c r="O344" i="1"/>
  <c r="N344" i="1"/>
  <c r="M344" i="1"/>
  <c r="J344" i="1"/>
  <c r="H344" i="1"/>
  <c r="AT343" i="1"/>
  <c r="AR343" i="1"/>
  <c r="AP343" i="1"/>
  <c r="AN343" i="1"/>
  <c r="AL343" i="1"/>
  <c r="AJ343" i="1"/>
  <c r="AH343" i="1"/>
  <c r="AF343" i="1"/>
  <c r="AD343" i="1"/>
  <c r="AC343" i="1"/>
  <c r="AB343" i="1"/>
  <c r="Y343" i="1"/>
  <c r="X343" i="1"/>
  <c r="W343" i="1"/>
  <c r="T343" i="1"/>
  <c r="S343" i="1"/>
  <c r="R343" i="1"/>
  <c r="O343" i="1"/>
  <c r="N343" i="1"/>
  <c r="M343" i="1"/>
  <c r="J343" i="1"/>
  <c r="H343" i="1"/>
  <c r="AT342" i="1"/>
  <c r="AR342" i="1"/>
  <c r="AP342" i="1"/>
  <c r="AN342" i="1"/>
  <c r="AL342" i="1"/>
  <c r="AJ342" i="1"/>
  <c r="AH342" i="1"/>
  <c r="AF342" i="1"/>
  <c r="AD342" i="1"/>
  <c r="AC342" i="1"/>
  <c r="AB342" i="1"/>
  <c r="Y342" i="1"/>
  <c r="X342" i="1"/>
  <c r="W342" i="1"/>
  <c r="T342" i="1"/>
  <c r="S342" i="1"/>
  <c r="R342" i="1"/>
  <c r="O342" i="1"/>
  <c r="N342" i="1"/>
  <c r="M342" i="1"/>
  <c r="J342" i="1"/>
  <c r="H342" i="1"/>
  <c r="AT341" i="1"/>
  <c r="AR341" i="1"/>
  <c r="AP341" i="1"/>
  <c r="AN341" i="1"/>
  <c r="AL341" i="1"/>
  <c r="AJ341" i="1"/>
  <c r="AH341" i="1"/>
  <c r="AF341" i="1"/>
  <c r="AD341" i="1"/>
  <c r="AC341" i="1"/>
  <c r="AB341" i="1"/>
  <c r="Y341" i="1"/>
  <c r="X341" i="1"/>
  <c r="W341" i="1"/>
  <c r="T341" i="1"/>
  <c r="S341" i="1"/>
  <c r="R341" i="1"/>
  <c r="O341" i="1"/>
  <c r="N341" i="1"/>
  <c r="M341" i="1"/>
  <c r="J341" i="1"/>
  <c r="H341" i="1"/>
  <c r="AT340" i="1"/>
  <c r="AR340" i="1"/>
  <c r="AP340" i="1"/>
  <c r="AN340" i="1"/>
  <c r="AL340" i="1"/>
  <c r="AJ340" i="1"/>
  <c r="AH340" i="1"/>
  <c r="AF340" i="1"/>
  <c r="AD340" i="1"/>
  <c r="AC340" i="1"/>
  <c r="AB340" i="1"/>
  <c r="Y340" i="1"/>
  <c r="X340" i="1"/>
  <c r="W340" i="1"/>
  <c r="T340" i="1"/>
  <c r="S340" i="1"/>
  <c r="R340" i="1"/>
  <c r="O340" i="1"/>
  <c r="N340" i="1"/>
  <c r="M340" i="1"/>
  <c r="J340" i="1"/>
  <c r="H340" i="1"/>
  <c r="AT339" i="1"/>
  <c r="AR339" i="1"/>
  <c r="AP339" i="1"/>
  <c r="AN339" i="1"/>
  <c r="AL339" i="1"/>
  <c r="AJ339" i="1"/>
  <c r="AH339" i="1"/>
  <c r="AF339" i="1"/>
  <c r="AD339" i="1"/>
  <c r="AC339" i="1"/>
  <c r="AB339" i="1"/>
  <c r="Y339" i="1"/>
  <c r="X339" i="1"/>
  <c r="W339" i="1"/>
  <c r="T339" i="1"/>
  <c r="S339" i="1"/>
  <c r="R339" i="1"/>
  <c r="O339" i="1"/>
  <c r="N339" i="1"/>
  <c r="M339" i="1"/>
  <c r="J339" i="1"/>
  <c r="H339" i="1"/>
  <c r="AT338" i="1"/>
  <c r="AR338" i="1"/>
  <c r="AP338" i="1"/>
  <c r="AN338" i="1"/>
  <c r="AL338" i="1"/>
  <c r="AJ338" i="1"/>
  <c r="AH338" i="1"/>
  <c r="AF338" i="1"/>
  <c r="AD338" i="1"/>
  <c r="AC338" i="1"/>
  <c r="AB338" i="1"/>
  <c r="Y338" i="1"/>
  <c r="X338" i="1"/>
  <c r="W338" i="1"/>
  <c r="T338" i="1"/>
  <c r="S338" i="1"/>
  <c r="R338" i="1"/>
  <c r="O338" i="1"/>
  <c r="N338" i="1"/>
  <c r="M338" i="1"/>
  <c r="J338" i="1"/>
  <c r="H338" i="1"/>
  <c r="AT337" i="1"/>
  <c r="AR337" i="1"/>
  <c r="AP337" i="1"/>
  <c r="AN337" i="1"/>
  <c r="AL337" i="1"/>
  <c r="AJ337" i="1"/>
  <c r="AH337" i="1"/>
  <c r="AF337" i="1"/>
  <c r="AD337" i="1"/>
  <c r="AC337" i="1"/>
  <c r="AB337" i="1"/>
  <c r="Y337" i="1"/>
  <c r="X337" i="1"/>
  <c r="W337" i="1"/>
  <c r="T337" i="1"/>
  <c r="S337" i="1"/>
  <c r="R337" i="1"/>
  <c r="O337" i="1"/>
  <c r="N337" i="1"/>
  <c r="M337" i="1"/>
  <c r="J337" i="1"/>
  <c r="H337" i="1"/>
  <c r="AT336" i="1"/>
  <c r="AR336" i="1"/>
  <c r="AP336" i="1"/>
  <c r="AN336" i="1"/>
  <c r="AL336" i="1"/>
  <c r="AJ336" i="1"/>
  <c r="AH336" i="1"/>
  <c r="AF336" i="1"/>
  <c r="AD336" i="1"/>
  <c r="AC336" i="1"/>
  <c r="AB336" i="1"/>
  <c r="Y336" i="1"/>
  <c r="X336" i="1"/>
  <c r="W336" i="1"/>
  <c r="T336" i="1"/>
  <c r="S336" i="1"/>
  <c r="R336" i="1"/>
  <c r="O336" i="1"/>
  <c r="N336" i="1"/>
  <c r="M336" i="1"/>
  <c r="J336" i="1"/>
  <c r="H336" i="1"/>
  <c r="AT335" i="1"/>
  <c r="AR335" i="1"/>
  <c r="AP335" i="1"/>
  <c r="AN335" i="1"/>
  <c r="AL335" i="1"/>
  <c r="AJ335" i="1"/>
  <c r="AH335" i="1"/>
  <c r="AF335" i="1"/>
  <c r="AD335" i="1"/>
  <c r="AC335" i="1"/>
  <c r="AB335" i="1"/>
  <c r="Y335" i="1"/>
  <c r="X335" i="1"/>
  <c r="W335" i="1"/>
  <c r="T335" i="1"/>
  <c r="S335" i="1"/>
  <c r="R335" i="1"/>
  <c r="O335" i="1"/>
  <c r="N335" i="1"/>
  <c r="M335" i="1"/>
  <c r="J335" i="1"/>
  <c r="H335" i="1"/>
  <c r="AT334" i="1"/>
  <c r="AR334" i="1"/>
  <c r="AP334" i="1"/>
  <c r="AN334" i="1"/>
  <c r="AL334" i="1"/>
  <c r="AJ334" i="1"/>
  <c r="AH334" i="1"/>
  <c r="AF334" i="1"/>
  <c r="AD334" i="1"/>
  <c r="AC334" i="1"/>
  <c r="AB334" i="1"/>
  <c r="Y334" i="1"/>
  <c r="X334" i="1"/>
  <c r="W334" i="1"/>
  <c r="T334" i="1"/>
  <c r="S334" i="1"/>
  <c r="R334" i="1"/>
  <c r="O334" i="1"/>
  <c r="N334" i="1"/>
  <c r="M334" i="1"/>
  <c r="J334" i="1"/>
  <c r="H334" i="1"/>
  <c r="AT333" i="1"/>
  <c r="AR333" i="1"/>
  <c r="AP333" i="1"/>
  <c r="AN333" i="1"/>
  <c r="AL333" i="1"/>
  <c r="AJ333" i="1"/>
  <c r="AH333" i="1"/>
  <c r="AF333" i="1"/>
  <c r="AD333" i="1"/>
  <c r="AC333" i="1"/>
  <c r="AB333" i="1"/>
  <c r="Y333" i="1"/>
  <c r="X333" i="1"/>
  <c r="W333" i="1"/>
  <c r="T333" i="1"/>
  <c r="S333" i="1"/>
  <c r="R333" i="1"/>
  <c r="O333" i="1"/>
  <c r="N333" i="1"/>
  <c r="M333" i="1"/>
  <c r="J333" i="1"/>
  <c r="H333" i="1"/>
  <c r="AT332" i="1"/>
  <c r="AR332" i="1"/>
  <c r="AP332" i="1"/>
  <c r="AN332" i="1"/>
  <c r="AL332" i="1"/>
  <c r="AJ332" i="1"/>
  <c r="AH332" i="1"/>
  <c r="AF332" i="1"/>
  <c r="AD332" i="1"/>
  <c r="AC332" i="1"/>
  <c r="AB332" i="1"/>
  <c r="Y332" i="1"/>
  <c r="X332" i="1"/>
  <c r="W332" i="1"/>
  <c r="T332" i="1"/>
  <c r="S332" i="1"/>
  <c r="R332" i="1"/>
  <c r="O332" i="1"/>
  <c r="N332" i="1"/>
  <c r="M332" i="1"/>
  <c r="J332" i="1"/>
  <c r="H332" i="1"/>
  <c r="AT331" i="1"/>
  <c r="AR331" i="1"/>
  <c r="AP331" i="1"/>
  <c r="AN331" i="1"/>
  <c r="AL331" i="1"/>
  <c r="AJ331" i="1"/>
  <c r="AH331" i="1"/>
  <c r="AF331" i="1"/>
  <c r="AD331" i="1"/>
  <c r="AC331" i="1"/>
  <c r="AB331" i="1"/>
  <c r="Y331" i="1"/>
  <c r="X331" i="1"/>
  <c r="W331" i="1"/>
  <c r="T331" i="1"/>
  <c r="S331" i="1"/>
  <c r="R331" i="1"/>
  <c r="O331" i="1"/>
  <c r="N331" i="1"/>
  <c r="M331" i="1"/>
  <c r="J331" i="1"/>
  <c r="H331" i="1"/>
  <c r="AT330" i="1"/>
  <c r="AR330" i="1"/>
  <c r="AP330" i="1"/>
  <c r="AN330" i="1"/>
  <c r="AL330" i="1"/>
  <c r="AJ330" i="1"/>
  <c r="AH330" i="1"/>
  <c r="AF330" i="1"/>
  <c r="AD330" i="1"/>
  <c r="AC330" i="1"/>
  <c r="AB330" i="1"/>
  <c r="Y330" i="1"/>
  <c r="X330" i="1"/>
  <c r="W330" i="1"/>
  <c r="T330" i="1"/>
  <c r="S330" i="1"/>
  <c r="R330" i="1"/>
  <c r="O330" i="1"/>
  <c r="N330" i="1"/>
  <c r="M330" i="1"/>
  <c r="J330" i="1"/>
  <c r="H330" i="1"/>
  <c r="AT329" i="1"/>
  <c r="AR329" i="1"/>
  <c r="AP329" i="1"/>
  <c r="AN329" i="1"/>
  <c r="AL329" i="1"/>
  <c r="AJ329" i="1"/>
  <c r="AH329" i="1"/>
  <c r="AF329" i="1"/>
  <c r="AD329" i="1"/>
  <c r="AC329" i="1"/>
  <c r="AB329" i="1"/>
  <c r="Y329" i="1"/>
  <c r="X329" i="1"/>
  <c r="W329" i="1"/>
  <c r="T329" i="1"/>
  <c r="S329" i="1"/>
  <c r="R329" i="1"/>
  <c r="O329" i="1"/>
  <c r="N329" i="1"/>
  <c r="M329" i="1"/>
  <c r="J329" i="1"/>
  <c r="H329" i="1"/>
  <c r="AT328" i="1"/>
  <c r="AR328" i="1"/>
  <c r="AP328" i="1"/>
  <c r="AN328" i="1"/>
  <c r="AL328" i="1"/>
  <c r="AJ328" i="1"/>
  <c r="AH328" i="1"/>
  <c r="AF328" i="1"/>
  <c r="AD328" i="1"/>
  <c r="AC328" i="1"/>
  <c r="AB328" i="1"/>
  <c r="Y328" i="1"/>
  <c r="X328" i="1"/>
  <c r="W328" i="1"/>
  <c r="T328" i="1"/>
  <c r="S328" i="1"/>
  <c r="R328" i="1"/>
  <c r="O328" i="1"/>
  <c r="N328" i="1"/>
  <c r="M328" i="1"/>
  <c r="J328" i="1"/>
  <c r="H328" i="1"/>
  <c r="AT327" i="1"/>
  <c r="AR327" i="1"/>
  <c r="AP327" i="1"/>
  <c r="AN327" i="1"/>
  <c r="AL327" i="1"/>
  <c r="AJ327" i="1"/>
  <c r="AH327" i="1"/>
  <c r="AF327" i="1"/>
  <c r="AD327" i="1"/>
  <c r="AC327" i="1"/>
  <c r="AB327" i="1"/>
  <c r="Y327" i="1"/>
  <c r="X327" i="1"/>
  <c r="W327" i="1"/>
  <c r="T327" i="1"/>
  <c r="S327" i="1"/>
  <c r="R327" i="1"/>
  <c r="O327" i="1"/>
  <c r="N327" i="1"/>
  <c r="M327" i="1"/>
  <c r="J327" i="1"/>
  <c r="H327" i="1"/>
  <c r="AT326" i="1"/>
  <c r="AR326" i="1"/>
  <c r="AP326" i="1"/>
  <c r="AN326" i="1"/>
  <c r="AL326" i="1"/>
  <c r="AJ326" i="1"/>
  <c r="AH326" i="1"/>
  <c r="AF326" i="1"/>
  <c r="AD326" i="1"/>
  <c r="AC326" i="1"/>
  <c r="AB326" i="1"/>
  <c r="Y326" i="1"/>
  <c r="X326" i="1"/>
  <c r="W326" i="1"/>
  <c r="T326" i="1"/>
  <c r="S326" i="1"/>
  <c r="R326" i="1"/>
  <c r="O326" i="1"/>
  <c r="N326" i="1"/>
  <c r="M326" i="1"/>
  <c r="J326" i="1"/>
  <c r="H326" i="1"/>
  <c r="AT325" i="1"/>
  <c r="AR325" i="1"/>
  <c r="AP325" i="1"/>
  <c r="AN325" i="1"/>
  <c r="AL325" i="1"/>
  <c r="AJ325" i="1"/>
  <c r="AH325" i="1"/>
  <c r="AF325" i="1"/>
  <c r="AD325" i="1"/>
  <c r="AC325" i="1"/>
  <c r="AB325" i="1"/>
  <c r="Y325" i="1"/>
  <c r="X325" i="1"/>
  <c r="W325" i="1"/>
  <c r="T325" i="1"/>
  <c r="S325" i="1"/>
  <c r="R325" i="1"/>
  <c r="O325" i="1"/>
  <c r="N325" i="1"/>
  <c r="M325" i="1"/>
  <c r="J325" i="1"/>
  <c r="H325" i="1"/>
  <c r="AT324" i="1"/>
  <c r="AR324" i="1"/>
  <c r="AP324" i="1"/>
  <c r="AN324" i="1"/>
  <c r="AL324" i="1"/>
  <c r="AJ324" i="1"/>
  <c r="AH324" i="1"/>
  <c r="AF324" i="1"/>
  <c r="AD324" i="1"/>
  <c r="AC324" i="1"/>
  <c r="AB324" i="1"/>
  <c r="Y324" i="1"/>
  <c r="X324" i="1"/>
  <c r="W324" i="1"/>
  <c r="T324" i="1"/>
  <c r="S324" i="1"/>
  <c r="R324" i="1"/>
  <c r="O324" i="1"/>
  <c r="N324" i="1"/>
  <c r="M324" i="1"/>
  <c r="J324" i="1"/>
  <c r="H324" i="1"/>
  <c r="AT323" i="1"/>
  <c r="AR323" i="1"/>
  <c r="AP323" i="1"/>
  <c r="AN323" i="1"/>
  <c r="AL323" i="1"/>
  <c r="AJ323" i="1"/>
  <c r="AH323" i="1"/>
  <c r="AF323" i="1"/>
  <c r="AD323" i="1"/>
  <c r="AC323" i="1"/>
  <c r="AB323" i="1"/>
  <c r="Y323" i="1"/>
  <c r="X323" i="1"/>
  <c r="W323" i="1"/>
  <c r="T323" i="1"/>
  <c r="S323" i="1"/>
  <c r="R323" i="1"/>
  <c r="O323" i="1"/>
  <c r="N323" i="1"/>
  <c r="M323" i="1"/>
  <c r="J323" i="1"/>
  <c r="H323" i="1"/>
  <c r="AT322" i="1"/>
  <c r="AR322" i="1"/>
  <c r="AP322" i="1"/>
  <c r="AN322" i="1"/>
  <c r="AL322" i="1"/>
  <c r="AJ322" i="1"/>
  <c r="AH322" i="1"/>
  <c r="AF322" i="1"/>
  <c r="AD322" i="1"/>
  <c r="AC322" i="1"/>
  <c r="AB322" i="1"/>
  <c r="Y322" i="1"/>
  <c r="X322" i="1"/>
  <c r="W322" i="1"/>
  <c r="T322" i="1"/>
  <c r="S322" i="1"/>
  <c r="R322" i="1"/>
  <c r="O322" i="1"/>
  <c r="N322" i="1"/>
  <c r="M322" i="1"/>
  <c r="J322" i="1"/>
  <c r="H322" i="1"/>
  <c r="AT321" i="1"/>
  <c r="AR321" i="1"/>
  <c r="AP321" i="1"/>
  <c r="AN321" i="1"/>
  <c r="AL321" i="1"/>
  <c r="AJ321" i="1"/>
  <c r="AH321" i="1"/>
  <c r="AF321" i="1"/>
  <c r="AD321" i="1"/>
  <c r="AC321" i="1"/>
  <c r="AB321" i="1"/>
  <c r="Y321" i="1"/>
  <c r="X321" i="1"/>
  <c r="W321" i="1"/>
  <c r="T321" i="1"/>
  <c r="S321" i="1"/>
  <c r="R321" i="1"/>
  <c r="O321" i="1"/>
  <c r="N321" i="1"/>
  <c r="M321" i="1"/>
  <c r="J321" i="1"/>
  <c r="H321" i="1"/>
  <c r="AT320" i="1"/>
  <c r="AR320" i="1"/>
  <c r="AP320" i="1"/>
  <c r="AN320" i="1"/>
  <c r="AL320" i="1"/>
  <c r="AJ320" i="1"/>
  <c r="AH320" i="1"/>
  <c r="AF320" i="1"/>
  <c r="AD320" i="1"/>
  <c r="AC320" i="1"/>
  <c r="AB320" i="1"/>
  <c r="Y320" i="1"/>
  <c r="X320" i="1"/>
  <c r="W320" i="1"/>
  <c r="T320" i="1"/>
  <c r="S320" i="1"/>
  <c r="R320" i="1"/>
  <c r="O320" i="1"/>
  <c r="N320" i="1"/>
  <c r="M320" i="1"/>
  <c r="J320" i="1"/>
  <c r="H320" i="1"/>
  <c r="AT319" i="1"/>
  <c r="AR319" i="1"/>
  <c r="AP319" i="1"/>
  <c r="AN319" i="1"/>
  <c r="AL319" i="1"/>
  <c r="AJ319" i="1"/>
  <c r="AH319" i="1"/>
  <c r="AF319" i="1"/>
  <c r="AD319" i="1"/>
  <c r="AC319" i="1"/>
  <c r="AB319" i="1"/>
  <c r="Y319" i="1"/>
  <c r="X319" i="1"/>
  <c r="W319" i="1"/>
  <c r="T319" i="1"/>
  <c r="S319" i="1"/>
  <c r="R319" i="1"/>
  <c r="O319" i="1"/>
  <c r="N319" i="1"/>
  <c r="M319" i="1"/>
  <c r="J319" i="1"/>
  <c r="H319" i="1"/>
  <c r="AT318" i="1"/>
  <c r="AR318" i="1"/>
  <c r="AP318" i="1"/>
  <c r="AN318" i="1"/>
  <c r="AL318" i="1"/>
  <c r="AJ318" i="1"/>
  <c r="AH318" i="1"/>
  <c r="AF318" i="1"/>
  <c r="AD318" i="1"/>
  <c r="AC318" i="1"/>
  <c r="AB318" i="1"/>
  <c r="Y318" i="1"/>
  <c r="X318" i="1"/>
  <c r="W318" i="1"/>
  <c r="T318" i="1"/>
  <c r="S318" i="1"/>
  <c r="R318" i="1"/>
  <c r="O318" i="1"/>
  <c r="N318" i="1"/>
  <c r="M318" i="1"/>
  <c r="J318" i="1"/>
  <c r="H318" i="1"/>
  <c r="AT317" i="1"/>
  <c r="AR317" i="1"/>
  <c r="AP317" i="1"/>
  <c r="AN317" i="1"/>
  <c r="AL317" i="1"/>
  <c r="AJ317" i="1"/>
  <c r="AH317" i="1"/>
  <c r="AF317" i="1"/>
  <c r="AD317" i="1"/>
  <c r="AC317" i="1"/>
  <c r="AB317" i="1"/>
  <c r="Y317" i="1"/>
  <c r="X317" i="1"/>
  <c r="W317" i="1"/>
  <c r="T317" i="1"/>
  <c r="S317" i="1"/>
  <c r="R317" i="1"/>
  <c r="O317" i="1"/>
  <c r="N317" i="1"/>
  <c r="M317" i="1"/>
  <c r="J317" i="1"/>
  <c r="H317" i="1"/>
  <c r="AT316" i="1"/>
  <c r="AR316" i="1"/>
  <c r="AP316" i="1"/>
  <c r="AN316" i="1"/>
  <c r="AL316" i="1"/>
  <c r="AJ316" i="1"/>
  <c r="AH316" i="1"/>
  <c r="AF316" i="1"/>
  <c r="AD316" i="1"/>
  <c r="AC316" i="1"/>
  <c r="AB316" i="1"/>
  <c r="Y316" i="1"/>
  <c r="X316" i="1"/>
  <c r="W316" i="1"/>
  <c r="T316" i="1"/>
  <c r="S316" i="1"/>
  <c r="R316" i="1"/>
  <c r="O316" i="1"/>
  <c r="N316" i="1"/>
  <c r="M316" i="1"/>
  <c r="J316" i="1"/>
  <c r="H316" i="1"/>
  <c r="AT315" i="1"/>
  <c r="AR315" i="1"/>
  <c r="AP315" i="1"/>
  <c r="AN315" i="1"/>
  <c r="AL315" i="1"/>
  <c r="AJ315" i="1"/>
  <c r="AH315" i="1"/>
  <c r="AF315" i="1"/>
  <c r="AD315" i="1"/>
  <c r="AC315" i="1"/>
  <c r="AB315" i="1"/>
  <c r="Y315" i="1"/>
  <c r="X315" i="1"/>
  <c r="W315" i="1"/>
  <c r="T315" i="1"/>
  <c r="S315" i="1"/>
  <c r="R315" i="1"/>
  <c r="O315" i="1"/>
  <c r="N315" i="1"/>
  <c r="M315" i="1"/>
  <c r="J315" i="1"/>
  <c r="H315" i="1"/>
  <c r="AT314" i="1"/>
  <c r="AR314" i="1"/>
  <c r="AP314" i="1"/>
  <c r="AN314" i="1"/>
  <c r="AL314" i="1"/>
  <c r="AJ314" i="1"/>
  <c r="AH314" i="1"/>
  <c r="AF314" i="1"/>
  <c r="AD314" i="1"/>
  <c r="AC314" i="1"/>
  <c r="AB314" i="1"/>
  <c r="Y314" i="1"/>
  <c r="X314" i="1"/>
  <c r="W314" i="1"/>
  <c r="T314" i="1"/>
  <c r="S314" i="1"/>
  <c r="R314" i="1"/>
  <c r="O314" i="1"/>
  <c r="N314" i="1"/>
  <c r="M314" i="1"/>
  <c r="J314" i="1"/>
  <c r="H314" i="1"/>
  <c r="AT313" i="1"/>
  <c r="AR313" i="1"/>
  <c r="AP313" i="1"/>
  <c r="AN313" i="1"/>
  <c r="AL313" i="1"/>
  <c r="AJ313" i="1"/>
  <c r="AH313" i="1"/>
  <c r="AF313" i="1"/>
  <c r="AD313" i="1"/>
  <c r="AC313" i="1"/>
  <c r="AB313" i="1"/>
  <c r="Y313" i="1"/>
  <c r="X313" i="1"/>
  <c r="W313" i="1"/>
  <c r="T313" i="1"/>
  <c r="S313" i="1"/>
  <c r="R313" i="1"/>
  <c r="O313" i="1"/>
  <c r="N313" i="1"/>
  <c r="M313" i="1"/>
  <c r="J313" i="1"/>
  <c r="H313" i="1"/>
  <c r="AT312" i="1"/>
  <c r="AR312" i="1"/>
  <c r="AP312" i="1"/>
  <c r="AN312" i="1"/>
  <c r="AL312" i="1"/>
  <c r="AJ312" i="1"/>
  <c r="AH312" i="1"/>
  <c r="AF312" i="1"/>
  <c r="AD312" i="1"/>
  <c r="AC312" i="1"/>
  <c r="AB312" i="1"/>
  <c r="Y312" i="1"/>
  <c r="X312" i="1"/>
  <c r="W312" i="1"/>
  <c r="T312" i="1"/>
  <c r="S312" i="1"/>
  <c r="R312" i="1"/>
  <c r="O312" i="1"/>
  <c r="N312" i="1"/>
  <c r="M312" i="1"/>
  <c r="J312" i="1"/>
  <c r="H312" i="1"/>
  <c r="AT311" i="1"/>
  <c r="AR311" i="1"/>
  <c r="AP311" i="1"/>
  <c r="AN311" i="1"/>
  <c r="AL311" i="1"/>
  <c r="AJ311" i="1"/>
  <c r="AH311" i="1"/>
  <c r="AF311" i="1"/>
  <c r="AD311" i="1"/>
  <c r="AC311" i="1"/>
  <c r="AB311" i="1"/>
  <c r="Y311" i="1"/>
  <c r="X311" i="1"/>
  <c r="W311" i="1"/>
  <c r="T311" i="1"/>
  <c r="S311" i="1"/>
  <c r="R311" i="1"/>
  <c r="O311" i="1"/>
  <c r="N311" i="1"/>
  <c r="M311" i="1"/>
  <c r="J311" i="1"/>
  <c r="H311" i="1"/>
  <c r="AT310" i="1"/>
  <c r="AR310" i="1"/>
  <c r="AP310" i="1"/>
  <c r="AN310" i="1"/>
  <c r="AL310" i="1"/>
  <c r="AJ310" i="1"/>
  <c r="AH310" i="1"/>
  <c r="AF310" i="1"/>
  <c r="AD310" i="1"/>
  <c r="AC310" i="1"/>
  <c r="AB310" i="1"/>
  <c r="Y310" i="1"/>
  <c r="X310" i="1"/>
  <c r="W310" i="1"/>
  <c r="T310" i="1"/>
  <c r="S310" i="1"/>
  <c r="R310" i="1"/>
  <c r="O310" i="1"/>
  <c r="N310" i="1"/>
  <c r="M310" i="1"/>
  <c r="J310" i="1"/>
  <c r="H310" i="1"/>
  <c r="AT309" i="1"/>
  <c r="AR309" i="1"/>
  <c r="AP309" i="1"/>
  <c r="AN309" i="1"/>
  <c r="AL309" i="1"/>
  <c r="AJ309" i="1"/>
  <c r="AH309" i="1"/>
  <c r="AF309" i="1"/>
  <c r="AD309" i="1"/>
  <c r="AC309" i="1"/>
  <c r="AB309" i="1"/>
  <c r="Y309" i="1"/>
  <c r="X309" i="1"/>
  <c r="W309" i="1"/>
  <c r="T309" i="1"/>
  <c r="S309" i="1"/>
  <c r="R309" i="1"/>
  <c r="O309" i="1"/>
  <c r="N309" i="1"/>
  <c r="M309" i="1"/>
  <c r="J309" i="1"/>
  <c r="H309" i="1"/>
  <c r="AT308" i="1"/>
  <c r="AR308" i="1"/>
  <c r="AP308" i="1"/>
  <c r="AN308" i="1"/>
  <c r="AL308" i="1"/>
  <c r="AJ308" i="1"/>
  <c r="AH308" i="1"/>
  <c r="AF308" i="1"/>
  <c r="AD308" i="1"/>
  <c r="AC308" i="1"/>
  <c r="AB308" i="1"/>
  <c r="Y308" i="1"/>
  <c r="X308" i="1"/>
  <c r="W308" i="1"/>
  <c r="T308" i="1"/>
  <c r="S308" i="1"/>
  <c r="R308" i="1"/>
  <c r="O308" i="1"/>
  <c r="N308" i="1"/>
  <c r="M308" i="1"/>
  <c r="J308" i="1"/>
  <c r="H308" i="1"/>
  <c r="AT307" i="1"/>
  <c r="AR307" i="1"/>
  <c r="AP307" i="1"/>
  <c r="AN307" i="1"/>
  <c r="AL307" i="1"/>
  <c r="AJ307" i="1"/>
  <c r="AH307" i="1"/>
  <c r="AF307" i="1"/>
  <c r="AD307" i="1"/>
  <c r="AC307" i="1"/>
  <c r="AB307" i="1"/>
  <c r="Y307" i="1"/>
  <c r="X307" i="1"/>
  <c r="W307" i="1"/>
  <c r="T307" i="1"/>
  <c r="S307" i="1"/>
  <c r="R307" i="1"/>
  <c r="O307" i="1"/>
  <c r="N307" i="1"/>
  <c r="M307" i="1"/>
  <c r="J307" i="1"/>
  <c r="H307" i="1"/>
  <c r="AT306" i="1"/>
  <c r="AR306" i="1"/>
  <c r="AP306" i="1"/>
  <c r="AN306" i="1"/>
  <c r="AL306" i="1"/>
  <c r="AJ306" i="1"/>
  <c r="AH306" i="1"/>
  <c r="AF306" i="1"/>
  <c r="AD306" i="1"/>
  <c r="AC306" i="1"/>
  <c r="AB306" i="1"/>
  <c r="Y306" i="1"/>
  <c r="X306" i="1"/>
  <c r="W306" i="1"/>
  <c r="T306" i="1"/>
  <c r="S306" i="1"/>
  <c r="R306" i="1"/>
  <c r="O306" i="1"/>
  <c r="N306" i="1"/>
  <c r="M306" i="1"/>
  <c r="J306" i="1"/>
  <c r="H306" i="1"/>
  <c r="AT305" i="1"/>
  <c r="AR305" i="1"/>
  <c r="AP305" i="1"/>
  <c r="AN305" i="1"/>
  <c r="AL305" i="1"/>
  <c r="AJ305" i="1"/>
  <c r="AH305" i="1"/>
  <c r="AF305" i="1"/>
  <c r="AD305" i="1"/>
  <c r="AC305" i="1"/>
  <c r="AB305" i="1"/>
  <c r="Y305" i="1"/>
  <c r="X305" i="1"/>
  <c r="W305" i="1"/>
  <c r="T305" i="1"/>
  <c r="S305" i="1"/>
  <c r="R305" i="1"/>
  <c r="O305" i="1"/>
  <c r="N305" i="1"/>
  <c r="M305" i="1"/>
  <c r="J305" i="1"/>
  <c r="H305" i="1"/>
  <c r="AT304" i="1"/>
  <c r="AR304" i="1"/>
  <c r="AP304" i="1"/>
  <c r="AN304" i="1"/>
  <c r="AL304" i="1"/>
  <c r="AJ304" i="1"/>
  <c r="AH304" i="1"/>
  <c r="AF304" i="1"/>
  <c r="AD304" i="1"/>
  <c r="AC304" i="1"/>
  <c r="AB304" i="1"/>
  <c r="Y304" i="1"/>
  <c r="X304" i="1"/>
  <c r="W304" i="1"/>
  <c r="T304" i="1"/>
  <c r="S304" i="1"/>
  <c r="R304" i="1"/>
  <c r="O304" i="1"/>
  <c r="N304" i="1"/>
  <c r="M304" i="1"/>
  <c r="J304" i="1"/>
  <c r="H304" i="1"/>
  <c r="AT303" i="1"/>
  <c r="AR303" i="1"/>
  <c r="AP303" i="1"/>
  <c r="AN303" i="1"/>
  <c r="AL303" i="1"/>
  <c r="AJ303" i="1"/>
  <c r="AH303" i="1"/>
  <c r="AF303" i="1"/>
  <c r="AD303" i="1"/>
  <c r="AC303" i="1"/>
  <c r="AB303" i="1"/>
  <c r="Y303" i="1"/>
  <c r="X303" i="1"/>
  <c r="W303" i="1"/>
  <c r="T303" i="1"/>
  <c r="S303" i="1"/>
  <c r="R303" i="1"/>
  <c r="O303" i="1"/>
  <c r="N303" i="1"/>
  <c r="M303" i="1"/>
  <c r="J303" i="1"/>
  <c r="H303" i="1"/>
  <c r="AT302" i="1"/>
  <c r="AR302" i="1"/>
  <c r="AP302" i="1"/>
  <c r="AN302" i="1"/>
  <c r="AL302" i="1"/>
  <c r="AJ302" i="1"/>
  <c r="AH302" i="1"/>
  <c r="AF302" i="1"/>
  <c r="AD302" i="1"/>
  <c r="AC302" i="1"/>
  <c r="AB302" i="1"/>
  <c r="Y302" i="1"/>
  <c r="X302" i="1"/>
  <c r="W302" i="1"/>
  <c r="T302" i="1"/>
  <c r="S302" i="1"/>
  <c r="R302" i="1"/>
  <c r="O302" i="1"/>
  <c r="N302" i="1"/>
  <c r="M302" i="1"/>
  <c r="J302" i="1"/>
  <c r="H302" i="1"/>
  <c r="AT301" i="1"/>
  <c r="AR301" i="1"/>
  <c r="AP301" i="1"/>
  <c r="AN301" i="1"/>
  <c r="AL301" i="1"/>
  <c r="AJ301" i="1"/>
  <c r="AH301" i="1"/>
  <c r="AF301" i="1"/>
  <c r="AD301" i="1"/>
  <c r="AC301" i="1"/>
  <c r="AB301" i="1"/>
  <c r="Y301" i="1"/>
  <c r="X301" i="1"/>
  <c r="W301" i="1"/>
  <c r="T301" i="1"/>
  <c r="S301" i="1"/>
  <c r="R301" i="1"/>
  <c r="O301" i="1"/>
  <c r="N301" i="1"/>
  <c r="M301" i="1"/>
  <c r="J301" i="1"/>
  <c r="H301" i="1"/>
  <c r="AT300" i="1"/>
  <c r="AR300" i="1"/>
  <c r="AP300" i="1"/>
  <c r="AN300" i="1"/>
  <c r="AL300" i="1"/>
  <c r="AJ300" i="1"/>
  <c r="AH300" i="1"/>
  <c r="AF300" i="1"/>
  <c r="AD300" i="1"/>
  <c r="AC300" i="1"/>
  <c r="AB300" i="1"/>
  <c r="Y300" i="1"/>
  <c r="X300" i="1"/>
  <c r="W300" i="1"/>
  <c r="T300" i="1"/>
  <c r="S300" i="1"/>
  <c r="R300" i="1"/>
  <c r="O300" i="1"/>
  <c r="N300" i="1"/>
  <c r="M300" i="1"/>
  <c r="J300" i="1"/>
  <c r="H300" i="1"/>
  <c r="AT299" i="1"/>
  <c r="AR299" i="1"/>
  <c r="AP299" i="1"/>
  <c r="AN299" i="1"/>
  <c r="AL299" i="1"/>
  <c r="AJ299" i="1"/>
  <c r="AH299" i="1"/>
  <c r="AF299" i="1"/>
  <c r="AD299" i="1"/>
  <c r="AC299" i="1"/>
  <c r="AB299" i="1"/>
  <c r="Y299" i="1"/>
  <c r="X299" i="1"/>
  <c r="W299" i="1"/>
  <c r="T299" i="1"/>
  <c r="S299" i="1"/>
  <c r="R299" i="1"/>
  <c r="O299" i="1"/>
  <c r="N299" i="1"/>
  <c r="M299" i="1"/>
  <c r="J299" i="1"/>
  <c r="H299" i="1"/>
  <c r="AT298" i="1"/>
  <c r="AR298" i="1"/>
  <c r="AP298" i="1"/>
  <c r="AN298" i="1"/>
  <c r="AL298" i="1"/>
  <c r="AJ298" i="1"/>
  <c r="AH298" i="1"/>
  <c r="AF298" i="1"/>
  <c r="AD298" i="1"/>
  <c r="AC298" i="1"/>
  <c r="AB298" i="1"/>
  <c r="Y298" i="1"/>
  <c r="X298" i="1"/>
  <c r="W298" i="1"/>
  <c r="T298" i="1"/>
  <c r="S298" i="1"/>
  <c r="R298" i="1"/>
  <c r="O298" i="1"/>
  <c r="N298" i="1"/>
  <c r="M298" i="1"/>
  <c r="J298" i="1"/>
  <c r="H298" i="1"/>
  <c r="AT297" i="1"/>
  <c r="AR297" i="1"/>
  <c r="AP297" i="1"/>
  <c r="AN297" i="1"/>
  <c r="AL297" i="1"/>
  <c r="AJ297" i="1"/>
  <c r="AH297" i="1"/>
  <c r="AF297" i="1"/>
  <c r="AD297" i="1"/>
  <c r="AC297" i="1"/>
  <c r="AB297" i="1"/>
  <c r="Y297" i="1"/>
  <c r="X297" i="1"/>
  <c r="W297" i="1"/>
  <c r="T297" i="1"/>
  <c r="S297" i="1"/>
  <c r="R297" i="1"/>
  <c r="O297" i="1"/>
  <c r="N297" i="1"/>
  <c r="M297" i="1"/>
  <c r="J297" i="1"/>
  <c r="H297" i="1"/>
  <c r="AT296" i="1"/>
  <c r="AR296" i="1"/>
  <c r="AP296" i="1"/>
  <c r="AN296" i="1"/>
  <c r="AL296" i="1"/>
  <c r="AJ296" i="1"/>
  <c r="AH296" i="1"/>
  <c r="AF296" i="1"/>
  <c r="AD296" i="1"/>
  <c r="AC296" i="1"/>
  <c r="AB296" i="1"/>
  <c r="Y296" i="1"/>
  <c r="X296" i="1"/>
  <c r="W296" i="1"/>
  <c r="T296" i="1"/>
  <c r="S296" i="1"/>
  <c r="R296" i="1"/>
  <c r="O296" i="1"/>
  <c r="N296" i="1"/>
  <c r="M296" i="1"/>
  <c r="J296" i="1"/>
  <c r="H296" i="1"/>
  <c r="AT295" i="1"/>
  <c r="AR295" i="1"/>
  <c r="AP295" i="1"/>
  <c r="AN295" i="1"/>
  <c r="AL295" i="1"/>
  <c r="AJ295" i="1"/>
  <c r="AH295" i="1"/>
  <c r="AF295" i="1"/>
  <c r="AD295" i="1"/>
  <c r="AC295" i="1"/>
  <c r="AB295" i="1"/>
  <c r="Y295" i="1"/>
  <c r="X295" i="1"/>
  <c r="W295" i="1"/>
  <c r="T295" i="1"/>
  <c r="S295" i="1"/>
  <c r="R295" i="1"/>
  <c r="O295" i="1"/>
  <c r="N295" i="1"/>
  <c r="M295" i="1"/>
  <c r="J295" i="1"/>
  <c r="H295" i="1"/>
  <c r="AT294" i="1"/>
  <c r="AR294" i="1"/>
  <c r="AP294" i="1"/>
  <c r="AN294" i="1"/>
  <c r="AL294" i="1"/>
  <c r="AJ294" i="1"/>
  <c r="AH294" i="1"/>
  <c r="AF294" i="1"/>
  <c r="AD294" i="1"/>
  <c r="AC294" i="1"/>
  <c r="AB294" i="1"/>
  <c r="Y294" i="1"/>
  <c r="X294" i="1"/>
  <c r="W294" i="1"/>
  <c r="T294" i="1"/>
  <c r="S294" i="1"/>
  <c r="R294" i="1"/>
  <c r="O294" i="1"/>
  <c r="N294" i="1"/>
  <c r="M294" i="1"/>
  <c r="J294" i="1"/>
  <c r="H294" i="1"/>
  <c r="AT293" i="1"/>
  <c r="AR293" i="1"/>
  <c r="AP293" i="1"/>
  <c r="AN293" i="1"/>
  <c r="AL293" i="1"/>
  <c r="AJ293" i="1"/>
  <c r="AH293" i="1"/>
  <c r="AF293" i="1"/>
  <c r="AD293" i="1"/>
  <c r="AC293" i="1"/>
  <c r="AB293" i="1"/>
  <c r="Y293" i="1"/>
  <c r="X293" i="1"/>
  <c r="W293" i="1"/>
  <c r="T293" i="1"/>
  <c r="S293" i="1"/>
  <c r="R293" i="1"/>
  <c r="O293" i="1"/>
  <c r="N293" i="1"/>
  <c r="M293" i="1"/>
  <c r="J293" i="1"/>
  <c r="H293" i="1"/>
  <c r="AT292" i="1"/>
  <c r="AR292" i="1"/>
  <c r="AP292" i="1"/>
  <c r="AN292" i="1"/>
  <c r="AL292" i="1"/>
  <c r="AJ292" i="1"/>
  <c r="AH292" i="1"/>
  <c r="AF292" i="1"/>
  <c r="AD292" i="1"/>
  <c r="AC292" i="1"/>
  <c r="AB292" i="1"/>
  <c r="Y292" i="1"/>
  <c r="X292" i="1"/>
  <c r="W292" i="1"/>
  <c r="T292" i="1"/>
  <c r="S292" i="1"/>
  <c r="R292" i="1"/>
  <c r="O292" i="1"/>
  <c r="N292" i="1"/>
  <c r="M292" i="1"/>
  <c r="J292" i="1"/>
  <c r="H292" i="1"/>
  <c r="AT291" i="1"/>
  <c r="AR291" i="1"/>
  <c r="AP291" i="1"/>
  <c r="AN291" i="1"/>
  <c r="AL291" i="1"/>
  <c r="AJ291" i="1"/>
  <c r="AH291" i="1"/>
  <c r="AF291" i="1"/>
  <c r="AD291" i="1"/>
  <c r="AC291" i="1"/>
  <c r="AB291" i="1"/>
  <c r="Y291" i="1"/>
  <c r="X291" i="1"/>
  <c r="W291" i="1"/>
  <c r="T291" i="1"/>
  <c r="S291" i="1"/>
  <c r="R291" i="1"/>
  <c r="O291" i="1"/>
  <c r="N291" i="1"/>
  <c r="M291" i="1"/>
  <c r="J291" i="1"/>
  <c r="H291" i="1"/>
  <c r="AT290" i="1"/>
  <c r="AR290" i="1"/>
  <c r="AP290" i="1"/>
  <c r="AN290" i="1"/>
  <c r="AL290" i="1"/>
  <c r="AJ290" i="1"/>
  <c r="AH290" i="1"/>
  <c r="AF290" i="1"/>
  <c r="AD290" i="1"/>
  <c r="AC290" i="1"/>
  <c r="AB290" i="1"/>
  <c r="Y290" i="1"/>
  <c r="X290" i="1"/>
  <c r="W290" i="1"/>
  <c r="T290" i="1"/>
  <c r="S290" i="1"/>
  <c r="R290" i="1"/>
  <c r="O290" i="1"/>
  <c r="N290" i="1"/>
  <c r="M290" i="1"/>
  <c r="J290" i="1"/>
  <c r="H290" i="1"/>
  <c r="AT289" i="1"/>
  <c r="AR289" i="1"/>
  <c r="AP289" i="1"/>
  <c r="AN289" i="1"/>
  <c r="AL289" i="1"/>
  <c r="AJ289" i="1"/>
  <c r="AH289" i="1"/>
  <c r="AF289" i="1"/>
  <c r="AD289" i="1"/>
  <c r="AC289" i="1"/>
  <c r="AB289" i="1"/>
  <c r="Y289" i="1"/>
  <c r="X289" i="1"/>
  <c r="W289" i="1"/>
  <c r="T289" i="1"/>
  <c r="S289" i="1"/>
  <c r="R289" i="1"/>
  <c r="O289" i="1"/>
  <c r="N289" i="1"/>
  <c r="M289" i="1"/>
  <c r="J289" i="1"/>
  <c r="H289" i="1"/>
  <c r="AT288" i="1"/>
  <c r="AR288" i="1"/>
  <c r="AP288" i="1"/>
  <c r="AN288" i="1"/>
  <c r="AL288" i="1"/>
  <c r="AJ288" i="1"/>
  <c r="AH288" i="1"/>
  <c r="AF288" i="1"/>
  <c r="AD288" i="1"/>
  <c r="AC288" i="1"/>
  <c r="AB288" i="1"/>
  <c r="Y288" i="1"/>
  <c r="X288" i="1"/>
  <c r="W288" i="1"/>
  <c r="T288" i="1"/>
  <c r="S288" i="1"/>
  <c r="R288" i="1"/>
  <c r="O288" i="1"/>
  <c r="N288" i="1"/>
  <c r="M288" i="1"/>
  <c r="J288" i="1"/>
  <c r="H288" i="1"/>
  <c r="AT287" i="1"/>
  <c r="AR287" i="1"/>
  <c r="AP287" i="1"/>
  <c r="AN287" i="1"/>
  <c r="AL287" i="1"/>
  <c r="AJ287" i="1"/>
  <c r="AH287" i="1"/>
  <c r="AF287" i="1"/>
  <c r="AD287" i="1"/>
  <c r="AC287" i="1"/>
  <c r="AB287" i="1"/>
  <c r="Y287" i="1"/>
  <c r="X287" i="1"/>
  <c r="W287" i="1"/>
  <c r="T287" i="1"/>
  <c r="S287" i="1"/>
  <c r="R287" i="1"/>
  <c r="O287" i="1"/>
  <c r="N287" i="1"/>
  <c r="M287" i="1"/>
  <c r="J287" i="1"/>
  <c r="H287" i="1"/>
  <c r="AT286" i="1"/>
  <c r="AR286" i="1"/>
  <c r="AP286" i="1"/>
  <c r="AN286" i="1"/>
  <c r="AL286" i="1"/>
  <c r="AJ286" i="1"/>
  <c r="AH286" i="1"/>
  <c r="AF286" i="1"/>
  <c r="AD286" i="1"/>
  <c r="AC286" i="1"/>
  <c r="AB286" i="1"/>
  <c r="Y286" i="1"/>
  <c r="X286" i="1"/>
  <c r="W286" i="1"/>
  <c r="T286" i="1"/>
  <c r="S286" i="1"/>
  <c r="R286" i="1"/>
  <c r="O286" i="1"/>
  <c r="N286" i="1"/>
  <c r="M286" i="1"/>
  <c r="J286" i="1"/>
  <c r="H286" i="1"/>
  <c r="AT285" i="1"/>
  <c r="AR285" i="1"/>
  <c r="AP285" i="1"/>
  <c r="AN285" i="1"/>
  <c r="AL285" i="1"/>
  <c r="AJ285" i="1"/>
  <c r="AH285" i="1"/>
  <c r="AF285" i="1"/>
  <c r="AD285" i="1"/>
  <c r="AC285" i="1"/>
  <c r="AB285" i="1"/>
  <c r="Y285" i="1"/>
  <c r="X285" i="1"/>
  <c r="W285" i="1"/>
  <c r="T285" i="1"/>
  <c r="S285" i="1"/>
  <c r="R285" i="1"/>
  <c r="O285" i="1"/>
  <c r="N285" i="1"/>
  <c r="M285" i="1"/>
  <c r="J285" i="1"/>
  <c r="H285" i="1"/>
  <c r="AT284" i="1"/>
  <c r="AR284" i="1"/>
  <c r="AP284" i="1"/>
  <c r="AN284" i="1"/>
  <c r="AL284" i="1"/>
  <c r="AJ284" i="1"/>
  <c r="AH284" i="1"/>
  <c r="AF284" i="1"/>
  <c r="AD284" i="1"/>
  <c r="AC284" i="1"/>
  <c r="AB284" i="1"/>
  <c r="Y284" i="1"/>
  <c r="X284" i="1"/>
  <c r="W284" i="1"/>
  <c r="T284" i="1"/>
  <c r="S284" i="1"/>
  <c r="R284" i="1"/>
  <c r="O284" i="1"/>
  <c r="N284" i="1"/>
  <c r="M284" i="1"/>
  <c r="J284" i="1"/>
  <c r="H284" i="1"/>
  <c r="AT283" i="1"/>
  <c r="AR283" i="1"/>
  <c r="AP283" i="1"/>
  <c r="AN283" i="1"/>
  <c r="AL283" i="1"/>
  <c r="AJ283" i="1"/>
  <c r="AH283" i="1"/>
  <c r="AF283" i="1"/>
  <c r="AD283" i="1"/>
  <c r="AC283" i="1"/>
  <c r="AB283" i="1"/>
  <c r="Y283" i="1"/>
  <c r="X283" i="1"/>
  <c r="W283" i="1"/>
  <c r="T283" i="1"/>
  <c r="S283" i="1"/>
  <c r="R283" i="1"/>
  <c r="O283" i="1"/>
  <c r="N283" i="1"/>
  <c r="M283" i="1"/>
  <c r="J283" i="1"/>
  <c r="H283" i="1"/>
  <c r="AT282" i="1"/>
  <c r="AR282" i="1"/>
  <c r="AP282" i="1"/>
  <c r="AN282" i="1"/>
  <c r="AL282" i="1"/>
  <c r="AJ282" i="1"/>
  <c r="AH282" i="1"/>
  <c r="AF282" i="1"/>
  <c r="AD282" i="1"/>
  <c r="AC282" i="1"/>
  <c r="AB282" i="1"/>
  <c r="Y282" i="1"/>
  <c r="X282" i="1"/>
  <c r="W282" i="1"/>
  <c r="T282" i="1"/>
  <c r="S282" i="1"/>
  <c r="R282" i="1"/>
  <c r="O282" i="1"/>
  <c r="N282" i="1"/>
  <c r="M282" i="1"/>
  <c r="J282" i="1"/>
  <c r="H282" i="1"/>
  <c r="AT281" i="1"/>
  <c r="AR281" i="1"/>
  <c r="AP281" i="1"/>
  <c r="AN281" i="1"/>
  <c r="AL281" i="1"/>
  <c r="AJ281" i="1"/>
  <c r="AH281" i="1"/>
  <c r="AF281" i="1"/>
  <c r="AD281" i="1"/>
  <c r="AC281" i="1"/>
  <c r="AB281" i="1"/>
  <c r="Y281" i="1"/>
  <c r="X281" i="1"/>
  <c r="W281" i="1"/>
  <c r="T281" i="1"/>
  <c r="S281" i="1"/>
  <c r="R281" i="1"/>
  <c r="O281" i="1"/>
  <c r="N281" i="1"/>
  <c r="M281" i="1"/>
  <c r="J281" i="1"/>
  <c r="H281" i="1"/>
  <c r="AT280" i="1"/>
  <c r="AR280" i="1"/>
  <c r="AP280" i="1"/>
  <c r="AN280" i="1"/>
  <c r="AL280" i="1"/>
  <c r="AJ280" i="1"/>
  <c r="AH280" i="1"/>
  <c r="AF280" i="1"/>
  <c r="AD280" i="1"/>
  <c r="AC280" i="1"/>
  <c r="AB280" i="1"/>
  <c r="Y280" i="1"/>
  <c r="X280" i="1"/>
  <c r="W280" i="1"/>
  <c r="T280" i="1"/>
  <c r="S280" i="1"/>
  <c r="R280" i="1"/>
  <c r="O280" i="1"/>
  <c r="N280" i="1"/>
  <c r="M280" i="1"/>
  <c r="J280" i="1"/>
  <c r="H280" i="1"/>
  <c r="AT279" i="1"/>
  <c r="AR279" i="1"/>
  <c r="AP279" i="1"/>
  <c r="AN279" i="1"/>
  <c r="AL279" i="1"/>
  <c r="AJ279" i="1"/>
  <c r="AH279" i="1"/>
  <c r="AF279" i="1"/>
  <c r="AD279" i="1"/>
  <c r="AC279" i="1"/>
  <c r="AB279" i="1"/>
  <c r="Y279" i="1"/>
  <c r="X279" i="1"/>
  <c r="W279" i="1"/>
  <c r="T279" i="1"/>
  <c r="S279" i="1"/>
  <c r="R279" i="1"/>
  <c r="O279" i="1"/>
  <c r="N279" i="1"/>
  <c r="M279" i="1"/>
  <c r="J279" i="1"/>
  <c r="H279" i="1"/>
  <c r="AT278" i="1"/>
  <c r="AR278" i="1"/>
  <c r="AP278" i="1"/>
  <c r="AN278" i="1"/>
  <c r="AL278" i="1"/>
  <c r="AJ278" i="1"/>
  <c r="AH278" i="1"/>
  <c r="AF278" i="1"/>
  <c r="AD278" i="1"/>
  <c r="AC278" i="1"/>
  <c r="AB278" i="1"/>
  <c r="Y278" i="1"/>
  <c r="X278" i="1"/>
  <c r="W278" i="1"/>
  <c r="T278" i="1"/>
  <c r="S278" i="1"/>
  <c r="R278" i="1"/>
  <c r="O278" i="1"/>
  <c r="N278" i="1"/>
  <c r="M278" i="1"/>
  <c r="J278" i="1"/>
  <c r="H278" i="1"/>
  <c r="AT277" i="1"/>
  <c r="AR277" i="1"/>
  <c r="AP277" i="1"/>
  <c r="AN277" i="1"/>
  <c r="AL277" i="1"/>
  <c r="AJ277" i="1"/>
  <c r="AH277" i="1"/>
  <c r="AF277" i="1"/>
  <c r="AD277" i="1"/>
  <c r="AC277" i="1"/>
  <c r="AB277" i="1"/>
  <c r="Y277" i="1"/>
  <c r="X277" i="1"/>
  <c r="W277" i="1"/>
  <c r="T277" i="1"/>
  <c r="S277" i="1"/>
  <c r="R277" i="1"/>
  <c r="O277" i="1"/>
  <c r="N277" i="1"/>
  <c r="M277" i="1"/>
  <c r="J277" i="1"/>
  <c r="H277" i="1"/>
  <c r="AT276" i="1"/>
  <c r="AR276" i="1"/>
  <c r="AP276" i="1"/>
  <c r="AN276" i="1"/>
  <c r="AL276" i="1"/>
  <c r="AJ276" i="1"/>
  <c r="AH276" i="1"/>
  <c r="AF276" i="1"/>
  <c r="AD276" i="1"/>
  <c r="AC276" i="1"/>
  <c r="AB276" i="1"/>
  <c r="Y276" i="1"/>
  <c r="X276" i="1"/>
  <c r="W276" i="1"/>
  <c r="T276" i="1"/>
  <c r="S276" i="1"/>
  <c r="R276" i="1"/>
  <c r="O276" i="1"/>
  <c r="N276" i="1"/>
  <c r="M276" i="1"/>
  <c r="J276" i="1"/>
  <c r="H276" i="1"/>
  <c r="AT275" i="1"/>
  <c r="AR275" i="1"/>
  <c r="AP275" i="1"/>
  <c r="AN275" i="1"/>
  <c r="AL275" i="1"/>
  <c r="AJ275" i="1"/>
  <c r="AH275" i="1"/>
  <c r="AF275" i="1"/>
  <c r="AD275" i="1"/>
  <c r="AC275" i="1"/>
  <c r="AB275" i="1"/>
  <c r="Y275" i="1"/>
  <c r="X275" i="1"/>
  <c r="W275" i="1"/>
  <c r="T275" i="1"/>
  <c r="S275" i="1"/>
  <c r="R275" i="1"/>
  <c r="O275" i="1"/>
  <c r="N275" i="1"/>
  <c r="M275" i="1"/>
  <c r="J275" i="1"/>
  <c r="H275" i="1"/>
  <c r="AT274" i="1"/>
  <c r="AR274" i="1"/>
  <c r="AP274" i="1"/>
  <c r="AN274" i="1"/>
  <c r="AL274" i="1"/>
  <c r="AJ274" i="1"/>
  <c r="AH274" i="1"/>
  <c r="AF274" i="1"/>
  <c r="AD274" i="1"/>
  <c r="AC274" i="1"/>
  <c r="AB274" i="1"/>
  <c r="Y274" i="1"/>
  <c r="X274" i="1"/>
  <c r="W274" i="1"/>
  <c r="T274" i="1"/>
  <c r="S274" i="1"/>
  <c r="R274" i="1"/>
  <c r="O274" i="1"/>
  <c r="N274" i="1"/>
  <c r="M274" i="1"/>
  <c r="J274" i="1"/>
  <c r="H274" i="1"/>
  <c r="AT273" i="1"/>
  <c r="AR273" i="1"/>
  <c r="AP273" i="1"/>
  <c r="AN273" i="1"/>
  <c r="AL273" i="1"/>
  <c r="AJ273" i="1"/>
  <c r="AH273" i="1"/>
  <c r="AF273" i="1"/>
  <c r="AD273" i="1"/>
  <c r="AC273" i="1"/>
  <c r="AB273" i="1"/>
  <c r="Y273" i="1"/>
  <c r="X273" i="1"/>
  <c r="W273" i="1"/>
  <c r="T273" i="1"/>
  <c r="S273" i="1"/>
  <c r="R273" i="1"/>
  <c r="O273" i="1"/>
  <c r="N273" i="1"/>
  <c r="M273" i="1"/>
  <c r="J273" i="1"/>
  <c r="H273" i="1"/>
  <c r="AT272" i="1"/>
  <c r="AR272" i="1"/>
  <c r="AP272" i="1"/>
  <c r="AN272" i="1"/>
  <c r="AL272" i="1"/>
  <c r="AJ272" i="1"/>
  <c r="AH272" i="1"/>
  <c r="AF272" i="1"/>
  <c r="AD272" i="1"/>
  <c r="AC272" i="1"/>
  <c r="AB272" i="1"/>
  <c r="Y272" i="1"/>
  <c r="X272" i="1"/>
  <c r="W272" i="1"/>
  <c r="T272" i="1"/>
  <c r="S272" i="1"/>
  <c r="R272" i="1"/>
  <c r="O272" i="1"/>
  <c r="N272" i="1"/>
  <c r="M272" i="1"/>
  <c r="J272" i="1"/>
  <c r="H272" i="1"/>
  <c r="AT271" i="1"/>
  <c r="AR271" i="1"/>
  <c r="AP271" i="1"/>
  <c r="AN271" i="1"/>
  <c r="AL271" i="1"/>
  <c r="AJ271" i="1"/>
  <c r="AH271" i="1"/>
  <c r="AF271" i="1"/>
  <c r="AD271" i="1"/>
  <c r="AC271" i="1"/>
  <c r="AB271" i="1"/>
  <c r="Y271" i="1"/>
  <c r="X271" i="1"/>
  <c r="W271" i="1"/>
  <c r="T271" i="1"/>
  <c r="S271" i="1"/>
  <c r="R271" i="1"/>
  <c r="O271" i="1"/>
  <c r="N271" i="1"/>
  <c r="M271" i="1"/>
  <c r="J271" i="1"/>
  <c r="H271" i="1"/>
  <c r="AT270" i="1"/>
  <c r="AR270" i="1"/>
  <c r="AP270" i="1"/>
  <c r="AN270" i="1"/>
  <c r="AL270" i="1"/>
  <c r="AJ270" i="1"/>
  <c r="AH270" i="1"/>
  <c r="AF270" i="1"/>
  <c r="AD270" i="1"/>
  <c r="AC270" i="1"/>
  <c r="AB270" i="1"/>
  <c r="Y270" i="1"/>
  <c r="X270" i="1"/>
  <c r="W270" i="1"/>
  <c r="T270" i="1"/>
  <c r="S270" i="1"/>
  <c r="R270" i="1"/>
  <c r="O270" i="1"/>
  <c r="N270" i="1"/>
  <c r="M270" i="1"/>
  <c r="J270" i="1"/>
  <c r="H270" i="1"/>
  <c r="AT269" i="1"/>
  <c r="AR269" i="1"/>
  <c r="AP269" i="1"/>
  <c r="AN269" i="1"/>
  <c r="AL269" i="1"/>
  <c r="AJ269" i="1"/>
  <c r="AH269" i="1"/>
  <c r="AF269" i="1"/>
  <c r="AD269" i="1"/>
  <c r="AC269" i="1"/>
  <c r="AB269" i="1"/>
  <c r="Y269" i="1"/>
  <c r="X269" i="1"/>
  <c r="W269" i="1"/>
  <c r="T269" i="1"/>
  <c r="S269" i="1"/>
  <c r="R269" i="1"/>
  <c r="O269" i="1"/>
  <c r="N269" i="1"/>
  <c r="M269" i="1"/>
  <c r="J269" i="1"/>
  <c r="H269" i="1"/>
  <c r="AT268" i="1"/>
  <c r="AR268" i="1"/>
  <c r="AP268" i="1"/>
  <c r="AN268" i="1"/>
  <c r="AL268" i="1"/>
  <c r="AJ268" i="1"/>
  <c r="AH268" i="1"/>
  <c r="AF268" i="1"/>
  <c r="AD268" i="1"/>
  <c r="AC268" i="1"/>
  <c r="AB268" i="1"/>
  <c r="Y268" i="1"/>
  <c r="X268" i="1"/>
  <c r="W268" i="1"/>
  <c r="T268" i="1"/>
  <c r="S268" i="1"/>
  <c r="R268" i="1"/>
  <c r="O268" i="1"/>
  <c r="N268" i="1"/>
  <c r="M268" i="1"/>
  <c r="J268" i="1"/>
  <c r="H268" i="1"/>
  <c r="AT267" i="1"/>
  <c r="AR267" i="1"/>
  <c r="AP267" i="1"/>
  <c r="AN267" i="1"/>
  <c r="AL267" i="1"/>
  <c r="AJ267" i="1"/>
  <c r="AH267" i="1"/>
  <c r="AF267" i="1"/>
  <c r="AD267" i="1"/>
  <c r="AC267" i="1"/>
  <c r="AB267" i="1"/>
  <c r="Y267" i="1"/>
  <c r="X267" i="1"/>
  <c r="W267" i="1"/>
  <c r="T267" i="1"/>
  <c r="S267" i="1"/>
  <c r="R267" i="1"/>
  <c r="O267" i="1"/>
  <c r="N267" i="1"/>
  <c r="M267" i="1"/>
  <c r="J267" i="1"/>
  <c r="H267" i="1"/>
  <c r="AT266" i="1"/>
  <c r="AR266" i="1"/>
  <c r="AP266" i="1"/>
  <c r="AN266" i="1"/>
  <c r="AL266" i="1"/>
  <c r="AJ266" i="1"/>
  <c r="AH266" i="1"/>
  <c r="AF266" i="1"/>
  <c r="AD266" i="1"/>
  <c r="AC266" i="1"/>
  <c r="AB266" i="1"/>
  <c r="Y266" i="1"/>
  <c r="X266" i="1"/>
  <c r="W266" i="1"/>
  <c r="T266" i="1"/>
  <c r="S266" i="1"/>
  <c r="R266" i="1"/>
  <c r="O266" i="1"/>
  <c r="N266" i="1"/>
  <c r="M266" i="1"/>
  <c r="J266" i="1"/>
  <c r="H266" i="1"/>
  <c r="AT265" i="1"/>
  <c r="AR265" i="1"/>
  <c r="AP265" i="1"/>
  <c r="AN265" i="1"/>
  <c r="AL265" i="1"/>
  <c r="AJ265" i="1"/>
  <c r="AH265" i="1"/>
  <c r="AF265" i="1"/>
  <c r="AD265" i="1"/>
  <c r="AC265" i="1"/>
  <c r="AB265" i="1"/>
  <c r="Y265" i="1"/>
  <c r="X265" i="1"/>
  <c r="W265" i="1"/>
  <c r="T265" i="1"/>
  <c r="S265" i="1"/>
  <c r="R265" i="1"/>
  <c r="O265" i="1"/>
  <c r="N265" i="1"/>
  <c r="M265" i="1"/>
  <c r="J265" i="1"/>
  <c r="H265" i="1"/>
  <c r="AT264" i="1"/>
  <c r="AR264" i="1"/>
  <c r="AP264" i="1"/>
  <c r="AN264" i="1"/>
  <c r="AL264" i="1"/>
  <c r="AJ264" i="1"/>
  <c r="AH264" i="1"/>
  <c r="AF264" i="1"/>
  <c r="AD264" i="1"/>
  <c r="AC264" i="1"/>
  <c r="AB264" i="1"/>
  <c r="Y264" i="1"/>
  <c r="X264" i="1"/>
  <c r="W264" i="1"/>
  <c r="T264" i="1"/>
  <c r="S264" i="1"/>
  <c r="R264" i="1"/>
  <c r="O264" i="1"/>
  <c r="N264" i="1"/>
  <c r="M264" i="1"/>
  <c r="J264" i="1"/>
  <c r="H264" i="1"/>
  <c r="AT263" i="1"/>
  <c r="AR263" i="1"/>
  <c r="AP263" i="1"/>
  <c r="AN263" i="1"/>
  <c r="AL263" i="1"/>
  <c r="AJ263" i="1"/>
  <c r="AH263" i="1"/>
  <c r="AF263" i="1"/>
  <c r="AD263" i="1"/>
  <c r="AC263" i="1"/>
  <c r="AB263" i="1"/>
  <c r="Y263" i="1"/>
  <c r="X263" i="1"/>
  <c r="W263" i="1"/>
  <c r="T263" i="1"/>
  <c r="S263" i="1"/>
  <c r="R263" i="1"/>
  <c r="O263" i="1"/>
  <c r="N263" i="1"/>
  <c r="M263" i="1"/>
  <c r="J263" i="1"/>
  <c r="H263" i="1"/>
  <c r="AT262" i="1"/>
  <c r="AR262" i="1"/>
  <c r="AP262" i="1"/>
  <c r="AN262" i="1"/>
  <c r="AL262" i="1"/>
  <c r="AJ262" i="1"/>
  <c r="AH262" i="1"/>
  <c r="AF262" i="1"/>
  <c r="AD262" i="1"/>
  <c r="AC262" i="1"/>
  <c r="AB262" i="1"/>
  <c r="Y262" i="1"/>
  <c r="X262" i="1"/>
  <c r="W262" i="1"/>
  <c r="T262" i="1"/>
  <c r="S262" i="1"/>
  <c r="R262" i="1"/>
  <c r="O262" i="1"/>
  <c r="N262" i="1"/>
  <c r="M262" i="1"/>
  <c r="J262" i="1"/>
  <c r="H262" i="1"/>
  <c r="AT261" i="1"/>
  <c r="AR261" i="1"/>
  <c r="AP261" i="1"/>
  <c r="AN261" i="1"/>
  <c r="AL261" i="1"/>
  <c r="AJ261" i="1"/>
  <c r="AH261" i="1"/>
  <c r="AF261" i="1"/>
  <c r="AD261" i="1"/>
  <c r="AC261" i="1"/>
  <c r="AB261" i="1"/>
  <c r="Y261" i="1"/>
  <c r="X261" i="1"/>
  <c r="W261" i="1"/>
  <c r="T261" i="1"/>
  <c r="S261" i="1"/>
  <c r="R261" i="1"/>
  <c r="O261" i="1"/>
  <c r="N261" i="1"/>
  <c r="M261" i="1"/>
  <c r="J261" i="1"/>
  <c r="H261" i="1"/>
  <c r="AT260" i="1"/>
  <c r="AR260" i="1"/>
  <c r="AP260" i="1"/>
  <c r="AN260" i="1"/>
  <c r="AL260" i="1"/>
  <c r="AJ260" i="1"/>
  <c r="AH260" i="1"/>
  <c r="AF260" i="1"/>
  <c r="AD260" i="1"/>
  <c r="AC260" i="1"/>
  <c r="AB260" i="1"/>
  <c r="Y260" i="1"/>
  <c r="X260" i="1"/>
  <c r="W260" i="1"/>
  <c r="T260" i="1"/>
  <c r="S260" i="1"/>
  <c r="R260" i="1"/>
  <c r="O260" i="1"/>
  <c r="N260" i="1"/>
  <c r="M260" i="1"/>
  <c r="J260" i="1"/>
  <c r="H260" i="1"/>
  <c r="AT259" i="1"/>
  <c r="AR259" i="1"/>
  <c r="AP259" i="1"/>
  <c r="AN259" i="1"/>
  <c r="AL259" i="1"/>
  <c r="AJ259" i="1"/>
  <c r="AH259" i="1"/>
  <c r="AF259" i="1"/>
  <c r="AD259" i="1"/>
  <c r="AC259" i="1"/>
  <c r="AB259" i="1"/>
  <c r="Y259" i="1"/>
  <c r="X259" i="1"/>
  <c r="W259" i="1"/>
  <c r="T259" i="1"/>
  <c r="S259" i="1"/>
  <c r="R259" i="1"/>
  <c r="O259" i="1"/>
  <c r="N259" i="1"/>
  <c r="M259" i="1"/>
  <c r="J259" i="1"/>
  <c r="H259" i="1"/>
  <c r="AT258" i="1"/>
  <c r="AR258" i="1"/>
  <c r="AP258" i="1"/>
  <c r="AN258" i="1"/>
  <c r="AL258" i="1"/>
  <c r="AJ258" i="1"/>
  <c r="AH258" i="1"/>
  <c r="AF258" i="1"/>
  <c r="AD258" i="1"/>
  <c r="AC258" i="1"/>
  <c r="AB258" i="1"/>
  <c r="Y258" i="1"/>
  <c r="X258" i="1"/>
  <c r="W258" i="1"/>
  <c r="T258" i="1"/>
  <c r="S258" i="1"/>
  <c r="R258" i="1"/>
  <c r="O258" i="1"/>
  <c r="N258" i="1"/>
  <c r="M258" i="1"/>
  <c r="J258" i="1"/>
  <c r="H258" i="1"/>
  <c r="AT257" i="1"/>
  <c r="AR257" i="1"/>
  <c r="AP257" i="1"/>
  <c r="AN257" i="1"/>
  <c r="AL257" i="1"/>
  <c r="AJ257" i="1"/>
  <c r="AH257" i="1"/>
  <c r="AF257" i="1"/>
  <c r="AD257" i="1"/>
  <c r="AC257" i="1"/>
  <c r="AB257" i="1"/>
  <c r="Y257" i="1"/>
  <c r="X257" i="1"/>
  <c r="W257" i="1"/>
  <c r="T257" i="1"/>
  <c r="S257" i="1"/>
  <c r="R257" i="1"/>
  <c r="O257" i="1"/>
  <c r="N257" i="1"/>
  <c r="M257" i="1"/>
  <c r="J257" i="1"/>
  <c r="H257" i="1"/>
  <c r="AT256" i="1"/>
  <c r="AR256" i="1"/>
  <c r="AP256" i="1"/>
  <c r="AN256" i="1"/>
  <c r="AL256" i="1"/>
  <c r="AJ256" i="1"/>
  <c r="AH256" i="1"/>
  <c r="AF256" i="1"/>
  <c r="AD256" i="1"/>
  <c r="AC256" i="1"/>
  <c r="AB256" i="1"/>
  <c r="Y256" i="1"/>
  <c r="X256" i="1"/>
  <c r="W256" i="1"/>
  <c r="T256" i="1"/>
  <c r="S256" i="1"/>
  <c r="R256" i="1"/>
  <c r="O256" i="1"/>
  <c r="N256" i="1"/>
  <c r="M256" i="1"/>
  <c r="J256" i="1"/>
  <c r="H256" i="1"/>
  <c r="AT255" i="1"/>
  <c r="AR255" i="1"/>
  <c r="AP255" i="1"/>
  <c r="AN255" i="1"/>
  <c r="AL255" i="1"/>
  <c r="AJ255" i="1"/>
  <c r="AH255" i="1"/>
  <c r="AF255" i="1"/>
  <c r="AD255" i="1"/>
  <c r="AC255" i="1"/>
  <c r="AB255" i="1"/>
  <c r="Y255" i="1"/>
  <c r="X255" i="1"/>
  <c r="W255" i="1"/>
  <c r="T255" i="1"/>
  <c r="S255" i="1"/>
  <c r="R255" i="1"/>
  <c r="O255" i="1"/>
  <c r="N255" i="1"/>
  <c r="M255" i="1"/>
  <c r="J255" i="1"/>
  <c r="H255" i="1"/>
  <c r="AT254" i="1"/>
  <c r="AR254" i="1"/>
  <c r="AP254" i="1"/>
  <c r="AN254" i="1"/>
  <c r="AL254" i="1"/>
  <c r="AJ254" i="1"/>
  <c r="AH254" i="1"/>
  <c r="AF254" i="1"/>
  <c r="AD254" i="1"/>
  <c r="AC254" i="1"/>
  <c r="AB254" i="1"/>
  <c r="Y254" i="1"/>
  <c r="X254" i="1"/>
  <c r="W254" i="1"/>
  <c r="T254" i="1"/>
  <c r="S254" i="1"/>
  <c r="R254" i="1"/>
  <c r="O254" i="1"/>
  <c r="N254" i="1"/>
  <c r="M254" i="1"/>
  <c r="J254" i="1"/>
  <c r="H254" i="1"/>
  <c r="AT253" i="1"/>
  <c r="AR253" i="1"/>
  <c r="AP253" i="1"/>
  <c r="AN253" i="1"/>
  <c r="AL253" i="1"/>
  <c r="AJ253" i="1"/>
  <c r="AH253" i="1"/>
  <c r="AF253" i="1"/>
  <c r="AD253" i="1"/>
  <c r="AC253" i="1"/>
  <c r="AB253" i="1"/>
  <c r="Y253" i="1"/>
  <c r="X253" i="1"/>
  <c r="W253" i="1"/>
  <c r="T253" i="1"/>
  <c r="S253" i="1"/>
  <c r="R253" i="1"/>
  <c r="O253" i="1"/>
  <c r="N253" i="1"/>
  <c r="M253" i="1"/>
  <c r="J253" i="1"/>
  <c r="H253" i="1"/>
  <c r="AT252" i="1"/>
  <c r="AR252" i="1"/>
  <c r="AP252" i="1"/>
  <c r="AN252" i="1"/>
  <c r="AL252" i="1"/>
  <c r="AJ252" i="1"/>
  <c r="AH252" i="1"/>
  <c r="AF252" i="1"/>
  <c r="AD252" i="1"/>
  <c r="AC252" i="1"/>
  <c r="AB252" i="1"/>
  <c r="Y252" i="1"/>
  <c r="X252" i="1"/>
  <c r="W252" i="1"/>
  <c r="T252" i="1"/>
  <c r="S252" i="1"/>
  <c r="R252" i="1"/>
  <c r="O252" i="1"/>
  <c r="N252" i="1"/>
  <c r="M252" i="1"/>
  <c r="J252" i="1"/>
  <c r="H252" i="1"/>
  <c r="AT251" i="1"/>
  <c r="AR251" i="1"/>
  <c r="AP251" i="1"/>
  <c r="AN251" i="1"/>
  <c r="AL251" i="1"/>
  <c r="AJ251" i="1"/>
  <c r="AH251" i="1"/>
  <c r="AF251" i="1"/>
  <c r="AD251" i="1"/>
  <c r="AC251" i="1"/>
  <c r="AB251" i="1"/>
  <c r="Y251" i="1"/>
  <c r="X251" i="1"/>
  <c r="W251" i="1"/>
  <c r="T251" i="1"/>
  <c r="S251" i="1"/>
  <c r="R251" i="1"/>
  <c r="O251" i="1"/>
  <c r="N251" i="1"/>
  <c r="M251" i="1"/>
  <c r="J251" i="1"/>
  <c r="H251" i="1"/>
  <c r="AT250" i="1"/>
  <c r="AR250" i="1"/>
  <c r="AP250" i="1"/>
  <c r="AN250" i="1"/>
  <c r="AL250" i="1"/>
  <c r="AJ250" i="1"/>
  <c r="AH250" i="1"/>
  <c r="AF250" i="1"/>
  <c r="AD250" i="1"/>
  <c r="AC250" i="1"/>
  <c r="AB250" i="1"/>
  <c r="Y250" i="1"/>
  <c r="X250" i="1"/>
  <c r="W250" i="1"/>
  <c r="T250" i="1"/>
  <c r="S250" i="1"/>
  <c r="R250" i="1"/>
  <c r="O250" i="1"/>
  <c r="N250" i="1"/>
  <c r="M250" i="1"/>
  <c r="J250" i="1"/>
  <c r="H250" i="1"/>
  <c r="AT249" i="1"/>
  <c r="AR249" i="1"/>
  <c r="AP249" i="1"/>
  <c r="AN249" i="1"/>
  <c r="AL249" i="1"/>
  <c r="AJ249" i="1"/>
  <c r="AH249" i="1"/>
  <c r="AF249" i="1"/>
  <c r="AD249" i="1"/>
  <c r="AC249" i="1"/>
  <c r="AB249" i="1"/>
  <c r="Y249" i="1"/>
  <c r="X249" i="1"/>
  <c r="W249" i="1"/>
  <c r="T249" i="1"/>
  <c r="S249" i="1"/>
  <c r="R249" i="1"/>
  <c r="O249" i="1"/>
  <c r="N249" i="1"/>
  <c r="M249" i="1"/>
  <c r="J249" i="1"/>
  <c r="H249" i="1"/>
  <c r="AT248" i="1"/>
  <c r="AR248" i="1"/>
  <c r="AP248" i="1"/>
  <c r="AN248" i="1"/>
  <c r="AL248" i="1"/>
  <c r="AJ248" i="1"/>
  <c r="AH248" i="1"/>
  <c r="AF248" i="1"/>
  <c r="AD248" i="1"/>
  <c r="AC248" i="1"/>
  <c r="AB248" i="1"/>
  <c r="Y248" i="1"/>
  <c r="X248" i="1"/>
  <c r="W248" i="1"/>
  <c r="T248" i="1"/>
  <c r="S248" i="1"/>
  <c r="R248" i="1"/>
  <c r="O248" i="1"/>
  <c r="N248" i="1"/>
  <c r="M248" i="1"/>
  <c r="J248" i="1"/>
  <c r="H248" i="1"/>
  <c r="AT247" i="1"/>
  <c r="AR247" i="1"/>
  <c r="AP247" i="1"/>
  <c r="AN247" i="1"/>
  <c r="AL247" i="1"/>
  <c r="AJ247" i="1"/>
  <c r="AH247" i="1"/>
  <c r="AF247" i="1"/>
  <c r="AD247" i="1"/>
  <c r="AC247" i="1"/>
  <c r="AB247" i="1"/>
  <c r="Y247" i="1"/>
  <c r="X247" i="1"/>
  <c r="W247" i="1"/>
  <c r="T247" i="1"/>
  <c r="S247" i="1"/>
  <c r="R247" i="1"/>
  <c r="O247" i="1"/>
  <c r="N247" i="1"/>
  <c r="M247" i="1"/>
  <c r="J247" i="1"/>
  <c r="H247" i="1"/>
  <c r="AT246" i="1"/>
  <c r="AR246" i="1"/>
  <c r="AP246" i="1"/>
  <c r="AN246" i="1"/>
  <c r="AL246" i="1"/>
  <c r="AJ246" i="1"/>
  <c r="AH246" i="1"/>
  <c r="AF246" i="1"/>
  <c r="AD246" i="1"/>
  <c r="AC246" i="1"/>
  <c r="AB246" i="1"/>
  <c r="Y246" i="1"/>
  <c r="X246" i="1"/>
  <c r="W246" i="1"/>
  <c r="T246" i="1"/>
  <c r="S246" i="1"/>
  <c r="R246" i="1"/>
  <c r="O246" i="1"/>
  <c r="N246" i="1"/>
  <c r="M246" i="1"/>
  <c r="J246" i="1"/>
  <c r="H246" i="1"/>
  <c r="AT245" i="1"/>
  <c r="AR245" i="1"/>
  <c r="AP245" i="1"/>
  <c r="AN245" i="1"/>
  <c r="AL245" i="1"/>
  <c r="AJ245" i="1"/>
  <c r="AH245" i="1"/>
  <c r="AF245" i="1"/>
  <c r="AD245" i="1"/>
  <c r="AC245" i="1"/>
  <c r="AB245" i="1"/>
  <c r="Y245" i="1"/>
  <c r="X245" i="1"/>
  <c r="W245" i="1"/>
  <c r="T245" i="1"/>
  <c r="S245" i="1"/>
  <c r="R245" i="1"/>
  <c r="O245" i="1"/>
  <c r="N245" i="1"/>
  <c r="M245" i="1"/>
  <c r="J245" i="1"/>
  <c r="H245" i="1"/>
  <c r="AT244" i="1"/>
  <c r="AR244" i="1"/>
  <c r="AP244" i="1"/>
  <c r="AN244" i="1"/>
  <c r="AL244" i="1"/>
  <c r="AJ244" i="1"/>
  <c r="AH244" i="1"/>
  <c r="AF244" i="1"/>
  <c r="AD244" i="1"/>
  <c r="AC244" i="1"/>
  <c r="AB244" i="1"/>
  <c r="Y244" i="1"/>
  <c r="X244" i="1"/>
  <c r="W244" i="1"/>
  <c r="T244" i="1"/>
  <c r="S244" i="1"/>
  <c r="R244" i="1"/>
  <c r="O244" i="1"/>
  <c r="N244" i="1"/>
  <c r="M244" i="1"/>
  <c r="J244" i="1"/>
  <c r="H244" i="1"/>
  <c r="AT243" i="1"/>
  <c r="AR243" i="1"/>
  <c r="AP243" i="1"/>
  <c r="AN243" i="1"/>
  <c r="AL243" i="1"/>
  <c r="AJ243" i="1"/>
  <c r="AH243" i="1"/>
  <c r="AF243" i="1"/>
  <c r="AD243" i="1"/>
  <c r="AC243" i="1"/>
  <c r="AB243" i="1"/>
  <c r="Y243" i="1"/>
  <c r="X243" i="1"/>
  <c r="W243" i="1"/>
  <c r="T243" i="1"/>
  <c r="S243" i="1"/>
  <c r="R243" i="1"/>
  <c r="O243" i="1"/>
  <c r="N243" i="1"/>
  <c r="M243" i="1"/>
  <c r="J243" i="1"/>
  <c r="H243" i="1"/>
  <c r="AT242" i="1"/>
  <c r="AR242" i="1"/>
  <c r="AP242" i="1"/>
  <c r="AN242" i="1"/>
  <c r="AL242" i="1"/>
  <c r="AJ242" i="1"/>
  <c r="AH242" i="1"/>
  <c r="AF242" i="1"/>
  <c r="AD242" i="1"/>
  <c r="AC242" i="1"/>
  <c r="AB242" i="1"/>
  <c r="Y242" i="1"/>
  <c r="X242" i="1"/>
  <c r="W242" i="1"/>
  <c r="T242" i="1"/>
  <c r="S242" i="1"/>
  <c r="R242" i="1"/>
  <c r="O242" i="1"/>
  <c r="N242" i="1"/>
  <c r="M242" i="1"/>
  <c r="J242" i="1"/>
  <c r="H242" i="1"/>
  <c r="AT241" i="1"/>
  <c r="AR241" i="1"/>
  <c r="AP241" i="1"/>
  <c r="AN241" i="1"/>
  <c r="AL241" i="1"/>
  <c r="AJ241" i="1"/>
  <c r="AH241" i="1"/>
  <c r="AF241" i="1"/>
  <c r="AD241" i="1"/>
  <c r="AC241" i="1"/>
  <c r="AB241" i="1"/>
  <c r="Y241" i="1"/>
  <c r="X241" i="1"/>
  <c r="W241" i="1"/>
  <c r="T241" i="1"/>
  <c r="S241" i="1"/>
  <c r="R241" i="1"/>
  <c r="O241" i="1"/>
  <c r="N241" i="1"/>
  <c r="M241" i="1"/>
  <c r="J241" i="1"/>
  <c r="H241" i="1"/>
  <c r="AT240" i="1"/>
  <c r="AR240" i="1"/>
  <c r="AP240" i="1"/>
  <c r="AN240" i="1"/>
  <c r="AL240" i="1"/>
  <c r="AJ240" i="1"/>
  <c r="AH240" i="1"/>
  <c r="AF240" i="1"/>
  <c r="AD240" i="1"/>
  <c r="AC240" i="1"/>
  <c r="AB240" i="1"/>
  <c r="Y240" i="1"/>
  <c r="X240" i="1"/>
  <c r="W240" i="1"/>
  <c r="T240" i="1"/>
  <c r="S240" i="1"/>
  <c r="R240" i="1"/>
  <c r="O240" i="1"/>
  <c r="N240" i="1"/>
  <c r="M240" i="1"/>
  <c r="J240" i="1"/>
  <c r="H240" i="1"/>
  <c r="AT239" i="1"/>
  <c r="AR239" i="1"/>
  <c r="AP239" i="1"/>
  <c r="AN239" i="1"/>
  <c r="AL239" i="1"/>
  <c r="AJ239" i="1"/>
  <c r="AH239" i="1"/>
  <c r="AF239" i="1"/>
  <c r="AD239" i="1"/>
  <c r="AC239" i="1"/>
  <c r="AB239" i="1"/>
  <c r="Y239" i="1"/>
  <c r="X239" i="1"/>
  <c r="W239" i="1"/>
  <c r="T239" i="1"/>
  <c r="S239" i="1"/>
  <c r="R239" i="1"/>
  <c r="O239" i="1"/>
  <c r="N239" i="1"/>
  <c r="M239" i="1"/>
  <c r="J239" i="1"/>
  <c r="H239" i="1"/>
  <c r="AT238" i="1"/>
  <c r="AR238" i="1"/>
  <c r="AP238" i="1"/>
  <c r="AN238" i="1"/>
  <c r="AL238" i="1"/>
  <c r="AJ238" i="1"/>
  <c r="AH238" i="1"/>
  <c r="AF238" i="1"/>
  <c r="AD238" i="1"/>
  <c r="AC238" i="1"/>
  <c r="AB238" i="1"/>
  <c r="Y238" i="1"/>
  <c r="X238" i="1"/>
  <c r="W238" i="1"/>
  <c r="T238" i="1"/>
  <c r="S238" i="1"/>
  <c r="R238" i="1"/>
  <c r="O238" i="1"/>
  <c r="N238" i="1"/>
  <c r="M238" i="1"/>
  <c r="J238" i="1"/>
  <c r="H238" i="1"/>
  <c r="AT237" i="1"/>
  <c r="AR237" i="1"/>
  <c r="AP237" i="1"/>
  <c r="AN237" i="1"/>
  <c r="AL237" i="1"/>
  <c r="AJ237" i="1"/>
  <c r="AH237" i="1"/>
  <c r="AF237" i="1"/>
  <c r="AD237" i="1"/>
  <c r="AC237" i="1"/>
  <c r="AB237" i="1"/>
  <c r="Y237" i="1"/>
  <c r="X237" i="1"/>
  <c r="W237" i="1"/>
  <c r="T237" i="1"/>
  <c r="S237" i="1"/>
  <c r="R237" i="1"/>
  <c r="O237" i="1"/>
  <c r="N237" i="1"/>
  <c r="M237" i="1"/>
  <c r="J237" i="1"/>
  <c r="H237" i="1"/>
  <c r="AT236" i="1"/>
  <c r="AR236" i="1"/>
  <c r="AP236" i="1"/>
  <c r="AN236" i="1"/>
  <c r="AL236" i="1"/>
  <c r="AJ236" i="1"/>
  <c r="AH236" i="1"/>
  <c r="AF236" i="1"/>
  <c r="AD236" i="1"/>
  <c r="AC236" i="1"/>
  <c r="AB236" i="1"/>
  <c r="Y236" i="1"/>
  <c r="X236" i="1"/>
  <c r="W236" i="1"/>
  <c r="T236" i="1"/>
  <c r="S236" i="1"/>
  <c r="R236" i="1"/>
  <c r="O236" i="1"/>
  <c r="N236" i="1"/>
  <c r="M236" i="1"/>
  <c r="J236" i="1"/>
  <c r="H236" i="1"/>
  <c r="AT235" i="1"/>
  <c r="AR235" i="1"/>
  <c r="AP235" i="1"/>
  <c r="AN235" i="1"/>
  <c r="AL235" i="1"/>
  <c r="AJ235" i="1"/>
  <c r="AH235" i="1"/>
  <c r="AF235" i="1"/>
  <c r="AD235" i="1"/>
  <c r="AC235" i="1"/>
  <c r="AB235" i="1"/>
  <c r="Y235" i="1"/>
  <c r="X235" i="1"/>
  <c r="W235" i="1"/>
  <c r="T235" i="1"/>
  <c r="S235" i="1"/>
  <c r="R235" i="1"/>
  <c r="O235" i="1"/>
  <c r="N235" i="1"/>
  <c r="M235" i="1"/>
  <c r="J235" i="1"/>
  <c r="H235" i="1"/>
  <c r="AT234" i="1"/>
  <c r="AR234" i="1"/>
  <c r="AP234" i="1"/>
  <c r="AN234" i="1"/>
  <c r="AL234" i="1"/>
  <c r="AJ234" i="1"/>
  <c r="AH234" i="1"/>
  <c r="AF234" i="1"/>
  <c r="AD234" i="1"/>
  <c r="AC234" i="1"/>
  <c r="AB234" i="1"/>
  <c r="Y234" i="1"/>
  <c r="X234" i="1"/>
  <c r="W234" i="1"/>
  <c r="T234" i="1"/>
  <c r="S234" i="1"/>
  <c r="R234" i="1"/>
  <c r="O234" i="1"/>
  <c r="N234" i="1"/>
  <c r="M234" i="1"/>
  <c r="J234" i="1"/>
  <c r="H234" i="1"/>
  <c r="AT233" i="1"/>
  <c r="AR233" i="1"/>
  <c r="AP233" i="1"/>
  <c r="AN233" i="1"/>
  <c r="AL233" i="1"/>
  <c r="AJ233" i="1"/>
  <c r="AH233" i="1"/>
  <c r="AF233" i="1"/>
  <c r="AD233" i="1"/>
  <c r="AC233" i="1"/>
  <c r="AB233" i="1"/>
  <c r="Y233" i="1"/>
  <c r="X233" i="1"/>
  <c r="W233" i="1"/>
  <c r="T233" i="1"/>
  <c r="S233" i="1"/>
  <c r="R233" i="1"/>
  <c r="O233" i="1"/>
  <c r="N233" i="1"/>
  <c r="M233" i="1"/>
  <c r="J233" i="1"/>
  <c r="H233" i="1"/>
  <c r="AT232" i="1"/>
  <c r="AR232" i="1"/>
  <c r="AP232" i="1"/>
  <c r="AN232" i="1"/>
  <c r="AL232" i="1"/>
  <c r="AJ232" i="1"/>
  <c r="AH232" i="1"/>
  <c r="AF232" i="1"/>
  <c r="AD232" i="1"/>
  <c r="AC232" i="1"/>
  <c r="AB232" i="1"/>
  <c r="Y232" i="1"/>
  <c r="X232" i="1"/>
  <c r="W232" i="1"/>
  <c r="T232" i="1"/>
  <c r="S232" i="1"/>
  <c r="R232" i="1"/>
  <c r="O232" i="1"/>
  <c r="N232" i="1"/>
  <c r="M232" i="1"/>
  <c r="J232" i="1"/>
  <c r="H232" i="1"/>
  <c r="AT231" i="1"/>
  <c r="AR231" i="1"/>
  <c r="AP231" i="1"/>
  <c r="AN231" i="1"/>
  <c r="AL231" i="1"/>
  <c r="AJ231" i="1"/>
  <c r="AH231" i="1"/>
  <c r="AF231" i="1"/>
  <c r="AD231" i="1"/>
  <c r="AC231" i="1"/>
  <c r="AB231" i="1"/>
  <c r="Y231" i="1"/>
  <c r="X231" i="1"/>
  <c r="W231" i="1"/>
  <c r="T231" i="1"/>
  <c r="S231" i="1"/>
  <c r="R231" i="1"/>
  <c r="O231" i="1"/>
  <c r="N231" i="1"/>
  <c r="M231" i="1"/>
  <c r="J231" i="1"/>
  <c r="H231" i="1"/>
  <c r="AT230" i="1"/>
  <c r="AR230" i="1"/>
  <c r="AP230" i="1"/>
  <c r="AN230" i="1"/>
  <c r="AL230" i="1"/>
  <c r="AJ230" i="1"/>
  <c r="AH230" i="1"/>
  <c r="AF230" i="1"/>
  <c r="AD230" i="1"/>
  <c r="AC230" i="1"/>
  <c r="AB230" i="1"/>
  <c r="Y230" i="1"/>
  <c r="X230" i="1"/>
  <c r="W230" i="1"/>
  <c r="T230" i="1"/>
  <c r="S230" i="1"/>
  <c r="R230" i="1"/>
  <c r="O230" i="1"/>
  <c r="N230" i="1"/>
  <c r="M230" i="1"/>
  <c r="J230" i="1"/>
  <c r="H230" i="1"/>
  <c r="AT229" i="1"/>
  <c r="AR229" i="1"/>
  <c r="AP229" i="1"/>
  <c r="AN229" i="1"/>
  <c r="AL229" i="1"/>
  <c r="AJ229" i="1"/>
  <c r="AH229" i="1"/>
  <c r="AF229" i="1"/>
  <c r="AD229" i="1"/>
  <c r="AC229" i="1"/>
  <c r="AB229" i="1"/>
  <c r="Y229" i="1"/>
  <c r="X229" i="1"/>
  <c r="W229" i="1"/>
  <c r="T229" i="1"/>
  <c r="S229" i="1"/>
  <c r="R229" i="1"/>
  <c r="O229" i="1"/>
  <c r="N229" i="1"/>
  <c r="M229" i="1"/>
  <c r="J229" i="1"/>
  <c r="H229" i="1"/>
  <c r="AT228" i="1"/>
  <c r="AR228" i="1"/>
  <c r="AP228" i="1"/>
  <c r="AN228" i="1"/>
  <c r="AL228" i="1"/>
  <c r="AJ228" i="1"/>
  <c r="AH228" i="1"/>
  <c r="AF228" i="1"/>
  <c r="AD228" i="1"/>
  <c r="AC228" i="1"/>
  <c r="AB228" i="1"/>
  <c r="Y228" i="1"/>
  <c r="X228" i="1"/>
  <c r="W228" i="1"/>
  <c r="T228" i="1"/>
  <c r="S228" i="1"/>
  <c r="R228" i="1"/>
  <c r="O228" i="1"/>
  <c r="N228" i="1"/>
  <c r="M228" i="1"/>
  <c r="J228" i="1"/>
  <c r="H228" i="1"/>
  <c r="AT227" i="1"/>
  <c r="AR227" i="1"/>
  <c r="AP227" i="1"/>
  <c r="AN227" i="1"/>
  <c r="AL227" i="1"/>
  <c r="AJ227" i="1"/>
  <c r="AH227" i="1"/>
  <c r="AF227" i="1"/>
  <c r="AD227" i="1"/>
  <c r="AC227" i="1"/>
  <c r="AB227" i="1"/>
  <c r="Y227" i="1"/>
  <c r="X227" i="1"/>
  <c r="W227" i="1"/>
  <c r="T227" i="1"/>
  <c r="S227" i="1"/>
  <c r="R227" i="1"/>
  <c r="O227" i="1"/>
  <c r="N227" i="1"/>
  <c r="M227" i="1"/>
  <c r="J227" i="1"/>
  <c r="H227" i="1"/>
  <c r="AT226" i="1"/>
  <c r="AR226" i="1"/>
  <c r="AP226" i="1"/>
  <c r="AN226" i="1"/>
  <c r="AL226" i="1"/>
  <c r="AJ226" i="1"/>
  <c r="AH226" i="1"/>
  <c r="AF226" i="1"/>
  <c r="AD226" i="1"/>
  <c r="AC226" i="1"/>
  <c r="AB226" i="1"/>
  <c r="Y226" i="1"/>
  <c r="X226" i="1"/>
  <c r="W226" i="1"/>
  <c r="T226" i="1"/>
  <c r="S226" i="1"/>
  <c r="R226" i="1"/>
  <c r="O226" i="1"/>
  <c r="N226" i="1"/>
  <c r="M226" i="1"/>
  <c r="J226" i="1"/>
  <c r="H226" i="1"/>
  <c r="AT225" i="1"/>
  <c r="AR225" i="1"/>
  <c r="AP225" i="1"/>
  <c r="AN225" i="1"/>
  <c r="AL225" i="1"/>
  <c r="AJ225" i="1"/>
  <c r="AH225" i="1"/>
  <c r="AF225" i="1"/>
  <c r="AD225" i="1"/>
  <c r="AC225" i="1"/>
  <c r="AB225" i="1"/>
  <c r="Y225" i="1"/>
  <c r="X225" i="1"/>
  <c r="W225" i="1"/>
  <c r="T225" i="1"/>
  <c r="S225" i="1"/>
  <c r="R225" i="1"/>
  <c r="O225" i="1"/>
  <c r="N225" i="1"/>
  <c r="M225" i="1"/>
  <c r="J225" i="1"/>
  <c r="H225" i="1"/>
  <c r="AT224" i="1"/>
  <c r="AR224" i="1"/>
  <c r="AP224" i="1"/>
  <c r="AN224" i="1"/>
  <c r="AL224" i="1"/>
  <c r="AJ224" i="1"/>
  <c r="AH224" i="1"/>
  <c r="AF224" i="1"/>
  <c r="AD224" i="1"/>
  <c r="AC224" i="1"/>
  <c r="AB224" i="1"/>
  <c r="Y224" i="1"/>
  <c r="X224" i="1"/>
  <c r="W224" i="1"/>
  <c r="T224" i="1"/>
  <c r="S224" i="1"/>
  <c r="R224" i="1"/>
  <c r="O224" i="1"/>
  <c r="N224" i="1"/>
  <c r="M224" i="1"/>
  <c r="J224" i="1"/>
  <c r="H224" i="1"/>
  <c r="AT223" i="1"/>
  <c r="AR223" i="1"/>
  <c r="AP223" i="1"/>
  <c r="AN223" i="1"/>
  <c r="AL223" i="1"/>
  <c r="AJ223" i="1"/>
  <c r="AH223" i="1"/>
  <c r="AF223" i="1"/>
  <c r="AD223" i="1"/>
  <c r="AC223" i="1"/>
  <c r="AB223" i="1"/>
  <c r="Y223" i="1"/>
  <c r="X223" i="1"/>
  <c r="W223" i="1"/>
  <c r="T223" i="1"/>
  <c r="S223" i="1"/>
  <c r="R223" i="1"/>
  <c r="O223" i="1"/>
  <c r="N223" i="1"/>
  <c r="M223" i="1"/>
  <c r="J223" i="1"/>
  <c r="H223" i="1"/>
  <c r="AT222" i="1"/>
  <c r="AR222" i="1"/>
  <c r="AP222" i="1"/>
  <c r="AN222" i="1"/>
  <c r="AL222" i="1"/>
  <c r="AJ222" i="1"/>
  <c r="AH222" i="1"/>
  <c r="AF222" i="1"/>
  <c r="AD222" i="1"/>
  <c r="AC222" i="1"/>
  <c r="AB222" i="1"/>
  <c r="Y222" i="1"/>
  <c r="X222" i="1"/>
  <c r="W222" i="1"/>
  <c r="T222" i="1"/>
  <c r="S222" i="1"/>
  <c r="R222" i="1"/>
  <c r="O222" i="1"/>
  <c r="N222" i="1"/>
  <c r="M222" i="1"/>
  <c r="J222" i="1"/>
  <c r="H222" i="1"/>
  <c r="AT221" i="1"/>
  <c r="AR221" i="1"/>
  <c r="AP221" i="1"/>
  <c r="AN221" i="1"/>
  <c r="AL221" i="1"/>
  <c r="AJ221" i="1"/>
  <c r="AH221" i="1"/>
  <c r="AF221" i="1"/>
  <c r="AD221" i="1"/>
  <c r="AC221" i="1"/>
  <c r="AB221" i="1"/>
  <c r="Y221" i="1"/>
  <c r="X221" i="1"/>
  <c r="W221" i="1"/>
  <c r="T221" i="1"/>
  <c r="S221" i="1"/>
  <c r="R221" i="1"/>
  <c r="O221" i="1"/>
  <c r="N221" i="1"/>
  <c r="M221" i="1"/>
  <c r="J221" i="1"/>
  <c r="H221" i="1"/>
  <c r="AT220" i="1"/>
  <c r="AR220" i="1"/>
  <c r="AP220" i="1"/>
  <c r="AN220" i="1"/>
  <c r="AL220" i="1"/>
  <c r="AJ220" i="1"/>
  <c r="AH220" i="1"/>
  <c r="AF220" i="1"/>
  <c r="AD220" i="1"/>
  <c r="AC220" i="1"/>
  <c r="AB220" i="1"/>
  <c r="Y220" i="1"/>
  <c r="X220" i="1"/>
  <c r="W220" i="1"/>
  <c r="T220" i="1"/>
  <c r="S220" i="1"/>
  <c r="R220" i="1"/>
  <c r="O220" i="1"/>
  <c r="N220" i="1"/>
  <c r="M220" i="1"/>
  <c r="J220" i="1"/>
  <c r="H220" i="1"/>
  <c r="AT219" i="1"/>
  <c r="AR219" i="1"/>
  <c r="AP219" i="1"/>
  <c r="AN219" i="1"/>
  <c r="AL219" i="1"/>
  <c r="AJ219" i="1"/>
  <c r="AH219" i="1"/>
  <c r="AF219" i="1"/>
  <c r="AD219" i="1"/>
  <c r="AC219" i="1"/>
  <c r="AB219" i="1"/>
  <c r="Y219" i="1"/>
  <c r="X219" i="1"/>
  <c r="W219" i="1"/>
  <c r="T219" i="1"/>
  <c r="S219" i="1"/>
  <c r="R219" i="1"/>
  <c r="O219" i="1"/>
  <c r="N219" i="1"/>
  <c r="M219" i="1"/>
  <c r="J219" i="1"/>
  <c r="H219" i="1"/>
  <c r="AT218" i="1"/>
  <c r="AR218" i="1"/>
  <c r="AP218" i="1"/>
  <c r="AN218" i="1"/>
  <c r="AL218" i="1"/>
  <c r="AJ218" i="1"/>
  <c r="AH218" i="1"/>
  <c r="AF218" i="1"/>
  <c r="AD218" i="1"/>
  <c r="AC218" i="1"/>
  <c r="AB218" i="1"/>
  <c r="Y218" i="1"/>
  <c r="X218" i="1"/>
  <c r="W218" i="1"/>
  <c r="T218" i="1"/>
  <c r="S218" i="1"/>
  <c r="R218" i="1"/>
  <c r="O218" i="1"/>
  <c r="N218" i="1"/>
  <c r="M218" i="1"/>
  <c r="J218" i="1"/>
  <c r="H218" i="1"/>
  <c r="AT217" i="1"/>
  <c r="AR217" i="1"/>
  <c r="AP217" i="1"/>
  <c r="AN217" i="1"/>
  <c r="AL217" i="1"/>
  <c r="AJ217" i="1"/>
  <c r="AH217" i="1"/>
  <c r="AF217" i="1"/>
  <c r="AD217" i="1"/>
  <c r="AC217" i="1"/>
  <c r="AB217" i="1"/>
  <c r="Y217" i="1"/>
  <c r="X217" i="1"/>
  <c r="W217" i="1"/>
  <c r="T217" i="1"/>
  <c r="S217" i="1"/>
  <c r="R217" i="1"/>
  <c r="O217" i="1"/>
  <c r="N217" i="1"/>
  <c r="M217" i="1"/>
  <c r="J217" i="1"/>
  <c r="H217" i="1"/>
  <c r="AT216" i="1"/>
  <c r="AR216" i="1"/>
  <c r="AP216" i="1"/>
  <c r="AN216" i="1"/>
  <c r="AL216" i="1"/>
  <c r="AJ216" i="1"/>
  <c r="AH216" i="1"/>
  <c r="AF216" i="1"/>
  <c r="AD216" i="1"/>
  <c r="AC216" i="1"/>
  <c r="AB216" i="1"/>
  <c r="Y216" i="1"/>
  <c r="X216" i="1"/>
  <c r="W216" i="1"/>
  <c r="T216" i="1"/>
  <c r="S216" i="1"/>
  <c r="R216" i="1"/>
  <c r="O216" i="1"/>
  <c r="N216" i="1"/>
  <c r="M216" i="1"/>
  <c r="J216" i="1"/>
  <c r="H216" i="1"/>
  <c r="AT215" i="1"/>
  <c r="AR215" i="1"/>
  <c r="AP215" i="1"/>
  <c r="AN215" i="1"/>
  <c r="AL215" i="1"/>
  <c r="AJ215" i="1"/>
  <c r="AH215" i="1"/>
  <c r="AF215" i="1"/>
  <c r="AD215" i="1"/>
  <c r="AC215" i="1"/>
  <c r="AB215" i="1"/>
  <c r="Y215" i="1"/>
  <c r="X215" i="1"/>
  <c r="W215" i="1"/>
  <c r="T215" i="1"/>
  <c r="S215" i="1"/>
  <c r="R215" i="1"/>
  <c r="O215" i="1"/>
  <c r="N215" i="1"/>
  <c r="M215" i="1"/>
  <c r="J215" i="1"/>
  <c r="H215" i="1"/>
  <c r="AT214" i="1"/>
  <c r="AR214" i="1"/>
  <c r="AP214" i="1"/>
  <c r="AN214" i="1"/>
  <c r="AL214" i="1"/>
  <c r="AJ214" i="1"/>
  <c r="AH214" i="1"/>
  <c r="AF214" i="1"/>
  <c r="AD214" i="1"/>
  <c r="AC214" i="1"/>
  <c r="AB214" i="1"/>
  <c r="Y214" i="1"/>
  <c r="X214" i="1"/>
  <c r="W214" i="1"/>
  <c r="T214" i="1"/>
  <c r="S214" i="1"/>
  <c r="R214" i="1"/>
  <c r="O214" i="1"/>
  <c r="N214" i="1"/>
  <c r="M214" i="1"/>
  <c r="J214" i="1"/>
  <c r="H214" i="1"/>
  <c r="AT213" i="1"/>
  <c r="AR213" i="1"/>
  <c r="AP213" i="1"/>
  <c r="AN213" i="1"/>
  <c r="AL213" i="1"/>
  <c r="AJ213" i="1"/>
  <c r="AH213" i="1"/>
  <c r="AF213" i="1"/>
  <c r="AD213" i="1"/>
  <c r="AC213" i="1"/>
  <c r="AB213" i="1"/>
  <c r="Y213" i="1"/>
  <c r="X213" i="1"/>
  <c r="W213" i="1"/>
  <c r="T213" i="1"/>
  <c r="S213" i="1"/>
  <c r="R213" i="1"/>
  <c r="O213" i="1"/>
  <c r="N213" i="1"/>
  <c r="M213" i="1"/>
  <c r="J213" i="1"/>
  <c r="H213" i="1"/>
  <c r="AT212" i="1"/>
  <c r="AR212" i="1"/>
  <c r="AP212" i="1"/>
  <c r="AN212" i="1"/>
  <c r="AL212" i="1"/>
  <c r="AJ212" i="1"/>
  <c r="AH212" i="1"/>
  <c r="AF212" i="1"/>
  <c r="AD212" i="1"/>
  <c r="AC212" i="1"/>
  <c r="AB212" i="1"/>
  <c r="Y212" i="1"/>
  <c r="X212" i="1"/>
  <c r="W212" i="1"/>
  <c r="T212" i="1"/>
  <c r="S212" i="1"/>
  <c r="R212" i="1"/>
  <c r="O212" i="1"/>
  <c r="N212" i="1"/>
  <c r="M212" i="1"/>
  <c r="J212" i="1"/>
  <c r="H212" i="1"/>
  <c r="AT211" i="1"/>
  <c r="AR211" i="1"/>
  <c r="AP211" i="1"/>
  <c r="AN211" i="1"/>
  <c r="AL211" i="1"/>
  <c r="AJ211" i="1"/>
  <c r="AH211" i="1"/>
  <c r="AF211" i="1"/>
  <c r="AD211" i="1"/>
  <c r="AC211" i="1"/>
  <c r="AB211" i="1"/>
  <c r="Y211" i="1"/>
  <c r="X211" i="1"/>
  <c r="W211" i="1"/>
  <c r="T211" i="1"/>
  <c r="S211" i="1"/>
  <c r="R211" i="1"/>
  <c r="O211" i="1"/>
  <c r="N211" i="1"/>
  <c r="M211" i="1"/>
  <c r="J211" i="1"/>
  <c r="H211" i="1"/>
  <c r="AT210" i="1"/>
  <c r="AR210" i="1"/>
  <c r="AP210" i="1"/>
  <c r="AN210" i="1"/>
  <c r="AL210" i="1"/>
  <c r="AJ210" i="1"/>
  <c r="AH210" i="1"/>
  <c r="AF210" i="1"/>
  <c r="AD210" i="1"/>
  <c r="AC210" i="1"/>
  <c r="AB210" i="1"/>
  <c r="Y210" i="1"/>
  <c r="X210" i="1"/>
  <c r="W210" i="1"/>
  <c r="T210" i="1"/>
  <c r="S210" i="1"/>
  <c r="R210" i="1"/>
  <c r="O210" i="1"/>
  <c r="N210" i="1"/>
  <c r="M210" i="1"/>
  <c r="J210" i="1"/>
  <c r="H210" i="1"/>
  <c r="AT209" i="1"/>
  <c r="AR209" i="1"/>
  <c r="AP209" i="1"/>
  <c r="AN209" i="1"/>
  <c r="AL209" i="1"/>
  <c r="AJ209" i="1"/>
  <c r="AH209" i="1"/>
  <c r="AF209" i="1"/>
  <c r="AD209" i="1"/>
  <c r="AC209" i="1"/>
  <c r="AB209" i="1"/>
  <c r="Y209" i="1"/>
  <c r="X209" i="1"/>
  <c r="W209" i="1"/>
  <c r="T209" i="1"/>
  <c r="S209" i="1"/>
  <c r="R209" i="1"/>
  <c r="O209" i="1"/>
  <c r="N209" i="1"/>
  <c r="M209" i="1"/>
  <c r="J209" i="1"/>
  <c r="H209" i="1"/>
  <c r="AT208" i="1"/>
  <c r="AR208" i="1"/>
  <c r="AP208" i="1"/>
  <c r="AN208" i="1"/>
  <c r="AL208" i="1"/>
  <c r="AJ208" i="1"/>
  <c r="AH208" i="1"/>
  <c r="AF208" i="1"/>
  <c r="AD208" i="1"/>
  <c r="AC208" i="1"/>
  <c r="AB208" i="1"/>
  <c r="Y208" i="1"/>
  <c r="X208" i="1"/>
  <c r="W208" i="1"/>
  <c r="T208" i="1"/>
  <c r="S208" i="1"/>
  <c r="R208" i="1"/>
  <c r="O208" i="1"/>
  <c r="N208" i="1"/>
  <c r="M208" i="1"/>
  <c r="J208" i="1"/>
  <c r="H208" i="1"/>
  <c r="AT207" i="1"/>
  <c r="AR207" i="1"/>
  <c r="AP207" i="1"/>
  <c r="AN207" i="1"/>
  <c r="AL207" i="1"/>
  <c r="AJ207" i="1"/>
  <c r="AH207" i="1"/>
  <c r="AF207" i="1"/>
  <c r="AD207" i="1"/>
  <c r="AC207" i="1"/>
  <c r="AB207" i="1"/>
  <c r="Y207" i="1"/>
  <c r="X207" i="1"/>
  <c r="W207" i="1"/>
  <c r="T207" i="1"/>
  <c r="S207" i="1"/>
  <c r="R207" i="1"/>
  <c r="O207" i="1"/>
  <c r="N207" i="1"/>
  <c r="M207" i="1"/>
  <c r="J207" i="1"/>
  <c r="H207" i="1"/>
  <c r="AT206" i="1"/>
  <c r="AR206" i="1"/>
  <c r="AP206" i="1"/>
  <c r="AN206" i="1"/>
  <c r="AL206" i="1"/>
  <c r="AJ206" i="1"/>
  <c r="AH206" i="1"/>
  <c r="AF206" i="1"/>
  <c r="AD206" i="1"/>
  <c r="AC206" i="1"/>
  <c r="AB206" i="1"/>
  <c r="Y206" i="1"/>
  <c r="X206" i="1"/>
  <c r="W206" i="1"/>
  <c r="T206" i="1"/>
  <c r="S206" i="1"/>
  <c r="R206" i="1"/>
  <c r="O206" i="1"/>
  <c r="N206" i="1"/>
  <c r="M206" i="1"/>
  <c r="J206" i="1"/>
  <c r="H206" i="1"/>
  <c r="AT205" i="1"/>
  <c r="AR205" i="1"/>
  <c r="AP205" i="1"/>
  <c r="AN205" i="1"/>
  <c r="AL205" i="1"/>
  <c r="AJ205" i="1"/>
  <c r="AH205" i="1"/>
  <c r="AF205" i="1"/>
  <c r="AD205" i="1"/>
  <c r="AC205" i="1"/>
  <c r="AB205" i="1"/>
  <c r="Y205" i="1"/>
  <c r="X205" i="1"/>
  <c r="W205" i="1"/>
  <c r="T205" i="1"/>
  <c r="S205" i="1"/>
  <c r="R205" i="1"/>
  <c r="O205" i="1"/>
  <c r="N205" i="1"/>
  <c r="M205" i="1"/>
  <c r="J205" i="1"/>
  <c r="H205" i="1"/>
  <c r="AT204" i="1"/>
  <c r="AR204" i="1"/>
  <c r="AP204" i="1"/>
  <c r="AN204" i="1"/>
  <c r="AL204" i="1"/>
  <c r="AJ204" i="1"/>
  <c r="AH204" i="1"/>
  <c r="AF204" i="1"/>
  <c r="AD204" i="1"/>
  <c r="AC204" i="1"/>
  <c r="AB204" i="1"/>
  <c r="Y204" i="1"/>
  <c r="X204" i="1"/>
  <c r="W204" i="1"/>
  <c r="T204" i="1"/>
  <c r="S204" i="1"/>
  <c r="R204" i="1"/>
  <c r="O204" i="1"/>
  <c r="N204" i="1"/>
  <c r="M204" i="1"/>
  <c r="J204" i="1"/>
  <c r="H204" i="1"/>
  <c r="AT203" i="1"/>
  <c r="AR203" i="1"/>
  <c r="AP203" i="1"/>
  <c r="AN203" i="1"/>
  <c r="AL203" i="1"/>
  <c r="AJ203" i="1"/>
  <c r="AH203" i="1"/>
  <c r="AF203" i="1"/>
  <c r="AD203" i="1"/>
  <c r="AC203" i="1"/>
  <c r="AB203" i="1"/>
  <c r="Y203" i="1"/>
  <c r="X203" i="1"/>
  <c r="W203" i="1"/>
  <c r="T203" i="1"/>
  <c r="S203" i="1"/>
  <c r="R203" i="1"/>
  <c r="O203" i="1"/>
  <c r="N203" i="1"/>
  <c r="M203" i="1"/>
  <c r="J203" i="1"/>
  <c r="H203" i="1"/>
  <c r="AT202" i="1"/>
  <c r="AR202" i="1"/>
  <c r="AP202" i="1"/>
  <c r="AN202" i="1"/>
  <c r="AL202" i="1"/>
  <c r="AJ202" i="1"/>
  <c r="AH202" i="1"/>
  <c r="AF202" i="1"/>
  <c r="AD202" i="1"/>
  <c r="AC202" i="1"/>
  <c r="AB202" i="1"/>
  <c r="Y202" i="1"/>
  <c r="X202" i="1"/>
  <c r="W202" i="1"/>
  <c r="T202" i="1"/>
  <c r="S202" i="1"/>
  <c r="R202" i="1"/>
  <c r="O202" i="1"/>
  <c r="N202" i="1"/>
  <c r="M202" i="1"/>
  <c r="J202" i="1"/>
  <c r="H202" i="1"/>
  <c r="AT201" i="1"/>
  <c r="AR201" i="1"/>
  <c r="AP201" i="1"/>
  <c r="AN201" i="1"/>
  <c r="AL201" i="1"/>
  <c r="AJ201" i="1"/>
  <c r="AH201" i="1"/>
  <c r="AF201" i="1"/>
  <c r="AD201" i="1"/>
  <c r="AC201" i="1"/>
  <c r="AB201" i="1"/>
  <c r="Y201" i="1"/>
  <c r="X201" i="1"/>
  <c r="W201" i="1"/>
  <c r="T201" i="1"/>
  <c r="S201" i="1"/>
  <c r="R201" i="1"/>
  <c r="O201" i="1"/>
  <c r="N201" i="1"/>
  <c r="M201" i="1"/>
  <c r="J201" i="1"/>
  <c r="H201" i="1"/>
  <c r="AT200" i="1"/>
  <c r="AR200" i="1"/>
  <c r="AP200" i="1"/>
  <c r="AN200" i="1"/>
  <c r="AL200" i="1"/>
  <c r="AJ200" i="1"/>
  <c r="AH200" i="1"/>
  <c r="AF200" i="1"/>
  <c r="AD200" i="1"/>
  <c r="AC200" i="1"/>
  <c r="AB200" i="1"/>
  <c r="Y200" i="1"/>
  <c r="X200" i="1"/>
  <c r="W200" i="1"/>
  <c r="T200" i="1"/>
  <c r="S200" i="1"/>
  <c r="R200" i="1"/>
  <c r="O200" i="1"/>
  <c r="N200" i="1"/>
  <c r="M200" i="1"/>
  <c r="J200" i="1"/>
  <c r="H200" i="1"/>
  <c r="AT199" i="1"/>
  <c r="AR199" i="1"/>
  <c r="AP199" i="1"/>
  <c r="AN199" i="1"/>
  <c r="AL199" i="1"/>
  <c r="AJ199" i="1"/>
  <c r="AH199" i="1"/>
  <c r="AF199" i="1"/>
  <c r="AD199" i="1"/>
  <c r="AC199" i="1"/>
  <c r="AB199" i="1"/>
  <c r="Y199" i="1"/>
  <c r="X199" i="1"/>
  <c r="W199" i="1"/>
  <c r="T199" i="1"/>
  <c r="S199" i="1"/>
  <c r="R199" i="1"/>
  <c r="O199" i="1"/>
  <c r="N199" i="1"/>
  <c r="M199" i="1"/>
  <c r="J199" i="1"/>
  <c r="H199" i="1"/>
  <c r="AT198" i="1"/>
  <c r="AR198" i="1"/>
  <c r="AP198" i="1"/>
  <c r="AN198" i="1"/>
  <c r="AL198" i="1"/>
  <c r="AJ198" i="1"/>
  <c r="AH198" i="1"/>
  <c r="AF198" i="1"/>
  <c r="AD198" i="1"/>
  <c r="AC198" i="1"/>
  <c r="AB198" i="1"/>
  <c r="Y198" i="1"/>
  <c r="X198" i="1"/>
  <c r="W198" i="1"/>
  <c r="T198" i="1"/>
  <c r="S198" i="1"/>
  <c r="R198" i="1"/>
  <c r="O198" i="1"/>
  <c r="N198" i="1"/>
  <c r="M198" i="1"/>
  <c r="J198" i="1"/>
  <c r="H198" i="1"/>
  <c r="AT197" i="1"/>
  <c r="AR197" i="1"/>
  <c r="AP197" i="1"/>
  <c r="AN197" i="1"/>
  <c r="AL197" i="1"/>
  <c r="AJ197" i="1"/>
  <c r="AH197" i="1"/>
  <c r="AF197" i="1"/>
  <c r="AD197" i="1"/>
  <c r="AC197" i="1"/>
  <c r="AB197" i="1"/>
  <c r="Y197" i="1"/>
  <c r="X197" i="1"/>
  <c r="W197" i="1"/>
  <c r="T197" i="1"/>
  <c r="S197" i="1"/>
  <c r="R197" i="1"/>
  <c r="O197" i="1"/>
  <c r="N197" i="1"/>
  <c r="M197" i="1"/>
  <c r="J197" i="1"/>
  <c r="H197" i="1"/>
  <c r="AT196" i="1"/>
  <c r="AR196" i="1"/>
  <c r="AP196" i="1"/>
  <c r="AN196" i="1"/>
  <c r="AL196" i="1"/>
  <c r="AJ196" i="1"/>
  <c r="AH196" i="1"/>
  <c r="AF196" i="1"/>
  <c r="AD196" i="1"/>
  <c r="AC196" i="1"/>
  <c r="AB196" i="1"/>
  <c r="Y196" i="1"/>
  <c r="X196" i="1"/>
  <c r="W196" i="1"/>
  <c r="T196" i="1"/>
  <c r="S196" i="1"/>
  <c r="R196" i="1"/>
  <c r="O196" i="1"/>
  <c r="N196" i="1"/>
  <c r="M196" i="1"/>
  <c r="J196" i="1"/>
  <c r="H196" i="1"/>
  <c r="AT195" i="1"/>
  <c r="AR195" i="1"/>
  <c r="AP195" i="1"/>
  <c r="AN195" i="1"/>
  <c r="AL195" i="1"/>
  <c r="AJ195" i="1"/>
  <c r="AH195" i="1"/>
  <c r="AF195" i="1"/>
  <c r="AD195" i="1"/>
  <c r="AC195" i="1"/>
  <c r="AB195" i="1"/>
  <c r="Y195" i="1"/>
  <c r="X195" i="1"/>
  <c r="W195" i="1"/>
  <c r="T195" i="1"/>
  <c r="S195" i="1"/>
  <c r="R195" i="1"/>
  <c r="O195" i="1"/>
  <c r="N195" i="1"/>
  <c r="M195" i="1"/>
  <c r="J195" i="1"/>
  <c r="H195" i="1"/>
  <c r="AT194" i="1"/>
  <c r="AR194" i="1"/>
  <c r="AP194" i="1"/>
  <c r="AN194" i="1"/>
  <c r="AL194" i="1"/>
  <c r="AJ194" i="1"/>
  <c r="AH194" i="1"/>
  <c r="AF194" i="1"/>
  <c r="AD194" i="1"/>
  <c r="AC194" i="1"/>
  <c r="AB194" i="1"/>
  <c r="Y194" i="1"/>
  <c r="X194" i="1"/>
  <c r="W194" i="1"/>
  <c r="T194" i="1"/>
  <c r="S194" i="1"/>
  <c r="R194" i="1"/>
  <c r="O194" i="1"/>
  <c r="N194" i="1"/>
  <c r="M194" i="1"/>
  <c r="J194" i="1"/>
  <c r="H194" i="1"/>
  <c r="CB193" i="1"/>
  <c r="CA193" i="1"/>
  <c r="BZ193" i="1" s="1"/>
  <c r="AT193" i="1"/>
  <c r="AR193" i="1"/>
  <c r="AP193" i="1"/>
  <c r="AN193" i="1"/>
  <c r="AL193" i="1"/>
  <c r="AJ193" i="1"/>
  <c r="AH193" i="1"/>
  <c r="AF193" i="1"/>
  <c r="AD193" i="1"/>
  <c r="AC193" i="1"/>
  <c r="AB193" i="1"/>
  <c r="Y193" i="1"/>
  <c r="X193" i="1"/>
  <c r="W193" i="1"/>
  <c r="T193" i="1"/>
  <c r="S193" i="1"/>
  <c r="R193" i="1"/>
  <c r="O193" i="1"/>
  <c r="N193" i="1"/>
  <c r="M193" i="1"/>
  <c r="J193" i="1"/>
  <c r="H193" i="1"/>
  <c r="CB192" i="1"/>
  <c r="CA192" i="1"/>
  <c r="BZ192" i="1" s="1"/>
  <c r="AT192" i="1"/>
  <c r="AR192" i="1"/>
  <c r="AP192" i="1"/>
  <c r="AN192" i="1"/>
  <c r="AL192" i="1"/>
  <c r="AJ192" i="1"/>
  <c r="AH192" i="1"/>
  <c r="AF192" i="1"/>
  <c r="AD192" i="1"/>
  <c r="AC192" i="1"/>
  <c r="AB192" i="1"/>
  <c r="Y192" i="1"/>
  <c r="X192" i="1"/>
  <c r="W192" i="1"/>
  <c r="T192" i="1"/>
  <c r="S192" i="1"/>
  <c r="R192" i="1"/>
  <c r="O192" i="1"/>
  <c r="N192" i="1"/>
  <c r="M192" i="1"/>
  <c r="J192" i="1"/>
  <c r="H192" i="1"/>
  <c r="CB191" i="1"/>
  <c r="CA191" i="1"/>
  <c r="BZ191" i="1" s="1"/>
  <c r="AT191" i="1"/>
  <c r="AR191" i="1"/>
  <c r="AP191" i="1"/>
  <c r="AN191" i="1"/>
  <c r="AL191" i="1"/>
  <c r="AJ191" i="1"/>
  <c r="AH191" i="1"/>
  <c r="AF191" i="1"/>
  <c r="AD191" i="1"/>
  <c r="AC191" i="1"/>
  <c r="AB191" i="1"/>
  <c r="Y191" i="1"/>
  <c r="X191" i="1"/>
  <c r="W191" i="1"/>
  <c r="T191" i="1"/>
  <c r="S191" i="1"/>
  <c r="R191" i="1"/>
  <c r="O191" i="1"/>
  <c r="N191" i="1"/>
  <c r="M191" i="1"/>
  <c r="J191" i="1"/>
  <c r="H191" i="1"/>
  <c r="CB190" i="1"/>
  <c r="CA190" i="1"/>
  <c r="BZ190" i="1" s="1"/>
  <c r="AT190" i="1"/>
  <c r="AR190" i="1"/>
  <c r="AP190" i="1"/>
  <c r="AN190" i="1"/>
  <c r="AL190" i="1"/>
  <c r="AJ190" i="1"/>
  <c r="AH190" i="1"/>
  <c r="AF190" i="1"/>
  <c r="AD190" i="1"/>
  <c r="AC190" i="1"/>
  <c r="AB190" i="1"/>
  <c r="Y190" i="1"/>
  <c r="X190" i="1"/>
  <c r="W190" i="1"/>
  <c r="T190" i="1"/>
  <c r="S190" i="1"/>
  <c r="R190" i="1"/>
  <c r="O190" i="1"/>
  <c r="N190" i="1"/>
  <c r="M190" i="1"/>
  <c r="J190" i="1"/>
  <c r="H190" i="1"/>
  <c r="CB189" i="1"/>
  <c r="CA189" i="1"/>
  <c r="BZ189" i="1" s="1"/>
  <c r="AT189" i="1"/>
  <c r="AR189" i="1"/>
  <c r="AP189" i="1"/>
  <c r="AN189" i="1"/>
  <c r="AL189" i="1"/>
  <c r="AJ189" i="1"/>
  <c r="AH189" i="1"/>
  <c r="AF189" i="1"/>
  <c r="AD189" i="1"/>
  <c r="AC189" i="1"/>
  <c r="AB189" i="1"/>
  <c r="Y189" i="1"/>
  <c r="X189" i="1"/>
  <c r="W189" i="1"/>
  <c r="T189" i="1"/>
  <c r="S189" i="1"/>
  <c r="R189" i="1"/>
  <c r="O189" i="1"/>
  <c r="N189" i="1"/>
  <c r="M189" i="1"/>
  <c r="J189" i="1"/>
  <c r="H189" i="1"/>
  <c r="CB188" i="1"/>
  <c r="CA188" i="1"/>
  <c r="BZ188" i="1" s="1"/>
  <c r="AT188" i="1"/>
  <c r="AR188" i="1"/>
  <c r="AP188" i="1"/>
  <c r="AN188" i="1"/>
  <c r="AL188" i="1"/>
  <c r="AJ188" i="1"/>
  <c r="AH188" i="1"/>
  <c r="AF188" i="1"/>
  <c r="AD188" i="1"/>
  <c r="AC188" i="1"/>
  <c r="AB188" i="1"/>
  <c r="Y188" i="1"/>
  <c r="X188" i="1"/>
  <c r="W188" i="1"/>
  <c r="T188" i="1"/>
  <c r="S188" i="1"/>
  <c r="R188" i="1"/>
  <c r="O188" i="1"/>
  <c r="N188" i="1"/>
  <c r="M188" i="1"/>
  <c r="J188" i="1"/>
  <c r="H188" i="1"/>
  <c r="CB187" i="1"/>
  <c r="CA187" i="1"/>
  <c r="BZ187" i="1" s="1"/>
  <c r="AT187" i="1"/>
  <c r="AR187" i="1"/>
  <c r="AP187" i="1"/>
  <c r="AN187" i="1"/>
  <c r="AL187" i="1"/>
  <c r="AJ187" i="1"/>
  <c r="AH187" i="1"/>
  <c r="AF187" i="1"/>
  <c r="AD187" i="1"/>
  <c r="AC187" i="1"/>
  <c r="AB187" i="1"/>
  <c r="Y187" i="1"/>
  <c r="X187" i="1"/>
  <c r="W187" i="1"/>
  <c r="T187" i="1"/>
  <c r="S187" i="1"/>
  <c r="R187" i="1"/>
  <c r="O187" i="1"/>
  <c r="N187" i="1"/>
  <c r="M187" i="1"/>
  <c r="J187" i="1"/>
  <c r="H187" i="1"/>
  <c r="CB186" i="1"/>
  <c r="CA186" i="1"/>
  <c r="BZ186" i="1" s="1"/>
  <c r="AT186" i="1"/>
  <c r="AR186" i="1"/>
  <c r="AP186" i="1"/>
  <c r="AN186" i="1"/>
  <c r="AL186" i="1"/>
  <c r="AJ186" i="1"/>
  <c r="AH186" i="1"/>
  <c r="AF186" i="1"/>
  <c r="AD186" i="1"/>
  <c r="AC186" i="1"/>
  <c r="AB186" i="1"/>
  <c r="Y186" i="1"/>
  <c r="X186" i="1"/>
  <c r="W186" i="1"/>
  <c r="T186" i="1"/>
  <c r="S186" i="1"/>
  <c r="R186" i="1"/>
  <c r="O186" i="1"/>
  <c r="N186" i="1"/>
  <c r="M186" i="1"/>
  <c r="J186" i="1"/>
  <c r="H186" i="1"/>
  <c r="CB185" i="1"/>
  <c r="CA185" i="1"/>
  <c r="BZ185" i="1" s="1"/>
  <c r="AT185" i="1"/>
  <c r="AR185" i="1"/>
  <c r="AP185" i="1"/>
  <c r="AN185" i="1"/>
  <c r="AL185" i="1"/>
  <c r="AJ185" i="1"/>
  <c r="AH185" i="1"/>
  <c r="AF185" i="1"/>
  <c r="AD185" i="1"/>
  <c r="AC185" i="1"/>
  <c r="AB185" i="1"/>
  <c r="Y185" i="1"/>
  <c r="X185" i="1"/>
  <c r="W185" i="1"/>
  <c r="T185" i="1"/>
  <c r="S185" i="1"/>
  <c r="R185" i="1"/>
  <c r="O185" i="1"/>
  <c r="N185" i="1"/>
  <c r="M185" i="1"/>
  <c r="J185" i="1"/>
  <c r="H185" i="1"/>
  <c r="CB184" i="1"/>
  <c r="CA184" i="1"/>
  <c r="BZ184" i="1" s="1"/>
  <c r="AT184" i="1"/>
  <c r="AR184" i="1"/>
  <c r="AP184" i="1"/>
  <c r="AN184" i="1"/>
  <c r="AL184" i="1"/>
  <c r="AJ184" i="1"/>
  <c r="AH184" i="1"/>
  <c r="AF184" i="1"/>
  <c r="AD184" i="1"/>
  <c r="AC184" i="1"/>
  <c r="AB184" i="1"/>
  <c r="Y184" i="1"/>
  <c r="X184" i="1"/>
  <c r="W184" i="1"/>
  <c r="T184" i="1"/>
  <c r="S184" i="1"/>
  <c r="R184" i="1"/>
  <c r="O184" i="1"/>
  <c r="N184" i="1"/>
  <c r="M184" i="1"/>
  <c r="J184" i="1"/>
  <c r="H184" i="1"/>
  <c r="CB183" i="1"/>
  <c r="CA183" i="1"/>
  <c r="BZ183" i="1" s="1"/>
  <c r="AT183" i="1"/>
  <c r="AR183" i="1"/>
  <c r="AP183" i="1"/>
  <c r="AN183" i="1"/>
  <c r="AL183" i="1"/>
  <c r="AJ183" i="1"/>
  <c r="AH183" i="1"/>
  <c r="AF183" i="1"/>
  <c r="AD183" i="1"/>
  <c r="AC183" i="1"/>
  <c r="AB183" i="1"/>
  <c r="Y183" i="1"/>
  <c r="X183" i="1"/>
  <c r="W183" i="1"/>
  <c r="T183" i="1"/>
  <c r="S183" i="1"/>
  <c r="R183" i="1"/>
  <c r="O183" i="1"/>
  <c r="N183" i="1"/>
  <c r="M183" i="1"/>
  <c r="J183" i="1"/>
  <c r="H183" i="1"/>
  <c r="CB182" i="1"/>
  <c r="CA182" i="1"/>
  <c r="BZ182" i="1"/>
  <c r="AT182" i="1"/>
  <c r="AR182" i="1"/>
  <c r="AP182" i="1"/>
  <c r="AN182" i="1"/>
  <c r="AL182" i="1"/>
  <c r="AJ182" i="1"/>
  <c r="AH182" i="1"/>
  <c r="AF182" i="1"/>
  <c r="AD182" i="1"/>
  <c r="AC182" i="1"/>
  <c r="AB182" i="1"/>
  <c r="Y182" i="1"/>
  <c r="X182" i="1"/>
  <c r="W182" i="1"/>
  <c r="T182" i="1"/>
  <c r="S182" i="1"/>
  <c r="R182" i="1"/>
  <c r="O182" i="1"/>
  <c r="N182" i="1"/>
  <c r="M182" i="1"/>
  <c r="J182" i="1"/>
  <c r="H182" i="1"/>
  <c r="CB181" i="1"/>
  <c r="CA181" i="1"/>
  <c r="BZ181" i="1" s="1"/>
  <c r="AT181" i="1"/>
  <c r="AR181" i="1"/>
  <c r="AP181" i="1"/>
  <c r="AN181" i="1"/>
  <c r="AL181" i="1"/>
  <c r="AJ181" i="1"/>
  <c r="AH181" i="1"/>
  <c r="AF181" i="1"/>
  <c r="AD181" i="1"/>
  <c r="AC181" i="1"/>
  <c r="AB181" i="1"/>
  <c r="Y181" i="1"/>
  <c r="X181" i="1"/>
  <c r="W181" i="1"/>
  <c r="T181" i="1"/>
  <c r="S181" i="1"/>
  <c r="R181" i="1"/>
  <c r="O181" i="1"/>
  <c r="N181" i="1"/>
  <c r="M181" i="1"/>
  <c r="J181" i="1"/>
  <c r="H181" i="1"/>
  <c r="CB180" i="1"/>
  <c r="CA180" i="1"/>
  <c r="BZ180" i="1" s="1"/>
  <c r="AT180" i="1"/>
  <c r="AR180" i="1"/>
  <c r="AP180" i="1"/>
  <c r="AN180" i="1"/>
  <c r="AL180" i="1"/>
  <c r="AJ180" i="1"/>
  <c r="AH180" i="1"/>
  <c r="AF180" i="1"/>
  <c r="AD180" i="1"/>
  <c r="AC180" i="1"/>
  <c r="AB180" i="1"/>
  <c r="Y180" i="1"/>
  <c r="X180" i="1"/>
  <c r="W180" i="1"/>
  <c r="T180" i="1"/>
  <c r="S180" i="1"/>
  <c r="R180" i="1"/>
  <c r="O180" i="1"/>
  <c r="N180" i="1"/>
  <c r="M180" i="1"/>
  <c r="J180" i="1"/>
  <c r="H180" i="1"/>
  <c r="CB179" i="1"/>
  <c r="CA179" i="1"/>
  <c r="BZ179" i="1"/>
  <c r="AT179" i="1"/>
  <c r="AR179" i="1"/>
  <c r="AP179" i="1"/>
  <c r="AN179" i="1"/>
  <c r="AL179" i="1"/>
  <c r="AJ179" i="1"/>
  <c r="AH179" i="1"/>
  <c r="AF179" i="1"/>
  <c r="AD179" i="1"/>
  <c r="AC179" i="1"/>
  <c r="AB179" i="1"/>
  <c r="Y179" i="1"/>
  <c r="X179" i="1"/>
  <c r="W179" i="1"/>
  <c r="T179" i="1"/>
  <c r="S179" i="1"/>
  <c r="R179" i="1"/>
  <c r="O179" i="1"/>
  <c r="N179" i="1"/>
  <c r="M179" i="1"/>
  <c r="J179" i="1"/>
  <c r="H179" i="1"/>
  <c r="CB178" i="1"/>
  <c r="CA178" i="1"/>
  <c r="BZ178" i="1"/>
  <c r="AT178" i="1"/>
  <c r="AR178" i="1"/>
  <c r="AP178" i="1"/>
  <c r="AN178" i="1"/>
  <c r="AL178" i="1"/>
  <c r="AJ178" i="1"/>
  <c r="AH178" i="1"/>
  <c r="AF178" i="1"/>
  <c r="AD178" i="1"/>
  <c r="AC178" i="1"/>
  <c r="AB178" i="1"/>
  <c r="Y178" i="1"/>
  <c r="X178" i="1"/>
  <c r="W178" i="1"/>
  <c r="T178" i="1"/>
  <c r="S178" i="1"/>
  <c r="R178" i="1"/>
  <c r="O178" i="1"/>
  <c r="N178" i="1"/>
  <c r="M178" i="1"/>
  <c r="J178" i="1"/>
  <c r="H178" i="1"/>
  <c r="CB177" i="1"/>
  <c r="CA177" i="1"/>
  <c r="BZ177" i="1" s="1"/>
  <c r="AT177" i="1"/>
  <c r="AR177" i="1"/>
  <c r="AP177" i="1"/>
  <c r="AN177" i="1"/>
  <c r="AL177" i="1"/>
  <c r="AJ177" i="1"/>
  <c r="AH177" i="1"/>
  <c r="AF177" i="1"/>
  <c r="AD177" i="1"/>
  <c r="AC177" i="1"/>
  <c r="AB177" i="1"/>
  <c r="Y177" i="1"/>
  <c r="X177" i="1"/>
  <c r="W177" i="1"/>
  <c r="T177" i="1"/>
  <c r="S177" i="1"/>
  <c r="R177" i="1"/>
  <c r="O177" i="1"/>
  <c r="N177" i="1"/>
  <c r="M177" i="1"/>
  <c r="J177" i="1"/>
  <c r="H177" i="1"/>
  <c r="CB176" i="1"/>
  <c r="CA176" i="1"/>
  <c r="BZ176" i="1" s="1"/>
  <c r="AT176" i="1"/>
  <c r="AR176" i="1"/>
  <c r="AP176" i="1"/>
  <c r="AN176" i="1"/>
  <c r="AL176" i="1"/>
  <c r="AJ176" i="1"/>
  <c r="AH176" i="1"/>
  <c r="AF176" i="1"/>
  <c r="AD176" i="1"/>
  <c r="AC176" i="1"/>
  <c r="AB176" i="1"/>
  <c r="Y176" i="1"/>
  <c r="X176" i="1"/>
  <c r="W176" i="1"/>
  <c r="T176" i="1"/>
  <c r="S176" i="1"/>
  <c r="R176" i="1"/>
  <c r="O176" i="1"/>
  <c r="N176" i="1"/>
  <c r="M176" i="1"/>
  <c r="J176" i="1"/>
  <c r="H176" i="1"/>
  <c r="CB175" i="1"/>
  <c r="CA175" i="1"/>
  <c r="BZ175" i="1" s="1"/>
  <c r="AT175" i="1"/>
  <c r="AR175" i="1"/>
  <c r="AP175" i="1"/>
  <c r="AN175" i="1"/>
  <c r="AL175" i="1"/>
  <c r="AJ175" i="1"/>
  <c r="AH175" i="1"/>
  <c r="AF175" i="1"/>
  <c r="AD175" i="1"/>
  <c r="AC175" i="1"/>
  <c r="AB175" i="1"/>
  <c r="Y175" i="1"/>
  <c r="X175" i="1"/>
  <c r="W175" i="1"/>
  <c r="T175" i="1"/>
  <c r="S175" i="1"/>
  <c r="R175" i="1"/>
  <c r="O175" i="1"/>
  <c r="N175" i="1"/>
  <c r="M175" i="1"/>
  <c r="J175" i="1"/>
  <c r="H175" i="1"/>
  <c r="CB174" i="1"/>
  <c r="CA174" i="1"/>
  <c r="BZ174" i="1" s="1"/>
  <c r="AT174" i="1"/>
  <c r="AR174" i="1"/>
  <c r="AP174" i="1"/>
  <c r="AN174" i="1"/>
  <c r="AL174" i="1"/>
  <c r="AJ174" i="1"/>
  <c r="AH174" i="1"/>
  <c r="AF174" i="1"/>
  <c r="AD174" i="1"/>
  <c r="AC174" i="1"/>
  <c r="AB174" i="1"/>
  <c r="Y174" i="1"/>
  <c r="X174" i="1"/>
  <c r="W174" i="1"/>
  <c r="T174" i="1"/>
  <c r="S174" i="1"/>
  <c r="R174" i="1"/>
  <c r="O174" i="1"/>
  <c r="N174" i="1"/>
  <c r="M174" i="1"/>
  <c r="J174" i="1"/>
  <c r="H174" i="1"/>
  <c r="CB173" i="1"/>
  <c r="CA173" i="1"/>
  <c r="BZ173" i="1" s="1"/>
  <c r="AT173" i="1"/>
  <c r="AR173" i="1"/>
  <c r="AP173" i="1"/>
  <c r="AN173" i="1"/>
  <c r="AL173" i="1"/>
  <c r="AJ173" i="1"/>
  <c r="AH173" i="1"/>
  <c r="AF173" i="1"/>
  <c r="AD173" i="1"/>
  <c r="AC173" i="1"/>
  <c r="AB173" i="1"/>
  <c r="Y173" i="1"/>
  <c r="X173" i="1"/>
  <c r="W173" i="1"/>
  <c r="T173" i="1"/>
  <c r="S173" i="1"/>
  <c r="R173" i="1"/>
  <c r="O173" i="1"/>
  <c r="N173" i="1"/>
  <c r="M173" i="1"/>
  <c r="J173" i="1"/>
  <c r="H173" i="1"/>
  <c r="CB172" i="1"/>
  <c r="CA172" i="1"/>
  <c r="BZ172" i="1" s="1"/>
  <c r="AT172" i="1"/>
  <c r="AR172" i="1"/>
  <c r="AP172" i="1"/>
  <c r="AN172" i="1"/>
  <c r="AL172" i="1"/>
  <c r="AJ172" i="1"/>
  <c r="AH172" i="1"/>
  <c r="AF172" i="1"/>
  <c r="AD172" i="1"/>
  <c r="AC172" i="1"/>
  <c r="AB172" i="1"/>
  <c r="Y172" i="1"/>
  <c r="X172" i="1"/>
  <c r="W172" i="1"/>
  <c r="T172" i="1"/>
  <c r="S172" i="1"/>
  <c r="R172" i="1"/>
  <c r="O172" i="1"/>
  <c r="N172" i="1"/>
  <c r="M172" i="1"/>
  <c r="J172" i="1"/>
  <c r="H172" i="1"/>
  <c r="CB171" i="1"/>
  <c r="CA171" i="1"/>
  <c r="BZ171" i="1" s="1"/>
  <c r="AT171" i="1"/>
  <c r="AR171" i="1"/>
  <c r="AP171" i="1"/>
  <c r="AN171" i="1"/>
  <c r="AL171" i="1"/>
  <c r="AJ171" i="1"/>
  <c r="AH171" i="1"/>
  <c r="AF171" i="1"/>
  <c r="AD171" i="1"/>
  <c r="AC171" i="1"/>
  <c r="AB171" i="1"/>
  <c r="Y171" i="1"/>
  <c r="X171" i="1"/>
  <c r="W171" i="1"/>
  <c r="T171" i="1"/>
  <c r="S171" i="1"/>
  <c r="R171" i="1"/>
  <c r="O171" i="1"/>
  <c r="N171" i="1"/>
  <c r="M171" i="1"/>
  <c r="J171" i="1"/>
  <c r="H171" i="1"/>
  <c r="CB170" i="1"/>
  <c r="CA170" i="1"/>
  <c r="BZ170" i="1" s="1"/>
  <c r="AT170" i="1"/>
  <c r="AR170" i="1"/>
  <c r="AP170" i="1"/>
  <c r="AN170" i="1"/>
  <c r="AL170" i="1"/>
  <c r="AJ170" i="1"/>
  <c r="AH170" i="1"/>
  <c r="AF170" i="1"/>
  <c r="AD170" i="1"/>
  <c r="AC170" i="1"/>
  <c r="AB170" i="1"/>
  <c r="Y170" i="1"/>
  <c r="X170" i="1"/>
  <c r="W170" i="1"/>
  <c r="T170" i="1"/>
  <c r="S170" i="1"/>
  <c r="R170" i="1"/>
  <c r="O170" i="1"/>
  <c r="N170" i="1"/>
  <c r="M170" i="1"/>
  <c r="J170" i="1"/>
  <c r="H170" i="1"/>
  <c r="CB169" i="1"/>
  <c r="CA169" i="1"/>
  <c r="BZ169" i="1" s="1"/>
  <c r="AT169" i="1"/>
  <c r="AR169" i="1"/>
  <c r="AP169" i="1"/>
  <c r="AN169" i="1"/>
  <c r="AL169" i="1"/>
  <c r="AJ169" i="1"/>
  <c r="AH169" i="1"/>
  <c r="AF169" i="1"/>
  <c r="AD169" i="1"/>
  <c r="AC169" i="1"/>
  <c r="AB169" i="1"/>
  <c r="Y169" i="1"/>
  <c r="X169" i="1"/>
  <c r="W169" i="1"/>
  <c r="T169" i="1"/>
  <c r="S169" i="1"/>
  <c r="R169" i="1"/>
  <c r="O169" i="1"/>
  <c r="N169" i="1"/>
  <c r="M169" i="1"/>
  <c r="J169" i="1"/>
  <c r="H169" i="1"/>
  <c r="CB168" i="1"/>
  <c r="CA168" i="1"/>
  <c r="BZ168" i="1" s="1"/>
  <c r="AT168" i="1"/>
  <c r="AR168" i="1"/>
  <c r="AP168" i="1"/>
  <c r="AN168" i="1"/>
  <c r="AL168" i="1"/>
  <c r="AJ168" i="1"/>
  <c r="AH168" i="1"/>
  <c r="AF168" i="1"/>
  <c r="AD168" i="1"/>
  <c r="AC168" i="1"/>
  <c r="AB168" i="1"/>
  <c r="Y168" i="1"/>
  <c r="X168" i="1"/>
  <c r="W168" i="1"/>
  <c r="T168" i="1"/>
  <c r="S168" i="1"/>
  <c r="R168" i="1"/>
  <c r="O168" i="1"/>
  <c r="N168" i="1"/>
  <c r="M168" i="1"/>
  <c r="J168" i="1"/>
  <c r="H168" i="1"/>
  <c r="CB167" i="1"/>
  <c r="CA167" i="1"/>
  <c r="BZ167" i="1" s="1"/>
  <c r="AT167" i="1"/>
  <c r="AR167" i="1"/>
  <c r="AP167" i="1"/>
  <c r="AN167" i="1"/>
  <c r="AL167" i="1"/>
  <c r="AJ167" i="1"/>
  <c r="AH167" i="1"/>
  <c r="AF167" i="1"/>
  <c r="AD167" i="1"/>
  <c r="AC167" i="1"/>
  <c r="AB167" i="1"/>
  <c r="Y167" i="1"/>
  <c r="X167" i="1"/>
  <c r="W167" i="1"/>
  <c r="T167" i="1"/>
  <c r="S167" i="1"/>
  <c r="R167" i="1"/>
  <c r="O167" i="1"/>
  <c r="N167" i="1"/>
  <c r="M167" i="1"/>
  <c r="J167" i="1"/>
  <c r="H167" i="1"/>
  <c r="CB166" i="1"/>
  <c r="CA166" i="1"/>
  <c r="BZ166" i="1" s="1"/>
  <c r="AT166" i="1"/>
  <c r="AR166" i="1"/>
  <c r="AP166" i="1"/>
  <c r="AN166" i="1"/>
  <c r="AL166" i="1"/>
  <c r="AJ166" i="1"/>
  <c r="AH166" i="1"/>
  <c r="AF166" i="1"/>
  <c r="AD166" i="1"/>
  <c r="AC166" i="1"/>
  <c r="AB166" i="1"/>
  <c r="Y166" i="1"/>
  <c r="X166" i="1"/>
  <c r="W166" i="1"/>
  <c r="T166" i="1"/>
  <c r="S166" i="1"/>
  <c r="R166" i="1"/>
  <c r="O166" i="1"/>
  <c r="N166" i="1"/>
  <c r="M166" i="1"/>
  <c r="J166" i="1"/>
  <c r="H166" i="1"/>
  <c r="CB165" i="1"/>
  <c r="CA165" i="1"/>
  <c r="BZ165" i="1" s="1"/>
  <c r="AT165" i="1"/>
  <c r="AR165" i="1"/>
  <c r="AP165" i="1"/>
  <c r="AN165" i="1"/>
  <c r="AL165" i="1"/>
  <c r="AJ165" i="1"/>
  <c r="AH165" i="1"/>
  <c r="AF165" i="1"/>
  <c r="AD165" i="1"/>
  <c r="AC165" i="1"/>
  <c r="AB165" i="1"/>
  <c r="Y165" i="1"/>
  <c r="X165" i="1"/>
  <c r="W165" i="1"/>
  <c r="T165" i="1"/>
  <c r="S165" i="1"/>
  <c r="R165" i="1"/>
  <c r="O165" i="1"/>
  <c r="N165" i="1"/>
  <c r="M165" i="1"/>
  <c r="J165" i="1"/>
  <c r="H165" i="1"/>
  <c r="CB164" i="1"/>
  <c r="CA164" i="1"/>
  <c r="BZ164" i="1" s="1"/>
  <c r="AT164" i="1"/>
  <c r="AR164" i="1"/>
  <c r="AP164" i="1"/>
  <c r="AN164" i="1"/>
  <c r="AL164" i="1"/>
  <c r="AJ164" i="1"/>
  <c r="AH164" i="1"/>
  <c r="AF164" i="1"/>
  <c r="AD164" i="1"/>
  <c r="AC164" i="1"/>
  <c r="AB164" i="1"/>
  <c r="Y164" i="1"/>
  <c r="X164" i="1"/>
  <c r="W164" i="1"/>
  <c r="T164" i="1"/>
  <c r="S164" i="1"/>
  <c r="R164" i="1"/>
  <c r="O164" i="1"/>
  <c r="N164" i="1"/>
  <c r="M164" i="1"/>
  <c r="J164" i="1"/>
  <c r="H164" i="1"/>
  <c r="CB163" i="1"/>
  <c r="CA163" i="1"/>
  <c r="BZ163" i="1" s="1"/>
  <c r="AT163" i="1"/>
  <c r="AR163" i="1"/>
  <c r="AP163" i="1"/>
  <c r="AN163" i="1"/>
  <c r="AL163" i="1"/>
  <c r="AJ163" i="1"/>
  <c r="AH163" i="1"/>
  <c r="AF163" i="1"/>
  <c r="AD163" i="1"/>
  <c r="AC163" i="1"/>
  <c r="AB163" i="1"/>
  <c r="Y163" i="1"/>
  <c r="X163" i="1"/>
  <c r="W163" i="1"/>
  <c r="T163" i="1"/>
  <c r="S163" i="1"/>
  <c r="R163" i="1"/>
  <c r="O163" i="1"/>
  <c r="N163" i="1"/>
  <c r="M163" i="1"/>
  <c r="J163" i="1"/>
  <c r="H163" i="1"/>
  <c r="CB162" i="1"/>
  <c r="CA162" i="1"/>
  <c r="BZ162" i="1" s="1"/>
  <c r="AT162" i="1"/>
  <c r="AR162" i="1"/>
  <c r="AP162" i="1"/>
  <c r="AN162" i="1"/>
  <c r="AL162" i="1"/>
  <c r="AJ162" i="1"/>
  <c r="AH162" i="1"/>
  <c r="AF162" i="1"/>
  <c r="AD162" i="1"/>
  <c r="AC162" i="1"/>
  <c r="AB162" i="1"/>
  <c r="Y162" i="1"/>
  <c r="X162" i="1"/>
  <c r="W162" i="1"/>
  <c r="T162" i="1"/>
  <c r="S162" i="1"/>
  <c r="R162" i="1"/>
  <c r="O162" i="1"/>
  <c r="N162" i="1"/>
  <c r="M162" i="1"/>
  <c r="J162" i="1"/>
  <c r="H162" i="1"/>
  <c r="CB161" i="1"/>
  <c r="CA161" i="1"/>
  <c r="AT161" i="1"/>
  <c r="AR161" i="1"/>
  <c r="AP161" i="1"/>
  <c r="AN161" i="1"/>
  <c r="AL161" i="1"/>
  <c r="AJ161" i="1"/>
  <c r="AH161" i="1"/>
  <c r="AF161" i="1"/>
  <c r="AD161" i="1"/>
  <c r="AC161" i="1"/>
  <c r="AB161" i="1"/>
  <c r="Y161" i="1"/>
  <c r="X161" i="1"/>
  <c r="W161" i="1"/>
  <c r="T161" i="1"/>
  <c r="S161" i="1"/>
  <c r="R161" i="1"/>
  <c r="O161" i="1"/>
  <c r="N161" i="1"/>
  <c r="M161" i="1"/>
  <c r="J161" i="1"/>
  <c r="H161" i="1"/>
  <c r="CB160" i="1"/>
  <c r="CA160" i="1"/>
  <c r="BZ160" i="1" s="1"/>
  <c r="AT160" i="1"/>
  <c r="AR160" i="1"/>
  <c r="AP160" i="1"/>
  <c r="AN160" i="1"/>
  <c r="AL160" i="1"/>
  <c r="AJ160" i="1"/>
  <c r="AH160" i="1"/>
  <c r="AF160" i="1"/>
  <c r="AD160" i="1"/>
  <c r="AC160" i="1"/>
  <c r="AB160" i="1"/>
  <c r="Y160" i="1"/>
  <c r="X160" i="1"/>
  <c r="W160" i="1"/>
  <c r="T160" i="1"/>
  <c r="S160" i="1"/>
  <c r="R160" i="1"/>
  <c r="O160" i="1"/>
  <c r="N160" i="1"/>
  <c r="M160" i="1"/>
  <c r="J160" i="1"/>
  <c r="H160" i="1"/>
  <c r="CB159" i="1"/>
  <c r="CA159" i="1"/>
  <c r="BZ159" i="1" s="1"/>
  <c r="AT159" i="1"/>
  <c r="AR159" i="1"/>
  <c r="AP159" i="1"/>
  <c r="AN159" i="1"/>
  <c r="AL159" i="1"/>
  <c r="AJ159" i="1"/>
  <c r="AH159" i="1"/>
  <c r="AF159" i="1"/>
  <c r="AD159" i="1"/>
  <c r="AC159" i="1"/>
  <c r="AB159" i="1"/>
  <c r="Y159" i="1"/>
  <c r="X159" i="1"/>
  <c r="W159" i="1"/>
  <c r="T159" i="1"/>
  <c r="S159" i="1"/>
  <c r="R159" i="1"/>
  <c r="O159" i="1"/>
  <c r="N159" i="1"/>
  <c r="M159" i="1"/>
  <c r="J159" i="1"/>
  <c r="H159" i="1"/>
  <c r="CB158" i="1"/>
  <c r="CA158" i="1"/>
  <c r="BZ158" i="1" s="1"/>
  <c r="AT158" i="1"/>
  <c r="AR158" i="1"/>
  <c r="AP158" i="1"/>
  <c r="AN158" i="1"/>
  <c r="AL158" i="1"/>
  <c r="AJ158" i="1"/>
  <c r="AH158" i="1"/>
  <c r="AF158" i="1"/>
  <c r="AD158" i="1"/>
  <c r="AC158" i="1"/>
  <c r="AB158" i="1"/>
  <c r="Y158" i="1"/>
  <c r="X158" i="1"/>
  <c r="W158" i="1"/>
  <c r="T158" i="1"/>
  <c r="S158" i="1"/>
  <c r="R158" i="1"/>
  <c r="O158" i="1"/>
  <c r="N158" i="1"/>
  <c r="M158" i="1"/>
  <c r="J158" i="1"/>
  <c r="H158" i="1"/>
  <c r="CB157" i="1"/>
  <c r="CA157" i="1"/>
  <c r="BZ157" i="1"/>
  <c r="AT157" i="1"/>
  <c r="AR157" i="1"/>
  <c r="AP157" i="1"/>
  <c r="AN157" i="1"/>
  <c r="AL157" i="1"/>
  <c r="AJ157" i="1"/>
  <c r="AH157" i="1"/>
  <c r="AF157" i="1"/>
  <c r="AD157" i="1"/>
  <c r="AC157" i="1"/>
  <c r="AB157" i="1"/>
  <c r="Y157" i="1"/>
  <c r="X157" i="1"/>
  <c r="W157" i="1"/>
  <c r="T157" i="1"/>
  <c r="S157" i="1"/>
  <c r="R157" i="1"/>
  <c r="O157" i="1"/>
  <c r="N157" i="1"/>
  <c r="M157" i="1"/>
  <c r="J157" i="1"/>
  <c r="H157" i="1"/>
  <c r="CB156" i="1"/>
  <c r="CA156" i="1"/>
  <c r="BZ156" i="1"/>
  <c r="AT156" i="1"/>
  <c r="AR156" i="1"/>
  <c r="AP156" i="1"/>
  <c r="AN156" i="1"/>
  <c r="AL156" i="1"/>
  <c r="AJ156" i="1"/>
  <c r="AH156" i="1"/>
  <c r="AF156" i="1"/>
  <c r="AD156" i="1"/>
  <c r="AC156" i="1"/>
  <c r="AB156" i="1"/>
  <c r="Y156" i="1"/>
  <c r="X156" i="1"/>
  <c r="W156" i="1"/>
  <c r="T156" i="1"/>
  <c r="S156" i="1"/>
  <c r="R156" i="1"/>
  <c r="O156" i="1"/>
  <c r="N156" i="1"/>
  <c r="M156" i="1"/>
  <c r="J156" i="1"/>
  <c r="H156" i="1"/>
  <c r="CB155" i="1"/>
  <c r="CA155" i="1"/>
  <c r="BZ155" i="1" s="1"/>
  <c r="AT155" i="1"/>
  <c r="AR155" i="1"/>
  <c r="AP155" i="1"/>
  <c r="AN155" i="1"/>
  <c r="AL155" i="1"/>
  <c r="AJ155" i="1"/>
  <c r="AH155" i="1"/>
  <c r="AF155" i="1"/>
  <c r="AD155" i="1"/>
  <c r="AC155" i="1"/>
  <c r="AB155" i="1"/>
  <c r="Y155" i="1"/>
  <c r="X155" i="1"/>
  <c r="W155" i="1"/>
  <c r="T155" i="1"/>
  <c r="S155" i="1"/>
  <c r="R155" i="1"/>
  <c r="O155" i="1"/>
  <c r="N155" i="1"/>
  <c r="M155" i="1"/>
  <c r="J155" i="1"/>
  <c r="H155" i="1"/>
  <c r="CB154" i="1"/>
  <c r="CA154" i="1"/>
  <c r="BZ154" i="1"/>
  <c r="AT154" i="1"/>
  <c r="AR154" i="1"/>
  <c r="AP154" i="1"/>
  <c r="AN154" i="1"/>
  <c r="AL154" i="1"/>
  <c r="AJ154" i="1"/>
  <c r="AH154" i="1"/>
  <c r="AF154" i="1"/>
  <c r="AD154" i="1"/>
  <c r="AC154" i="1"/>
  <c r="AB154" i="1"/>
  <c r="Y154" i="1"/>
  <c r="X154" i="1"/>
  <c r="W154" i="1"/>
  <c r="T154" i="1"/>
  <c r="S154" i="1"/>
  <c r="R154" i="1"/>
  <c r="O154" i="1"/>
  <c r="N154" i="1"/>
  <c r="M154" i="1"/>
  <c r="J154" i="1"/>
  <c r="H154" i="1"/>
  <c r="CB153" i="1"/>
  <c r="CA153" i="1"/>
  <c r="BZ153" i="1" s="1"/>
  <c r="AT153" i="1"/>
  <c r="AR153" i="1"/>
  <c r="AP153" i="1"/>
  <c r="AN153" i="1"/>
  <c r="AL153" i="1"/>
  <c r="AJ153" i="1"/>
  <c r="AH153" i="1"/>
  <c r="AF153" i="1"/>
  <c r="AD153" i="1"/>
  <c r="AC153" i="1"/>
  <c r="AB153" i="1"/>
  <c r="Y153" i="1"/>
  <c r="X153" i="1"/>
  <c r="W153" i="1"/>
  <c r="T153" i="1"/>
  <c r="S153" i="1"/>
  <c r="R153" i="1"/>
  <c r="O153" i="1"/>
  <c r="N153" i="1"/>
  <c r="M153" i="1"/>
  <c r="J153" i="1"/>
  <c r="H153" i="1"/>
  <c r="CB152" i="1"/>
  <c r="CA152" i="1"/>
  <c r="BZ152" i="1" s="1"/>
  <c r="AT152" i="1"/>
  <c r="AR152" i="1"/>
  <c r="AP152" i="1"/>
  <c r="AN152" i="1"/>
  <c r="AL152" i="1"/>
  <c r="AJ152" i="1"/>
  <c r="AH152" i="1"/>
  <c r="AF152" i="1"/>
  <c r="AD152" i="1"/>
  <c r="AC152" i="1"/>
  <c r="AB152" i="1"/>
  <c r="Y152" i="1"/>
  <c r="X152" i="1"/>
  <c r="W152" i="1"/>
  <c r="T152" i="1"/>
  <c r="S152" i="1"/>
  <c r="R152" i="1"/>
  <c r="O152" i="1"/>
  <c r="N152" i="1"/>
  <c r="M152" i="1"/>
  <c r="J152" i="1"/>
  <c r="H152" i="1"/>
  <c r="CB151" i="1"/>
  <c r="CA151" i="1"/>
  <c r="BZ151" i="1" s="1"/>
  <c r="AT151" i="1"/>
  <c r="AR151" i="1"/>
  <c r="AP151" i="1"/>
  <c r="AN151" i="1"/>
  <c r="AL151" i="1"/>
  <c r="AJ151" i="1"/>
  <c r="AH151" i="1"/>
  <c r="AF151" i="1"/>
  <c r="AD151" i="1"/>
  <c r="AC151" i="1"/>
  <c r="AB151" i="1"/>
  <c r="Y151" i="1"/>
  <c r="X151" i="1"/>
  <c r="W151" i="1"/>
  <c r="T151" i="1"/>
  <c r="S151" i="1"/>
  <c r="R151" i="1"/>
  <c r="O151" i="1"/>
  <c r="N151" i="1"/>
  <c r="M151" i="1"/>
  <c r="J151" i="1"/>
  <c r="H151" i="1"/>
  <c r="CB150" i="1"/>
  <c r="CA150" i="1"/>
  <c r="BZ150" i="1" s="1"/>
  <c r="AT150" i="1"/>
  <c r="AR150" i="1"/>
  <c r="AP150" i="1"/>
  <c r="AN150" i="1"/>
  <c r="AL150" i="1"/>
  <c r="AJ150" i="1"/>
  <c r="AH150" i="1"/>
  <c r="AF150" i="1"/>
  <c r="AD150" i="1"/>
  <c r="AC150" i="1"/>
  <c r="AB150" i="1"/>
  <c r="Y150" i="1"/>
  <c r="X150" i="1"/>
  <c r="W150" i="1"/>
  <c r="T150" i="1"/>
  <c r="S150" i="1"/>
  <c r="R150" i="1"/>
  <c r="O150" i="1"/>
  <c r="N150" i="1"/>
  <c r="M150" i="1"/>
  <c r="J150" i="1"/>
  <c r="H150" i="1"/>
  <c r="CB149" i="1"/>
  <c r="CA149" i="1"/>
  <c r="BZ149" i="1" s="1"/>
  <c r="AT149" i="1"/>
  <c r="AR149" i="1"/>
  <c r="AP149" i="1"/>
  <c r="AN149" i="1"/>
  <c r="AL149" i="1"/>
  <c r="AJ149" i="1"/>
  <c r="AH149" i="1"/>
  <c r="AF149" i="1"/>
  <c r="AD149" i="1"/>
  <c r="AC149" i="1"/>
  <c r="AB149" i="1"/>
  <c r="Y149" i="1"/>
  <c r="X149" i="1"/>
  <c r="W149" i="1"/>
  <c r="T149" i="1"/>
  <c r="S149" i="1"/>
  <c r="R149" i="1"/>
  <c r="O149" i="1"/>
  <c r="N149" i="1"/>
  <c r="M149" i="1"/>
  <c r="J149" i="1"/>
  <c r="H149" i="1"/>
  <c r="CB148" i="1"/>
  <c r="CA148" i="1"/>
  <c r="BZ148" i="1" s="1"/>
  <c r="AT148" i="1"/>
  <c r="AR148" i="1"/>
  <c r="AP148" i="1"/>
  <c r="AN148" i="1"/>
  <c r="AL148" i="1"/>
  <c r="AJ148" i="1"/>
  <c r="AH148" i="1"/>
  <c r="AF148" i="1"/>
  <c r="AD148" i="1"/>
  <c r="AC148" i="1"/>
  <c r="AB148" i="1"/>
  <c r="Y148" i="1"/>
  <c r="X148" i="1"/>
  <c r="W148" i="1"/>
  <c r="T148" i="1"/>
  <c r="S148" i="1"/>
  <c r="R148" i="1"/>
  <c r="O148" i="1"/>
  <c r="N148" i="1"/>
  <c r="M148" i="1"/>
  <c r="J148" i="1"/>
  <c r="H148" i="1"/>
  <c r="CB147" i="1"/>
  <c r="CA147" i="1"/>
  <c r="BZ147" i="1" s="1"/>
  <c r="AT147" i="1"/>
  <c r="AR147" i="1"/>
  <c r="AP147" i="1"/>
  <c r="AN147" i="1"/>
  <c r="AL147" i="1"/>
  <c r="AJ147" i="1"/>
  <c r="AH147" i="1"/>
  <c r="AF147" i="1"/>
  <c r="AD147" i="1"/>
  <c r="AC147" i="1"/>
  <c r="AB147" i="1"/>
  <c r="Y147" i="1"/>
  <c r="X147" i="1"/>
  <c r="W147" i="1"/>
  <c r="T147" i="1"/>
  <c r="S147" i="1"/>
  <c r="R147" i="1"/>
  <c r="O147" i="1"/>
  <c r="N147" i="1"/>
  <c r="M147" i="1"/>
  <c r="J147" i="1"/>
  <c r="H147" i="1"/>
  <c r="CB146" i="1"/>
  <c r="CA146" i="1"/>
  <c r="BZ146" i="1" s="1"/>
  <c r="AT146" i="1"/>
  <c r="AR146" i="1"/>
  <c r="AP146" i="1"/>
  <c r="AN146" i="1"/>
  <c r="AL146" i="1"/>
  <c r="AJ146" i="1"/>
  <c r="AH146" i="1"/>
  <c r="AF146" i="1"/>
  <c r="AD146" i="1"/>
  <c r="AC146" i="1"/>
  <c r="AB146" i="1"/>
  <c r="Y146" i="1"/>
  <c r="X146" i="1"/>
  <c r="W146" i="1"/>
  <c r="T146" i="1"/>
  <c r="S146" i="1"/>
  <c r="R146" i="1"/>
  <c r="O146" i="1"/>
  <c r="N146" i="1"/>
  <c r="M146" i="1"/>
  <c r="J146" i="1"/>
  <c r="H146" i="1"/>
  <c r="CB145" i="1"/>
  <c r="CA145" i="1"/>
  <c r="BZ145" i="1" s="1"/>
  <c r="AT145" i="1"/>
  <c r="AR145" i="1"/>
  <c r="AP145" i="1"/>
  <c r="AN145" i="1"/>
  <c r="AL145" i="1"/>
  <c r="AJ145" i="1"/>
  <c r="AH145" i="1"/>
  <c r="AF145" i="1"/>
  <c r="AD145" i="1"/>
  <c r="AC145" i="1"/>
  <c r="AB145" i="1"/>
  <c r="Y145" i="1"/>
  <c r="X145" i="1"/>
  <c r="W145" i="1"/>
  <c r="T145" i="1"/>
  <c r="S145" i="1"/>
  <c r="R145" i="1"/>
  <c r="O145" i="1"/>
  <c r="N145" i="1"/>
  <c r="M145" i="1"/>
  <c r="J145" i="1"/>
  <c r="H145" i="1"/>
  <c r="CB144" i="1"/>
  <c r="CA144" i="1"/>
  <c r="BZ144" i="1" s="1"/>
  <c r="AT144" i="1"/>
  <c r="AR144" i="1"/>
  <c r="AP144" i="1"/>
  <c r="AN144" i="1"/>
  <c r="AL144" i="1"/>
  <c r="AJ144" i="1"/>
  <c r="AH144" i="1"/>
  <c r="AF144" i="1"/>
  <c r="AD144" i="1"/>
  <c r="AC144" i="1"/>
  <c r="AB144" i="1"/>
  <c r="Y144" i="1"/>
  <c r="X144" i="1"/>
  <c r="W144" i="1"/>
  <c r="T144" i="1"/>
  <c r="S144" i="1"/>
  <c r="R144" i="1"/>
  <c r="O144" i="1"/>
  <c r="N144" i="1"/>
  <c r="M144" i="1"/>
  <c r="J144" i="1"/>
  <c r="H144" i="1"/>
  <c r="CB143" i="1"/>
  <c r="CA143" i="1"/>
  <c r="BZ143" i="1" s="1"/>
  <c r="AT143" i="1"/>
  <c r="AR143" i="1"/>
  <c r="AP143" i="1"/>
  <c r="AN143" i="1"/>
  <c r="AL143" i="1"/>
  <c r="AJ143" i="1"/>
  <c r="AH143" i="1"/>
  <c r="AF143" i="1"/>
  <c r="AD143" i="1"/>
  <c r="AC143" i="1"/>
  <c r="AB143" i="1"/>
  <c r="Y143" i="1"/>
  <c r="X143" i="1"/>
  <c r="W143" i="1"/>
  <c r="T143" i="1"/>
  <c r="S143" i="1"/>
  <c r="R143" i="1"/>
  <c r="O143" i="1"/>
  <c r="N143" i="1"/>
  <c r="M143" i="1"/>
  <c r="J143" i="1"/>
  <c r="H143" i="1"/>
  <c r="CB142" i="1"/>
  <c r="CA142" i="1"/>
  <c r="BZ142" i="1" s="1"/>
  <c r="AT142" i="1"/>
  <c r="AR142" i="1"/>
  <c r="AP142" i="1"/>
  <c r="AN142" i="1"/>
  <c r="AL142" i="1"/>
  <c r="AJ142" i="1"/>
  <c r="AH142" i="1"/>
  <c r="AF142" i="1"/>
  <c r="AD142" i="1"/>
  <c r="AC142" i="1"/>
  <c r="AB142" i="1"/>
  <c r="Y142" i="1"/>
  <c r="X142" i="1"/>
  <c r="W142" i="1"/>
  <c r="T142" i="1"/>
  <c r="S142" i="1"/>
  <c r="R142" i="1"/>
  <c r="O142" i="1"/>
  <c r="N142" i="1"/>
  <c r="M142" i="1"/>
  <c r="J142" i="1"/>
  <c r="H142" i="1"/>
  <c r="CB141" i="1"/>
  <c r="CA141" i="1"/>
  <c r="BZ141" i="1" s="1"/>
  <c r="AT141" i="1"/>
  <c r="AR141" i="1"/>
  <c r="AP141" i="1"/>
  <c r="AN141" i="1"/>
  <c r="AL141" i="1"/>
  <c r="AJ141" i="1"/>
  <c r="AH141" i="1"/>
  <c r="AF141" i="1"/>
  <c r="AD141" i="1"/>
  <c r="AC141" i="1"/>
  <c r="AB141" i="1"/>
  <c r="Y141" i="1"/>
  <c r="X141" i="1"/>
  <c r="W141" i="1"/>
  <c r="T141" i="1"/>
  <c r="S141" i="1"/>
  <c r="R141" i="1"/>
  <c r="O141" i="1"/>
  <c r="N141" i="1"/>
  <c r="M141" i="1"/>
  <c r="J141" i="1"/>
  <c r="H141" i="1"/>
  <c r="CB140" i="1"/>
  <c r="CA140" i="1"/>
  <c r="BZ140" i="1" s="1"/>
  <c r="AT140" i="1"/>
  <c r="AR140" i="1"/>
  <c r="AP140" i="1"/>
  <c r="AN140" i="1"/>
  <c r="AL140" i="1"/>
  <c r="AJ140" i="1"/>
  <c r="AH140" i="1"/>
  <c r="AF140" i="1"/>
  <c r="AD140" i="1"/>
  <c r="AC140" i="1"/>
  <c r="AB140" i="1"/>
  <c r="Y140" i="1"/>
  <c r="X140" i="1"/>
  <c r="W140" i="1"/>
  <c r="T140" i="1"/>
  <c r="S140" i="1"/>
  <c r="R140" i="1"/>
  <c r="O140" i="1"/>
  <c r="N140" i="1"/>
  <c r="M140" i="1"/>
  <c r="J140" i="1"/>
  <c r="H140" i="1"/>
  <c r="CB139" i="1"/>
  <c r="CA139" i="1"/>
  <c r="BZ139" i="1"/>
  <c r="AT139" i="1"/>
  <c r="AR139" i="1"/>
  <c r="AP139" i="1"/>
  <c r="AN139" i="1"/>
  <c r="AL139" i="1"/>
  <c r="AJ139" i="1"/>
  <c r="AH139" i="1"/>
  <c r="AF139" i="1"/>
  <c r="AD139" i="1"/>
  <c r="AC139" i="1"/>
  <c r="AB139" i="1"/>
  <c r="Y139" i="1"/>
  <c r="X139" i="1"/>
  <c r="W139" i="1"/>
  <c r="T139" i="1"/>
  <c r="S139" i="1"/>
  <c r="R139" i="1"/>
  <c r="O139" i="1"/>
  <c r="N139" i="1"/>
  <c r="M139" i="1"/>
  <c r="J139" i="1"/>
  <c r="H139" i="1"/>
  <c r="CB138" i="1"/>
  <c r="BZ138" i="1" s="1"/>
  <c r="CA138" i="1"/>
  <c r="AT138" i="1"/>
  <c r="AR138" i="1"/>
  <c r="AP138" i="1"/>
  <c r="AN138" i="1"/>
  <c r="AL138" i="1"/>
  <c r="AJ138" i="1"/>
  <c r="AH138" i="1"/>
  <c r="AF138" i="1"/>
  <c r="AD138" i="1"/>
  <c r="AC138" i="1"/>
  <c r="AB138" i="1"/>
  <c r="Y138" i="1"/>
  <c r="X138" i="1"/>
  <c r="W138" i="1"/>
  <c r="T138" i="1"/>
  <c r="S138" i="1"/>
  <c r="R138" i="1"/>
  <c r="O138" i="1"/>
  <c r="N138" i="1"/>
  <c r="M138" i="1"/>
  <c r="J138" i="1"/>
  <c r="H138" i="1"/>
  <c r="CB137" i="1"/>
  <c r="CA137" i="1"/>
  <c r="AT137" i="1"/>
  <c r="AR137" i="1"/>
  <c r="AP137" i="1"/>
  <c r="AN137" i="1"/>
  <c r="AL137" i="1"/>
  <c r="AJ137" i="1"/>
  <c r="AH137" i="1"/>
  <c r="AF137" i="1"/>
  <c r="AD137" i="1"/>
  <c r="AC137" i="1"/>
  <c r="AB137" i="1"/>
  <c r="Y137" i="1"/>
  <c r="X137" i="1"/>
  <c r="W137" i="1"/>
  <c r="T137" i="1"/>
  <c r="S137" i="1"/>
  <c r="R137" i="1"/>
  <c r="O137" i="1"/>
  <c r="N137" i="1"/>
  <c r="M137" i="1"/>
  <c r="J137" i="1"/>
  <c r="H137" i="1"/>
  <c r="CB136" i="1"/>
  <c r="CA136" i="1"/>
  <c r="BZ136" i="1" s="1"/>
  <c r="AT136" i="1"/>
  <c r="AR136" i="1"/>
  <c r="AP136" i="1"/>
  <c r="AN136" i="1"/>
  <c r="AL136" i="1"/>
  <c r="AJ136" i="1"/>
  <c r="AH136" i="1"/>
  <c r="AF136" i="1"/>
  <c r="AD136" i="1"/>
  <c r="AC136" i="1"/>
  <c r="AB136" i="1"/>
  <c r="Y136" i="1"/>
  <c r="X136" i="1"/>
  <c r="W136" i="1"/>
  <c r="T136" i="1"/>
  <c r="S136" i="1"/>
  <c r="R136" i="1"/>
  <c r="O136" i="1"/>
  <c r="N136" i="1"/>
  <c r="M136" i="1"/>
  <c r="J136" i="1"/>
  <c r="H136" i="1"/>
  <c r="CB135" i="1"/>
  <c r="CA135" i="1"/>
  <c r="BZ135" i="1" s="1"/>
  <c r="AT135" i="1"/>
  <c r="AR135" i="1"/>
  <c r="AP135" i="1"/>
  <c r="AN135" i="1"/>
  <c r="AL135" i="1"/>
  <c r="AJ135" i="1"/>
  <c r="AH135" i="1"/>
  <c r="AF135" i="1"/>
  <c r="AD135" i="1"/>
  <c r="AC135" i="1"/>
  <c r="AB135" i="1"/>
  <c r="Y135" i="1"/>
  <c r="X135" i="1"/>
  <c r="W135" i="1"/>
  <c r="T135" i="1"/>
  <c r="S135" i="1"/>
  <c r="R135" i="1"/>
  <c r="O135" i="1"/>
  <c r="N135" i="1"/>
  <c r="M135" i="1"/>
  <c r="J135" i="1"/>
  <c r="H135" i="1"/>
  <c r="CB134" i="1"/>
  <c r="CA134" i="1"/>
  <c r="BZ134" i="1" s="1"/>
  <c r="AT134" i="1"/>
  <c r="AR134" i="1"/>
  <c r="AP134" i="1"/>
  <c r="AN134" i="1"/>
  <c r="AL134" i="1"/>
  <c r="AJ134" i="1"/>
  <c r="AH134" i="1"/>
  <c r="AF134" i="1"/>
  <c r="AD134" i="1"/>
  <c r="AC134" i="1"/>
  <c r="AB134" i="1"/>
  <c r="Y134" i="1"/>
  <c r="X134" i="1"/>
  <c r="W134" i="1"/>
  <c r="T134" i="1"/>
  <c r="S134" i="1"/>
  <c r="R134" i="1"/>
  <c r="O134" i="1"/>
  <c r="N134" i="1"/>
  <c r="M134" i="1"/>
  <c r="J134" i="1"/>
  <c r="H134" i="1"/>
  <c r="CB133" i="1"/>
  <c r="CA133" i="1"/>
  <c r="BZ133" i="1"/>
  <c r="AT133" i="1"/>
  <c r="AR133" i="1"/>
  <c r="AP133" i="1"/>
  <c r="AN133" i="1"/>
  <c r="AL133" i="1"/>
  <c r="AJ133" i="1"/>
  <c r="AH133" i="1"/>
  <c r="AF133" i="1"/>
  <c r="AD133" i="1"/>
  <c r="AC133" i="1"/>
  <c r="AB133" i="1"/>
  <c r="Y133" i="1"/>
  <c r="X133" i="1"/>
  <c r="W133" i="1"/>
  <c r="T133" i="1"/>
  <c r="S133" i="1"/>
  <c r="R133" i="1"/>
  <c r="O133" i="1"/>
  <c r="N133" i="1"/>
  <c r="M133" i="1"/>
  <c r="J133" i="1"/>
  <c r="H133" i="1"/>
  <c r="CB132" i="1"/>
  <c r="CA132" i="1"/>
  <c r="BZ132" i="1" s="1"/>
  <c r="AT132" i="1"/>
  <c r="AR132" i="1"/>
  <c r="AP132" i="1"/>
  <c r="AN132" i="1"/>
  <c r="AL132" i="1"/>
  <c r="AJ132" i="1"/>
  <c r="AH132" i="1"/>
  <c r="AF132" i="1"/>
  <c r="AD132" i="1"/>
  <c r="AC132" i="1"/>
  <c r="AB132" i="1"/>
  <c r="Y132" i="1"/>
  <c r="X132" i="1"/>
  <c r="W132" i="1"/>
  <c r="T132" i="1"/>
  <c r="S132" i="1"/>
  <c r="R132" i="1"/>
  <c r="O132" i="1"/>
  <c r="N132" i="1"/>
  <c r="M132" i="1"/>
  <c r="J132" i="1"/>
  <c r="H132" i="1"/>
  <c r="CB131" i="1"/>
  <c r="CA131" i="1"/>
  <c r="BZ131" i="1"/>
  <c r="AT131" i="1"/>
  <c r="AR131" i="1"/>
  <c r="AP131" i="1"/>
  <c r="AN131" i="1"/>
  <c r="AL131" i="1"/>
  <c r="AJ131" i="1"/>
  <c r="AH131" i="1"/>
  <c r="AF131" i="1"/>
  <c r="AD131" i="1"/>
  <c r="AC131" i="1"/>
  <c r="AB131" i="1"/>
  <c r="Y131" i="1"/>
  <c r="X131" i="1"/>
  <c r="W131" i="1"/>
  <c r="T131" i="1"/>
  <c r="S131" i="1"/>
  <c r="R131" i="1"/>
  <c r="O131" i="1"/>
  <c r="N131" i="1"/>
  <c r="M131" i="1"/>
  <c r="J131" i="1"/>
  <c r="H131" i="1"/>
  <c r="CB130" i="1"/>
  <c r="CA130" i="1"/>
  <c r="BZ130" i="1"/>
  <c r="AT130" i="1"/>
  <c r="AR130" i="1"/>
  <c r="AP130" i="1"/>
  <c r="AN130" i="1"/>
  <c r="AL130" i="1"/>
  <c r="AJ130" i="1"/>
  <c r="AH130" i="1"/>
  <c r="AF130" i="1"/>
  <c r="AD130" i="1"/>
  <c r="AC130" i="1"/>
  <c r="AB130" i="1"/>
  <c r="Y130" i="1"/>
  <c r="X130" i="1"/>
  <c r="W130" i="1"/>
  <c r="T130" i="1"/>
  <c r="S130" i="1"/>
  <c r="R130" i="1"/>
  <c r="O130" i="1"/>
  <c r="N130" i="1"/>
  <c r="M130" i="1"/>
  <c r="J130" i="1"/>
  <c r="H130" i="1"/>
  <c r="CB129" i="1"/>
  <c r="CA129" i="1"/>
  <c r="BZ129" i="1"/>
  <c r="AT129" i="1"/>
  <c r="AR129" i="1"/>
  <c r="AP129" i="1"/>
  <c r="AN129" i="1"/>
  <c r="AL129" i="1"/>
  <c r="AJ129" i="1"/>
  <c r="AH129" i="1"/>
  <c r="AF129" i="1"/>
  <c r="AD129" i="1"/>
  <c r="AC129" i="1"/>
  <c r="AB129" i="1"/>
  <c r="Y129" i="1"/>
  <c r="X129" i="1"/>
  <c r="W129" i="1"/>
  <c r="T129" i="1"/>
  <c r="S129" i="1"/>
  <c r="R129" i="1"/>
  <c r="O129" i="1"/>
  <c r="N129" i="1"/>
  <c r="M129" i="1"/>
  <c r="J129" i="1"/>
  <c r="H129" i="1"/>
  <c r="CB128" i="1"/>
  <c r="CA128" i="1"/>
  <c r="BZ128" i="1" s="1"/>
  <c r="AT128" i="1"/>
  <c r="AR128" i="1"/>
  <c r="AP128" i="1"/>
  <c r="AN128" i="1"/>
  <c r="AL128" i="1"/>
  <c r="AJ128" i="1"/>
  <c r="AH128" i="1"/>
  <c r="AF128" i="1"/>
  <c r="AD128" i="1"/>
  <c r="AC128" i="1"/>
  <c r="AB128" i="1"/>
  <c r="Y128" i="1"/>
  <c r="X128" i="1"/>
  <c r="W128" i="1"/>
  <c r="T128" i="1"/>
  <c r="S128" i="1"/>
  <c r="R128" i="1"/>
  <c r="O128" i="1"/>
  <c r="N128" i="1"/>
  <c r="M128" i="1"/>
  <c r="J128" i="1"/>
  <c r="H128" i="1"/>
  <c r="CB127" i="1"/>
  <c r="CA127" i="1"/>
  <c r="BZ127" i="1"/>
  <c r="AT127" i="1"/>
  <c r="AR127" i="1"/>
  <c r="AP127" i="1"/>
  <c r="AN127" i="1"/>
  <c r="AL127" i="1"/>
  <c r="AJ127" i="1"/>
  <c r="AH127" i="1"/>
  <c r="AF127" i="1"/>
  <c r="AD127" i="1"/>
  <c r="AC127" i="1"/>
  <c r="AB127" i="1"/>
  <c r="Y127" i="1"/>
  <c r="X127" i="1"/>
  <c r="W127" i="1"/>
  <c r="T127" i="1"/>
  <c r="S127" i="1"/>
  <c r="R127" i="1"/>
  <c r="O127" i="1"/>
  <c r="N127" i="1"/>
  <c r="M127" i="1"/>
  <c r="J127" i="1"/>
  <c r="H127" i="1"/>
  <c r="CB126" i="1"/>
  <c r="CA126" i="1"/>
  <c r="BZ126" i="1"/>
  <c r="AT126" i="1"/>
  <c r="AR126" i="1"/>
  <c r="AP126" i="1"/>
  <c r="AN126" i="1"/>
  <c r="AL126" i="1"/>
  <c r="AJ126" i="1"/>
  <c r="AH126" i="1"/>
  <c r="AF126" i="1"/>
  <c r="AD126" i="1"/>
  <c r="AC126" i="1"/>
  <c r="AB126" i="1"/>
  <c r="Y126" i="1"/>
  <c r="X126" i="1"/>
  <c r="W126" i="1"/>
  <c r="T126" i="1"/>
  <c r="S126" i="1"/>
  <c r="R126" i="1"/>
  <c r="O126" i="1"/>
  <c r="N126" i="1"/>
  <c r="M126" i="1"/>
  <c r="J126" i="1"/>
  <c r="H126" i="1"/>
  <c r="CB125" i="1"/>
  <c r="CA125" i="1"/>
  <c r="BZ125" i="1"/>
  <c r="AT125" i="1"/>
  <c r="AR125" i="1"/>
  <c r="AP125" i="1"/>
  <c r="AN125" i="1"/>
  <c r="AL125" i="1"/>
  <c r="AJ125" i="1"/>
  <c r="AH125" i="1"/>
  <c r="AF125" i="1"/>
  <c r="AD125" i="1"/>
  <c r="AC125" i="1"/>
  <c r="AB125" i="1"/>
  <c r="Y125" i="1"/>
  <c r="X125" i="1"/>
  <c r="W125" i="1"/>
  <c r="T125" i="1"/>
  <c r="S125" i="1"/>
  <c r="R125" i="1"/>
  <c r="O125" i="1"/>
  <c r="N125" i="1"/>
  <c r="M125" i="1"/>
  <c r="J125" i="1"/>
  <c r="H125" i="1"/>
  <c r="CB124" i="1"/>
  <c r="CA124" i="1"/>
  <c r="BZ124" i="1"/>
  <c r="AT124" i="1"/>
  <c r="AR124" i="1"/>
  <c r="AP124" i="1"/>
  <c r="AN124" i="1"/>
  <c r="AL124" i="1"/>
  <c r="AJ124" i="1"/>
  <c r="AH124" i="1"/>
  <c r="AF124" i="1"/>
  <c r="AD124" i="1"/>
  <c r="AC124" i="1"/>
  <c r="AB124" i="1"/>
  <c r="Y124" i="1"/>
  <c r="X124" i="1"/>
  <c r="W124" i="1"/>
  <c r="T124" i="1"/>
  <c r="S124" i="1"/>
  <c r="R124" i="1"/>
  <c r="O124" i="1"/>
  <c r="N124" i="1"/>
  <c r="M124" i="1"/>
  <c r="J124" i="1"/>
  <c r="H124" i="1"/>
  <c r="CB123" i="1"/>
  <c r="CA123" i="1"/>
  <c r="BZ123" i="1"/>
  <c r="AT123" i="1"/>
  <c r="AR123" i="1"/>
  <c r="AP123" i="1"/>
  <c r="AN123" i="1"/>
  <c r="AL123" i="1"/>
  <c r="AJ123" i="1"/>
  <c r="AH123" i="1"/>
  <c r="AF123" i="1"/>
  <c r="AD123" i="1"/>
  <c r="AC123" i="1"/>
  <c r="AB123" i="1"/>
  <c r="Y123" i="1"/>
  <c r="X123" i="1"/>
  <c r="W123" i="1"/>
  <c r="T123" i="1"/>
  <c r="S123" i="1"/>
  <c r="R123" i="1"/>
  <c r="O123" i="1"/>
  <c r="N123" i="1"/>
  <c r="M123" i="1"/>
  <c r="J123" i="1"/>
  <c r="H123" i="1"/>
  <c r="CB122" i="1"/>
  <c r="CA122" i="1"/>
  <c r="BZ122" i="1"/>
  <c r="AT122" i="1"/>
  <c r="AR122" i="1"/>
  <c r="AP122" i="1"/>
  <c r="AN122" i="1"/>
  <c r="AL122" i="1"/>
  <c r="AJ122" i="1"/>
  <c r="AH122" i="1"/>
  <c r="AF122" i="1"/>
  <c r="AD122" i="1"/>
  <c r="AC122" i="1"/>
  <c r="AB122" i="1"/>
  <c r="Y122" i="1"/>
  <c r="X122" i="1"/>
  <c r="W122" i="1"/>
  <c r="T122" i="1"/>
  <c r="S122" i="1"/>
  <c r="R122" i="1"/>
  <c r="O122" i="1"/>
  <c r="N122" i="1"/>
  <c r="M122" i="1"/>
  <c r="J122" i="1"/>
  <c r="H122" i="1"/>
  <c r="CB121" i="1"/>
  <c r="CA121" i="1"/>
  <c r="AT121" i="1"/>
  <c r="AR121" i="1"/>
  <c r="AP121" i="1"/>
  <c r="AN121" i="1"/>
  <c r="AL121" i="1"/>
  <c r="AJ121" i="1"/>
  <c r="AH121" i="1"/>
  <c r="AF121" i="1"/>
  <c r="AD121" i="1"/>
  <c r="AC121" i="1"/>
  <c r="AB121" i="1"/>
  <c r="Y121" i="1"/>
  <c r="X121" i="1"/>
  <c r="W121" i="1"/>
  <c r="T121" i="1"/>
  <c r="S121" i="1"/>
  <c r="R121" i="1"/>
  <c r="O121" i="1"/>
  <c r="N121" i="1"/>
  <c r="M121" i="1"/>
  <c r="J121" i="1"/>
  <c r="H121" i="1"/>
  <c r="CB120" i="1"/>
  <c r="CA120" i="1"/>
  <c r="BZ120" i="1"/>
  <c r="AT120" i="1"/>
  <c r="AR120" i="1"/>
  <c r="AP120" i="1"/>
  <c r="AN120" i="1"/>
  <c r="AL120" i="1"/>
  <c r="AJ120" i="1"/>
  <c r="AH120" i="1"/>
  <c r="AF120" i="1"/>
  <c r="AD120" i="1"/>
  <c r="AC120" i="1"/>
  <c r="AB120" i="1"/>
  <c r="Y120" i="1"/>
  <c r="X120" i="1"/>
  <c r="W120" i="1"/>
  <c r="T120" i="1"/>
  <c r="S120" i="1"/>
  <c r="R120" i="1"/>
  <c r="O120" i="1"/>
  <c r="N120" i="1"/>
  <c r="M120" i="1"/>
  <c r="J120" i="1"/>
  <c r="H120" i="1"/>
  <c r="CB119" i="1"/>
  <c r="CA119" i="1"/>
  <c r="BZ119" i="1"/>
  <c r="AT119" i="1"/>
  <c r="AR119" i="1"/>
  <c r="AP119" i="1"/>
  <c r="AN119" i="1"/>
  <c r="AL119" i="1"/>
  <c r="AJ119" i="1"/>
  <c r="AH119" i="1"/>
  <c r="AF119" i="1"/>
  <c r="AD119" i="1"/>
  <c r="AC119" i="1"/>
  <c r="AB119" i="1"/>
  <c r="Y119" i="1"/>
  <c r="X119" i="1"/>
  <c r="W119" i="1"/>
  <c r="T119" i="1"/>
  <c r="S119" i="1"/>
  <c r="R119" i="1"/>
  <c r="O119" i="1"/>
  <c r="N119" i="1"/>
  <c r="M119" i="1"/>
  <c r="J119" i="1"/>
  <c r="H119" i="1"/>
  <c r="CB118" i="1"/>
  <c r="CA118" i="1"/>
  <c r="BZ118" i="1" s="1"/>
  <c r="AT118" i="1"/>
  <c r="AR118" i="1"/>
  <c r="AP118" i="1"/>
  <c r="AN118" i="1"/>
  <c r="AL118" i="1"/>
  <c r="AJ118" i="1"/>
  <c r="AH118" i="1"/>
  <c r="AF118" i="1"/>
  <c r="AD118" i="1"/>
  <c r="AC118" i="1"/>
  <c r="AB118" i="1"/>
  <c r="Y118" i="1"/>
  <c r="X118" i="1"/>
  <c r="W118" i="1"/>
  <c r="T118" i="1"/>
  <c r="S118" i="1"/>
  <c r="R118" i="1"/>
  <c r="O118" i="1"/>
  <c r="N118" i="1"/>
  <c r="M118" i="1"/>
  <c r="J118" i="1"/>
  <c r="H118" i="1"/>
  <c r="CB117" i="1"/>
  <c r="CA117" i="1"/>
  <c r="BZ117" i="1"/>
  <c r="AT117" i="1"/>
  <c r="AR117" i="1"/>
  <c r="AP117" i="1"/>
  <c r="AN117" i="1"/>
  <c r="AL117" i="1"/>
  <c r="AJ117" i="1"/>
  <c r="AH117" i="1"/>
  <c r="AF117" i="1"/>
  <c r="AD117" i="1"/>
  <c r="AC117" i="1"/>
  <c r="AB117" i="1"/>
  <c r="Y117" i="1"/>
  <c r="X117" i="1"/>
  <c r="W117" i="1"/>
  <c r="T117" i="1"/>
  <c r="S117" i="1"/>
  <c r="R117" i="1"/>
  <c r="O117" i="1"/>
  <c r="N117" i="1"/>
  <c r="M117" i="1"/>
  <c r="J117" i="1"/>
  <c r="H117" i="1"/>
  <c r="CB116" i="1"/>
  <c r="CA116" i="1"/>
  <c r="BZ116" i="1"/>
  <c r="AT116" i="1"/>
  <c r="AR116" i="1"/>
  <c r="AP116" i="1"/>
  <c r="AN116" i="1"/>
  <c r="AL116" i="1"/>
  <c r="AJ116" i="1"/>
  <c r="AH116" i="1"/>
  <c r="AF116" i="1"/>
  <c r="AD116" i="1"/>
  <c r="AC116" i="1"/>
  <c r="AB116" i="1"/>
  <c r="Y116" i="1"/>
  <c r="X116" i="1"/>
  <c r="W116" i="1"/>
  <c r="T116" i="1"/>
  <c r="S116" i="1"/>
  <c r="R116" i="1"/>
  <c r="O116" i="1"/>
  <c r="N116" i="1"/>
  <c r="M116" i="1"/>
  <c r="J116" i="1"/>
  <c r="H116" i="1"/>
  <c r="CB115" i="1"/>
  <c r="CA115" i="1"/>
  <c r="BZ115" i="1" s="1"/>
  <c r="AT115" i="1"/>
  <c r="AR115" i="1"/>
  <c r="AP115" i="1"/>
  <c r="AN115" i="1"/>
  <c r="AL115" i="1"/>
  <c r="AJ115" i="1"/>
  <c r="AH115" i="1"/>
  <c r="AF115" i="1"/>
  <c r="AD115" i="1"/>
  <c r="AC115" i="1"/>
  <c r="AB115" i="1"/>
  <c r="Y115" i="1"/>
  <c r="X115" i="1"/>
  <c r="W115" i="1"/>
  <c r="T115" i="1"/>
  <c r="S115" i="1"/>
  <c r="R115" i="1"/>
  <c r="O115" i="1"/>
  <c r="N115" i="1"/>
  <c r="M115" i="1"/>
  <c r="J115" i="1"/>
  <c r="H115" i="1"/>
  <c r="CB114" i="1"/>
  <c r="CA114" i="1"/>
  <c r="BZ114" i="1"/>
  <c r="AT114" i="1"/>
  <c r="AR114" i="1"/>
  <c r="AP114" i="1"/>
  <c r="AN114" i="1"/>
  <c r="AL114" i="1"/>
  <c r="AJ114" i="1"/>
  <c r="AH114" i="1"/>
  <c r="AF114" i="1"/>
  <c r="AD114" i="1"/>
  <c r="AC114" i="1"/>
  <c r="AB114" i="1"/>
  <c r="Y114" i="1"/>
  <c r="X114" i="1"/>
  <c r="W114" i="1"/>
  <c r="T114" i="1"/>
  <c r="S114" i="1"/>
  <c r="R114" i="1"/>
  <c r="O114" i="1"/>
  <c r="N114" i="1"/>
  <c r="M114" i="1"/>
  <c r="J114" i="1"/>
  <c r="H114" i="1"/>
  <c r="CB113" i="1"/>
  <c r="CA113" i="1"/>
  <c r="BZ113" i="1" s="1"/>
  <c r="AT113" i="1"/>
  <c r="AR113" i="1"/>
  <c r="AP113" i="1"/>
  <c r="AN113" i="1"/>
  <c r="AL113" i="1"/>
  <c r="AJ113" i="1"/>
  <c r="AH113" i="1"/>
  <c r="AF113" i="1"/>
  <c r="AD113" i="1"/>
  <c r="AC113" i="1"/>
  <c r="AB113" i="1"/>
  <c r="Y113" i="1"/>
  <c r="X113" i="1"/>
  <c r="W113" i="1"/>
  <c r="T113" i="1"/>
  <c r="S113" i="1"/>
  <c r="R113" i="1"/>
  <c r="O113" i="1"/>
  <c r="N113" i="1"/>
  <c r="M113" i="1"/>
  <c r="J113" i="1"/>
  <c r="H113" i="1"/>
  <c r="CB112" i="1"/>
  <c r="CA112" i="1"/>
  <c r="BZ112" i="1"/>
  <c r="AT112" i="1"/>
  <c r="AR112" i="1"/>
  <c r="AP112" i="1"/>
  <c r="AN112" i="1"/>
  <c r="AL112" i="1"/>
  <c r="AJ112" i="1"/>
  <c r="AH112" i="1"/>
  <c r="AF112" i="1"/>
  <c r="AD112" i="1"/>
  <c r="AC112" i="1"/>
  <c r="AB112" i="1"/>
  <c r="Y112" i="1"/>
  <c r="X112" i="1"/>
  <c r="W112" i="1"/>
  <c r="T112" i="1"/>
  <c r="S112" i="1"/>
  <c r="R112" i="1"/>
  <c r="O112" i="1"/>
  <c r="N112" i="1"/>
  <c r="M112" i="1"/>
  <c r="J112" i="1"/>
  <c r="H112" i="1"/>
  <c r="CB111" i="1"/>
  <c r="CA111" i="1"/>
  <c r="BZ111" i="1"/>
  <c r="AT111" i="1"/>
  <c r="AR111" i="1"/>
  <c r="AP111" i="1"/>
  <c r="AN111" i="1"/>
  <c r="AL111" i="1"/>
  <c r="AJ111" i="1"/>
  <c r="AH111" i="1"/>
  <c r="AF111" i="1"/>
  <c r="AD111" i="1"/>
  <c r="AC111" i="1"/>
  <c r="AB111" i="1"/>
  <c r="Y111" i="1"/>
  <c r="X111" i="1"/>
  <c r="W111" i="1"/>
  <c r="T111" i="1"/>
  <c r="S111" i="1"/>
  <c r="R111" i="1"/>
  <c r="O111" i="1"/>
  <c r="N111" i="1"/>
  <c r="M111" i="1"/>
  <c r="J111" i="1"/>
  <c r="H111" i="1"/>
  <c r="CB110" i="1"/>
  <c r="CA110" i="1"/>
  <c r="BZ110" i="1"/>
  <c r="AT110" i="1"/>
  <c r="AR110" i="1"/>
  <c r="AP110" i="1"/>
  <c r="AN110" i="1"/>
  <c r="AL110" i="1"/>
  <c r="AJ110" i="1"/>
  <c r="AH110" i="1"/>
  <c r="AF110" i="1"/>
  <c r="AD110" i="1"/>
  <c r="AC110" i="1"/>
  <c r="AB110" i="1"/>
  <c r="Y110" i="1"/>
  <c r="X110" i="1"/>
  <c r="W110" i="1"/>
  <c r="T110" i="1"/>
  <c r="S110" i="1"/>
  <c r="R110" i="1"/>
  <c r="O110" i="1"/>
  <c r="N110" i="1"/>
  <c r="M110" i="1"/>
  <c r="J110" i="1"/>
  <c r="H110" i="1"/>
  <c r="CB109" i="1"/>
  <c r="CA109" i="1"/>
  <c r="BZ109" i="1"/>
  <c r="AT109" i="1"/>
  <c r="AR109" i="1"/>
  <c r="AP109" i="1"/>
  <c r="AN109" i="1"/>
  <c r="AL109" i="1"/>
  <c r="AJ109" i="1"/>
  <c r="AH109" i="1"/>
  <c r="AF109" i="1"/>
  <c r="AD109" i="1"/>
  <c r="AC109" i="1"/>
  <c r="AB109" i="1"/>
  <c r="Y109" i="1"/>
  <c r="X109" i="1"/>
  <c r="W109" i="1"/>
  <c r="T109" i="1"/>
  <c r="S109" i="1"/>
  <c r="R109" i="1"/>
  <c r="O109" i="1"/>
  <c r="N109" i="1"/>
  <c r="M109" i="1"/>
  <c r="J109" i="1"/>
  <c r="H109" i="1"/>
  <c r="CB108" i="1"/>
  <c r="CA108" i="1"/>
  <c r="BZ108" i="1"/>
  <c r="AT108" i="1"/>
  <c r="AR108" i="1"/>
  <c r="AP108" i="1"/>
  <c r="AN108" i="1"/>
  <c r="AL108" i="1"/>
  <c r="AJ108" i="1"/>
  <c r="AH108" i="1"/>
  <c r="AF108" i="1"/>
  <c r="AD108" i="1"/>
  <c r="AC108" i="1"/>
  <c r="AB108" i="1"/>
  <c r="Y108" i="1"/>
  <c r="X108" i="1"/>
  <c r="W108" i="1"/>
  <c r="T108" i="1"/>
  <c r="S108" i="1"/>
  <c r="R108" i="1"/>
  <c r="O108" i="1"/>
  <c r="N108" i="1"/>
  <c r="M108" i="1"/>
  <c r="J108" i="1"/>
  <c r="H108" i="1"/>
  <c r="CB107" i="1"/>
  <c r="CA107" i="1"/>
  <c r="BZ107" i="1" s="1"/>
  <c r="AT107" i="1"/>
  <c r="AR107" i="1"/>
  <c r="AP107" i="1"/>
  <c r="AN107" i="1"/>
  <c r="AL107" i="1"/>
  <c r="AJ107" i="1"/>
  <c r="AH107" i="1"/>
  <c r="AF107" i="1"/>
  <c r="AD107" i="1"/>
  <c r="AC107" i="1"/>
  <c r="AB107" i="1"/>
  <c r="Y107" i="1"/>
  <c r="X107" i="1"/>
  <c r="W107" i="1"/>
  <c r="T107" i="1"/>
  <c r="S107" i="1"/>
  <c r="R107" i="1"/>
  <c r="O107" i="1"/>
  <c r="N107" i="1"/>
  <c r="M107" i="1"/>
  <c r="J107" i="1"/>
  <c r="H107" i="1"/>
  <c r="CB106" i="1"/>
  <c r="CA106" i="1"/>
  <c r="BZ106" i="1" s="1"/>
  <c r="AT106" i="1"/>
  <c r="AR106" i="1"/>
  <c r="AP106" i="1"/>
  <c r="AN106" i="1"/>
  <c r="AL106" i="1"/>
  <c r="AJ106" i="1"/>
  <c r="AH106" i="1"/>
  <c r="AF106" i="1"/>
  <c r="AD106" i="1"/>
  <c r="AC106" i="1"/>
  <c r="AB106" i="1"/>
  <c r="Y106" i="1"/>
  <c r="X106" i="1"/>
  <c r="W106" i="1"/>
  <c r="T106" i="1"/>
  <c r="S106" i="1"/>
  <c r="R106" i="1"/>
  <c r="O106" i="1"/>
  <c r="N106" i="1"/>
  <c r="M106" i="1"/>
  <c r="J106" i="1"/>
  <c r="H106" i="1"/>
  <c r="CB105" i="1"/>
  <c r="CA105" i="1"/>
  <c r="BZ105" i="1" s="1"/>
  <c r="AT105" i="1"/>
  <c r="AR105" i="1"/>
  <c r="AP105" i="1"/>
  <c r="AN105" i="1"/>
  <c r="AL105" i="1"/>
  <c r="AJ105" i="1"/>
  <c r="AH105" i="1"/>
  <c r="AF105" i="1"/>
  <c r="AD105" i="1"/>
  <c r="AC105" i="1"/>
  <c r="AB105" i="1"/>
  <c r="Y105" i="1"/>
  <c r="X105" i="1"/>
  <c r="W105" i="1"/>
  <c r="T105" i="1"/>
  <c r="S105" i="1"/>
  <c r="R105" i="1"/>
  <c r="O105" i="1"/>
  <c r="N105" i="1"/>
  <c r="M105" i="1"/>
  <c r="J105" i="1"/>
  <c r="H105" i="1"/>
  <c r="CB104" i="1"/>
  <c r="CA104" i="1"/>
  <c r="BZ104" i="1"/>
  <c r="AT104" i="1"/>
  <c r="AR104" i="1"/>
  <c r="AP104" i="1"/>
  <c r="AN104" i="1"/>
  <c r="AL104" i="1"/>
  <c r="AJ104" i="1"/>
  <c r="AH104" i="1"/>
  <c r="AF104" i="1"/>
  <c r="AD104" i="1"/>
  <c r="AC104" i="1"/>
  <c r="AB104" i="1"/>
  <c r="Y104" i="1"/>
  <c r="X104" i="1"/>
  <c r="W104" i="1"/>
  <c r="T104" i="1"/>
  <c r="S104" i="1"/>
  <c r="R104" i="1"/>
  <c r="O104" i="1"/>
  <c r="N104" i="1"/>
  <c r="M104" i="1"/>
  <c r="J104" i="1"/>
  <c r="H104" i="1"/>
  <c r="CB103" i="1"/>
  <c r="CA103" i="1"/>
  <c r="BZ103" i="1"/>
  <c r="AT103" i="1"/>
  <c r="AR103" i="1"/>
  <c r="AP103" i="1"/>
  <c r="AN103" i="1"/>
  <c r="AL103" i="1"/>
  <c r="AJ103" i="1"/>
  <c r="AH103" i="1"/>
  <c r="AF103" i="1"/>
  <c r="AD103" i="1"/>
  <c r="AC103" i="1"/>
  <c r="AB103" i="1"/>
  <c r="Y103" i="1"/>
  <c r="X103" i="1"/>
  <c r="W103" i="1"/>
  <c r="T103" i="1"/>
  <c r="S103" i="1"/>
  <c r="R103" i="1"/>
  <c r="O103" i="1"/>
  <c r="N103" i="1"/>
  <c r="M103" i="1"/>
  <c r="J103" i="1"/>
  <c r="H103" i="1"/>
  <c r="CB102" i="1"/>
  <c r="CA102" i="1"/>
  <c r="BZ102" i="1"/>
  <c r="AT102" i="1"/>
  <c r="AR102" i="1"/>
  <c r="AP102" i="1"/>
  <c r="AN102" i="1"/>
  <c r="AL102" i="1"/>
  <c r="AJ102" i="1"/>
  <c r="AH102" i="1"/>
  <c r="AF102" i="1"/>
  <c r="AD102" i="1"/>
  <c r="AC102" i="1"/>
  <c r="AB102" i="1"/>
  <c r="Y102" i="1"/>
  <c r="X102" i="1"/>
  <c r="W102" i="1"/>
  <c r="T102" i="1"/>
  <c r="S102" i="1"/>
  <c r="R102" i="1"/>
  <c r="O102" i="1"/>
  <c r="N102" i="1"/>
  <c r="M102" i="1"/>
  <c r="J102" i="1"/>
  <c r="H102" i="1"/>
  <c r="CB101" i="1"/>
  <c r="CA101" i="1"/>
  <c r="BZ101" i="1"/>
  <c r="AT101" i="1"/>
  <c r="AR101" i="1"/>
  <c r="AP101" i="1"/>
  <c r="AN101" i="1"/>
  <c r="AL101" i="1"/>
  <c r="AJ101" i="1"/>
  <c r="AH101" i="1"/>
  <c r="AF101" i="1"/>
  <c r="AD101" i="1"/>
  <c r="AC101" i="1"/>
  <c r="AB101" i="1"/>
  <c r="Y101" i="1"/>
  <c r="X101" i="1"/>
  <c r="W101" i="1"/>
  <c r="T101" i="1"/>
  <c r="S101" i="1"/>
  <c r="R101" i="1"/>
  <c r="O101" i="1"/>
  <c r="N101" i="1"/>
  <c r="M101" i="1"/>
  <c r="J101" i="1"/>
  <c r="H101" i="1"/>
  <c r="CB100" i="1"/>
  <c r="CA100" i="1"/>
  <c r="BZ100" i="1"/>
  <c r="AT100" i="1"/>
  <c r="AR100" i="1"/>
  <c r="AP100" i="1"/>
  <c r="AN100" i="1"/>
  <c r="AL100" i="1"/>
  <c r="AJ100" i="1"/>
  <c r="AH100" i="1"/>
  <c r="AF100" i="1"/>
  <c r="AD100" i="1"/>
  <c r="AC100" i="1"/>
  <c r="AB100" i="1"/>
  <c r="Y100" i="1"/>
  <c r="X100" i="1"/>
  <c r="W100" i="1"/>
  <c r="T100" i="1"/>
  <c r="S100" i="1"/>
  <c r="R100" i="1"/>
  <c r="O100" i="1"/>
  <c r="N100" i="1"/>
  <c r="M100" i="1"/>
  <c r="J100" i="1"/>
  <c r="H100" i="1"/>
  <c r="CB99" i="1"/>
  <c r="CA99" i="1"/>
  <c r="BZ99" i="1"/>
  <c r="AT99" i="1"/>
  <c r="AR99" i="1"/>
  <c r="AP99" i="1"/>
  <c r="AN99" i="1"/>
  <c r="AL99" i="1"/>
  <c r="AJ99" i="1"/>
  <c r="AH99" i="1"/>
  <c r="AF99" i="1"/>
  <c r="AD99" i="1"/>
  <c r="AC99" i="1"/>
  <c r="AB99" i="1"/>
  <c r="Y99" i="1"/>
  <c r="X99" i="1"/>
  <c r="W99" i="1"/>
  <c r="T99" i="1"/>
  <c r="S99" i="1"/>
  <c r="R99" i="1"/>
  <c r="O99" i="1"/>
  <c r="N99" i="1"/>
  <c r="M99" i="1"/>
  <c r="J99" i="1"/>
  <c r="H99" i="1"/>
  <c r="CB98" i="1"/>
  <c r="CA98" i="1"/>
  <c r="BZ98" i="1"/>
  <c r="AT98" i="1"/>
  <c r="AR98" i="1"/>
  <c r="AP98" i="1"/>
  <c r="AN98" i="1"/>
  <c r="AL98" i="1"/>
  <c r="AJ98" i="1"/>
  <c r="AH98" i="1"/>
  <c r="AF98" i="1"/>
  <c r="AD98" i="1"/>
  <c r="AC98" i="1"/>
  <c r="AB98" i="1"/>
  <c r="Y98" i="1"/>
  <c r="X98" i="1"/>
  <c r="W98" i="1"/>
  <c r="T98" i="1"/>
  <c r="S98" i="1"/>
  <c r="R98" i="1"/>
  <c r="O98" i="1"/>
  <c r="N98" i="1"/>
  <c r="M98" i="1"/>
  <c r="J98" i="1"/>
  <c r="H98" i="1"/>
  <c r="CB97" i="1"/>
  <c r="CA97" i="1"/>
  <c r="BZ97" i="1" s="1"/>
  <c r="AT97" i="1"/>
  <c r="AR97" i="1"/>
  <c r="AP97" i="1"/>
  <c r="AN97" i="1"/>
  <c r="AL97" i="1"/>
  <c r="AJ97" i="1"/>
  <c r="AH97" i="1"/>
  <c r="AF97" i="1"/>
  <c r="AD97" i="1"/>
  <c r="AC97" i="1"/>
  <c r="AB97" i="1"/>
  <c r="Y97" i="1"/>
  <c r="X97" i="1"/>
  <c r="W97" i="1"/>
  <c r="T97" i="1"/>
  <c r="S97" i="1"/>
  <c r="R97" i="1"/>
  <c r="O97" i="1"/>
  <c r="N97" i="1"/>
  <c r="M97" i="1"/>
  <c r="J97" i="1"/>
  <c r="H97" i="1"/>
  <c r="CB96" i="1"/>
  <c r="CA96" i="1"/>
  <c r="BZ96" i="1" s="1"/>
  <c r="AT96" i="1"/>
  <c r="AR96" i="1"/>
  <c r="AP96" i="1"/>
  <c r="AN96" i="1"/>
  <c r="AL96" i="1"/>
  <c r="AJ96" i="1"/>
  <c r="AH96" i="1"/>
  <c r="AF96" i="1"/>
  <c r="AD96" i="1"/>
  <c r="AC96" i="1"/>
  <c r="AB96" i="1"/>
  <c r="Y96" i="1"/>
  <c r="X96" i="1"/>
  <c r="W96" i="1"/>
  <c r="T96" i="1"/>
  <c r="S96" i="1"/>
  <c r="R96" i="1"/>
  <c r="O96" i="1"/>
  <c r="N96" i="1"/>
  <c r="M96" i="1"/>
  <c r="J96" i="1"/>
  <c r="H96" i="1"/>
  <c r="CB95" i="1"/>
  <c r="CA95" i="1"/>
  <c r="BZ95" i="1"/>
  <c r="AT95" i="1"/>
  <c r="AR95" i="1"/>
  <c r="AP95" i="1"/>
  <c r="AN95" i="1"/>
  <c r="AL95" i="1"/>
  <c r="AJ95" i="1"/>
  <c r="AH95" i="1"/>
  <c r="AF95" i="1"/>
  <c r="AD95" i="1"/>
  <c r="AC95" i="1"/>
  <c r="AB95" i="1"/>
  <c r="Y95" i="1"/>
  <c r="X95" i="1"/>
  <c r="W95" i="1"/>
  <c r="T95" i="1"/>
  <c r="S95" i="1"/>
  <c r="R95" i="1"/>
  <c r="O95" i="1"/>
  <c r="N95" i="1"/>
  <c r="M95" i="1"/>
  <c r="J95" i="1"/>
  <c r="H95" i="1"/>
  <c r="CB94" i="1"/>
  <c r="CA94" i="1"/>
  <c r="BZ94" i="1" s="1"/>
  <c r="AT94" i="1"/>
  <c r="AR94" i="1"/>
  <c r="AP94" i="1"/>
  <c r="AN94" i="1"/>
  <c r="AL94" i="1"/>
  <c r="AJ94" i="1"/>
  <c r="AH94" i="1"/>
  <c r="AF94" i="1"/>
  <c r="AD94" i="1"/>
  <c r="AC94" i="1"/>
  <c r="AB94" i="1"/>
  <c r="Y94" i="1"/>
  <c r="X94" i="1"/>
  <c r="W94" i="1"/>
  <c r="T94" i="1"/>
  <c r="S94" i="1"/>
  <c r="R94" i="1"/>
  <c r="O94" i="1"/>
  <c r="N94" i="1"/>
  <c r="M94" i="1"/>
  <c r="J94" i="1"/>
  <c r="H94" i="1"/>
  <c r="CB93" i="1"/>
  <c r="CA93" i="1"/>
  <c r="BZ93" i="1" s="1"/>
  <c r="AT93" i="1"/>
  <c r="AR93" i="1"/>
  <c r="AP93" i="1"/>
  <c r="AN93" i="1"/>
  <c r="AL93" i="1"/>
  <c r="AJ93" i="1"/>
  <c r="AH93" i="1"/>
  <c r="AF93" i="1"/>
  <c r="AD93" i="1"/>
  <c r="AC93" i="1"/>
  <c r="AB93" i="1"/>
  <c r="Y93" i="1"/>
  <c r="X93" i="1"/>
  <c r="W93" i="1"/>
  <c r="T93" i="1"/>
  <c r="S93" i="1"/>
  <c r="R93" i="1"/>
  <c r="O93" i="1"/>
  <c r="N93" i="1"/>
  <c r="M93" i="1"/>
  <c r="J93" i="1"/>
  <c r="H93" i="1"/>
  <c r="CB92" i="1"/>
  <c r="CA92" i="1"/>
  <c r="BZ92" i="1"/>
  <c r="AT92" i="1"/>
  <c r="AR92" i="1"/>
  <c r="AP92" i="1"/>
  <c r="AN92" i="1"/>
  <c r="AL92" i="1"/>
  <c r="AJ92" i="1"/>
  <c r="AH92" i="1"/>
  <c r="AF92" i="1"/>
  <c r="AD92" i="1"/>
  <c r="AC92" i="1"/>
  <c r="AB92" i="1"/>
  <c r="Y92" i="1"/>
  <c r="X92" i="1"/>
  <c r="W92" i="1"/>
  <c r="T92" i="1"/>
  <c r="S92" i="1"/>
  <c r="R92" i="1"/>
  <c r="O92" i="1"/>
  <c r="N92" i="1"/>
  <c r="M92" i="1"/>
  <c r="J92" i="1"/>
  <c r="H92" i="1"/>
  <c r="CB91" i="1"/>
  <c r="CA91" i="1"/>
  <c r="BZ91" i="1" s="1"/>
  <c r="AT91" i="1"/>
  <c r="AR91" i="1"/>
  <c r="AP91" i="1"/>
  <c r="AN91" i="1"/>
  <c r="AL91" i="1"/>
  <c r="AJ91" i="1"/>
  <c r="AH91" i="1"/>
  <c r="AF91" i="1"/>
  <c r="AD91" i="1"/>
  <c r="AC91" i="1"/>
  <c r="AB91" i="1"/>
  <c r="Y91" i="1"/>
  <c r="X91" i="1"/>
  <c r="W91" i="1"/>
  <c r="T91" i="1"/>
  <c r="S91" i="1"/>
  <c r="R91" i="1"/>
  <c r="O91" i="1"/>
  <c r="N91" i="1"/>
  <c r="M91" i="1"/>
  <c r="J91" i="1"/>
  <c r="H91" i="1"/>
  <c r="CB90" i="1"/>
  <c r="CA90" i="1"/>
  <c r="BZ90" i="1" s="1"/>
  <c r="AT90" i="1"/>
  <c r="AR90" i="1"/>
  <c r="AP90" i="1"/>
  <c r="AN90" i="1"/>
  <c r="AL90" i="1"/>
  <c r="AJ90" i="1"/>
  <c r="AH90" i="1"/>
  <c r="AF90" i="1"/>
  <c r="AD90" i="1"/>
  <c r="AC90" i="1"/>
  <c r="AB90" i="1"/>
  <c r="Y90" i="1"/>
  <c r="X90" i="1"/>
  <c r="W90" i="1"/>
  <c r="T90" i="1"/>
  <c r="S90" i="1"/>
  <c r="R90" i="1"/>
  <c r="O90" i="1"/>
  <c r="N90" i="1"/>
  <c r="M90" i="1"/>
  <c r="J90" i="1"/>
  <c r="H90" i="1"/>
  <c r="CB89" i="1"/>
  <c r="CA89" i="1"/>
  <c r="BZ89" i="1" s="1"/>
  <c r="AT89" i="1"/>
  <c r="AR89" i="1"/>
  <c r="AP89" i="1"/>
  <c r="AN89" i="1"/>
  <c r="AL89" i="1"/>
  <c r="AJ89" i="1"/>
  <c r="AH89" i="1"/>
  <c r="AF89" i="1"/>
  <c r="AD89" i="1"/>
  <c r="AC89" i="1"/>
  <c r="AB89" i="1"/>
  <c r="Y89" i="1"/>
  <c r="X89" i="1"/>
  <c r="W89" i="1"/>
  <c r="T89" i="1"/>
  <c r="S89" i="1"/>
  <c r="R89" i="1"/>
  <c r="O89" i="1"/>
  <c r="N89" i="1"/>
  <c r="M89" i="1"/>
  <c r="J89" i="1"/>
  <c r="H89" i="1"/>
  <c r="CB88" i="1"/>
  <c r="CA88" i="1"/>
  <c r="BZ88" i="1" s="1"/>
  <c r="AT88" i="1"/>
  <c r="AR88" i="1"/>
  <c r="AP88" i="1"/>
  <c r="AN88" i="1"/>
  <c r="AL88" i="1"/>
  <c r="AJ88" i="1"/>
  <c r="AH88" i="1"/>
  <c r="AF88" i="1"/>
  <c r="AD88" i="1"/>
  <c r="AC88" i="1"/>
  <c r="AB88" i="1"/>
  <c r="Y88" i="1"/>
  <c r="X88" i="1"/>
  <c r="W88" i="1"/>
  <c r="T88" i="1"/>
  <c r="S88" i="1"/>
  <c r="R88" i="1"/>
  <c r="O88" i="1"/>
  <c r="N88" i="1"/>
  <c r="M88" i="1"/>
  <c r="J88" i="1"/>
  <c r="H88" i="1"/>
  <c r="CB87" i="1"/>
  <c r="CA87" i="1"/>
  <c r="BZ87" i="1" s="1"/>
  <c r="AT87" i="1"/>
  <c r="AR87" i="1"/>
  <c r="AP87" i="1"/>
  <c r="AN87" i="1"/>
  <c r="AL87" i="1"/>
  <c r="AJ87" i="1"/>
  <c r="AH87" i="1"/>
  <c r="AF87" i="1"/>
  <c r="AD87" i="1"/>
  <c r="AC87" i="1"/>
  <c r="AB87" i="1"/>
  <c r="Y87" i="1"/>
  <c r="X87" i="1"/>
  <c r="W87" i="1"/>
  <c r="T87" i="1"/>
  <c r="S87" i="1"/>
  <c r="R87" i="1"/>
  <c r="O87" i="1"/>
  <c r="N87" i="1"/>
  <c r="M87" i="1"/>
  <c r="J87" i="1"/>
  <c r="H87" i="1"/>
  <c r="CB86" i="1"/>
  <c r="CA86" i="1"/>
  <c r="BZ86" i="1"/>
  <c r="AT86" i="1"/>
  <c r="AR86" i="1"/>
  <c r="AP86" i="1"/>
  <c r="AN86" i="1"/>
  <c r="AL86" i="1"/>
  <c r="AJ86" i="1"/>
  <c r="AH86" i="1"/>
  <c r="AF86" i="1"/>
  <c r="AD86" i="1"/>
  <c r="AC86" i="1"/>
  <c r="AB86" i="1"/>
  <c r="Y86" i="1"/>
  <c r="X86" i="1"/>
  <c r="W86" i="1"/>
  <c r="T86" i="1"/>
  <c r="S86" i="1"/>
  <c r="R86" i="1"/>
  <c r="O86" i="1"/>
  <c r="N86" i="1"/>
  <c r="M86" i="1"/>
  <c r="J86" i="1"/>
  <c r="H86" i="1"/>
  <c r="CB85" i="1"/>
  <c r="CA85" i="1"/>
  <c r="BZ85" i="1" s="1"/>
  <c r="AT85" i="1"/>
  <c r="AR85" i="1"/>
  <c r="AP85" i="1"/>
  <c r="AN85" i="1"/>
  <c r="AL85" i="1"/>
  <c r="AJ85" i="1"/>
  <c r="AH85" i="1"/>
  <c r="AF85" i="1"/>
  <c r="AD85" i="1"/>
  <c r="AC85" i="1"/>
  <c r="AB85" i="1"/>
  <c r="Y85" i="1"/>
  <c r="X85" i="1"/>
  <c r="W85" i="1"/>
  <c r="T85" i="1"/>
  <c r="S85" i="1"/>
  <c r="R85" i="1"/>
  <c r="O85" i="1"/>
  <c r="N85" i="1"/>
  <c r="M85" i="1"/>
  <c r="J85" i="1"/>
  <c r="H85" i="1"/>
  <c r="CB84" i="1"/>
  <c r="CA84" i="1"/>
  <c r="BZ84" i="1" s="1"/>
  <c r="AT84" i="1"/>
  <c r="AR84" i="1"/>
  <c r="AP84" i="1"/>
  <c r="AN84" i="1"/>
  <c r="AL84" i="1"/>
  <c r="AJ84" i="1"/>
  <c r="AH84" i="1"/>
  <c r="AF84" i="1"/>
  <c r="AD84" i="1"/>
  <c r="AC84" i="1"/>
  <c r="AB84" i="1"/>
  <c r="Y84" i="1"/>
  <c r="X84" i="1"/>
  <c r="W84" i="1"/>
  <c r="T84" i="1"/>
  <c r="S84" i="1"/>
  <c r="R84" i="1"/>
  <c r="O84" i="1"/>
  <c r="N84" i="1"/>
  <c r="M84" i="1"/>
  <c r="J84" i="1"/>
  <c r="H84" i="1"/>
  <c r="CB83" i="1"/>
  <c r="CA83" i="1"/>
  <c r="BZ83" i="1"/>
  <c r="AT83" i="1"/>
  <c r="AR83" i="1"/>
  <c r="AP83" i="1"/>
  <c r="AN83" i="1"/>
  <c r="AL83" i="1"/>
  <c r="AJ83" i="1"/>
  <c r="AH83" i="1"/>
  <c r="AF83" i="1"/>
  <c r="AD83" i="1"/>
  <c r="AC83" i="1"/>
  <c r="AB83" i="1"/>
  <c r="Y83" i="1"/>
  <c r="X83" i="1"/>
  <c r="W83" i="1"/>
  <c r="T83" i="1"/>
  <c r="S83" i="1"/>
  <c r="R83" i="1"/>
  <c r="O83" i="1"/>
  <c r="N83" i="1"/>
  <c r="M83" i="1"/>
  <c r="J83" i="1"/>
  <c r="H83" i="1"/>
  <c r="CB82" i="1"/>
  <c r="CA82" i="1"/>
  <c r="BZ82" i="1" s="1"/>
  <c r="AT82" i="1"/>
  <c r="AR82" i="1"/>
  <c r="AP82" i="1"/>
  <c r="AN82" i="1"/>
  <c r="AL82" i="1"/>
  <c r="AJ82" i="1"/>
  <c r="AH82" i="1"/>
  <c r="AF82" i="1"/>
  <c r="AD82" i="1"/>
  <c r="AC82" i="1"/>
  <c r="AB82" i="1"/>
  <c r="Y82" i="1"/>
  <c r="X82" i="1"/>
  <c r="W82" i="1"/>
  <c r="T82" i="1"/>
  <c r="S82" i="1"/>
  <c r="R82" i="1"/>
  <c r="O82" i="1"/>
  <c r="N82" i="1"/>
  <c r="M82" i="1"/>
  <c r="J82" i="1"/>
  <c r="H82" i="1"/>
  <c r="CB81" i="1"/>
  <c r="CA81" i="1"/>
  <c r="BZ81" i="1" s="1"/>
  <c r="AT81" i="1"/>
  <c r="AR81" i="1"/>
  <c r="AP81" i="1"/>
  <c r="AN81" i="1"/>
  <c r="AL81" i="1"/>
  <c r="AJ81" i="1"/>
  <c r="AH81" i="1"/>
  <c r="AF81" i="1"/>
  <c r="AD81" i="1"/>
  <c r="AC81" i="1"/>
  <c r="AB81" i="1"/>
  <c r="Y81" i="1"/>
  <c r="X81" i="1"/>
  <c r="W81" i="1"/>
  <c r="T81" i="1"/>
  <c r="S81" i="1"/>
  <c r="R81" i="1"/>
  <c r="O81" i="1"/>
  <c r="N81" i="1"/>
  <c r="M81" i="1"/>
  <c r="J81" i="1"/>
  <c r="H81" i="1"/>
  <c r="CB80" i="1"/>
  <c r="CA80" i="1"/>
  <c r="BZ80" i="1" s="1"/>
  <c r="AT80" i="1"/>
  <c r="AR80" i="1"/>
  <c r="AP80" i="1"/>
  <c r="AN80" i="1"/>
  <c r="AL80" i="1"/>
  <c r="AJ80" i="1"/>
  <c r="AH80" i="1"/>
  <c r="AF80" i="1"/>
  <c r="AD80" i="1"/>
  <c r="AC80" i="1"/>
  <c r="AB80" i="1"/>
  <c r="Y80" i="1"/>
  <c r="X80" i="1"/>
  <c r="W80" i="1"/>
  <c r="T80" i="1"/>
  <c r="S80" i="1"/>
  <c r="R80" i="1"/>
  <c r="O80" i="1"/>
  <c r="N80" i="1"/>
  <c r="M80" i="1"/>
  <c r="J80" i="1"/>
  <c r="H80" i="1"/>
  <c r="CB79" i="1"/>
  <c r="CA79" i="1"/>
  <c r="BZ79" i="1" s="1"/>
  <c r="AT79" i="1"/>
  <c r="AR79" i="1"/>
  <c r="AP79" i="1"/>
  <c r="AN79" i="1"/>
  <c r="AL79" i="1"/>
  <c r="AJ79" i="1"/>
  <c r="AH79" i="1"/>
  <c r="AF79" i="1"/>
  <c r="AD79" i="1"/>
  <c r="AC79" i="1"/>
  <c r="AB79" i="1"/>
  <c r="Y79" i="1"/>
  <c r="X79" i="1"/>
  <c r="W79" i="1"/>
  <c r="T79" i="1"/>
  <c r="S79" i="1"/>
  <c r="R79" i="1"/>
  <c r="O79" i="1"/>
  <c r="N79" i="1"/>
  <c r="M79" i="1"/>
  <c r="J79" i="1"/>
  <c r="H79" i="1"/>
  <c r="CB78" i="1"/>
  <c r="CA78" i="1"/>
  <c r="BZ78" i="1" s="1"/>
  <c r="AT78" i="1"/>
  <c r="AR78" i="1"/>
  <c r="AP78" i="1"/>
  <c r="AN78" i="1"/>
  <c r="AL78" i="1"/>
  <c r="AJ78" i="1"/>
  <c r="AH78" i="1"/>
  <c r="AF78" i="1"/>
  <c r="AD78" i="1"/>
  <c r="AC78" i="1"/>
  <c r="AB78" i="1"/>
  <c r="Y78" i="1"/>
  <c r="X78" i="1"/>
  <c r="W78" i="1"/>
  <c r="T78" i="1"/>
  <c r="S78" i="1"/>
  <c r="R78" i="1"/>
  <c r="O78" i="1"/>
  <c r="N78" i="1"/>
  <c r="M78" i="1"/>
  <c r="J78" i="1"/>
  <c r="H78" i="1"/>
  <c r="CB77" i="1"/>
  <c r="CA77" i="1"/>
  <c r="BZ77" i="1" s="1"/>
  <c r="H77" i="1"/>
  <c r="CB76" i="1"/>
  <c r="CA76" i="1"/>
  <c r="BZ76" i="1"/>
  <c r="H76" i="1"/>
  <c r="CB75" i="1"/>
  <c r="CA75" i="1"/>
  <c r="BZ75" i="1" s="1"/>
  <c r="AT75" i="1"/>
  <c r="AR75" i="1"/>
  <c r="AP75" i="1"/>
  <c r="AN75" i="1"/>
  <c r="AL75" i="1"/>
  <c r="AJ75" i="1"/>
  <c r="AH75" i="1"/>
  <c r="AF75" i="1"/>
  <c r="AD75" i="1"/>
  <c r="AC75" i="1"/>
  <c r="AB75" i="1"/>
  <c r="Y75" i="1"/>
  <c r="X75" i="1"/>
  <c r="W75" i="1"/>
  <c r="T75" i="1"/>
  <c r="S75" i="1"/>
  <c r="R75" i="1"/>
  <c r="O75" i="1"/>
  <c r="N75" i="1"/>
  <c r="M75" i="1"/>
  <c r="J75" i="1"/>
  <c r="H75" i="1"/>
  <c r="CB74" i="1"/>
  <c r="CA74" i="1"/>
  <c r="BZ74" i="1"/>
  <c r="AT74" i="1"/>
  <c r="AR74" i="1"/>
  <c r="AP74" i="1"/>
  <c r="AN74" i="1"/>
  <c r="AL74" i="1"/>
  <c r="AJ74" i="1"/>
  <c r="AH74" i="1"/>
  <c r="AF74" i="1"/>
  <c r="AD74" i="1"/>
  <c r="AC74" i="1"/>
  <c r="AB74" i="1"/>
  <c r="Y74" i="1"/>
  <c r="X74" i="1"/>
  <c r="W74" i="1"/>
  <c r="T74" i="1"/>
  <c r="S74" i="1"/>
  <c r="R74" i="1"/>
  <c r="O74" i="1"/>
  <c r="N74" i="1"/>
  <c r="M74" i="1"/>
  <c r="J74" i="1"/>
  <c r="H74" i="1"/>
  <c r="CB73" i="1"/>
  <c r="CA73" i="1"/>
  <c r="BZ73" i="1" s="1"/>
  <c r="AT73" i="1"/>
  <c r="AR73" i="1"/>
  <c r="AP73" i="1"/>
  <c r="AN73" i="1"/>
  <c r="AL73" i="1"/>
  <c r="AJ73" i="1"/>
  <c r="AH73" i="1"/>
  <c r="AF73" i="1"/>
  <c r="AD73" i="1"/>
  <c r="AC73" i="1"/>
  <c r="AB73" i="1"/>
  <c r="Y73" i="1"/>
  <c r="X73" i="1"/>
  <c r="W73" i="1"/>
  <c r="T73" i="1"/>
  <c r="S73" i="1"/>
  <c r="R73" i="1"/>
  <c r="O73" i="1"/>
  <c r="N73" i="1"/>
  <c r="M73" i="1"/>
  <c r="J73" i="1"/>
  <c r="H73" i="1"/>
  <c r="CB72" i="1"/>
  <c r="CA72" i="1"/>
  <c r="BZ72" i="1" s="1"/>
  <c r="AT72" i="1"/>
  <c r="AR72" i="1"/>
  <c r="AP72" i="1"/>
  <c r="AN72" i="1"/>
  <c r="AL72" i="1"/>
  <c r="AJ72" i="1"/>
  <c r="AH72" i="1"/>
  <c r="AF72" i="1"/>
  <c r="AD72" i="1"/>
  <c r="AC72" i="1"/>
  <c r="AB72" i="1"/>
  <c r="Y72" i="1"/>
  <c r="X72" i="1"/>
  <c r="W72" i="1"/>
  <c r="T72" i="1"/>
  <c r="S72" i="1"/>
  <c r="R72" i="1"/>
  <c r="O72" i="1"/>
  <c r="N72" i="1"/>
  <c r="M72" i="1"/>
  <c r="J72" i="1"/>
  <c r="H72" i="1"/>
  <c r="CB71" i="1"/>
  <c r="CA71" i="1"/>
  <c r="BZ71" i="1" s="1"/>
  <c r="AT71" i="1"/>
  <c r="AR71" i="1"/>
  <c r="AP71" i="1"/>
  <c r="AN71" i="1"/>
  <c r="AL71" i="1"/>
  <c r="AJ71" i="1"/>
  <c r="AH71" i="1"/>
  <c r="AF71" i="1"/>
  <c r="AD71" i="1"/>
  <c r="AC71" i="1"/>
  <c r="AB71" i="1"/>
  <c r="Y71" i="1"/>
  <c r="X71" i="1"/>
  <c r="W71" i="1"/>
  <c r="T71" i="1"/>
  <c r="S71" i="1"/>
  <c r="R71" i="1"/>
  <c r="O71" i="1"/>
  <c r="N71" i="1"/>
  <c r="M71" i="1"/>
  <c r="J71" i="1"/>
  <c r="H71" i="1"/>
  <c r="CB70" i="1"/>
  <c r="CA70" i="1"/>
  <c r="BZ70" i="1" s="1"/>
  <c r="AT70" i="1"/>
  <c r="AR70" i="1"/>
  <c r="AP70" i="1"/>
  <c r="AN70" i="1"/>
  <c r="AL70" i="1"/>
  <c r="AJ70" i="1"/>
  <c r="AH70" i="1"/>
  <c r="AF70" i="1"/>
  <c r="AD70" i="1"/>
  <c r="AC70" i="1"/>
  <c r="AB70" i="1"/>
  <c r="Y70" i="1"/>
  <c r="X70" i="1"/>
  <c r="W70" i="1"/>
  <c r="T70" i="1"/>
  <c r="S70" i="1"/>
  <c r="R70" i="1"/>
  <c r="O70" i="1"/>
  <c r="N70" i="1"/>
  <c r="M70" i="1"/>
  <c r="J70" i="1"/>
  <c r="H70" i="1"/>
  <c r="CB69" i="1"/>
  <c r="CA69" i="1"/>
  <c r="BZ69" i="1" s="1"/>
  <c r="AT69" i="1"/>
  <c r="AR69" i="1"/>
  <c r="AP69" i="1"/>
  <c r="AN69" i="1"/>
  <c r="AL69" i="1"/>
  <c r="AJ69" i="1"/>
  <c r="AH69" i="1"/>
  <c r="AF69" i="1"/>
  <c r="AD69" i="1"/>
  <c r="AC69" i="1"/>
  <c r="AB69" i="1"/>
  <c r="Y69" i="1"/>
  <c r="X69" i="1"/>
  <c r="W69" i="1"/>
  <c r="T69" i="1"/>
  <c r="S69" i="1"/>
  <c r="R69" i="1"/>
  <c r="O69" i="1"/>
  <c r="N69" i="1"/>
  <c r="M69" i="1"/>
  <c r="J69" i="1"/>
  <c r="H69" i="1"/>
  <c r="CB68" i="1"/>
  <c r="CA68" i="1"/>
  <c r="BZ68" i="1" s="1"/>
  <c r="AT68" i="1"/>
  <c r="AR68" i="1"/>
  <c r="AP68" i="1"/>
  <c r="AN68" i="1"/>
  <c r="AL68" i="1"/>
  <c r="AJ68" i="1"/>
  <c r="AH68" i="1"/>
  <c r="AF68" i="1"/>
  <c r="AD68" i="1"/>
  <c r="AC68" i="1"/>
  <c r="AB68" i="1"/>
  <c r="Y68" i="1"/>
  <c r="X68" i="1"/>
  <c r="W68" i="1"/>
  <c r="T68" i="1"/>
  <c r="S68" i="1"/>
  <c r="R68" i="1"/>
  <c r="O68" i="1"/>
  <c r="N68" i="1"/>
  <c r="M68" i="1"/>
  <c r="J68" i="1"/>
  <c r="H68" i="1"/>
  <c r="CB67" i="1"/>
  <c r="CA67" i="1"/>
  <c r="BZ67" i="1"/>
  <c r="AT67" i="1"/>
  <c r="AR67" i="1"/>
  <c r="AP67" i="1"/>
  <c r="AN67" i="1"/>
  <c r="AL67" i="1"/>
  <c r="AJ67" i="1"/>
  <c r="AH67" i="1"/>
  <c r="AF67" i="1"/>
  <c r="AD67" i="1"/>
  <c r="AC67" i="1"/>
  <c r="AB67" i="1"/>
  <c r="Y67" i="1"/>
  <c r="X67" i="1"/>
  <c r="W67" i="1"/>
  <c r="T67" i="1"/>
  <c r="S67" i="1"/>
  <c r="R67" i="1"/>
  <c r="O67" i="1"/>
  <c r="N67" i="1"/>
  <c r="M67" i="1"/>
  <c r="J67" i="1"/>
  <c r="H67" i="1"/>
  <c r="CB66" i="1"/>
  <c r="CA66" i="1"/>
  <c r="BZ66" i="1"/>
  <c r="AT66" i="1"/>
  <c r="AR66" i="1"/>
  <c r="AP66" i="1"/>
  <c r="AN66" i="1"/>
  <c r="AL66" i="1"/>
  <c r="AJ66" i="1"/>
  <c r="AH66" i="1"/>
  <c r="AF66" i="1"/>
  <c r="AD66" i="1"/>
  <c r="AC66" i="1"/>
  <c r="AB66" i="1"/>
  <c r="Y66" i="1"/>
  <c r="X66" i="1"/>
  <c r="W66" i="1"/>
  <c r="T66" i="1"/>
  <c r="S66" i="1"/>
  <c r="R66" i="1"/>
  <c r="O66" i="1"/>
  <c r="N66" i="1"/>
  <c r="M66" i="1"/>
  <c r="J66" i="1"/>
  <c r="H66" i="1"/>
  <c r="CB65" i="1"/>
  <c r="CA65" i="1"/>
  <c r="BZ65" i="1"/>
  <c r="AT65" i="1"/>
  <c r="AR65" i="1"/>
  <c r="AP65" i="1"/>
  <c r="AN65" i="1"/>
  <c r="AL65" i="1"/>
  <c r="AJ65" i="1"/>
  <c r="AH65" i="1"/>
  <c r="AF65" i="1"/>
  <c r="AD65" i="1"/>
  <c r="AC65" i="1"/>
  <c r="AB65" i="1"/>
  <c r="Y65" i="1"/>
  <c r="X65" i="1"/>
  <c r="W65" i="1"/>
  <c r="T65" i="1"/>
  <c r="S65" i="1"/>
  <c r="R65" i="1"/>
  <c r="O65" i="1"/>
  <c r="N65" i="1"/>
  <c r="M65" i="1"/>
  <c r="J65" i="1"/>
  <c r="H65" i="1"/>
  <c r="CB64" i="1"/>
  <c r="CA64" i="1"/>
  <c r="BZ64" i="1" s="1"/>
  <c r="AT64" i="1"/>
  <c r="AR64" i="1"/>
  <c r="AP64" i="1"/>
  <c r="AN64" i="1"/>
  <c r="AL64" i="1"/>
  <c r="AJ64" i="1"/>
  <c r="AH64" i="1"/>
  <c r="AF64" i="1"/>
  <c r="AD64" i="1"/>
  <c r="AC64" i="1"/>
  <c r="AB64" i="1"/>
  <c r="Y64" i="1"/>
  <c r="X64" i="1"/>
  <c r="W64" i="1"/>
  <c r="T64" i="1"/>
  <c r="S64" i="1"/>
  <c r="R64" i="1"/>
  <c r="O64" i="1"/>
  <c r="N64" i="1"/>
  <c r="M64" i="1"/>
  <c r="J64" i="1"/>
  <c r="H64" i="1"/>
  <c r="CB63" i="1"/>
  <c r="CA63" i="1"/>
  <c r="BZ63" i="1" s="1"/>
  <c r="AT63" i="1"/>
  <c r="AR63" i="1"/>
  <c r="AP63" i="1"/>
  <c r="AN63" i="1"/>
  <c r="AL63" i="1"/>
  <c r="AJ63" i="1"/>
  <c r="AH63" i="1"/>
  <c r="AF63" i="1"/>
  <c r="AD63" i="1"/>
  <c r="AC63" i="1"/>
  <c r="AB63" i="1"/>
  <c r="Y63" i="1"/>
  <c r="X63" i="1"/>
  <c r="W63" i="1"/>
  <c r="T63" i="1"/>
  <c r="S63" i="1"/>
  <c r="R63" i="1"/>
  <c r="O63" i="1"/>
  <c r="N63" i="1"/>
  <c r="M63" i="1"/>
  <c r="J63" i="1"/>
  <c r="H63" i="1"/>
  <c r="CB62" i="1"/>
  <c r="CA62" i="1"/>
  <c r="AT62" i="1"/>
  <c r="AR62" i="1"/>
  <c r="AP62" i="1"/>
  <c r="AN62" i="1"/>
  <c r="AL62" i="1"/>
  <c r="AJ62" i="1"/>
  <c r="AH62" i="1"/>
  <c r="AF62" i="1"/>
  <c r="AD62" i="1"/>
  <c r="AC62" i="1"/>
  <c r="AB62" i="1"/>
  <c r="Y62" i="1"/>
  <c r="X62" i="1"/>
  <c r="W62" i="1"/>
  <c r="T62" i="1"/>
  <c r="S62" i="1"/>
  <c r="R62" i="1"/>
  <c r="O62" i="1"/>
  <c r="N62" i="1"/>
  <c r="M62" i="1"/>
  <c r="J62" i="1"/>
  <c r="H62" i="1"/>
  <c r="CB61" i="1"/>
  <c r="CA61" i="1"/>
  <c r="BZ61" i="1" s="1"/>
  <c r="AT61" i="1"/>
  <c r="AR61" i="1"/>
  <c r="AP61" i="1"/>
  <c r="AN61" i="1"/>
  <c r="AL61" i="1"/>
  <c r="AJ61" i="1"/>
  <c r="AH61" i="1"/>
  <c r="AF61" i="1"/>
  <c r="AD61" i="1"/>
  <c r="AC61" i="1"/>
  <c r="AB61" i="1"/>
  <c r="Y61" i="1"/>
  <c r="X61" i="1"/>
  <c r="W61" i="1"/>
  <c r="T61" i="1"/>
  <c r="S61" i="1"/>
  <c r="R61" i="1"/>
  <c r="O61" i="1"/>
  <c r="N61" i="1"/>
  <c r="M61" i="1"/>
  <c r="J61" i="1"/>
  <c r="H61" i="1"/>
  <c r="CB60" i="1"/>
  <c r="CA60" i="1"/>
  <c r="BZ60" i="1"/>
  <c r="AT60" i="1"/>
  <c r="AR60" i="1"/>
  <c r="AP60" i="1"/>
  <c r="AN60" i="1"/>
  <c r="AL60" i="1"/>
  <c r="AJ60" i="1"/>
  <c r="AH60" i="1"/>
  <c r="AF60" i="1"/>
  <c r="AD60" i="1"/>
  <c r="AC60" i="1"/>
  <c r="AB60" i="1"/>
  <c r="Y60" i="1"/>
  <c r="X60" i="1"/>
  <c r="W60" i="1"/>
  <c r="T60" i="1"/>
  <c r="S60" i="1"/>
  <c r="R60" i="1"/>
  <c r="O60" i="1"/>
  <c r="N60" i="1"/>
  <c r="M60" i="1"/>
  <c r="J60" i="1"/>
  <c r="H60" i="1"/>
  <c r="CB59" i="1"/>
  <c r="CA59" i="1"/>
  <c r="BZ59" i="1" s="1"/>
  <c r="AT59" i="1"/>
  <c r="AR59" i="1"/>
  <c r="AP59" i="1"/>
  <c r="AN59" i="1"/>
  <c r="AL59" i="1"/>
  <c r="AJ59" i="1"/>
  <c r="AH59" i="1"/>
  <c r="AF59" i="1"/>
  <c r="AD59" i="1"/>
  <c r="AC59" i="1"/>
  <c r="AB59" i="1"/>
  <c r="Y59" i="1"/>
  <c r="X59" i="1"/>
  <c r="W59" i="1"/>
  <c r="T59" i="1"/>
  <c r="S59" i="1"/>
  <c r="R59" i="1"/>
  <c r="O59" i="1"/>
  <c r="N59" i="1"/>
  <c r="M59" i="1"/>
  <c r="J59" i="1"/>
  <c r="H59" i="1"/>
  <c r="CB58" i="1"/>
  <c r="CA58" i="1"/>
  <c r="BZ58" i="1" s="1"/>
  <c r="AT58" i="1"/>
  <c r="AR58" i="1"/>
  <c r="AP58" i="1"/>
  <c r="AN58" i="1"/>
  <c r="AL58" i="1"/>
  <c r="AJ58" i="1"/>
  <c r="AH58" i="1"/>
  <c r="AF58" i="1"/>
  <c r="AD58" i="1"/>
  <c r="AC58" i="1"/>
  <c r="AB58" i="1"/>
  <c r="Y58" i="1"/>
  <c r="X58" i="1"/>
  <c r="W58" i="1"/>
  <c r="T58" i="1"/>
  <c r="S58" i="1"/>
  <c r="R58" i="1"/>
  <c r="O58" i="1"/>
  <c r="N58" i="1"/>
  <c r="M58" i="1"/>
  <c r="J58" i="1"/>
  <c r="H58" i="1"/>
  <c r="CB57" i="1"/>
  <c r="CA57" i="1"/>
  <c r="BZ57" i="1" s="1"/>
  <c r="AT57" i="1"/>
  <c r="AR57" i="1"/>
  <c r="AP57" i="1"/>
  <c r="AN57" i="1"/>
  <c r="AL57" i="1"/>
  <c r="AJ57" i="1"/>
  <c r="AH57" i="1"/>
  <c r="AF57" i="1"/>
  <c r="AD57" i="1"/>
  <c r="AC57" i="1"/>
  <c r="AB57" i="1"/>
  <c r="Y57" i="1"/>
  <c r="X57" i="1"/>
  <c r="W57" i="1"/>
  <c r="T57" i="1"/>
  <c r="S57" i="1"/>
  <c r="R57" i="1"/>
  <c r="O57" i="1"/>
  <c r="N57" i="1"/>
  <c r="M57" i="1"/>
  <c r="J57" i="1"/>
  <c r="H57" i="1"/>
  <c r="CB56" i="1"/>
  <c r="CA56" i="1"/>
  <c r="BZ56" i="1" s="1"/>
  <c r="AT56" i="1"/>
  <c r="AR56" i="1"/>
  <c r="AP56" i="1"/>
  <c r="AN56" i="1"/>
  <c r="AL56" i="1"/>
  <c r="AJ56" i="1"/>
  <c r="AH56" i="1"/>
  <c r="AF56" i="1"/>
  <c r="AD56" i="1"/>
  <c r="AC56" i="1"/>
  <c r="AB56" i="1"/>
  <c r="Y56" i="1"/>
  <c r="X56" i="1"/>
  <c r="W56" i="1"/>
  <c r="T56" i="1"/>
  <c r="S56" i="1"/>
  <c r="R56" i="1"/>
  <c r="O56" i="1"/>
  <c r="N56" i="1"/>
  <c r="M56" i="1"/>
  <c r="J56" i="1"/>
  <c r="H56" i="1"/>
  <c r="CB55" i="1"/>
  <c r="CA55" i="1"/>
  <c r="BZ55" i="1"/>
  <c r="AT55" i="1"/>
  <c r="AR55" i="1"/>
  <c r="AP55" i="1"/>
  <c r="AN55" i="1"/>
  <c r="AL55" i="1"/>
  <c r="AJ55" i="1"/>
  <c r="AH55" i="1"/>
  <c r="AF55" i="1"/>
  <c r="AD55" i="1"/>
  <c r="AC55" i="1"/>
  <c r="AB55" i="1"/>
  <c r="Y55" i="1"/>
  <c r="X55" i="1"/>
  <c r="W55" i="1"/>
  <c r="T55" i="1"/>
  <c r="S55" i="1"/>
  <c r="R55" i="1"/>
  <c r="O55" i="1"/>
  <c r="N55" i="1"/>
  <c r="M55" i="1"/>
  <c r="J55" i="1"/>
  <c r="H55" i="1"/>
  <c r="CB54" i="1"/>
  <c r="CA54" i="1"/>
  <c r="BZ54" i="1" s="1"/>
  <c r="AT54" i="1"/>
  <c r="AR54" i="1"/>
  <c r="AP54" i="1"/>
  <c r="AN54" i="1"/>
  <c r="AL54" i="1"/>
  <c r="AJ54" i="1"/>
  <c r="AH54" i="1"/>
  <c r="AF54" i="1"/>
  <c r="AD54" i="1"/>
  <c r="AC54" i="1"/>
  <c r="AB54" i="1"/>
  <c r="Y54" i="1"/>
  <c r="X54" i="1"/>
  <c r="W54" i="1"/>
  <c r="T54" i="1"/>
  <c r="S54" i="1"/>
  <c r="R54" i="1"/>
  <c r="O54" i="1"/>
  <c r="N54" i="1"/>
  <c r="M54" i="1"/>
  <c r="J54" i="1"/>
  <c r="H54" i="1"/>
  <c r="CB53" i="1"/>
  <c r="CA53" i="1"/>
  <c r="BZ53" i="1" s="1"/>
  <c r="AT53" i="1"/>
  <c r="AR53" i="1"/>
  <c r="AP53" i="1"/>
  <c r="AN53" i="1"/>
  <c r="AL53" i="1"/>
  <c r="AJ53" i="1"/>
  <c r="AH53" i="1"/>
  <c r="AF53" i="1"/>
  <c r="AD53" i="1"/>
  <c r="AC53" i="1"/>
  <c r="AB53" i="1"/>
  <c r="Y53" i="1"/>
  <c r="X53" i="1"/>
  <c r="W53" i="1"/>
  <c r="T53" i="1"/>
  <c r="S53" i="1"/>
  <c r="R53" i="1"/>
  <c r="O53" i="1"/>
  <c r="N53" i="1"/>
  <c r="M53" i="1"/>
  <c r="J53" i="1"/>
  <c r="H53" i="1"/>
  <c r="CB52" i="1"/>
  <c r="CA52" i="1"/>
  <c r="BZ52" i="1" s="1"/>
  <c r="AT52" i="1"/>
  <c r="AR52" i="1"/>
  <c r="AP52" i="1"/>
  <c r="AN52" i="1"/>
  <c r="AL52" i="1"/>
  <c r="AJ52" i="1"/>
  <c r="AH52" i="1"/>
  <c r="AF52" i="1"/>
  <c r="AD52" i="1"/>
  <c r="AC52" i="1"/>
  <c r="AB52" i="1"/>
  <c r="Y52" i="1"/>
  <c r="X52" i="1"/>
  <c r="W52" i="1"/>
  <c r="T52" i="1"/>
  <c r="S52" i="1"/>
  <c r="R52" i="1"/>
  <c r="O52" i="1"/>
  <c r="N52" i="1"/>
  <c r="M52" i="1"/>
  <c r="J52" i="1"/>
  <c r="H52" i="1"/>
  <c r="CB51" i="1"/>
  <c r="CA51" i="1"/>
  <c r="BZ51" i="1" s="1"/>
  <c r="AT51" i="1"/>
  <c r="AR51" i="1"/>
  <c r="AP51" i="1"/>
  <c r="AN51" i="1"/>
  <c r="AL51" i="1"/>
  <c r="AJ51" i="1"/>
  <c r="AH51" i="1"/>
  <c r="AF51" i="1"/>
  <c r="AD51" i="1"/>
  <c r="AC51" i="1"/>
  <c r="AB51" i="1"/>
  <c r="Y51" i="1"/>
  <c r="X51" i="1"/>
  <c r="W51" i="1"/>
  <c r="T51" i="1"/>
  <c r="S51" i="1"/>
  <c r="R51" i="1"/>
  <c r="O51" i="1"/>
  <c r="N51" i="1"/>
  <c r="M51" i="1"/>
  <c r="J51" i="1"/>
  <c r="H51" i="1"/>
  <c r="CB50" i="1"/>
  <c r="CA50" i="1"/>
  <c r="BZ50" i="1" s="1"/>
  <c r="AT50" i="1"/>
  <c r="AR50" i="1"/>
  <c r="AP50" i="1"/>
  <c r="AN50" i="1"/>
  <c r="AL50" i="1"/>
  <c r="AJ50" i="1"/>
  <c r="AH50" i="1"/>
  <c r="AF50" i="1"/>
  <c r="AD50" i="1"/>
  <c r="AC50" i="1"/>
  <c r="AB50" i="1"/>
  <c r="Y50" i="1"/>
  <c r="X50" i="1"/>
  <c r="W50" i="1"/>
  <c r="T50" i="1"/>
  <c r="S50" i="1"/>
  <c r="R50" i="1"/>
  <c r="O50" i="1"/>
  <c r="N50" i="1"/>
  <c r="M50" i="1"/>
  <c r="J50" i="1"/>
  <c r="H50" i="1"/>
  <c r="CB49" i="1"/>
  <c r="CA49" i="1"/>
  <c r="BZ49" i="1" s="1"/>
  <c r="AT49" i="1"/>
  <c r="AR49" i="1"/>
  <c r="AP49" i="1"/>
  <c r="AN49" i="1"/>
  <c r="AL49" i="1"/>
  <c r="AJ49" i="1"/>
  <c r="AH49" i="1"/>
  <c r="AF49" i="1"/>
  <c r="AD49" i="1"/>
  <c r="AC49" i="1"/>
  <c r="AB49" i="1"/>
  <c r="Y49" i="1"/>
  <c r="X49" i="1"/>
  <c r="W49" i="1"/>
  <c r="T49" i="1"/>
  <c r="S49" i="1"/>
  <c r="R49" i="1"/>
  <c r="O49" i="1"/>
  <c r="N49" i="1"/>
  <c r="M49" i="1"/>
  <c r="J49" i="1"/>
  <c r="H49" i="1"/>
  <c r="CB48" i="1"/>
  <c r="CA48" i="1"/>
  <c r="BZ48" i="1"/>
  <c r="AT48" i="1"/>
  <c r="AR48" i="1"/>
  <c r="AP48" i="1"/>
  <c r="AN48" i="1"/>
  <c r="AL48" i="1"/>
  <c r="AJ48" i="1"/>
  <c r="AH48" i="1"/>
  <c r="AF48" i="1"/>
  <c r="AD48" i="1"/>
  <c r="AC48" i="1"/>
  <c r="AB48" i="1"/>
  <c r="Y48" i="1"/>
  <c r="X48" i="1"/>
  <c r="W48" i="1"/>
  <c r="T48" i="1"/>
  <c r="S48" i="1"/>
  <c r="R48" i="1"/>
  <c r="O48" i="1"/>
  <c r="N48" i="1"/>
  <c r="M48" i="1"/>
  <c r="J48" i="1"/>
  <c r="H48" i="1"/>
  <c r="CB47" i="1"/>
  <c r="CA47" i="1"/>
  <c r="BZ47" i="1" s="1"/>
  <c r="AT47" i="1"/>
  <c r="AR47" i="1"/>
  <c r="AP47" i="1"/>
  <c r="AN47" i="1"/>
  <c r="AL47" i="1"/>
  <c r="AJ47" i="1"/>
  <c r="AH47" i="1"/>
  <c r="AF47" i="1"/>
  <c r="AD47" i="1"/>
  <c r="AC47" i="1"/>
  <c r="AB47" i="1"/>
  <c r="Y47" i="1"/>
  <c r="X47" i="1"/>
  <c r="W47" i="1"/>
  <c r="T47" i="1"/>
  <c r="S47" i="1"/>
  <c r="R47" i="1"/>
  <c r="O47" i="1"/>
  <c r="N47" i="1"/>
  <c r="M47" i="1"/>
  <c r="J47" i="1"/>
  <c r="H47" i="1"/>
  <c r="CB46" i="1"/>
  <c r="CA46" i="1"/>
  <c r="BZ46" i="1" s="1"/>
  <c r="AT46" i="1"/>
  <c r="AR46" i="1"/>
  <c r="AP46" i="1"/>
  <c r="AN46" i="1"/>
  <c r="AL46" i="1"/>
  <c r="AJ46" i="1"/>
  <c r="AH46" i="1"/>
  <c r="AF46" i="1"/>
  <c r="AD46" i="1"/>
  <c r="AC46" i="1"/>
  <c r="AB46" i="1"/>
  <c r="Y46" i="1"/>
  <c r="X46" i="1"/>
  <c r="W46" i="1"/>
  <c r="T46" i="1"/>
  <c r="S46" i="1"/>
  <c r="R46" i="1"/>
  <c r="O46" i="1"/>
  <c r="N46" i="1"/>
  <c r="M46" i="1"/>
  <c r="J46" i="1"/>
  <c r="H46" i="1"/>
  <c r="CB45" i="1"/>
  <c r="CA45" i="1"/>
  <c r="BZ45" i="1"/>
  <c r="AT45" i="1"/>
  <c r="AR45" i="1"/>
  <c r="AP45" i="1"/>
  <c r="AN45" i="1"/>
  <c r="AL45" i="1"/>
  <c r="AJ45" i="1"/>
  <c r="AH45" i="1"/>
  <c r="AF45" i="1"/>
  <c r="AD45" i="1"/>
  <c r="AC45" i="1"/>
  <c r="AB45" i="1"/>
  <c r="Y45" i="1"/>
  <c r="X45" i="1"/>
  <c r="W45" i="1"/>
  <c r="T45" i="1"/>
  <c r="S45" i="1"/>
  <c r="R45" i="1"/>
  <c r="O45" i="1"/>
  <c r="N45" i="1"/>
  <c r="M45" i="1"/>
  <c r="J45" i="1"/>
  <c r="H45" i="1"/>
  <c r="CB44" i="1"/>
  <c r="CA44" i="1"/>
  <c r="BZ44" i="1" s="1"/>
  <c r="AT44" i="1"/>
  <c r="AR44" i="1"/>
  <c r="AP44" i="1"/>
  <c r="AN44" i="1"/>
  <c r="AL44" i="1"/>
  <c r="AJ44" i="1"/>
  <c r="AH44" i="1"/>
  <c r="AF44" i="1"/>
  <c r="AD44" i="1"/>
  <c r="AC44" i="1"/>
  <c r="AB44" i="1"/>
  <c r="Y44" i="1"/>
  <c r="X44" i="1"/>
  <c r="W44" i="1"/>
  <c r="T44" i="1"/>
  <c r="S44" i="1"/>
  <c r="R44" i="1"/>
  <c r="O44" i="1"/>
  <c r="N44" i="1"/>
  <c r="M44" i="1"/>
  <c r="J44" i="1"/>
  <c r="H44" i="1"/>
  <c r="CB43" i="1"/>
  <c r="CA43" i="1"/>
  <c r="BZ43" i="1"/>
  <c r="AT43" i="1"/>
  <c r="AR43" i="1"/>
  <c r="AP43" i="1"/>
  <c r="AN43" i="1"/>
  <c r="AL43" i="1"/>
  <c r="AJ43" i="1"/>
  <c r="AH43" i="1"/>
  <c r="AF43" i="1"/>
  <c r="AD43" i="1"/>
  <c r="AC43" i="1"/>
  <c r="AB43" i="1"/>
  <c r="Y43" i="1"/>
  <c r="X43" i="1"/>
  <c r="W43" i="1"/>
  <c r="T43" i="1"/>
  <c r="S43" i="1"/>
  <c r="R43" i="1"/>
  <c r="O43" i="1"/>
  <c r="N43" i="1"/>
  <c r="M43" i="1"/>
  <c r="J43" i="1"/>
  <c r="H43" i="1"/>
  <c r="CB42" i="1"/>
  <c r="CA42" i="1"/>
  <c r="BZ42" i="1"/>
  <c r="AT42" i="1"/>
  <c r="AR42" i="1"/>
  <c r="AP42" i="1"/>
  <c r="AN42" i="1"/>
  <c r="AL42" i="1"/>
  <c r="AJ42" i="1"/>
  <c r="AH42" i="1"/>
  <c r="AF42" i="1"/>
  <c r="AD42" i="1"/>
  <c r="AC42" i="1"/>
  <c r="AB42" i="1"/>
  <c r="Y42" i="1"/>
  <c r="X42" i="1"/>
  <c r="W42" i="1"/>
  <c r="T42" i="1"/>
  <c r="S42" i="1"/>
  <c r="R42" i="1"/>
  <c r="O42" i="1"/>
  <c r="N42" i="1"/>
  <c r="M42" i="1"/>
  <c r="J42" i="1"/>
  <c r="H42" i="1"/>
  <c r="CB41" i="1"/>
  <c r="CA41" i="1"/>
  <c r="BZ41" i="1" s="1"/>
  <c r="AT41" i="1"/>
  <c r="AR41" i="1"/>
  <c r="AP41" i="1"/>
  <c r="AN41" i="1"/>
  <c r="AL41" i="1"/>
  <c r="AJ41" i="1"/>
  <c r="AH41" i="1"/>
  <c r="AF41" i="1"/>
  <c r="AD41" i="1"/>
  <c r="AC41" i="1"/>
  <c r="AB41" i="1"/>
  <c r="Y41" i="1"/>
  <c r="X41" i="1"/>
  <c r="W41" i="1"/>
  <c r="T41" i="1"/>
  <c r="S41" i="1"/>
  <c r="R41" i="1"/>
  <c r="O41" i="1"/>
  <c r="N41" i="1"/>
  <c r="M41" i="1"/>
  <c r="J41" i="1"/>
  <c r="H41" i="1"/>
  <c r="CB40" i="1"/>
  <c r="CA40" i="1"/>
  <c r="BZ40" i="1" s="1"/>
  <c r="AT40" i="1"/>
  <c r="AR40" i="1"/>
  <c r="AP40" i="1"/>
  <c r="AN40" i="1"/>
  <c r="AL40" i="1"/>
  <c r="AJ40" i="1"/>
  <c r="AH40" i="1"/>
  <c r="AF40" i="1"/>
  <c r="AD40" i="1"/>
  <c r="AC40" i="1"/>
  <c r="AB40" i="1"/>
  <c r="Y40" i="1"/>
  <c r="X40" i="1"/>
  <c r="W40" i="1"/>
  <c r="T40" i="1"/>
  <c r="S40" i="1"/>
  <c r="R40" i="1"/>
  <c r="O40" i="1"/>
  <c r="N40" i="1"/>
  <c r="M40" i="1"/>
  <c r="J40" i="1"/>
  <c r="H40" i="1"/>
  <c r="CB39" i="1"/>
  <c r="CA39" i="1"/>
  <c r="BZ39" i="1"/>
  <c r="AT39" i="1"/>
  <c r="AR39" i="1"/>
  <c r="AP39" i="1"/>
  <c r="AN39" i="1"/>
  <c r="AL39" i="1"/>
  <c r="AJ39" i="1"/>
  <c r="AH39" i="1"/>
  <c r="AF39" i="1"/>
  <c r="AD39" i="1"/>
  <c r="AC39" i="1"/>
  <c r="AB39" i="1"/>
  <c r="Y39" i="1"/>
  <c r="X39" i="1"/>
  <c r="W39" i="1"/>
  <c r="T39" i="1"/>
  <c r="S39" i="1"/>
  <c r="R39" i="1"/>
  <c r="O39" i="1"/>
  <c r="N39" i="1"/>
  <c r="M39" i="1"/>
  <c r="J39" i="1"/>
  <c r="H39" i="1"/>
  <c r="CB38" i="1"/>
  <c r="CA38" i="1"/>
  <c r="BZ38" i="1" s="1"/>
  <c r="AT38" i="1"/>
  <c r="AR38" i="1"/>
  <c r="AP38" i="1"/>
  <c r="AN38" i="1"/>
  <c r="AL38" i="1"/>
  <c r="AJ38" i="1"/>
  <c r="AH38" i="1"/>
  <c r="AF38" i="1"/>
  <c r="AD38" i="1"/>
  <c r="AC38" i="1"/>
  <c r="AB38" i="1"/>
  <c r="Y38" i="1"/>
  <c r="X38" i="1"/>
  <c r="W38" i="1"/>
  <c r="T38" i="1"/>
  <c r="S38" i="1"/>
  <c r="R38" i="1"/>
  <c r="O38" i="1"/>
  <c r="N38" i="1"/>
  <c r="M38" i="1"/>
  <c r="J38" i="1"/>
  <c r="H38" i="1"/>
  <c r="CB37" i="1"/>
  <c r="CA37" i="1"/>
  <c r="BZ37" i="1" s="1"/>
  <c r="AT37" i="1"/>
  <c r="AR37" i="1"/>
  <c r="AP37" i="1"/>
  <c r="AN37" i="1"/>
  <c r="AL37" i="1"/>
  <c r="AJ37" i="1"/>
  <c r="AH37" i="1"/>
  <c r="AF37" i="1"/>
  <c r="AD37" i="1"/>
  <c r="AC37" i="1"/>
  <c r="AB37" i="1"/>
  <c r="Y37" i="1"/>
  <c r="X37" i="1"/>
  <c r="W37" i="1"/>
  <c r="T37" i="1"/>
  <c r="S37" i="1"/>
  <c r="R37" i="1"/>
  <c r="O37" i="1"/>
  <c r="N37" i="1"/>
  <c r="M37" i="1"/>
  <c r="J37" i="1"/>
  <c r="H37" i="1"/>
  <c r="CB36" i="1"/>
  <c r="CA36" i="1"/>
  <c r="BZ36" i="1" s="1"/>
  <c r="AT36" i="1"/>
  <c r="AR36" i="1"/>
  <c r="AP36" i="1"/>
  <c r="AN36" i="1"/>
  <c r="AL36" i="1"/>
  <c r="AJ36" i="1"/>
  <c r="AH36" i="1"/>
  <c r="AF36" i="1"/>
  <c r="AD36" i="1"/>
  <c r="AC36" i="1"/>
  <c r="AB36" i="1"/>
  <c r="Y36" i="1"/>
  <c r="X36" i="1"/>
  <c r="W36" i="1"/>
  <c r="T36" i="1"/>
  <c r="S36" i="1"/>
  <c r="R36" i="1"/>
  <c r="O36" i="1"/>
  <c r="N36" i="1"/>
  <c r="M36" i="1"/>
  <c r="J36" i="1"/>
  <c r="H36" i="1"/>
  <c r="CB35" i="1"/>
  <c r="CA35" i="1"/>
  <c r="BZ35" i="1"/>
  <c r="AT35" i="1"/>
  <c r="AR35" i="1"/>
  <c r="AP35" i="1"/>
  <c r="AN35" i="1"/>
  <c r="AL35" i="1"/>
  <c r="AJ35" i="1"/>
  <c r="AH35" i="1"/>
  <c r="AF35" i="1"/>
  <c r="AD35" i="1"/>
  <c r="AC35" i="1"/>
  <c r="AB35" i="1"/>
  <c r="Y35" i="1"/>
  <c r="X35" i="1"/>
  <c r="W35" i="1"/>
  <c r="T35" i="1"/>
  <c r="S35" i="1"/>
  <c r="R35" i="1"/>
  <c r="O35" i="1"/>
  <c r="N35" i="1"/>
  <c r="M35" i="1"/>
  <c r="J35" i="1"/>
  <c r="H35" i="1"/>
  <c r="CB34" i="1"/>
  <c r="CA34" i="1"/>
  <c r="BZ34" i="1" s="1"/>
  <c r="AT34" i="1"/>
  <c r="AR34" i="1"/>
  <c r="AP34" i="1"/>
  <c r="AN34" i="1"/>
  <c r="AL34" i="1"/>
  <c r="AJ34" i="1"/>
  <c r="AH34" i="1"/>
  <c r="AF34" i="1"/>
  <c r="AD34" i="1"/>
  <c r="AC34" i="1"/>
  <c r="AB34" i="1"/>
  <c r="Y34" i="1"/>
  <c r="X34" i="1"/>
  <c r="W34" i="1"/>
  <c r="T34" i="1"/>
  <c r="S34" i="1"/>
  <c r="R34" i="1"/>
  <c r="O34" i="1"/>
  <c r="N34" i="1"/>
  <c r="M34" i="1"/>
  <c r="J34" i="1"/>
  <c r="H34" i="1"/>
  <c r="CB33" i="1"/>
  <c r="CA33" i="1"/>
  <c r="BZ33" i="1" s="1"/>
  <c r="AT33" i="1"/>
  <c r="AR33" i="1"/>
  <c r="AP33" i="1"/>
  <c r="AN33" i="1"/>
  <c r="AL33" i="1"/>
  <c r="AJ33" i="1"/>
  <c r="AH33" i="1"/>
  <c r="AF33" i="1"/>
  <c r="AD33" i="1"/>
  <c r="AC33" i="1"/>
  <c r="AB33" i="1"/>
  <c r="Y33" i="1"/>
  <c r="X33" i="1"/>
  <c r="W33" i="1"/>
  <c r="T33" i="1"/>
  <c r="S33" i="1"/>
  <c r="R33" i="1"/>
  <c r="O33" i="1"/>
  <c r="N33" i="1"/>
  <c r="M33" i="1"/>
  <c r="J33" i="1"/>
  <c r="H33" i="1"/>
  <c r="CB32" i="1"/>
  <c r="CA32" i="1"/>
  <c r="BZ32" i="1"/>
  <c r="AT32" i="1"/>
  <c r="AR32" i="1"/>
  <c r="AP32" i="1"/>
  <c r="AN32" i="1"/>
  <c r="AL32" i="1"/>
  <c r="AJ32" i="1"/>
  <c r="AH32" i="1"/>
  <c r="AF32" i="1"/>
  <c r="AD32" i="1"/>
  <c r="AC32" i="1"/>
  <c r="AB32" i="1"/>
  <c r="Y32" i="1"/>
  <c r="X32" i="1"/>
  <c r="W32" i="1"/>
  <c r="T32" i="1"/>
  <c r="S32" i="1"/>
  <c r="R32" i="1"/>
  <c r="O32" i="1"/>
  <c r="N32" i="1"/>
  <c r="M32" i="1"/>
  <c r="J32" i="1"/>
  <c r="H32" i="1"/>
  <c r="CB31" i="1"/>
  <c r="CA31" i="1"/>
  <c r="BZ31" i="1" s="1"/>
  <c r="AT31" i="1"/>
  <c r="AR31" i="1"/>
  <c r="AP31" i="1"/>
  <c r="AN31" i="1"/>
  <c r="AL31" i="1"/>
  <c r="AJ31" i="1"/>
  <c r="AH31" i="1"/>
  <c r="AF31" i="1"/>
  <c r="AD31" i="1"/>
  <c r="AC31" i="1"/>
  <c r="AB31" i="1"/>
  <c r="Y31" i="1"/>
  <c r="X31" i="1"/>
  <c r="W31" i="1"/>
  <c r="T31" i="1"/>
  <c r="S31" i="1"/>
  <c r="R31" i="1"/>
  <c r="O31" i="1"/>
  <c r="N31" i="1"/>
  <c r="M31" i="1"/>
  <c r="J31" i="1"/>
  <c r="H31" i="1"/>
  <c r="CB30" i="1"/>
  <c r="CA30" i="1"/>
  <c r="BZ30" i="1" s="1"/>
  <c r="AT30" i="1"/>
  <c r="AR30" i="1"/>
  <c r="AP30" i="1"/>
  <c r="AN30" i="1"/>
  <c r="AL30" i="1"/>
  <c r="AJ30" i="1"/>
  <c r="AH30" i="1"/>
  <c r="AF30" i="1"/>
  <c r="AD30" i="1"/>
  <c r="AC30" i="1"/>
  <c r="AB30" i="1"/>
  <c r="Y30" i="1"/>
  <c r="X30" i="1"/>
  <c r="W30" i="1"/>
  <c r="T30" i="1"/>
  <c r="S30" i="1"/>
  <c r="R30" i="1"/>
  <c r="O30" i="1"/>
  <c r="N30" i="1"/>
  <c r="M30" i="1"/>
  <c r="J30" i="1"/>
  <c r="H30" i="1"/>
  <c r="CB29" i="1"/>
  <c r="CA29" i="1"/>
  <c r="BZ29" i="1" s="1"/>
  <c r="AT29" i="1"/>
  <c r="AR29" i="1"/>
  <c r="AP29" i="1"/>
  <c r="AN29" i="1"/>
  <c r="AL29" i="1"/>
  <c r="AJ29" i="1"/>
  <c r="AH29" i="1"/>
  <c r="AF29" i="1"/>
  <c r="AD29" i="1"/>
  <c r="AC29" i="1"/>
  <c r="AB29" i="1"/>
  <c r="Y29" i="1"/>
  <c r="X29" i="1"/>
  <c r="W29" i="1"/>
  <c r="T29" i="1"/>
  <c r="S29" i="1"/>
  <c r="R29" i="1"/>
  <c r="O29" i="1"/>
  <c r="N29" i="1"/>
  <c r="M29" i="1"/>
  <c r="J29" i="1"/>
  <c r="H29" i="1"/>
  <c r="CB28" i="1"/>
  <c r="CA28" i="1"/>
  <c r="BZ28" i="1" s="1"/>
  <c r="AT28" i="1"/>
  <c r="AR28" i="1"/>
  <c r="AP28" i="1"/>
  <c r="AN28" i="1"/>
  <c r="AL28" i="1"/>
  <c r="AJ28" i="1"/>
  <c r="AH28" i="1"/>
  <c r="AF28" i="1"/>
  <c r="AD28" i="1"/>
  <c r="AC28" i="1"/>
  <c r="AB28" i="1"/>
  <c r="Y28" i="1"/>
  <c r="X28" i="1"/>
  <c r="W28" i="1"/>
  <c r="T28" i="1"/>
  <c r="S28" i="1"/>
  <c r="R28" i="1"/>
  <c r="O28" i="1"/>
  <c r="N28" i="1"/>
  <c r="M28" i="1"/>
  <c r="J28" i="1"/>
  <c r="H28" i="1"/>
  <c r="CB27" i="1"/>
  <c r="CA27" i="1"/>
  <c r="BZ27" i="1" s="1"/>
  <c r="AT27" i="1"/>
  <c r="AR27" i="1"/>
  <c r="AP27" i="1"/>
  <c r="AN27" i="1"/>
  <c r="AL27" i="1"/>
  <c r="AJ27" i="1"/>
  <c r="AH27" i="1"/>
  <c r="AF27" i="1"/>
  <c r="AD27" i="1"/>
  <c r="AC27" i="1"/>
  <c r="AB27" i="1"/>
  <c r="Y27" i="1"/>
  <c r="X27" i="1"/>
  <c r="W27" i="1"/>
  <c r="T27" i="1"/>
  <c r="S27" i="1"/>
  <c r="R27" i="1"/>
  <c r="O27" i="1"/>
  <c r="N27" i="1"/>
  <c r="M27" i="1"/>
  <c r="J27" i="1"/>
  <c r="H27" i="1"/>
  <c r="CB26" i="1"/>
  <c r="CA26" i="1"/>
  <c r="BZ26" i="1" s="1"/>
  <c r="AT26" i="1"/>
  <c r="AR26" i="1"/>
  <c r="AP26" i="1"/>
  <c r="AN26" i="1"/>
  <c r="AL26" i="1"/>
  <c r="AJ26" i="1"/>
  <c r="AH26" i="1"/>
  <c r="AF26" i="1"/>
  <c r="AD26" i="1"/>
  <c r="AC26" i="1"/>
  <c r="AB26" i="1"/>
  <c r="Y26" i="1"/>
  <c r="X26" i="1"/>
  <c r="W26" i="1"/>
  <c r="T26" i="1"/>
  <c r="S26" i="1"/>
  <c r="R26" i="1"/>
  <c r="O26" i="1"/>
  <c r="N26" i="1"/>
  <c r="M26" i="1"/>
  <c r="J26" i="1"/>
  <c r="H26" i="1"/>
  <c r="CB25" i="1"/>
  <c r="CA25" i="1"/>
  <c r="BZ25" i="1" s="1"/>
  <c r="AT25" i="1"/>
  <c r="AR25" i="1"/>
  <c r="AP25" i="1"/>
  <c r="AN25" i="1"/>
  <c r="AL25" i="1"/>
  <c r="AJ25" i="1"/>
  <c r="AH25" i="1"/>
  <c r="AF25" i="1"/>
  <c r="AD25" i="1"/>
  <c r="AC25" i="1"/>
  <c r="AB25" i="1"/>
  <c r="Y25" i="1"/>
  <c r="X25" i="1"/>
  <c r="W25" i="1"/>
  <c r="T25" i="1"/>
  <c r="S25" i="1"/>
  <c r="R25" i="1"/>
  <c r="O25" i="1"/>
  <c r="N25" i="1"/>
  <c r="M25" i="1"/>
  <c r="J25" i="1"/>
  <c r="H25" i="1"/>
  <c r="CB24" i="1"/>
  <c r="CA24" i="1"/>
  <c r="BZ24" i="1" s="1"/>
  <c r="AT24" i="1"/>
  <c r="AR24" i="1"/>
  <c r="AP24" i="1"/>
  <c r="AN24" i="1"/>
  <c r="AL24" i="1"/>
  <c r="AJ24" i="1"/>
  <c r="AH24" i="1"/>
  <c r="AF24" i="1"/>
  <c r="AD24" i="1"/>
  <c r="AC24" i="1"/>
  <c r="AB24" i="1"/>
  <c r="Y24" i="1"/>
  <c r="X24" i="1"/>
  <c r="W24" i="1"/>
  <c r="T24" i="1"/>
  <c r="S24" i="1"/>
  <c r="R24" i="1"/>
  <c r="O24" i="1"/>
  <c r="N24" i="1"/>
  <c r="M24" i="1"/>
  <c r="J24" i="1"/>
  <c r="H24" i="1"/>
  <c r="CB23" i="1"/>
  <c r="CA23" i="1"/>
  <c r="BZ23" i="1" s="1"/>
  <c r="AT23" i="1"/>
  <c r="AR23" i="1"/>
  <c r="AP23" i="1"/>
  <c r="AN23" i="1"/>
  <c r="AL23" i="1"/>
  <c r="AJ23" i="1"/>
  <c r="AH23" i="1"/>
  <c r="AF23" i="1"/>
  <c r="AD23" i="1"/>
  <c r="AC23" i="1"/>
  <c r="AB23" i="1"/>
  <c r="Y23" i="1"/>
  <c r="X23" i="1"/>
  <c r="W23" i="1"/>
  <c r="T23" i="1"/>
  <c r="S23" i="1"/>
  <c r="R23" i="1"/>
  <c r="O23" i="1"/>
  <c r="N23" i="1"/>
  <c r="M23" i="1"/>
  <c r="J23" i="1"/>
  <c r="H23" i="1"/>
  <c r="CB22" i="1"/>
  <c r="CA22" i="1"/>
  <c r="BZ22" i="1" s="1"/>
  <c r="AT22" i="1"/>
  <c r="AR22" i="1"/>
  <c r="AP22" i="1"/>
  <c r="AN22" i="1"/>
  <c r="AL22" i="1"/>
  <c r="AJ22" i="1"/>
  <c r="AH22" i="1"/>
  <c r="AF22" i="1"/>
  <c r="AD22" i="1"/>
  <c r="AC22" i="1"/>
  <c r="AB22" i="1"/>
  <c r="Y22" i="1"/>
  <c r="X22" i="1"/>
  <c r="W22" i="1"/>
  <c r="T22" i="1"/>
  <c r="S22" i="1"/>
  <c r="R22" i="1"/>
  <c r="O22" i="1"/>
  <c r="N22" i="1"/>
  <c r="M22" i="1"/>
  <c r="J22" i="1"/>
  <c r="H22" i="1"/>
  <c r="CB21" i="1"/>
  <c r="CA21" i="1"/>
  <c r="BZ21" i="1" s="1"/>
  <c r="AT21" i="1"/>
  <c r="AR21" i="1"/>
  <c r="AP21" i="1"/>
  <c r="AN21" i="1"/>
  <c r="AL21" i="1"/>
  <c r="AJ21" i="1"/>
  <c r="AH21" i="1"/>
  <c r="AF21" i="1"/>
  <c r="AD21" i="1"/>
  <c r="AC21" i="1"/>
  <c r="AB21" i="1"/>
  <c r="Y21" i="1"/>
  <c r="X21" i="1"/>
  <c r="W21" i="1"/>
  <c r="T21" i="1"/>
  <c r="S21" i="1"/>
  <c r="R21" i="1"/>
  <c r="O21" i="1"/>
  <c r="N21" i="1"/>
  <c r="M21" i="1"/>
  <c r="J21" i="1"/>
  <c r="H21" i="1"/>
  <c r="CB20" i="1"/>
  <c r="CA20" i="1"/>
  <c r="BZ20" i="1" s="1"/>
  <c r="AT20" i="1"/>
  <c r="AR20" i="1"/>
  <c r="AP20" i="1"/>
  <c r="AN20" i="1"/>
  <c r="AL20" i="1"/>
  <c r="AJ20" i="1"/>
  <c r="AH20" i="1"/>
  <c r="AF20" i="1"/>
  <c r="AD20" i="1"/>
  <c r="AC20" i="1"/>
  <c r="AB20" i="1"/>
  <c r="Y20" i="1"/>
  <c r="X20" i="1"/>
  <c r="W20" i="1"/>
  <c r="T20" i="1"/>
  <c r="S20" i="1"/>
  <c r="R20" i="1"/>
  <c r="O20" i="1"/>
  <c r="N20" i="1"/>
  <c r="M20" i="1"/>
  <c r="J20" i="1"/>
  <c r="H20" i="1"/>
  <c r="CB19" i="1"/>
  <c r="CA19" i="1"/>
  <c r="BZ19" i="1"/>
  <c r="AT19" i="1"/>
  <c r="AR19" i="1"/>
  <c r="AP19" i="1"/>
  <c r="AN19" i="1"/>
  <c r="AL19" i="1"/>
  <c r="AJ19" i="1"/>
  <c r="AH19" i="1"/>
  <c r="AF19" i="1"/>
  <c r="AD19" i="1"/>
  <c r="AC19" i="1"/>
  <c r="AB19" i="1"/>
  <c r="Y19" i="1"/>
  <c r="X19" i="1"/>
  <c r="W19" i="1"/>
  <c r="T19" i="1"/>
  <c r="S19" i="1"/>
  <c r="R19" i="1"/>
  <c r="O19" i="1"/>
  <c r="N19" i="1"/>
  <c r="M19" i="1"/>
  <c r="J19" i="1"/>
  <c r="H19" i="1"/>
  <c r="CB18" i="1"/>
  <c r="CA18" i="1"/>
  <c r="BZ18" i="1" s="1"/>
  <c r="AT18" i="1"/>
  <c r="AR18" i="1"/>
  <c r="AP18" i="1"/>
  <c r="AN18" i="1"/>
  <c r="AL18" i="1"/>
  <c r="AJ18" i="1"/>
  <c r="AH18" i="1"/>
  <c r="AF18" i="1"/>
  <c r="AD18" i="1"/>
  <c r="AC18" i="1"/>
  <c r="AB18" i="1"/>
  <c r="Y18" i="1"/>
  <c r="X18" i="1"/>
  <c r="W18" i="1"/>
  <c r="T18" i="1"/>
  <c r="S18" i="1"/>
  <c r="R18" i="1"/>
  <c r="O18" i="1"/>
  <c r="N18" i="1"/>
  <c r="M18" i="1"/>
  <c r="J18" i="1"/>
  <c r="H18" i="1"/>
  <c r="CB17" i="1"/>
  <c r="CA17" i="1"/>
  <c r="BZ17" i="1"/>
  <c r="AT17" i="1"/>
  <c r="AR17" i="1"/>
  <c r="AP17" i="1"/>
  <c r="AN17" i="1"/>
  <c r="AL17" i="1"/>
  <c r="AJ17" i="1"/>
  <c r="AH17" i="1"/>
  <c r="AF17" i="1"/>
  <c r="AD17" i="1"/>
  <c r="AC17" i="1"/>
  <c r="AB17" i="1"/>
  <c r="Y17" i="1"/>
  <c r="X17" i="1"/>
  <c r="W17" i="1"/>
  <c r="T17" i="1"/>
  <c r="S17" i="1"/>
  <c r="R17" i="1"/>
  <c r="O17" i="1"/>
  <c r="N17" i="1"/>
  <c r="M17" i="1"/>
  <c r="J17" i="1"/>
  <c r="H17" i="1"/>
  <c r="CB16" i="1"/>
  <c r="CA16" i="1"/>
  <c r="BZ16" i="1" s="1"/>
  <c r="AT16" i="1"/>
  <c r="AR16" i="1"/>
  <c r="AP16" i="1"/>
  <c r="AN16" i="1"/>
  <c r="AL16" i="1"/>
  <c r="AJ16" i="1"/>
  <c r="AH16" i="1"/>
  <c r="AF16" i="1"/>
  <c r="AD16" i="1"/>
  <c r="AC16" i="1"/>
  <c r="AB16" i="1"/>
  <c r="Y16" i="1"/>
  <c r="X16" i="1"/>
  <c r="W16" i="1"/>
  <c r="T16" i="1"/>
  <c r="S16" i="1"/>
  <c r="R16" i="1"/>
  <c r="O16" i="1"/>
  <c r="N16" i="1"/>
  <c r="M16" i="1"/>
  <c r="J16" i="1"/>
  <c r="H16" i="1"/>
  <c r="CB15" i="1"/>
  <c r="CA15" i="1"/>
  <c r="BZ15" i="1" s="1"/>
  <c r="AT15" i="1"/>
  <c r="AR15" i="1"/>
  <c r="AP15" i="1"/>
  <c r="AN15" i="1"/>
  <c r="AL15" i="1"/>
  <c r="AJ15" i="1"/>
  <c r="AH15" i="1"/>
  <c r="AF15" i="1"/>
  <c r="AD15" i="1"/>
  <c r="AC15" i="1"/>
  <c r="AB15" i="1"/>
  <c r="Y15" i="1"/>
  <c r="X15" i="1"/>
  <c r="W15" i="1"/>
  <c r="T15" i="1"/>
  <c r="S15" i="1"/>
  <c r="R15" i="1"/>
  <c r="O15" i="1"/>
  <c r="N15" i="1"/>
  <c r="M15" i="1"/>
  <c r="J15" i="1"/>
  <c r="H15" i="1"/>
  <c r="CB14" i="1"/>
  <c r="CA14" i="1"/>
  <c r="BZ14" i="1" s="1"/>
  <c r="AT14" i="1"/>
  <c r="AR14" i="1"/>
  <c r="AP14" i="1"/>
  <c r="AN14" i="1"/>
  <c r="AL14" i="1"/>
  <c r="AJ14" i="1"/>
  <c r="AH14" i="1"/>
  <c r="AF14" i="1"/>
  <c r="AD14" i="1"/>
  <c r="AC14" i="1"/>
  <c r="AB14" i="1"/>
  <c r="Y14" i="1"/>
  <c r="X14" i="1"/>
  <c r="W14" i="1"/>
  <c r="T14" i="1"/>
  <c r="S14" i="1"/>
  <c r="R14" i="1"/>
  <c r="O14" i="1"/>
  <c r="N14" i="1"/>
  <c r="M14" i="1"/>
  <c r="J14" i="1"/>
  <c r="H14" i="1"/>
  <c r="CB13" i="1"/>
  <c r="CA13" i="1"/>
  <c r="BZ13" i="1"/>
  <c r="AT13" i="1"/>
  <c r="AR13" i="1"/>
  <c r="AP13" i="1"/>
  <c r="AN13" i="1"/>
  <c r="AL13" i="1"/>
  <c r="AJ13" i="1"/>
  <c r="AH13" i="1"/>
  <c r="AF13" i="1"/>
  <c r="AD13" i="1"/>
  <c r="AC13" i="1"/>
  <c r="AB13" i="1"/>
  <c r="Y13" i="1"/>
  <c r="X13" i="1"/>
  <c r="W13" i="1"/>
  <c r="T13" i="1"/>
  <c r="S13" i="1"/>
  <c r="R13" i="1"/>
  <c r="O13" i="1"/>
  <c r="N13" i="1"/>
  <c r="M13" i="1"/>
  <c r="J13" i="1"/>
  <c r="H13" i="1"/>
  <c r="CB12" i="1"/>
  <c r="CA12" i="1"/>
  <c r="BZ12" i="1"/>
  <c r="AT12" i="1"/>
  <c r="AR12" i="1"/>
  <c r="AP12" i="1"/>
  <c r="AN12" i="1"/>
  <c r="AL12" i="1"/>
  <c r="AJ12" i="1"/>
  <c r="AH12" i="1"/>
  <c r="AF12" i="1"/>
  <c r="AD12" i="1"/>
  <c r="AC12" i="1"/>
  <c r="AB12" i="1"/>
  <c r="Y12" i="1"/>
  <c r="X12" i="1"/>
  <c r="W12" i="1"/>
  <c r="T12" i="1"/>
  <c r="S12" i="1"/>
  <c r="R12" i="1"/>
  <c r="O12" i="1"/>
  <c r="N12" i="1"/>
  <c r="M12" i="1"/>
  <c r="J12" i="1"/>
  <c r="H12" i="1"/>
  <c r="CB11" i="1"/>
  <c r="CA11" i="1"/>
  <c r="BZ11" i="1" s="1"/>
  <c r="AT11" i="1"/>
  <c r="AR11" i="1"/>
  <c r="AP11" i="1"/>
  <c r="AN11" i="1"/>
  <c r="AL11" i="1"/>
  <c r="AJ11" i="1"/>
  <c r="AH11" i="1"/>
  <c r="AF11" i="1"/>
  <c r="AD11" i="1"/>
  <c r="AC11" i="1"/>
  <c r="AB11" i="1"/>
  <c r="Y11" i="1"/>
  <c r="X11" i="1"/>
  <c r="W11" i="1"/>
  <c r="T11" i="1"/>
  <c r="S11" i="1"/>
  <c r="R11" i="1"/>
  <c r="O11" i="1"/>
  <c r="N11" i="1"/>
  <c r="M11" i="1"/>
  <c r="J11" i="1"/>
  <c r="H11" i="1"/>
  <c r="CB10" i="1"/>
  <c r="CA10" i="1"/>
  <c r="BZ10" i="1" s="1"/>
  <c r="AT10" i="1"/>
  <c r="AR10" i="1"/>
  <c r="AP10" i="1"/>
  <c r="AN10" i="1"/>
  <c r="AL10" i="1"/>
  <c r="AJ10" i="1"/>
  <c r="AH10" i="1"/>
  <c r="AF10" i="1"/>
  <c r="AD10" i="1"/>
  <c r="AC10" i="1"/>
  <c r="AB10" i="1"/>
  <c r="Y10" i="1"/>
  <c r="X10" i="1"/>
  <c r="W10" i="1"/>
  <c r="T10" i="1"/>
  <c r="S10" i="1"/>
  <c r="R10" i="1"/>
  <c r="O10" i="1"/>
  <c r="N10" i="1"/>
  <c r="M10" i="1"/>
  <c r="J10" i="1"/>
  <c r="H10" i="1"/>
  <c r="CB9" i="1"/>
  <c r="CA9" i="1"/>
  <c r="BZ9" i="1" s="1"/>
  <c r="AT9" i="1"/>
  <c r="AR9" i="1"/>
  <c r="AP9" i="1"/>
  <c r="AN9" i="1"/>
  <c r="AL9" i="1"/>
  <c r="AJ9" i="1"/>
  <c r="AH9" i="1"/>
  <c r="AF9" i="1"/>
  <c r="AD9" i="1"/>
  <c r="AC9" i="1"/>
  <c r="AB9" i="1"/>
  <c r="Y9" i="1"/>
  <c r="X9" i="1"/>
  <c r="W9" i="1"/>
  <c r="T9" i="1"/>
  <c r="S9" i="1"/>
  <c r="R9" i="1"/>
  <c r="O9" i="1"/>
  <c r="N9" i="1"/>
  <c r="M9" i="1"/>
  <c r="J9" i="1"/>
  <c r="H9" i="1"/>
  <c r="CB8" i="1"/>
  <c r="CA8" i="1"/>
  <c r="BZ8" i="1" s="1"/>
  <c r="AT8" i="1"/>
  <c r="AR8" i="1"/>
  <c r="AP8" i="1"/>
  <c r="AN8" i="1"/>
  <c r="AL8" i="1"/>
  <c r="AJ8" i="1"/>
  <c r="AH8" i="1"/>
  <c r="AF8" i="1"/>
  <c r="AD8" i="1"/>
  <c r="AC8" i="1"/>
  <c r="AB8" i="1"/>
  <c r="Y8" i="1"/>
  <c r="X8" i="1"/>
  <c r="W8" i="1"/>
  <c r="T8" i="1"/>
  <c r="S8" i="1"/>
  <c r="R8" i="1"/>
  <c r="O8" i="1"/>
  <c r="N8" i="1"/>
  <c r="M8" i="1"/>
  <c r="J8" i="1"/>
  <c r="H8" i="1"/>
  <c r="CB7" i="1"/>
  <c r="CA7" i="1"/>
  <c r="BZ7" i="1" s="1"/>
  <c r="AT7" i="1"/>
  <c r="AR7" i="1"/>
  <c r="AP7" i="1"/>
  <c r="AN7" i="1"/>
  <c r="AL7" i="1"/>
  <c r="AJ7" i="1"/>
  <c r="AH7" i="1"/>
  <c r="AF7" i="1"/>
  <c r="AD7" i="1"/>
  <c r="AC7" i="1"/>
  <c r="AB7" i="1"/>
  <c r="Y7" i="1"/>
  <c r="X7" i="1"/>
  <c r="W7" i="1"/>
  <c r="T7" i="1"/>
  <c r="S7" i="1"/>
  <c r="R7" i="1"/>
  <c r="O7" i="1"/>
  <c r="N7" i="1"/>
  <c r="M7" i="1"/>
  <c r="J7" i="1"/>
  <c r="H7" i="1"/>
  <c r="CB6" i="1"/>
  <c r="CA6" i="1"/>
  <c r="BZ6" i="1"/>
  <c r="AT6" i="1"/>
  <c r="AR6" i="1"/>
  <c r="AP6" i="1"/>
  <c r="AN6" i="1"/>
  <c r="AL6" i="1"/>
  <c r="AJ6" i="1"/>
  <c r="AH6" i="1"/>
  <c r="AF6" i="1"/>
  <c r="AD6" i="1"/>
  <c r="AC6" i="1"/>
  <c r="AB6" i="1"/>
  <c r="Y6" i="1"/>
  <c r="X6" i="1"/>
  <c r="W6" i="1"/>
  <c r="T6" i="1"/>
  <c r="S6" i="1"/>
  <c r="R6" i="1"/>
  <c r="O6" i="1"/>
  <c r="N6" i="1"/>
  <c r="M6" i="1"/>
  <c r="J6" i="1"/>
  <c r="H6" i="1"/>
  <c r="CB5" i="1"/>
  <c r="CA5" i="1"/>
  <c r="BZ5" i="1" s="1"/>
  <c r="AT5" i="1"/>
  <c r="AR5" i="1"/>
  <c r="AP5" i="1"/>
  <c r="AN5" i="1"/>
  <c r="AL5" i="1"/>
  <c r="AJ5" i="1"/>
  <c r="AH5" i="1"/>
  <c r="AF5" i="1"/>
  <c r="AD5" i="1"/>
  <c r="AC5" i="1"/>
  <c r="AB5" i="1"/>
  <c r="Y5" i="1"/>
  <c r="X5" i="1"/>
  <c r="W5" i="1"/>
  <c r="T5" i="1"/>
  <c r="S5" i="1"/>
  <c r="R5" i="1"/>
  <c r="O5" i="1"/>
  <c r="N5" i="1"/>
  <c r="M5" i="1"/>
  <c r="J5" i="1"/>
  <c r="H5" i="1"/>
  <c r="CB4" i="1"/>
  <c r="CA4" i="1"/>
  <c r="BZ4" i="1" s="1"/>
  <c r="AT4" i="1"/>
  <c r="AR4" i="1"/>
  <c r="AP4" i="1"/>
  <c r="AN4" i="1"/>
  <c r="AL4" i="1"/>
  <c r="AJ4" i="1"/>
  <c r="AH4" i="1"/>
  <c r="AF4" i="1"/>
  <c r="AD4" i="1"/>
  <c r="AC4" i="1"/>
  <c r="AB4" i="1"/>
  <c r="Y4" i="1"/>
  <c r="X4" i="1"/>
  <c r="W4" i="1"/>
  <c r="T4" i="1"/>
  <c r="S4" i="1"/>
  <c r="R4" i="1"/>
  <c r="O4" i="1"/>
  <c r="N4" i="1"/>
  <c r="M4" i="1"/>
  <c r="J4" i="1"/>
  <c r="H4" i="1"/>
  <c r="CB3" i="1"/>
  <c r="CA3" i="1"/>
  <c r="BZ3" i="1" s="1"/>
  <c r="AT3" i="1"/>
  <c r="AR3" i="1"/>
  <c r="AP3" i="1"/>
  <c r="AN3" i="1"/>
  <c r="AL3" i="1"/>
  <c r="AJ3" i="1"/>
  <c r="AH3" i="1"/>
  <c r="AF3" i="1"/>
  <c r="AD3" i="1"/>
  <c r="AC3" i="1"/>
  <c r="AB3" i="1"/>
  <c r="Y3" i="1"/>
  <c r="X3" i="1"/>
  <c r="W3" i="1"/>
  <c r="T3" i="1"/>
  <c r="S3" i="1"/>
  <c r="R3" i="1"/>
  <c r="O3" i="1"/>
  <c r="N3" i="1"/>
  <c r="M3" i="1"/>
  <c r="J3" i="1"/>
  <c r="H3" i="1"/>
  <c r="CB2" i="1"/>
  <c r="CA2" i="1"/>
  <c r="BZ2" i="1" s="1"/>
  <c r="AT2" i="1"/>
  <c r="AR2" i="1"/>
  <c r="AP2" i="1"/>
  <c r="AN2" i="1"/>
  <c r="AL2" i="1"/>
  <c r="AJ2" i="1"/>
  <c r="AH2" i="1"/>
  <c r="AF2" i="1"/>
  <c r="AD2" i="1"/>
  <c r="AC2" i="1"/>
  <c r="AB2" i="1"/>
  <c r="Y2" i="1"/>
  <c r="X2" i="1"/>
  <c r="W2" i="1"/>
  <c r="T2" i="1"/>
  <c r="S2" i="1"/>
  <c r="R2" i="1"/>
  <c r="O2" i="1"/>
  <c r="N2" i="1"/>
  <c r="M2" i="1"/>
  <c r="J2" i="1"/>
  <c r="H2" i="1"/>
  <c r="AR13" i="2" l="1"/>
  <c r="AR69" i="2"/>
  <c r="AR12" i="2"/>
  <c r="BZ121" i="1"/>
  <c r="BZ137" i="1"/>
  <c r="BZ161" i="1"/>
  <c r="BZ62" i="1"/>
  <c r="CD146" i="1"/>
  <c r="CE146" i="1"/>
  <c r="CC146" i="1" s="1"/>
  <c r="CE126" i="1"/>
  <c r="CD126" i="1"/>
  <c r="CC126" i="1" s="1"/>
  <c r="CE47" i="1"/>
  <c r="CD47" i="1"/>
  <c r="CC47" i="1" s="1"/>
  <c r="CE193" i="1"/>
  <c r="CD193" i="1"/>
  <c r="CC193" i="1" s="1"/>
  <c r="CE192" i="1"/>
  <c r="CD192" i="1"/>
  <c r="CC192" i="1" s="1"/>
  <c r="CD191" i="1"/>
  <c r="CE191" i="1"/>
  <c r="CD190" i="1"/>
  <c r="CE190" i="1"/>
  <c r="CD189" i="1"/>
  <c r="CE189" i="1"/>
  <c r="CD188" i="1"/>
  <c r="CE188" i="1"/>
  <c r="CD187" i="1"/>
  <c r="CE187" i="1"/>
  <c r="CD186" i="1"/>
  <c r="CE186" i="1"/>
  <c r="CD185" i="1"/>
  <c r="CE185" i="1"/>
  <c r="CD184" i="1"/>
  <c r="CE184" i="1"/>
  <c r="CD183" i="1"/>
  <c r="CE183" i="1"/>
  <c r="CD182" i="1"/>
  <c r="CE182" i="1"/>
  <c r="CD181" i="1"/>
  <c r="CE181" i="1"/>
  <c r="CE180" i="1"/>
  <c r="CD180" i="1"/>
  <c r="CC180" i="1" s="1"/>
  <c r="CE179" i="1"/>
  <c r="CD179" i="1"/>
  <c r="CC179" i="1" s="1"/>
  <c r="CD178" i="1"/>
  <c r="CE178" i="1"/>
  <c r="CD177" i="1"/>
  <c r="CE177" i="1"/>
  <c r="CD176" i="1"/>
  <c r="CE176" i="1"/>
  <c r="CD175" i="1"/>
  <c r="CE175" i="1"/>
  <c r="CD174" i="1"/>
  <c r="CE174" i="1"/>
  <c r="CD173" i="1"/>
  <c r="CE173" i="1"/>
  <c r="CD172" i="1"/>
  <c r="CE172" i="1"/>
  <c r="CD171" i="1"/>
  <c r="CE171" i="1"/>
  <c r="CE170" i="1"/>
  <c r="CD170" i="1"/>
  <c r="CC170" i="1" s="1"/>
  <c r="CD169" i="1"/>
  <c r="CE169" i="1"/>
  <c r="CD168" i="1"/>
  <c r="CE168" i="1"/>
  <c r="CE167" i="1"/>
  <c r="CD167" i="1"/>
  <c r="CC167" i="1" s="1"/>
  <c r="CD166" i="1"/>
  <c r="CE166" i="1"/>
  <c r="CE165" i="1"/>
  <c r="CD165" i="1"/>
  <c r="CC165" i="1" s="1"/>
  <c r="CE164" i="1"/>
  <c r="CD164" i="1"/>
  <c r="CC164" i="1" s="1"/>
  <c r="CD163" i="1"/>
  <c r="CE163" i="1"/>
  <c r="CD162" i="1"/>
  <c r="CE162" i="1"/>
  <c r="CD161" i="1"/>
  <c r="CE161" i="1"/>
  <c r="CE160" i="1"/>
  <c r="CD160" i="1"/>
  <c r="CD159" i="1"/>
  <c r="CE159" i="1"/>
  <c r="CD158" i="1"/>
  <c r="CE158" i="1"/>
  <c r="CD157" i="1"/>
  <c r="CE157" i="1"/>
  <c r="CD156" i="1"/>
  <c r="CE156" i="1"/>
  <c r="CD155" i="1"/>
  <c r="CE155" i="1"/>
  <c r="CD154" i="1"/>
  <c r="CE154" i="1"/>
  <c r="CD153" i="1"/>
  <c r="CE153" i="1"/>
  <c r="CD152" i="1"/>
  <c r="CE152" i="1"/>
  <c r="CD151" i="1"/>
  <c r="CE151" i="1"/>
  <c r="CD150" i="1"/>
  <c r="CE150" i="1"/>
  <c r="CE149" i="1"/>
  <c r="CD149" i="1"/>
  <c r="CC149" i="1" s="1"/>
  <c r="CE148" i="1"/>
  <c r="CD148" i="1"/>
  <c r="CC148" i="1" s="1"/>
  <c r="CD147" i="1"/>
  <c r="CE147" i="1"/>
  <c r="CE145" i="1"/>
  <c r="CD145" i="1"/>
  <c r="CC145" i="1" s="1"/>
  <c r="CE144" i="1"/>
  <c r="CD144" i="1"/>
  <c r="CC144" i="1" s="1"/>
  <c r="CD143" i="1"/>
  <c r="CE143" i="1"/>
  <c r="CD142" i="1"/>
  <c r="CE142" i="1"/>
  <c r="CE141" i="1"/>
  <c r="CD141" i="1"/>
  <c r="CC141" i="1" s="1"/>
  <c r="CD140" i="1"/>
  <c r="CE140" i="1"/>
  <c r="CE139" i="1"/>
  <c r="CD139" i="1"/>
  <c r="CC139" i="1" s="1"/>
  <c r="CD138" i="1"/>
  <c r="CE138" i="1"/>
  <c r="CD137" i="1"/>
  <c r="CE137" i="1"/>
  <c r="CE136" i="1"/>
  <c r="CD136" i="1"/>
  <c r="CC136" i="1" s="1"/>
  <c r="CE135" i="1"/>
  <c r="CD135" i="1"/>
  <c r="CC135" i="1" s="1"/>
  <c r="CD134" i="1"/>
  <c r="CE134" i="1"/>
  <c r="CE133" i="1"/>
  <c r="CD133" i="1"/>
  <c r="CC133" i="1" s="1"/>
  <c r="CD132" i="1"/>
  <c r="CE132" i="1"/>
  <c r="CD131" i="1"/>
  <c r="CE131" i="1"/>
  <c r="CE130" i="1"/>
  <c r="CD130" i="1"/>
  <c r="CC130" i="1" s="1"/>
  <c r="CE129" i="1"/>
  <c r="CD129" i="1"/>
  <c r="CC129" i="1" s="1"/>
  <c r="CE128" i="1"/>
  <c r="CD128" i="1"/>
  <c r="CC128" i="1" s="1"/>
  <c r="CE127" i="1"/>
  <c r="CD127" i="1"/>
  <c r="CC127" i="1" s="1"/>
  <c r="CE125" i="1"/>
  <c r="CD125" i="1"/>
  <c r="CC125" i="1" s="1"/>
  <c r="CE124" i="1"/>
  <c r="CD124" i="1"/>
  <c r="CC124" i="1" s="1"/>
  <c r="CE123" i="1"/>
  <c r="CD123" i="1"/>
  <c r="CE122" i="1"/>
  <c r="CD122" i="1"/>
  <c r="CC122" i="1" s="1"/>
  <c r="CE121" i="1"/>
  <c r="CD121" i="1"/>
  <c r="CC121" i="1" s="1"/>
  <c r="CE120" i="1"/>
  <c r="CD120" i="1"/>
  <c r="CE119" i="1"/>
  <c r="CD119" i="1"/>
  <c r="CE118" i="1"/>
  <c r="CD118" i="1"/>
  <c r="CE117" i="1"/>
  <c r="CD117" i="1"/>
  <c r="CC117" i="1" s="1"/>
  <c r="CE116" i="1"/>
  <c r="CD116" i="1"/>
  <c r="CC116" i="1" s="1"/>
  <c r="CE115" i="1"/>
  <c r="CD115" i="1"/>
  <c r="CC115" i="1" s="1"/>
  <c r="CE114" i="1"/>
  <c r="CD114" i="1"/>
  <c r="CC114" i="1" s="1"/>
  <c r="CE113" i="1"/>
  <c r="CD113" i="1"/>
  <c r="CC113" i="1" s="1"/>
  <c r="CE112" i="1"/>
  <c r="CD112" i="1"/>
  <c r="CC112" i="1" s="1"/>
  <c r="CE111" i="1"/>
  <c r="CD111" i="1"/>
  <c r="CC111" i="1" s="1"/>
  <c r="CE110" i="1"/>
  <c r="CD110" i="1"/>
  <c r="CC110" i="1" s="1"/>
  <c r="CE109" i="1"/>
  <c r="CD109" i="1"/>
  <c r="CC109" i="1" s="1"/>
  <c r="CE108" i="1"/>
  <c r="CD108" i="1"/>
  <c r="CC108" i="1" s="1"/>
  <c r="CE107" i="1"/>
  <c r="CD107" i="1"/>
  <c r="CE106" i="1"/>
  <c r="CD106" i="1"/>
  <c r="CE105" i="1"/>
  <c r="CD105" i="1"/>
  <c r="CC105" i="1" s="1"/>
  <c r="CE104" i="1"/>
  <c r="CD104" i="1"/>
  <c r="CC104" i="1" s="1"/>
  <c r="CE103" i="1"/>
  <c r="CD103" i="1"/>
  <c r="CE102" i="1"/>
  <c r="CD102" i="1"/>
  <c r="CC102" i="1" s="1"/>
  <c r="CE101" i="1"/>
  <c r="CD101" i="1"/>
  <c r="CC101" i="1" s="1"/>
  <c r="CE100" i="1"/>
  <c r="CD100" i="1"/>
  <c r="CC100" i="1" s="1"/>
  <c r="CE99" i="1"/>
  <c r="CD99" i="1"/>
  <c r="CD98" i="1"/>
  <c r="CE98" i="1"/>
  <c r="CE97" i="1"/>
  <c r="CD97" i="1"/>
  <c r="CC97" i="1" s="1"/>
  <c r="CE96" i="1"/>
  <c r="CD96" i="1"/>
  <c r="CC96" i="1" s="1"/>
  <c r="CE95" i="1"/>
  <c r="CD95" i="1"/>
  <c r="CC95" i="1" s="1"/>
  <c r="CE94" i="1"/>
  <c r="CD94" i="1"/>
  <c r="CC94" i="1" s="1"/>
  <c r="CE93" i="1"/>
  <c r="CD93" i="1"/>
  <c r="CC93" i="1" s="1"/>
  <c r="CE92" i="1"/>
  <c r="CD92" i="1"/>
  <c r="CE91" i="1"/>
  <c r="CD91" i="1"/>
  <c r="CE90" i="1"/>
  <c r="CD90" i="1"/>
  <c r="CE89" i="1"/>
  <c r="CD89" i="1"/>
  <c r="CE88" i="1"/>
  <c r="CD88" i="1"/>
  <c r="CC88" i="1" s="1"/>
  <c r="CE87" i="1"/>
  <c r="CD87" i="1"/>
  <c r="CE86" i="1"/>
  <c r="CD86" i="1"/>
  <c r="CE85" i="1"/>
  <c r="CD85" i="1"/>
  <c r="CE84" i="1"/>
  <c r="CD84" i="1"/>
  <c r="CC84" i="1" s="1"/>
  <c r="CE83" i="1"/>
  <c r="CD83" i="1"/>
  <c r="CC83" i="1" s="1"/>
  <c r="CE82" i="1"/>
  <c r="CD82" i="1"/>
  <c r="CC82" i="1" s="1"/>
  <c r="CE81" i="1"/>
  <c r="CD81" i="1"/>
  <c r="CE80" i="1"/>
  <c r="CD80" i="1"/>
  <c r="CC80" i="1" s="1"/>
  <c r="CE79" i="1"/>
  <c r="CD79" i="1"/>
  <c r="CC79" i="1" s="1"/>
  <c r="CE78" i="1"/>
  <c r="CD78" i="1"/>
  <c r="CC78" i="1" s="1"/>
  <c r="CD77" i="1"/>
  <c r="CE77" i="1"/>
  <c r="CE76" i="1"/>
  <c r="CD76" i="1"/>
  <c r="CE75" i="1"/>
  <c r="CD75" i="1"/>
  <c r="CC75" i="1" s="1"/>
  <c r="CE74" i="1"/>
  <c r="CD74" i="1"/>
  <c r="CC74" i="1" s="1"/>
  <c r="CE73" i="1"/>
  <c r="CD73" i="1"/>
  <c r="CC73" i="1" s="1"/>
  <c r="CE72" i="1"/>
  <c r="CD72" i="1"/>
  <c r="CC72" i="1" s="1"/>
  <c r="CE71" i="1"/>
  <c r="CD71" i="1"/>
  <c r="CC71" i="1" s="1"/>
  <c r="CE70" i="1"/>
  <c r="CD70" i="1"/>
  <c r="CE69" i="1"/>
  <c r="CD69" i="1"/>
  <c r="CC69" i="1" s="1"/>
  <c r="CE68" i="1"/>
  <c r="CD68" i="1"/>
  <c r="CC68" i="1" s="1"/>
  <c r="CE67" i="1"/>
  <c r="CD67" i="1"/>
  <c r="CC67" i="1" s="1"/>
  <c r="CE66" i="1"/>
  <c r="CD66" i="1"/>
  <c r="CE65" i="1"/>
  <c r="CD65" i="1"/>
  <c r="CC65" i="1" s="1"/>
  <c r="CE64" i="1"/>
  <c r="CD64" i="1"/>
  <c r="CC64" i="1" s="1"/>
  <c r="CE63" i="1"/>
  <c r="CD63" i="1"/>
  <c r="CE62" i="1"/>
  <c r="CD62" i="1"/>
  <c r="CE61" i="1"/>
  <c r="CD61" i="1"/>
  <c r="CC61" i="1" s="1"/>
  <c r="CE60" i="1"/>
  <c r="CD60" i="1"/>
  <c r="CC60" i="1" s="1"/>
  <c r="CE59" i="1"/>
  <c r="CD59" i="1"/>
  <c r="CC59" i="1" s="1"/>
  <c r="CE58" i="1"/>
  <c r="CD58" i="1"/>
  <c r="CC58" i="1" s="1"/>
  <c r="CE57" i="1"/>
  <c r="CD57" i="1"/>
  <c r="CE56" i="1"/>
  <c r="CD56" i="1"/>
  <c r="CC56" i="1" s="1"/>
  <c r="CE55" i="1"/>
  <c r="CD55" i="1"/>
  <c r="CC55" i="1" s="1"/>
  <c r="CD54" i="1"/>
  <c r="CE54" i="1"/>
  <c r="CE53" i="1"/>
  <c r="CD53" i="1"/>
  <c r="CE52" i="1"/>
  <c r="CD52" i="1"/>
  <c r="CC52" i="1" s="1"/>
  <c r="CE51" i="1"/>
  <c r="CD51" i="1"/>
  <c r="CC51" i="1" s="1"/>
  <c r="CE50" i="1"/>
  <c r="CD50" i="1"/>
  <c r="CC50" i="1" s="1"/>
  <c r="CD49" i="1"/>
  <c r="CE49" i="1"/>
  <c r="CD48" i="1"/>
  <c r="CE48" i="1"/>
  <c r="CE46" i="1"/>
  <c r="CD46" i="1"/>
  <c r="CC46" i="1" s="1"/>
  <c r="CE45" i="1"/>
  <c r="CD45" i="1"/>
  <c r="CC45" i="1" s="1"/>
  <c r="CE44" i="1"/>
  <c r="CD44" i="1"/>
  <c r="CC44" i="1" s="1"/>
  <c r="CE43" i="1"/>
  <c r="CD43" i="1"/>
  <c r="CC43" i="1" s="1"/>
  <c r="CE42" i="1"/>
  <c r="CD42" i="1"/>
  <c r="CC42" i="1" s="1"/>
  <c r="CE41" i="1"/>
  <c r="CD41" i="1"/>
  <c r="CC41" i="1" s="1"/>
  <c r="CE40" i="1"/>
  <c r="CD40" i="1"/>
  <c r="CC40" i="1" s="1"/>
  <c r="CE39" i="1"/>
  <c r="CD39" i="1"/>
  <c r="CC39" i="1" s="1"/>
  <c r="CE38" i="1"/>
  <c r="CD38" i="1"/>
  <c r="CC38" i="1" s="1"/>
  <c r="CE37" i="1"/>
  <c r="CD37" i="1"/>
  <c r="CE36" i="1"/>
  <c r="CD36" i="1"/>
  <c r="CC36" i="1" s="1"/>
  <c r="CE35" i="1"/>
  <c r="CD35" i="1"/>
  <c r="CC35" i="1" s="1"/>
  <c r="CE34" i="1"/>
  <c r="CD34" i="1"/>
  <c r="CC34" i="1" s="1"/>
  <c r="CE33" i="1"/>
  <c r="CD33" i="1"/>
  <c r="CC33" i="1" s="1"/>
  <c r="CE32" i="1"/>
  <c r="CD32" i="1"/>
  <c r="CC32" i="1" s="1"/>
  <c r="CE31" i="1"/>
  <c r="CD31" i="1"/>
  <c r="CC31" i="1" s="1"/>
  <c r="CE30" i="1"/>
  <c r="CD30" i="1"/>
  <c r="CC30" i="1" s="1"/>
  <c r="CE29" i="1"/>
  <c r="CD29" i="1"/>
  <c r="CC29" i="1" s="1"/>
  <c r="CE28" i="1"/>
  <c r="CD28" i="1"/>
  <c r="CC28" i="1" s="1"/>
  <c r="CE27" i="1"/>
  <c r="CD27" i="1"/>
  <c r="CC27" i="1" s="1"/>
  <c r="CE26" i="1"/>
  <c r="CD26" i="1"/>
  <c r="CC26" i="1" s="1"/>
  <c r="CE25" i="1"/>
  <c r="CD25" i="1"/>
  <c r="CC25" i="1" s="1"/>
  <c r="CE24" i="1"/>
  <c r="CD24" i="1"/>
  <c r="CC24" i="1" s="1"/>
  <c r="CE23" i="1"/>
  <c r="CD23" i="1"/>
  <c r="CC23" i="1" s="1"/>
  <c r="CE22" i="1"/>
  <c r="CD22" i="1"/>
  <c r="CE21" i="1"/>
  <c r="CD21" i="1"/>
  <c r="CC21" i="1" s="1"/>
  <c r="CE20" i="1"/>
  <c r="CD20" i="1"/>
  <c r="CE19" i="1"/>
  <c r="CD19" i="1"/>
  <c r="CC19" i="1" s="1"/>
  <c r="CE18" i="1"/>
  <c r="CD18" i="1"/>
  <c r="CC18" i="1" s="1"/>
  <c r="CE17" i="1"/>
  <c r="CD17" i="1"/>
  <c r="CC17" i="1" s="1"/>
  <c r="CE16" i="1"/>
  <c r="CD16" i="1"/>
  <c r="CC16" i="1" s="1"/>
  <c r="CE15" i="1"/>
  <c r="CD15" i="1"/>
  <c r="CC15" i="1" s="1"/>
  <c r="CE14" i="1"/>
  <c r="CD14" i="1"/>
  <c r="CC14" i="1" s="1"/>
  <c r="CE13" i="1"/>
  <c r="CD13" i="1"/>
  <c r="CE12" i="1"/>
  <c r="CD12" i="1"/>
  <c r="CC12" i="1" s="1"/>
  <c r="CE11" i="1"/>
  <c r="CD11" i="1"/>
  <c r="CC11" i="1" s="1"/>
  <c r="CE10" i="1"/>
  <c r="CD10" i="1"/>
  <c r="CC10" i="1" s="1"/>
  <c r="CE9" i="1"/>
  <c r="CD9" i="1"/>
  <c r="CC9" i="1" s="1"/>
  <c r="CE8" i="1"/>
  <c r="CD8" i="1"/>
  <c r="CC8" i="1" s="1"/>
  <c r="CE7" i="1"/>
  <c r="CD7" i="1"/>
  <c r="CC7" i="1" s="1"/>
  <c r="CE6" i="1"/>
  <c r="CD6" i="1"/>
  <c r="CE5" i="1"/>
  <c r="CD5" i="1"/>
  <c r="CC5" i="1" s="1"/>
  <c r="CE4" i="1"/>
  <c r="CD4" i="1"/>
  <c r="CE3" i="1"/>
  <c r="CD3" i="1"/>
  <c r="CC3" i="1" s="1"/>
  <c r="CE2" i="1"/>
  <c r="CD2" i="1"/>
  <c r="CC2" i="1" s="1"/>
  <c r="CC99" i="1" l="1"/>
  <c r="CC92" i="1"/>
  <c r="CC13" i="1"/>
  <c r="CC119" i="1"/>
  <c r="CC81" i="1"/>
  <c r="CC103" i="1"/>
  <c r="CC86" i="1"/>
  <c r="CC70" i="1"/>
  <c r="CC123" i="1"/>
  <c r="CC107" i="1"/>
  <c r="CC76" i="1"/>
  <c r="CC66" i="1"/>
  <c r="CC63" i="1"/>
  <c r="CC53" i="1"/>
  <c r="CC161" i="1"/>
  <c r="CC4" i="1"/>
  <c r="CC175" i="1"/>
  <c r="CC172" i="1"/>
  <c r="CC118" i="1"/>
  <c r="CC37" i="1"/>
  <c r="CC85" i="1"/>
  <c r="CC22" i="1"/>
  <c r="CC20" i="1"/>
  <c r="CC178" i="1"/>
  <c r="CC171" i="1"/>
  <c r="CC163" i="1"/>
  <c r="CC142" i="1"/>
  <c r="CC120" i="1"/>
  <c r="CC77" i="1"/>
  <c r="CC182" i="1"/>
  <c r="CC176" i="1"/>
  <c r="CC174" i="1"/>
  <c r="CC173" i="1"/>
  <c r="CC162" i="1"/>
  <c r="CC106" i="1"/>
  <c r="CC191" i="1"/>
  <c r="CC190" i="1"/>
  <c r="CC189" i="1"/>
  <c r="CC188" i="1"/>
  <c r="CC187" i="1"/>
  <c r="CC186" i="1"/>
  <c r="CC185" i="1"/>
  <c r="CC184" i="1"/>
  <c r="CC183" i="1"/>
  <c r="CC169" i="1"/>
  <c r="CC160" i="1"/>
  <c r="CC159" i="1"/>
  <c r="CC158" i="1"/>
  <c r="CC157" i="1"/>
  <c r="CC156" i="1"/>
  <c r="CC155" i="1"/>
  <c r="CC154" i="1"/>
  <c r="CC153" i="1"/>
  <c r="CC152" i="1"/>
  <c r="CC151" i="1"/>
  <c r="CC150" i="1"/>
  <c r="CC147" i="1"/>
  <c r="CC143" i="1"/>
  <c r="CC168" i="1"/>
  <c r="CC140" i="1"/>
  <c r="CC138" i="1"/>
  <c r="CC137" i="1"/>
  <c r="CC134" i="1"/>
  <c r="CC132" i="1"/>
  <c r="CC131" i="1"/>
  <c r="CC89" i="1"/>
  <c r="CC87" i="1"/>
  <c r="CC98" i="1"/>
  <c r="CC91" i="1"/>
  <c r="CC90" i="1"/>
  <c r="CC62" i="1"/>
  <c r="CC166" i="1"/>
  <c r="CC57" i="1"/>
  <c r="CC54" i="1"/>
  <c r="CC49" i="1"/>
  <c r="CC48" i="1"/>
  <c r="CC6" i="1"/>
  <c r="CC177" i="1"/>
  <c r="CC181" i="1"/>
</calcChain>
</file>

<file path=xl/sharedStrings.xml><?xml version="1.0" encoding="utf-8"?>
<sst xmlns="http://schemas.openxmlformats.org/spreadsheetml/2006/main" count="7073" uniqueCount="338">
  <si>
    <t>Season</t>
  </si>
  <si>
    <t>Team</t>
  </si>
  <si>
    <t>Player</t>
  </si>
  <si>
    <t>Round</t>
  </si>
  <si>
    <t>출전 경기 수</t>
  </si>
  <si>
    <t>m</t>
  </si>
  <si>
    <t>s</t>
  </si>
  <si>
    <t>출전 시간(초)</t>
  </si>
  <si>
    <t>득점</t>
  </si>
  <si>
    <t>평균 득점</t>
  </si>
  <si>
    <t>FG</t>
  </si>
  <si>
    <t>FGA</t>
  </si>
  <si>
    <t>평균 FG 성공</t>
  </si>
  <si>
    <t>평균 FG 시도</t>
  </si>
  <si>
    <t>FG%</t>
  </si>
  <si>
    <t>2P</t>
  </si>
  <si>
    <t>2PA</t>
  </si>
  <si>
    <t>평균 2p 성공</t>
  </si>
  <si>
    <t>평균 2p 시도</t>
  </si>
  <si>
    <t>2P%</t>
  </si>
  <si>
    <t>3P</t>
  </si>
  <si>
    <t>3PA</t>
  </si>
  <si>
    <t>평균 3p 성공</t>
  </si>
  <si>
    <t>평균 3p 시도</t>
  </si>
  <si>
    <t>3P%</t>
  </si>
  <si>
    <t>FT</t>
  </si>
  <si>
    <t>FTA</t>
  </si>
  <si>
    <t>평균 FT 성공</t>
  </si>
  <si>
    <t>평균 FT 시도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</si>
  <si>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</si>
  <si>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</si>
  <si>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</si>
  <si>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</si>
  <si>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</si>
  <si>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</si>
  <si>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</si>
  <si>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</si>
  <si>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</si>
  <si>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</si>
  <si>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</si>
  <si>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</si>
  <si>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</si>
  <si>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</si>
  <si>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</si>
  <si>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</si>
  <si>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</si>
  <si>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</si>
  <si>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</si>
  <si>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</si>
  <si>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</si>
  <si>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</si>
  <si>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</si>
  <si>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</si>
  <si>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</si>
  <si>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</si>
  <si>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</si>
  <si>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</si>
  <si>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</si>
  <si>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</si>
  <si>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</si>
  <si>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</si>
  <si>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</si>
  <si>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</si>
  <si>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</si>
  <si>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</si>
  <si>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%SAST</t>
  </si>
  <si>
    <t>SAST</t>
  </si>
  <si>
    <t>SAST PTS</t>
  </si>
  <si>
    <t>DFL</t>
  </si>
  <si>
    <t>구분</t>
  </si>
  <si>
    <t>연봉</t>
  </si>
  <si>
    <t>포지션</t>
  </si>
  <si>
    <t>KBL 공헌도</t>
  </si>
  <si>
    <t>KBL 공헌도_가점</t>
  </si>
  <si>
    <t>KBL 공헌도_감점</t>
  </si>
  <si>
    <t>KBL 공헌도/경기당</t>
  </si>
  <si>
    <t>KBL 공헌도_가점/경기당</t>
  </si>
  <si>
    <t>KBL 공헌도_감점/경기당</t>
  </si>
  <si>
    <t>KBL 공헌도/40분</t>
  </si>
  <si>
    <t>KBL 공헌도_가점/40분</t>
  </si>
  <si>
    <t>KBL 공헌도_감점/40분</t>
  </si>
  <si>
    <t>승</t>
  </si>
  <si>
    <t>패</t>
  </si>
  <si>
    <t>범례: 빨강=두 선수 데이터 교차, 노랑=±1 입력 오류</t>
  </si>
  <si>
    <t>2021-22</t>
  </si>
  <si>
    <t>고양 오리온</t>
  </si>
  <si>
    <t>김강선</t>
  </si>
  <si>
    <t>Total</t>
  </si>
  <si>
    <t>국내</t>
  </si>
  <si>
    <t>G</t>
  </si>
  <si>
    <t>김세창</t>
  </si>
  <si>
    <t>김진유</t>
  </si>
  <si>
    <t>머피 할로웨이</t>
  </si>
  <si>
    <t>외국인</t>
  </si>
  <si>
    <t>F</t>
  </si>
  <si>
    <t>문시윤</t>
  </si>
  <si>
    <t>미로슬라브 라둘리차</t>
  </si>
  <si>
    <t>C</t>
  </si>
  <si>
    <t>박진철</t>
  </si>
  <si>
    <t>오용준</t>
  </si>
  <si>
    <t>이대성</t>
  </si>
  <si>
    <t>이승현</t>
  </si>
  <si>
    <t>이정제</t>
  </si>
  <si>
    <t>이정현1</t>
  </si>
  <si>
    <t>이종현</t>
  </si>
  <si>
    <t>임종일</t>
  </si>
  <si>
    <t>제임스 메이스</t>
  </si>
  <si>
    <t>조석호</t>
  </si>
  <si>
    <t>조한진</t>
  </si>
  <si>
    <t>최승욱</t>
  </si>
  <si>
    <t>최현민</t>
  </si>
  <si>
    <t>한호빈</t>
  </si>
  <si>
    <t>대구 가스공사</t>
  </si>
  <si>
    <t>김낙현</t>
  </si>
  <si>
    <t>두경민</t>
  </si>
  <si>
    <t>디제이 화이트</t>
  </si>
  <si>
    <t>박봉진</t>
  </si>
  <si>
    <t>신승민</t>
  </si>
  <si>
    <t>앤드류 니콜슨</t>
  </si>
  <si>
    <t>양준우</t>
  </si>
  <si>
    <t>이대헌</t>
  </si>
  <si>
    <t>이도헌</t>
  </si>
  <si>
    <t>이윤기</t>
  </si>
  <si>
    <t>임준수</t>
  </si>
  <si>
    <t>전현우</t>
  </si>
  <si>
    <t>정영삼</t>
  </si>
  <si>
    <t>조상열</t>
  </si>
  <si>
    <t>차바위</t>
  </si>
  <si>
    <t>클리프 알렉산더</t>
  </si>
  <si>
    <t>홍경기</t>
  </si>
  <si>
    <t>서울 SK</t>
  </si>
  <si>
    <t>김선형</t>
  </si>
  <si>
    <t>김승원</t>
  </si>
  <si>
    <t>김형빈</t>
  </si>
  <si>
    <t>리온 윌리엄스</t>
  </si>
  <si>
    <t>배병준</t>
  </si>
  <si>
    <t>브랜든 브라운</t>
  </si>
  <si>
    <t>선상혁</t>
  </si>
  <si>
    <t>송창무</t>
  </si>
  <si>
    <t>안영준</t>
  </si>
  <si>
    <t>양우섭</t>
  </si>
  <si>
    <t>오재현</t>
  </si>
  <si>
    <t>이원대</t>
  </si>
  <si>
    <t>이현석</t>
  </si>
  <si>
    <t>자밀 워니</t>
  </si>
  <si>
    <t>최부경</t>
  </si>
  <si>
    <t>최원혁</t>
  </si>
  <si>
    <t>최준용</t>
  </si>
  <si>
    <t>허일영</t>
  </si>
  <si>
    <t>서울 삼성</t>
  </si>
  <si>
    <t>강바일</t>
  </si>
  <si>
    <t>김동량</t>
  </si>
  <si>
    <t>김시래</t>
  </si>
  <si>
    <t>김현수</t>
  </si>
  <si>
    <t>다니엘 오셰푸</t>
  </si>
  <si>
    <t>박민우</t>
  </si>
  <si>
    <t>배수용</t>
  </si>
  <si>
    <t>아이재아 힉스</t>
  </si>
  <si>
    <t>이동엽</t>
  </si>
  <si>
    <t>이원석</t>
  </si>
  <si>
    <t>이호현</t>
  </si>
  <si>
    <t>임동섭</t>
  </si>
  <si>
    <t>장민국</t>
  </si>
  <si>
    <t>전형준</t>
  </si>
  <si>
    <t>정준수</t>
  </si>
  <si>
    <t>정희원</t>
  </si>
  <si>
    <t>제키 카마이클</t>
  </si>
  <si>
    <t>조우성</t>
  </si>
  <si>
    <t>차민석</t>
  </si>
  <si>
    <t>천기범</t>
  </si>
  <si>
    <t>토마스 로빈슨</t>
  </si>
  <si>
    <t>수원 KT</t>
  </si>
  <si>
    <t>김동욱</t>
  </si>
  <si>
    <t>김민욱</t>
  </si>
  <si>
    <t>김영환</t>
  </si>
  <si>
    <t>김윤태</t>
  </si>
  <si>
    <t>김종범</t>
  </si>
  <si>
    <t>김준환</t>
  </si>
  <si>
    <t>김현민</t>
  </si>
  <si>
    <t>마이크 마이어스</t>
  </si>
  <si>
    <t>문상옥</t>
  </si>
  <si>
    <t>박준영</t>
  </si>
  <si>
    <t>박지원</t>
  </si>
  <si>
    <t>양홍석</t>
  </si>
  <si>
    <t>정성우</t>
  </si>
  <si>
    <t>최성모</t>
  </si>
  <si>
    <t>최창진</t>
  </si>
  <si>
    <t>캐디 라렌</t>
  </si>
  <si>
    <t>하윤기</t>
  </si>
  <si>
    <t>한희원</t>
  </si>
  <si>
    <t>허훈</t>
  </si>
  <si>
    <t>안양 KGC</t>
  </si>
  <si>
    <t>대릴 먼로</t>
  </si>
  <si>
    <t>문성곤</t>
  </si>
  <si>
    <t>박재한</t>
  </si>
  <si>
    <t>박지훈1</t>
  </si>
  <si>
    <t>박형철</t>
  </si>
  <si>
    <t>변준형</t>
  </si>
  <si>
    <t>양승면</t>
  </si>
  <si>
    <t>양희종</t>
  </si>
  <si>
    <t>오마리 스펠맨</t>
  </si>
  <si>
    <t>오세근</t>
  </si>
  <si>
    <t>우동현</t>
  </si>
  <si>
    <t>이우정</t>
  </si>
  <si>
    <t>전성현</t>
  </si>
  <si>
    <t>정강호</t>
  </si>
  <si>
    <t>조은후</t>
  </si>
  <si>
    <t>주현우</t>
  </si>
  <si>
    <t>한승희</t>
  </si>
  <si>
    <t>함준후</t>
  </si>
  <si>
    <t>울산 모비스</t>
  </si>
  <si>
    <t>강병현1</t>
  </si>
  <si>
    <t>김국찬</t>
  </si>
  <si>
    <t>김동준</t>
  </si>
  <si>
    <t>김수찬</t>
  </si>
  <si>
    <t>김영현</t>
  </si>
  <si>
    <t>라숀 토마스</t>
  </si>
  <si>
    <t>박지훈</t>
  </si>
  <si>
    <t>서명진</t>
  </si>
  <si>
    <t>신민석</t>
  </si>
  <si>
    <t>얼 클락</t>
  </si>
  <si>
    <t>에릭 버크너</t>
  </si>
  <si>
    <t>윤성준</t>
  </si>
  <si>
    <t>이우석</t>
  </si>
  <si>
    <t>이진석</t>
  </si>
  <si>
    <t>이현민</t>
  </si>
  <si>
    <t>장재석</t>
  </si>
  <si>
    <t>정성호</t>
  </si>
  <si>
    <t>최진수</t>
  </si>
  <si>
    <t>함지훈</t>
  </si>
  <si>
    <t>원주 DB</t>
  </si>
  <si>
    <t>강상재</t>
  </si>
  <si>
    <t>김영훈</t>
  </si>
  <si>
    <t>김종규</t>
  </si>
  <si>
    <t>김철욱</t>
  </si>
  <si>
    <t>김현호</t>
  </si>
  <si>
    <t>김훈</t>
  </si>
  <si>
    <t>나카무라 타이치</t>
  </si>
  <si>
    <t>아시아쿼터</t>
  </si>
  <si>
    <t>레나드 프리먼</t>
  </si>
  <si>
    <t>맹상훈</t>
  </si>
  <si>
    <t>박경상</t>
  </si>
  <si>
    <t>박상권</t>
  </si>
  <si>
    <t>박찬희</t>
  </si>
  <si>
    <t>배강률</t>
  </si>
  <si>
    <t>얀테 메이튼</t>
  </si>
  <si>
    <t>윤호영</t>
  </si>
  <si>
    <t>이민석</t>
  </si>
  <si>
    <t>이용우</t>
  </si>
  <si>
    <t>이준희</t>
  </si>
  <si>
    <t>정준원</t>
  </si>
  <si>
    <t>정호영</t>
  </si>
  <si>
    <t>조니 오브라이언트</t>
  </si>
  <si>
    <t>허웅</t>
  </si>
  <si>
    <t>전주 KCC</t>
  </si>
  <si>
    <t>곽동기</t>
  </si>
  <si>
    <t>곽정훈</t>
  </si>
  <si>
    <t>김동현</t>
  </si>
  <si>
    <t>김상규</t>
  </si>
  <si>
    <t>김지완</t>
  </si>
  <si>
    <t>김진용</t>
  </si>
  <si>
    <t>라건아</t>
  </si>
  <si>
    <t>라타비우스 윌리엄스</t>
  </si>
  <si>
    <t>박재현</t>
  </si>
  <si>
    <t>서정현</t>
  </si>
  <si>
    <t>송교창</t>
  </si>
  <si>
    <t>송창용</t>
  </si>
  <si>
    <t>유병훈</t>
  </si>
  <si>
    <t>유현준</t>
  </si>
  <si>
    <t>이근휘</t>
  </si>
  <si>
    <t>이정현</t>
  </si>
  <si>
    <t>이진욱</t>
  </si>
  <si>
    <t>전준범</t>
  </si>
  <si>
    <t>정창영</t>
  </si>
  <si>
    <t>창원 LG</t>
  </si>
  <si>
    <t>강병현</t>
  </si>
  <si>
    <t>김종호</t>
  </si>
  <si>
    <t>김준일</t>
  </si>
  <si>
    <t>박인태</t>
  </si>
  <si>
    <t>박정현</t>
  </si>
  <si>
    <t>변기훈</t>
  </si>
  <si>
    <t>사마르도 사무엘스</t>
  </si>
  <si>
    <t>서민수</t>
  </si>
  <si>
    <t>아셈 마레이</t>
  </si>
  <si>
    <t>압둘 말릭 아부</t>
  </si>
  <si>
    <t>윤원상</t>
  </si>
  <si>
    <t>이관희</t>
  </si>
  <si>
    <t>이광진</t>
  </si>
  <si>
    <t>이승우</t>
  </si>
  <si>
    <t>이재도</t>
  </si>
  <si>
    <t>정인덕</t>
  </si>
  <si>
    <t>정해원</t>
  </si>
  <si>
    <t>정희재</t>
  </si>
  <si>
    <t>한상혁</t>
  </si>
  <si>
    <t>1R</t>
  </si>
  <si>
    <t>2R</t>
  </si>
  <si>
    <t>3R</t>
  </si>
  <si>
    <t>4R</t>
  </si>
  <si>
    <t>5R</t>
  </si>
  <si>
    <t>6R</t>
  </si>
  <si>
    <t>팀</t>
  </si>
  <si>
    <t>PTS</t>
  </si>
  <si>
    <t>2PM</t>
  </si>
  <si>
    <t>3PM</t>
  </si>
  <si>
    <t>FGM</t>
  </si>
  <si>
    <t>FTM</t>
  </si>
  <si>
    <t>OREB</t>
  </si>
  <si>
    <t>DREB</t>
  </si>
  <si>
    <t>REB</t>
  </si>
  <si>
    <t>AST</t>
  </si>
  <si>
    <t>STL</t>
  </si>
  <si>
    <t>BLK</t>
  </si>
  <si>
    <t>GD</t>
  </si>
  <si>
    <t>DK</t>
  </si>
  <si>
    <t>DKA</t>
  </si>
  <si>
    <t>PF</t>
  </si>
  <si>
    <t>TF</t>
  </si>
  <si>
    <t>TO</t>
  </si>
  <si>
    <t>TTO</t>
  </si>
  <si>
    <t>TFB</t>
  </si>
  <si>
    <t>교체</t>
  </si>
  <si>
    <t>+/-</t>
  </si>
  <si>
    <t>Team Stats</t>
  </si>
  <si>
    <t>Opponent Stats</t>
  </si>
  <si>
    <t>Team_
Possestion</t>
  </si>
  <si>
    <t>1Q</t>
  </si>
  <si>
    <t>2Q</t>
  </si>
  <si>
    <t>3Q</t>
  </si>
  <si>
    <t>4Q</t>
  </si>
  <si>
    <t>EQ</t>
  </si>
  <si>
    <t>합계</t>
  </si>
  <si>
    <t>평균</t>
  </si>
  <si>
    <t>w/FT</t>
  </si>
  <si>
    <t>w/oFT</t>
  </si>
  <si>
    <t>대구 가스공사</t>
    <phoneticPr fontId="1" type="noConversion"/>
  </si>
  <si>
    <t>울산 모비스</t>
    <phoneticPr fontId="1" type="noConversion"/>
  </si>
  <si>
    <t>BLK%</t>
  </si>
  <si>
    <t>TOV%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</si>
</sst>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-* #,##0_-;\-* #,##0_-;_-* &quot;-&quot;_-;_-@_-"/>
    <numFmt numFmtId="176" formatCode="#,##0_);[Red]\(#,##0\)"/>
    <numFmt numFmtId="177" formatCode="0_);[Red]\(0\)"/>
    <numFmt numFmtId="178" formatCode="0.00_);[Red]\(0.00\)"/>
    <numFmt numFmtId="179" formatCode="0.000_ "/>
    <numFmt numFmtId="180" formatCode="0.000_);[Red]\(0.000\)"/>
    <numFmt numFmtId="181" formatCode="0.000"/>
  </numFmts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rgb="FF444444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222222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inor"/>
    </font>
    <font>
      <sz val="9"/>
      <name val="맑은 고딕"/>
      <family val="3"/>
      <charset val="129"/>
    </font>
    <font>
      <sz val="10"/>
      <color theme="5"/>
      <name val="맑은 고딕"/>
      <family val="3"/>
      <charset val="129"/>
      <scheme val="major"/>
    </font>
    <font>
      <b/>
      <sz val="11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10"/>
      <color theme="0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8888"/>
        <bgColor rgb="FFFF8888"/>
      </patternFill>
    </fill>
    <fill>
      <patternFill patternType="solid">
        <fgColor rgb="FFFFE066"/>
        <bgColor rgb="FFFFE066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9" fontId="2" fillId="0" borderId="0">
      <alignment vertical="center"/>
    </xf>
    <xf numFmtId="41" fontId="2" fillId="0" borderId="0">
      <alignment vertical="center"/>
    </xf>
    <xf numFmtId="0" fontId="5" fillId="0" borderId="0">
      <alignment vertical="center"/>
    </xf>
  </cellStyleXfs>
  <cellXfs count="9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" fontId="3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77" fontId="7" fillId="2" borderId="0" xfId="0" applyNumberFormat="1" applyFont="1" applyFill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7" fontId="7" fillId="0" borderId="2" xfId="0" applyNumberFormat="1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177" fontId="7" fillId="0" borderId="0" xfId="0" applyNumberFormat="1" applyFont="1" applyAlignment="1">
      <alignment horizontal="center" vertical="center"/>
    </xf>
    <xf numFmtId="10" fontId="7" fillId="0" borderId="0" xfId="1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0" fontId="7" fillId="0" borderId="0" xfId="0" applyFont="1">
      <alignment vertical="center"/>
    </xf>
    <xf numFmtId="41" fontId="7" fillId="0" borderId="0" xfId="2" applyFont="1">
      <alignment vertical="center"/>
    </xf>
    <xf numFmtId="177" fontId="7" fillId="0" borderId="1" xfId="0" applyNumberFormat="1" applyFont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49" fontId="9" fillId="4" borderId="4" xfId="0" applyNumberFormat="1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177" fontId="10" fillId="3" borderId="5" xfId="0" applyNumberFormat="1" applyFont="1" applyFill="1" applyBorder="1" applyAlignment="1">
      <alignment horizontal="center" vertical="center" wrapText="1"/>
    </xf>
    <xf numFmtId="177" fontId="10" fillId="0" borderId="5" xfId="0" applyNumberFormat="1" applyFont="1" applyBorder="1" applyAlignment="1">
      <alignment horizontal="center" vertical="center" wrapText="1"/>
    </xf>
    <xf numFmtId="178" fontId="7" fillId="0" borderId="6" xfId="0" applyNumberFormat="1" applyFont="1" applyBorder="1" applyAlignment="1">
      <alignment horizontal="center" vertical="center"/>
    </xf>
    <xf numFmtId="180" fontId="7" fillId="0" borderId="6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1" fontId="8" fillId="0" borderId="2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1" fontId="4" fillId="0" borderId="2" xfId="0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176" fontId="7" fillId="0" borderId="2" xfId="0" applyNumberFormat="1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77" fontId="4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 wrapText="1"/>
    </xf>
    <xf numFmtId="177" fontId="8" fillId="0" borderId="0" xfId="0" applyNumberFormat="1" applyFont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177" fontId="7" fillId="0" borderId="7" xfId="0" applyNumberFormat="1" applyFont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 wrapText="1"/>
    </xf>
    <xf numFmtId="0" fontId="7" fillId="6" borderId="0" xfId="0" applyFont="1" applyFill="1" applyAlignment="1">
      <alignment horizontal="center" vertical="center"/>
    </xf>
    <xf numFmtId="0" fontId="0" fillId="0" borderId="0" xfId="0" applyAlignment="1"/>
    <xf numFmtId="0" fontId="12" fillId="0" borderId="0" xfId="0" applyFont="1" applyAlignment="1"/>
    <xf numFmtId="177" fontId="7" fillId="8" borderId="0" xfId="0" applyNumberFormat="1" applyFont="1" applyFill="1" applyAlignment="1">
      <alignment horizontal="center" vertical="center"/>
    </xf>
    <xf numFmtId="177" fontId="3" fillId="8" borderId="2" xfId="0" applyNumberFormat="1" applyFont="1" applyFill="1" applyBorder="1" applyAlignment="1">
      <alignment horizontal="center" vertical="center" wrapText="1"/>
    </xf>
    <xf numFmtId="177" fontId="7" fillId="8" borderId="2" xfId="0" applyNumberFormat="1" applyFont="1" applyFill="1" applyBorder="1" applyAlignment="1">
      <alignment horizontal="center" vertical="center"/>
    </xf>
    <xf numFmtId="177" fontId="3" fillId="7" borderId="2" xfId="0" applyNumberFormat="1" applyFont="1" applyFill="1" applyBorder="1" applyAlignment="1">
      <alignment horizontal="center" vertical="center" wrapText="1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8" fontId="7" fillId="7" borderId="0" xfId="0" applyNumberFormat="1" applyFont="1" applyFill="1" applyAlignment="1">
      <alignment horizontal="center" vertical="center"/>
    </xf>
    <xf numFmtId="177" fontId="7" fillId="7" borderId="1" xfId="0" applyNumberFormat="1" applyFont="1" applyFill="1" applyBorder="1" applyAlignment="1">
      <alignment horizontal="center" vertical="center"/>
    </xf>
    <xf numFmtId="10" fontId="7" fillId="7" borderId="0" xfId="1" applyNumberFormat="1" applyFont="1" applyFill="1" applyAlignment="1">
      <alignment horizontal="center" vertical="center"/>
    </xf>
    <xf numFmtId="177" fontId="7" fillId="7" borderId="0" xfId="0" applyNumberFormat="1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 wrapText="1"/>
    </xf>
    <xf numFmtId="177" fontId="7" fillId="7" borderId="2" xfId="0" applyNumberFormat="1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 wrapText="1"/>
    </xf>
    <xf numFmtId="1" fontId="3" fillId="7" borderId="2" xfId="0" applyNumberFormat="1" applyFont="1" applyFill="1" applyBorder="1" applyAlignment="1">
      <alignment horizontal="center" vertical="center" wrapText="1"/>
    </xf>
    <xf numFmtId="177" fontId="7" fillId="7" borderId="7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/>
    <xf numFmtId="0" fontId="14" fillId="4" borderId="8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0" fillId="0" borderId="9" xfId="0" applyBorder="1" applyAlignment="1"/>
    <xf numFmtId="0" fontId="13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181" fontId="13" fillId="0" borderId="11" xfId="0" applyNumberFormat="1" applyFont="1" applyBorder="1" applyAlignment="1">
      <alignment horizontal="center" vertical="center"/>
    </xf>
    <xf numFmtId="181" fontId="14" fillId="4" borderId="9" xfId="0" applyNumberFormat="1" applyFont="1" applyFill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/>
    </xf>
    <xf numFmtId="181" fontId="13" fillId="0" borderId="0" xfId="0" applyNumberFormat="1" applyFont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81" fontId="13" fillId="0" borderId="14" xfId="0" applyNumberFormat="1" applyFont="1" applyBorder="1" applyAlignment="1">
      <alignment horizontal="center" vertical="center"/>
    </xf>
    <xf numFmtId="0" fontId="15" fillId="0" borderId="0" xfId="0" applyFont="1">
      <alignment vertical="center"/>
    </xf>
    <xf numFmtId="0" fontId="15" fillId="0" borderId="0" xfId="0" applyFont="1">
      <alignment vertical="center"/>
    </xf>
    <xf numFmtId="0" fontId="13" fillId="0" borderId="11" xfId="0" applyNumberFormat="1" applyFont="1" applyBorder="1" applyAlignment="1">
      <alignment horizontal="center" vertical="center"/>
    </xf>
    <xf numFmtId="0" fontId="13" fillId="0" borderId="0" xfId="0" applyNumberFormat="1" applyFont="1" applyAlignment="1">
      <alignment horizontal="center" vertical="center"/>
    </xf>
    <xf numFmtId="0" fontId="13" fillId="0" borderId="14" xfId="0" applyNumberFormat="1" applyFont="1" applyBorder="1" applyAlignment="1">
      <alignment horizontal="center" vertical="center"/>
    </xf>
    <xf numFmtId="0" fontId="16" fillId="6" borderId="0" xfId="0" applyFont="1" applyFill="1" applyAlignment="1">
      <alignment horizontal="center" vertical="center"/>
    </xf>
    <xf numFmtId="180" fontId="7" fillId="0" borderId="0" xfId="1" applyNumberFormat="1" applyFont="1" applyAlignment="1">
      <alignment horizontal="center" vertical="center"/>
    </xf>
    <xf numFmtId="180" fontId="7" fillId="9" borderId="0" xfId="0" applyNumberFormat="1" applyFont="1" applyFill="1" applyAlignment="1">
      <alignment horizontal="center" vertical="center"/>
    </xf>
    <xf numFmtId="179" fontId="7" fillId="9" borderId="0" xfId="0" applyNumberFormat="1" applyFont="1" applyFill="1" applyAlignment="1">
      <alignment horizontal="center" vertical="center"/>
    </xf>
  </cellXfs>
  <cellStyles count="4">
    <cellStyle name="백분율" xfId="1" builtinId="5"/>
    <cellStyle name="쉼표 [0]" xfId="2" builtinId="6"/>
    <cellStyle name="표준" xfId="0" builtinId="0"/>
    <cellStyle name="표준 2 8" xfId="3" xr:uid="{00000000-0005-0000-0000-000003000000}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1108"/>
  <sheetViews>
    <sheetView tabSelected="1" zoomScale="70" zoomScaleNormal="70" workbookViewId="0">
      <pane xSplit="3" ySplit="1" topLeftCell="AU2" activePane="bottomRight" state="frozen"/>
      <selection pane="topRight" activeCell="E1" sqref="E1"/>
      <selection pane="bottomLeft" activeCell="A2" sqref="A2"/>
      <selection pane="bottomRight" activeCell="BA5" sqref="BA5"/>
    </sheetView>
  </sheetViews>
  <sheetFormatPr defaultRowHeight="17.399999999999999" x14ac:dyDescent="0.4"/>
  <cols>
    <col min="1" max="1" width="12" style="55" bestFit="1" customWidth="1"/>
    <col min="2" max="2" width="13.69921875" style="55" bestFit="1" customWidth="1"/>
    <col min="3" max="3" width="22.69921875" style="55" bestFit="1" customWidth="1"/>
    <col min="4" max="4" width="22.69921875" style="55" customWidth="1"/>
    <col min="5" max="5" width="15" style="55" bestFit="1" customWidth="1"/>
    <col min="6" max="6" width="7.09765625" style="55" bestFit="1" customWidth="1"/>
    <col min="7" max="7" width="17.3984375" style="1" bestFit="1" customWidth="1"/>
    <col min="8" max="8" width="10" style="1" bestFit="1" customWidth="1"/>
    <col min="9" max="9" width="14.09765625" style="55" bestFit="1" customWidth="1"/>
    <col min="10" max="10" width="9.59765625" style="1" bestFit="1" customWidth="1"/>
    <col min="11" max="11" width="8.5" style="55" bestFit="1" customWidth="1"/>
    <col min="12" max="13" width="16.8984375" style="55" bestFit="1" customWidth="1"/>
    <col min="14" max="14" width="10" style="55" bestFit="1" customWidth="1"/>
    <col min="15" max="15" width="9.59765625" style="55" bestFit="1" customWidth="1"/>
    <col min="16" max="16" width="8.5" style="55" bestFit="1" customWidth="1"/>
    <col min="17" max="18" width="16.8984375" style="55" bestFit="1" customWidth="1"/>
    <col min="19" max="19" width="10" style="55" bestFit="1" customWidth="1"/>
    <col min="20" max="20" width="9.59765625" style="55" bestFit="1" customWidth="1"/>
    <col min="21" max="21" width="8.5" style="55" bestFit="1" customWidth="1"/>
    <col min="22" max="23" width="16.8984375" style="55" bestFit="1" customWidth="1"/>
    <col min="24" max="24" width="10" style="55" bestFit="1" customWidth="1"/>
    <col min="25" max="25" width="9.3984375" style="55" bestFit="1" customWidth="1"/>
    <col min="26" max="26" width="8.19921875" style="55" bestFit="1" customWidth="1"/>
    <col min="27" max="28" width="16.59765625" style="55" bestFit="1" customWidth="1"/>
    <col min="29" max="29" width="9.59765625" style="55" bestFit="1" customWidth="1"/>
    <col min="30" max="30" width="13.5" style="55" bestFit="1" customWidth="1"/>
    <col min="31" max="32" width="17.8984375" style="55" bestFit="1" customWidth="1"/>
    <col min="33" max="33" width="22.59765625" style="55" bestFit="1" customWidth="1"/>
    <col min="34" max="34" width="17.8984375" style="55" bestFit="1" customWidth="1"/>
    <col min="35" max="35" width="22.59765625" style="55" bestFit="1" customWidth="1"/>
    <col min="36" max="36" width="13.5" style="55" bestFit="1" customWidth="1"/>
    <col min="37" max="37" width="17.8984375" style="55" bestFit="1" customWidth="1"/>
    <col min="38" max="38" width="10" style="55" bestFit="1" customWidth="1"/>
    <col min="39" max="39" width="14.09765625" style="55" bestFit="1" customWidth="1"/>
    <col min="40" max="40" width="10" style="55" bestFit="1" customWidth="1"/>
    <col min="41" max="41" width="14.09765625" style="55" bestFit="1" customWidth="1"/>
    <col min="42" max="42" width="11.69921875" style="55" bestFit="1" customWidth="1"/>
    <col min="43" max="43" width="16" style="55" bestFit="1" customWidth="1"/>
    <col min="44" max="44" width="10" style="55" bestFit="1" customWidth="1"/>
    <col min="45" max="45" width="14.09765625" style="55" bestFit="1" customWidth="1"/>
    <col min="46" max="46" width="9.09765625" style="55" bestFit="1" customWidth="1"/>
    <col min="47" max="47" width="11.8984375" style="55" bestFit="1" customWidth="1"/>
    <col min="48" max="48" width="17.5" style="55" bestFit="1" customWidth="1"/>
    <col min="49" max="49" width="17.69921875" style="55" bestFit="1" customWidth="1"/>
    <col min="50" max="50" width="19.8984375" style="55" bestFit="1" customWidth="1"/>
    <col min="51" max="51" width="20.09765625" style="55" bestFit="1" customWidth="1"/>
    <col min="52" max="52" width="9.3984375" style="55" bestFit="1" customWidth="1"/>
    <col min="53" max="53" width="9.09765625" style="55" bestFit="1" customWidth="1"/>
    <col min="54" max="54" width="11.8984375" style="55" bestFit="1" customWidth="1"/>
    <col min="55" max="55" width="9.8984375" style="55" bestFit="1" customWidth="1"/>
    <col min="56" max="56" width="10.8984375" style="55" bestFit="1" customWidth="1"/>
    <col min="57" max="57" width="11.19921875" style="55" bestFit="1" customWidth="1"/>
    <col min="58" max="58" width="10.19921875" style="55" bestFit="1" customWidth="1"/>
    <col min="59" max="59" width="8.69921875" style="55" bestFit="1" customWidth="1"/>
    <col min="60" max="61" width="11.19921875" style="55" bestFit="1" customWidth="1"/>
    <col min="62" max="62" width="10.8984375" style="55" bestFit="1" customWidth="1"/>
    <col min="63" max="63" width="11" style="55" bestFit="1" customWidth="1"/>
    <col min="64" max="64" width="10.69921875" style="55" bestFit="1" customWidth="1"/>
    <col min="65" max="65" width="10" style="55" bestFit="1" customWidth="1"/>
    <col min="66" max="66" width="11.19921875" style="55" bestFit="1" customWidth="1"/>
    <col min="67" max="67" width="11" style="55" bestFit="1" customWidth="1"/>
    <col min="68" max="71" width="11" style="55" customWidth="1"/>
    <col min="72" max="72" width="10" style="55" bestFit="1" customWidth="1"/>
    <col min="74" max="74" width="16.59765625" style="55" bestFit="1" customWidth="1"/>
    <col min="75" max="75" width="10.8984375" style="55" bestFit="1" customWidth="1"/>
    <col min="76" max="77" width="15.69921875" style="55" bestFit="1" customWidth="1"/>
    <col min="78" max="78" width="17.59765625" style="55" bestFit="1" customWidth="1"/>
    <col min="79" max="80" width="22.5" style="55" bestFit="1" customWidth="1"/>
    <col min="81" max="83" width="20.59765625" style="55" bestFit="1" customWidth="1"/>
    <col min="84" max="84" width="7" style="55" customWidth="1"/>
    <col min="85" max="85" width="5.69921875" style="55" customWidth="1"/>
  </cols>
  <sheetData>
    <row r="1" spans="1:86" ht="18" customHeight="1" thickBot="1" x14ac:dyDescent="0.45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  <c r="F1" s="10" t="s">
        <v>5</v>
      </c>
      <c r="G1" s="10" t="s">
        <v>6</v>
      </c>
      <c r="H1" s="11" t="s">
        <v>7</v>
      </c>
      <c r="I1" s="11" t="s">
        <v>8</v>
      </c>
      <c r="J1" s="9" t="s">
        <v>9</v>
      </c>
      <c r="K1" s="10" t="s">
        <v>10</v>
      </c>
      <c r="L1" s="10" t="s">
        <v>11</v>
      </c>
      <c r="M1" s="9" t="s">
        <v>12</v>
      </c>
      <c r="N1" s="9" t="s">
        <v>13</v>
      </c>
      <c r="O1" s="9" t="s">
        <v>14</v>
      </c>
      <c r="P1" s="12" t="s">
        <v>15</v>
      </c>
      <c r="Q1" s="12" t="s">
        <v>16</v>
      </c>
      <c r="R1" s="9" t="s">
        <v>17</v>
      </c>
      <c r="S1" s="9" t="s">
        <v>18</v>
      </c>
      <c r="T1" s="9" t="s">
        <v>19</v>
      </c>
      <c r="U1" s="12" t="s">
        <v>20</v>
      </c>
      <c r="V1" s="12" t="s">
        <v>21</v>
      </c>
      <c r="W1" s="9" t="s">
        <v>22</v>
      </c>
      <c r="X1" s="9" t="s">
        <v>23</v>
      </c>
      <c r="Y1" s="9" t="s">
        <v>24</v>
      </c>
      <c r="Z1" s="12" t="s">
        <v>25</v>
      </c>
      <c r="AA1" s="12" t="s">
        <v>26</v>
      </c>
      <c r="AB1" s="9" t="s">
        <v>27</v>
      </c>
      <c r="AC1" s="9" t="s">
        <v>28</v>
      </c>
      <c r="AD1" s="9" t="s">
        <v>29</v>
      </c>
      <c r="AE1" s="12" t="s">
        <v>30</v>
      </c>
      <c r="AF1" s="9" t="s">
        <v>31</v>
      </c>
      <c r="AG1" s="12" t="s">
        <v>32</v>
      </c>
      <c r="AH1" s="9" t="s">
        <v>33</v>
      </c>
      <c r="AI1" s="12" t="s">
        <v>34</v>
      </c>
      <c r="AJ1" s="9" t="s">
        <v>35</v>
      </c>
      <c r="AK1" s="12" t="s">
        <v>36</v>
      </c>
      <c r="AL1" s="9" t="s">
        <v>37</v>
      </c>
      <c r="AM1" s="12" t="s">
        <v>38</v>
      </c>
      <c r="AN1" s="9" t="s">
        <v>39</v>
      </c>
      <c r="AO1" s="12" t="s">
        <v>40</v>
      </c>
      <c r="AP1" s="9" t="s">
        <v>41</v>
      </c>
      <c r="AQ1" s="12" t="s">
        <v>42</v>
      </c>
      <c r="AR1" s="9" t="s">
        <v>43</v>
      </c>
      <c r="AS1" s="12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9" t="s">
        <v>50</v>
      </c>
      <c r="AZ1" s="9" t="s">
        <v>51</v>
      </c>
      <c r="BA1" s="9" t="s">
        <v>52</v>
      </c>
      <c r="BB1" s="9" t="s">
        <v>53</v>
      </c>
      <c r="BC1" s="9" t="s">
        <v>54</v>
      </c>
      <c r="BD1" s="91" t="s">
        <v>55</v>
      </c>
      <c r="BE1" s="91" t="s">
        <v>56</v>
      </c>
      <c r="BF1" s="91" t="s">
        <v>57</v>
      </c>
      <c r="BG1" s="91" t="s">
        <v>58</v>
      </c>
      <c r="BH1" s="91" t="s">
        <v>59</v>
      </c>
      <c r="BI1" s="91" t="s">
        <v>60</v>
      </c>
      <c r="BJ1" s="91" t="s">
        <v>61</v>
      </c>
      <c r="BK1" s="91" t="s">
        <v>62</v>
      </c>
      <c r="BL1" s="91" t="s">
        <v>63</v>
      </c>
      <c r="BM1" s="91" t="s">
        <v>64</v>
      </c>
      <c r="BN1" s="91" t="s">
        <v>336</v>
      </c>
      <c r="BO1" s="91" t="s">
        <v>337</v>
      </c>
      <c r="BP1" s="12" t="s">
        <v>65</v>
      </c>
      <c r="BQ1" s="54" t="s">
        <v>66</v>
      </c>
      <c r="BR1" s="54" t="s">
        <v>67</v>
      </c>
      <c r="BS1" s="54" t="s">
        <v>68</v>
      </c>
      <c r="BT1" s="9" t="s">
        <v>69</v>
      </c>
      <c r="BU1" s="9" t="s">
        <v>70</v>
      </c>
      <c r="BV1" s="9" t="s">
        <v>71</v>
      </c>
      <c r="BW1" s="24" t="s">
        <v>72</v>
      </c>
      <c r="BX1" s="24" t="s">
        <v>73</v>
      </c>
      <c r="BY1" s="24" t="s">
        <v>74</v>
      </c>
      <c r="BZ1" s="24" t="s">
        <v>75</v>
      </c>
      <c r="CA1" s="24" t="s">
        <v>76</v>
      </c>
      <c r="CB1" s="24" t="s">
        <v>77</v>
      </c>
      <c r="CC1" s="24" t="s">
        <v>78</v>
      </c>
      <c r="CD1" s="24" t="s">
        <v>79</v>
      </c>
      <c r="CE1" s="24" t="s">
        <v>80</v>
      </c>
      <c r="CF1" s="24" t="s">
        <v>81</v>
      </c>
      <c r="CG1" s="24" t="s">
        <v>82</v>
      </c>
      <c r="CH1" s="56" t="s">
        <v>83</v>
      </c>
    </row>
    <row r="2" spans="1:86" ht="18" customHeight="1" thickTop="1" x14ac:dyDescent="0.4">
      <c r="A2" s="9" t="s">
        <v>84</v>
      </c>
      <c r="B2" s="9" t="s">
        <v>85</v>
      </c>
      <c r="C2" s="9" t="s">
        <v>86</v>
      </c>
      <c r="D2" s="23" t="s">
        <v>87</v>
      </c>
      <c r="E2" s="13">
        <v>42</v>
      </c>
      <c r="F2" s="13">
        <v>17</v>
      </c>
      <c r="G2" s="13">
        <v>55</v>
      </c>
      <c r="H2" s="14">
        <f t="shared" ref="H2:H65" si="0">(F2*60+G2)*E2</f>
        <v>45150</v>
      </c>
      <c r="I2" s="14">
        <v>240</v>
      </c>
      <c r="J2" s="15">
        <f t="shared" ref="J2:J65" si="1">I2/$E2</f>
        <v>5.7142857142857144</v>
      </c>
      <c r="K2" s="16">
        <v>81</v>
      </c>
      <c r="L2" s="16">
        <v>197</v>
      </c>
      <c r="M2" s="15">
        <f t="shared" ref="M2:M65" si="2">K2/$E2</f>
        <v>1.9285714285714286</v>
      </c>
      <c r="N2" s="15">
        <f t="shared" ref="N2:N65" si="3">L2/$E2</f>
        <v>4.6904761904761907</v>
      </c>
      <c r="O2" s="17">
        <f t="shared" ref="O2:O65" si="4">K2/L2</f>
        <v>0.41116751269035534</v>
      </c>
      <c r="P2" s="14">
        <v>30</v>
      </c>
      <c r="Q2" s="16">
        <v>59</v>
      </c>
      <c r="R2" s="15">
        <f t="shared" ref="R2:R65" si="5">P2/$E2</f>
        <v>0.7142857142857143</v>
      </c>
      <c r="S2" s="15">
        <f t="shared" ref="S2:S65" si="6">Q2/$E2</f>
        <v>1.4047619047619047</v>
      </c>
      <c r="T2" s="17">
        <f t="shared" ref="T2:T65" si="7">P2/Q2</f>
        <v>0.50847457627118642</v>
      </c>
      <c r="U2" s="16">
        <v>51</v>
      </c>
      <c r="V2" s="16">
        <v>138</v>
      </c>
      <c r="W2" s="15">
        <f t="shared" ref="W2:W65" si="8">U2/$E2</f>
        <v>1.2142857142857142</v>
      </c>
      <c r="X2" s="15">
        <f t="shared" ref="X2:X65" si="9">V2/$E2</f>
        <v>3.2857142857142856</v>
      </c>
      <c r="Y2" s="17">
        <f t="shared" ref="Y2:Y65" si="10">U2/V2</f>
        <v>0.36956521739130432</v>
      </c>
      <c r="Z2" s="16">
        <v>27</v>
      </c>
      <c r="AA2" s="16">
        <v>33</v>
      </c>
      <c r="AB2" s="15">
        <f t="shared" ref="AB2:AB65" si="11">Z2/$E2</f>
        <v>0.6428571428571429</v>
      </c>
      <c r="AC2" s="15">
        <f t="shared" ref="AC2:AC65" si="12">AA2/$E2</f>
        <v>0.7857142857142857</v>
      </c>
      <c r="AD2" s="17">
        <f t="shared" ref="AD2:AD65" si="13">Z2/AA2</f>
        <v>0.81818181818181823</v>
      </c>
      <c r="AE2" s="16">
        <v>55</v>
      </c>
      <c r="AF2" s="15">
        <f t="shared" ref="AF2:AF65" si="14">AE2/$E2</f>
        <v>1.3095238095238095</v>
      </c>
      <c r="AG2" s="16">
        <v>21</v>
      </c>
      <c r="AH2" s="15">
        <f t="shared" ref="AH2:AH65" si="15">AG2/$E2</f>
        <v>0.5</v>
      </c>
      <c r="AI2" s="16">
        <v>34</v>
      </c>
      <c r="AJ2" s="15">
        <f t="shared" ref="AJ2:AJ65" si="16">AI2/$E2</f>
        <v>0.80952380952380953</v>
      </c>
      <c r="AK2" s="16">
        <v>33</v>
      </c>
      <c r="AL2" s="15">
        <f t="shared" ref="AL2:AL65" si="17">AK2/$E2</f>
        <v>0.7857142857142857</v>
      </c>
      <c r="AM2" s="16">
        <v>29</v>
      </c>
      <c r="AN2" s="15">
        <f t="shared" ref="AN2:AN65" si="18">AM2/$E2</f>
        <v>0.69047619047619047</v>
      </c>
      <c r="AO2" s="16">
        <v>4</v>
      </c>
      <c r="AP2" s="15">
        <f t="shared" ref="AP2:AP65" si="19">AO2/$E2</f>
        <v>9.5238095238095233E-2</v>
      </c>
      <c r="AQ2" s="4">
        <v>21</v>
      </c>
      <c r="AR2" s="15">
        <f t="shared" ref="AR2:AR65" si="20">AQ2/$E2</f>
        <v>0.5</v>
      </c>
      <c r="AS2" s="16">
        <v>69</v>
      </c>
      <c r="AT2" s="15">
        <f t="shared" ref="AT2:AT65" si="21">AS2/$E2</f>
        <v>1.6428571428571428</v>
      </c>
      <c r="AU2" s="18">
        <v>1.269401737771559</v>
      </c>
      <c r="AV2" s="18">
        <v>6.7476504333371878E-2</v>
      </c>
      <c r="AW2" s="18">
        <v>1.05089501071133</v>
      </c>
      <c r="AX2" s="18">
        <v>0.21850672706022881</v>
      </c>
      <c r="AY2" s="18">
        <v>113.5254177376795</v>
      </c>
      <c r="AZ2" s="18">
        <v>114.7612693298599</v>
      </c>
      <c r="BA2" s="18">
        <v>7.5571506630564871</v>
      </c>
      <c r="BB2" s="18">
        <v>5.1904761904761907</v>
      </c>
      <c r="BC2" s="18">
        <v>11.588039867109631</v>
      </c>
      <c r="BD2" s="92">
        <f t="shared" ref="BD2" si="22">IFERROR((I2/(2*(L2+(0.44*AA2))))*100,"")</f>
        <v>56.732223903177001</v>
      </c>
      <c r="BE2" s="92">
        <f t="shared" ref="BE2" si="23">IFERROR(((P2+(1.5*U2))/L2)*100,"")</f>
        <v>54.060913705583758</v>
      </c>
      <c r="BF2" s="93">
        <f>IFERROR(100*((L2+0.44*AA2+AQ2)*2400)/((SUMIFS(팀공격력!Q:Q,팀공격력!A:A,B2,팀공격력!B:B,D2)+0.44*SUMIFS(팀공격력!T:T,팀공격력!A:A,B2,팀공격력!B:B,D2)+SUMIFS(팀공격력!AK:AK,팀공격력!A:A,B2,팀공격력!B:B,D2))*(F2*60+G2)),"")</f>
        <v>11.532595586247712</v>
      </c>
      <c r="BG2" s="17">
        <f t="shared" ref="BG2" si="24">IFERROR(V2/L2,"")</f>
        <v>0.70050761421319796</v>
      </c>
      <c r="BH2" s="17">
        <f t="shared" ref="BH2" si="25">IFERROR(AA2/L2,"")</f>
        <v>0.16751269035532995</v>
      </c>
      <c r="BI2" s="94">
        <f>IFERROR(((AG2*(12000/5))/((F2*60+G2)*(SUMIFS(팀공격력!X:X,팀공격력!A:A,B2,팀공격력!B:B,D2)+SUMIFS(팀수비력!X:X,팀수비력!A:A,B2,팀수비력!B:B,D2))))*100,"")</f>
        <v>1.2260387272550355</v>
      </c>
      <c r="BJ2" s="94">
        <f>IFERROR(((AI2*(12000/5))/((F2*60+G2)*(SUMIFS(팀공격력!V:V,팀공격력!A:A,B2,팀공격력!B:B,D2)+SUMIFS(팀수비력!W:W,팀수비력!A:A,B2,팀수비력!B:B,D2))))*100,"")</f>
        <v>4.0657191614454229</v>
      </c>
      <c r="BK2" s="94">
        <f>IFERROR(((AE2*(12000/5))/((F2*60+G2)*(SUMIFS(팀공격력!X:X,팀공격력!A:A,B2,팀공격력!B:B,D2)+SUMIFS(팀수비력!X:X,팀수비력!A:A,B2,팀수비력!B:B,D2))))*100,"")</f>
        <v>3.2110538094774737</v>
      </c>
      <c r="BL2" s="94">
        <f>IFERROR(100*AK2/(((((F2*60+G2)/(12000/5))*SUMIFS(팀공격력!P:P,팀공격력!A:A,B2,팀공격력!B:B,D2))-K2)),"")</f>
        <v>5.0525509959968735</v>
      </c>
      <c r="BM2" s="94">
        <f>IFERROR(100*((AM2/E2*(2400))/((F2*60+G2)*SUMIFS(팀공격력!AR:AR,팀공격력!A:A,B2,팀공격력!B:B,D2))),"")</f>
        <v>2.1430067195192546</v>
      </c>
      <c r="BN2" s="94">
        <f>IFERROR((AO2*40)/(((F2*60+G2)/60)*(SUMIFS(팀수비력!Q:Q,팀수비력!A:A,B2,팀수비력!B:B,D2)-SUMIFS(팀수비력!N:N,팀수비력!A:A,B2,팀수비력!B:B,D2)))*100,"")</f>
        <v>0.36993506868846454</v>
      </c>
      <c r="BO2" s="94">
        <f t="shared" ref="BO2" si="26">IFERROR(100*AQ2/(L2+0.44*AA2+AQ2),"")</f>
        <v>9.0314811629107172</v>
      </c>
      <c r="BP2" s="18"/>
      <c r="BQ2" s="18"/>
      <c r="BR2" s="18"/>
      <c r="BS2" s="18"/>
      <c r="BT2" s="19" t="s">
        <v>88</v>
      </c>
      <c r="BU2" s="20"/>
      <c r="BV2" s="26" t="s">
        <v>89</v>
      </c>
      <c r="BW2" s="26">
        <v>438.45</v>
      </c>
      <c r="BX2" s="26">
        <v>582.04999999999995</v>
      </c>
      <c r="BY2" s="26">
        <v>143.6</v>
      </c>
      <c r="BZ2" s="29">
        <f t="shared" ref="BZ2:BZ33" si="27">CA2-CB2</f>
        <v>10.439285714285713</v>
      </c>
      <c r="CA2" s="29">
        <f t="shared" ref="CA2:CA33" si="28">BX2/$E2</f>
        <v>13.858333333333333</v>
      </c>
      <c r="CB2" s="29">
        <f t="shared" ref="CB2:CB33" si="29">BY2/$E2</f>
        <v>3.4190476190476189</v>
      </c>
      <c r="CC2" s="30">
        <f t="shared" ref="CC2:CC33" si="30">CD2-CE2</f>
        <v>23.306312292358804</v>
      </c>
      <c r="CD2" s="30">
        <f t="shared" ref="CD2:CD33" si="31">BX2*2400/$H2</f>
        <v>30.939534883720931</v>
      </c>
      <c r="CE2" s="30">
        <f t="shared" ref="CE2:CE33" si="32">BY2*2400/$H2</f>
        <v>7.6332225913621263</v>
      </c>
      <c r="CF2" s="27">
        <v>23</v>
      </c>
      <c r="CG2" s="27">
        <v>19</v>
      </c>
    </row>
    <row r="3" spans="1:86" x14ac:dyDescent="0.4">
      <c r="A3" s="9" t="s">
        <v>84</v>
      </c>
      <c r="B3" s="9" t="s">
        <v>85</v>
      </c>
      <c r="C3" s="9" t="s">
        <v>90</v>
      </c>
      <c r="D3" s="23" t="s">
        <v>87</v>
      </c>
      <c r="E3" s="13">
        <v>15</v>
      </c>
      <c r="F3" s="13">
        <v>5</v>
      </c>
      <c r="G3" s="13">
        <v>3</v>
      </c>
      <c r="H3" s="14">
        <f t="shared" si="0"/>
        <v>4545</v>
      </c>
      <c r="I3" s="14">
        <v>26</v>
      </c>
      <c r="J3" s="15">
        <f t="shared" si="1"/>
        <v>1.7333333333333334</v>
      </c>
      <c r="K3" s="16">
        <v>9</v>
      </c>
      <c r="L3" s="16">
        <v>24</v>
      </c>
      <c r="M3" s="15">
        <f t="shared" si="2"/>
        <v>0.6</v>
      </c>
      <c r="N3" s="15">
        <f t="shared" si="3"/>
        <v>1.6</v>
      </c>
      <c r="O3" s="17">
        <f t="shared" si="4"/>
        <v>0.375</v>
      </c>
      <c r="P3" s="14">
        <v>4</v>
      </c>
      <c r="Q3" s="16">
        <v>12</v>
      </c>
      <c r="R3" s="15">
        <f t="shared" si="5"/>
        <v>0.26666666666666666</v>
      </c>
      <c r="S3" s="15">
        <f t="shared" si="6"/>
        <v>0.8</v>
      </c>
      <c r="T3" s="17">
        <f t="shared" si="7"/>
        <v>0.33333333333333331</v>
      </c>
      <c r="U3" s="16">
        <v>5</v>
      </c>
      <c r="V3" s="16">
        <v>12</v>
      </c>
      <c r="W3" s="15">
        <f t="shared" si="8"/>
        <v>0.33333333333333331</v>
      </c>
      <c r="X3" s="15">
        <f t="shared" si="9"/>
        <v>0.8</v>
      </c>
      <c r="Y3" s="17">
        <f t="shared" si="10"/>
        <v>0.41666666666666669</v>
      </c>
      <c r="Z3" s="16">
        <v>3</v>
      </c>
      <c r="AA3" s="16">
        <v>4</v>
      </c>
      <c r="AB3" s="15">
        <f t="shared" si="11"/>
        <v>0.2</v>
      </c>
      <c r="AC3" s="15">
        <f t="shared" si="12"/>
        <v>0.26666666666666666</v>
      </c>
      <c r="AD3" s="17">
        <f t="shared" si="13"/>
        <v>0.75</v>
      </c>
      <c r="AE3" s="16">
        <v>4</v>
      </c>
      <c r="AF3" s="15">
        <f t="shared" si="14"/>
        <v>0.26666666666666666</v>
      </c>
      <c r="AG3" s="16">
        <v>2</v>
      </c>
      <c r="AH3" s="15">
        <f t="shared" si="15"/>
        <v>0.13333333333333333</v>
      </c>
      <c r="AI3" s="16">
        <v>2</v>
      </c>
      <c r="AJ3" s="15">
        <f t="shared" si="16"/>
        <v>0.13333333333333333</v>
      </c>
      <c r="AK3" s="16">
        <v>10</v>
      </c>
      <c r="AL3" s="15">
        <f t="shared" si="17"/>
        <v>0.66666666666666663</v>
      </c>
      <c r="AM3" s="16">
        <v>5</v>
      </c>
      <c r="AN3" s="15">
        <f t="shared" si="18"/>
        <v>0.33333333333333331</v>
      </c>
      <c r="AO3" s="16">
        <v>0</v>
      </c>
      <c r="AP3" s="15">
        <f t="shared" si="19"/>
        <v>0</v>
      </c>
      <c r="AQ3" s="4">
        <v>5</v>
      </c>
      <c r="AR3" s="15">
        <f t="shared" si="20"/>
        <v>0.33333333333333331</v>
      </c>
      <c r="AS3" s="16">
        <v>9</v>
      </c>
      <c r="AT3" s="15">
        <f t="shared" si="21"/>
        <v>0.6</v>
      </c>
      <c r="AU3" s="18">
        <v>7.0533906442370189E-2</v>
      </c>
      <c r="AV3" s="18">
        <v>3.7245627164287892E-2</v>
      </c>
      <c r="AW3" s="18">
        <v>2.3602179796049439E-2</v>
      </c>
      <c r="AX3" s="18">
        <v>4.6931726646320747E-2</v>
      </c>
      <c r="AY3" s="18">
        <v>101.7205019810948</v>
      </c>
      <c r="AZ3" s="18">
        <v>112.41901960714721</v>
      </c>
      <c r="BA3" s="18">
        <v>2.759918667766323</v>
      </c>
      <c r="BB3" s="18">
        <v>1.6</v>
      </c>
      <c r="BC3" s="18">
        <v>12.67326732673267</v>
      </c>
      <c r="BD3" s="92">
        <f t="shared" ref="BD3:BD5" si="33">IFERROR((I3/(2*(L3+(0.44*AA3))))*100,"")</f>
        <v>50.465838509316761</v>
      </c>
      <c r="BE3" s="92">
        <f t="shared" ref="BE3:BE5" si="34">IFERROR(((P3+(1.5*U3))/L3)*100,"")</f>
        <v>47.916666666666671</v>
      </c>
      <c r="BF3" s="93">
        <f>IFERROR(100*((L3+0.44*AA3+AQ3)*2400)/((SUMIFS(팀공격력!Q:Q,팀공격력!A:A,B3,팀공격력!B:B,D3)+0.44*SUMIFS(팀공격력!T:T,팀공격력!A:A,B3,팀공격력!B:B,D3)+SUMIFS(팀공격력!AK:AK,팀공격력!A:A,B3,팀공격력!B:B,D3))*(F3*60+G3)),"")</f>
        <v>5.4127618001198687</v>
      </c>
      <c r="BG3" s="17">
        <f t="shared" ref="BG3:BG5" si="35">IFERROR(V3/L3,"")</f>
        <v>0.5</v>
      </c>
      <c r="BH3" s="17">
        <f t="shared" ref="BH3:BH5" si="36">IFERROR(AA3/L3,"")</f>
        <v>0.16666666666666666</v>
      </c>
      <c r="BI3" s="94">
        <f>IFERROR(((AG3*(12000/5))/((F3*60+G3)*(SUMIFS(팀공격력!X:X,팀공격력!A:A,B3,팀공격력!B:B,D3)+SUMIFS(팀수비력!X:X,팀수비력!A:A,B3,팀수비력!B:B,D3))))*100,"")</f>
        <v>0.41426736815941012</v>
      </c>
      <c r="BJ3" s="94">
        <f>IFERROR(((AI3*(12000/5))/((F3*60+G3)*(SUMIFS(팀공격력!V:V,팀공격력!A:A,B3,팀공격력!B:B,D3)+SUMIFS(팀수비력!W:W,팀수비력!A:A,B3,팀수비력!B:B,D3))))*100,"")</f>
        <v>0.84850477549093961</v>
      </c>
      <c r="BK3" s="94">
        <f>IFERROR(((AE3*(12000/5))/((F3*60+G3)*(SUMIFS(팀공격력!X:X,팀공격력!A:A,B3,팀공격력!B:B,D3)+SUMIFS(팀수비력!X:X,팀수비력!A:A,B3,팀수비력!B:B,D3))))*100,"")</f>
        <v>0.82853473631882024</v>
      </c>
      <c r="BL3" s="94">
        <f>IFERROR(100*AK3/(((((F3*60+G3)/(12000/5))*SUMIFS(팀공격력!P:P,팀공격력!A:A,B3,팀공격력!B:B,D3))-K3)),"")</f>
        <v>5.0524507543940533</v>
      </c>
      <c r="BM3" s="94">
        <f>IFERROR(100*((AM3/E3*(2400))/((F3*60+G3)*SUMIFS(팀공격력!AR:AR,팀공격력!A:A,B3,팀공격력!B:B,D3))),"")</f>
        <v>3.6704507942147249</v>
      </c>
      <c r="BN3" s="94">
        <f>IFERROR((AO3*40)/(((F3*60+G3)/60)*(SUMIFS(팀수비력!Q:Q,팀수비력!A:A,B3,팀수비력!B:B,D3)-SUMIFS(팀수비력!N:N,팀수비력!A:A,B3,팀수비력!B:B,D3)))*100,"")</f>
        <v>0</v>
      </c>
      <c r="BO3" s="94">
        <f t="shared" ref="BO3:BO5" si="37">IFERROR(100*AQ3/(L3+0.44*AA3+AQ3),"")</f>
        <v>16.254876462938881</v>
      </c>
      <c r="BP3" s="18"/>
      <c r="BQ3" s="18"/>
      <c r="BR3" s="18"/>
      <c r="BS3" s="18"/>
      <c r="BT3" s="19" t="s">
        <v>88</v>
      </c>
      <c r="BU3" s="20"/>
      <c r="BV3" s="25" t="s">
        <v>89</v>
      </c>
      <c r="BW3" s="25">
        <v>47.33</v>
      </c>
      <c r="BX3" s="25">
        <v>69.930000000000007</v>
      </c>
      <c r="BY3" s="25">
        <v>22.6</v>
      </c>
      <c r="BZ3" s="29">
        <f t="shared" si="27"/>
        <v>3.155333333333334</v>
      </c>
      <c r="CA3" s="29">
        <f t="shared" si="28"/>
        <v>4.6620000000000008</v>
      </c>
      <c r="CB3" s="29">
        <f t="shared" si="29"/>
        <v>1.5066666666666668</v>
      </c>
      <c r="CC3" s="30">
        <f t="shared" si="30"/>
        <v>24.992739273927398</v>
      </c>
      <c r="CD3" s="30">
        <f t="shared" si="31"/>
        <v>36.926732673267331</v>
      </c>
      <c r="CE3" s="30">
        <f t="shared" si="32"/>
        <v>11.933993399339935</v>
      </c>
      <c r="CF3" s="27">
        <v>7</v>
      </c>
      <c r="CG3" s="27">
        <v>8</v>
      </c>
    </row>
    <row r="4" spans="1:86" x14ac:dyDescent="0.4">
      <c r="A4" s="9" t="s">
        <v>84</v>
      </c>
      <c r="B4" s="9" t="s">
        <v>85</v>
      </c>
      <c r="C4" s="9" t="s">
        <v>91</v>
      </c>
      <c r="D4" s="23" t="s">
        <v>87</v>
      </c>
      <c r="E4" s="13">
        <v>38</v>
      </c>
      <c r="F4" s="13">
        <v>6</v>
      </c>
      <c r="G4" s="13">
        <v>39</v>
      </c>
      <c r="H4" s="14">
        <f t="shared" si="0"/>
        <v>15162</v>
      </c>
      <c r="I4" s="14">
        <v>45</v>
      </c>
      <c r="J4" s="15">
        <f t="shared" si="1"/>
        <v>1.1842105263157894</v>
      </c>
      <c r="K4" s="16">
        <v>17</v>
      </c>
      <c r="L4" s="16">
        <v>46</v>
      </c>
      <c r="M4" s="15">
        <f t="shared" si="2"/>
        <v>0.44736842105263158</v>
      </c>
      <c r="N4" s="15">
        <f t="shared" si="3"/>
        <v>1.2105263157894737</v>
      </c>
      <c r="O4" s="17">
        <f t="shared" si="4"/>
        <v>0.36956521739130432</v>
      </c>
      <c r="P4" s="14">
        <v>10</v>
      </c>
      <c r="Q4" s="16">
        <v>21</v>
      </c>
      <c r="R4" s="15">
        <f t="shared" si="5"/>
        <v>0.26315789473684209</v>
      </c>
      <c r="S4" s="15">
        <f t="shared" si="6"/>
        <v>0.55263157894736847</v>
      </c>
      <c r="T4" s="17">
        <f t="shared" si="7"/>
        <v>0.47619047619047616</v>
      </c>
      <c r="U4" s="16">
        <v>7</v>
      </c>
      <c r="V4" s="16">
        <v>25</v>
      </c>
      <c r="W4" s="15">
        <f t="shared" si="8"/>
        <v>0.18421052631578946</v>
      </c>
      <c r="X4" s="15">
        <f t="shared" si="9"/>
        <v>0.65789473684210531</v>
      </c>
      <c r="Y4" s="17">
        <f t="shared" si="10"/>
        <v>0.28000000000000003</v>
      </c>
      <c r="Z4" s="16">
        <v>4</v>
      </c>
      <c r="AA4" s="16">
        <v>6</v>
      </c>
      <c r="AB4" s="15">
        <f t="shared" si="11"/>
        <v>0.10526315789473684</v>
      </c>
      <c r="AC4" s="15">
        <f t="shared" si="12"/>
        <v>0.15789473684210525</v>
      </c>
      <c r="AD4" s="17">
        <f t="shared" si="13"/>
        <v>0.66666666666666663</v>
      </c>
      <c r="AE4" s="16">
        <v>47</v>
      </c>
      <c r="AF4" s="15">
        <f t="shared" si="14"/>
        <v>1.236842105263158</v>
      </c>
      <c r="AG4" s="16">
        <v>18</v>
      </c>
      <c r="AH4" s="15">
        <f t="shared" si="15"/>
        <v>0.47368421052631576</v>
      </c>
      <c r="AI4" s="16">
        <v>29</v>
      </c>
      <c r="AJ4" s="15">
        <f t="shared" si="16"/>
        <v>0.76315789473684215</v>
      </c>
      <c r="AK4" s="16">
        <v>16</v>
      </c>
      <c r="AL4" s="15">
        <f t="shared" si="17"/>
        <v>0.42105263157894735</v>
      </c>
      <c r="AM4" s="16">
        <v>13</v>
      </c>
      <c r="AN4" s="15">
        <f t="shared" si="18"/>
        <v>0.34210526315789475</v>
      </c>
      <c r="AO4" s="21">
        <v>1</v>
      </c>
      <c r="AP4" s="15">
        <f t="shared" si="19"/>
        <v>2.6315789473684209E-2</v>
      </c>
      <c r="AQ4" s="5">
        <v>5</v>
      </c>
      <c r="AR4" s="15">
        <f t="shared" si="20"/>
        <v>0.13157894736842105</v>
      </c>
      <c r="AS4" s="16">
        <v>42</v>
      </c>
      <c r="AT4" s="15">
        <f t="shared" si="21"/>
        <v>1.1052631578947369</v>
      </c>
      <c r="AU4" s="18">
        <v>0.46314888927305442</v>
      </c>
      <c r="AV4" s="18">
        <v>7.3312052120784232E-2</v>
      </c>
      <c r="AW4" s="18">
        <v>0.21699559617030609</v>
      </c>
      <c r="AX4" s="18">
        <v>0.24615329310274839</v>
      </c>
      <c r="AY4" s="18">
        <v>110.4719995796775</v>
      </c>
      <c r="AZ4" s="18">
        <v>109.8964272492522</v>
      </c>
      <c r="BA4" s="18">
        <v>5.0995637061821766</v>
      </c>
      <c r="BB4" s="18">
        <v>2.263157894736842</v>
      </c>
      <c r="BC4" s="18">
        <v>13.61297981796597</v>
      </c>
      <c r="BD4" s="92">
        <f t="shared" si="33"/>
        <v>46.258223684210527</v>
      </c>
      <c r="BE4" s="92">
        <f t="shared" si="34"/>
        <v>44.565217391304344</v>
      </c>
      <c r="BF4" s="93">
        <f>IFERROR(100*((L4+0.44*AA4+AQ4)*2400)/((SUMIFS(팀공격력!Q:Q,팀공격력!A:A,B4,팀공격력!B:B,D4)+0.44*SUMIFS(팀공격력!T:T,팀공격력!A:A,B4,팀공격력!B:B,D4)+SUMIFS(팀공격력!AK:AK,팀공격력!A:A,B4,팀공격력!B:B,D4))*(F4*60+G4)),"")</f>
        <v>7.1678859466941258</v>
      </c>
      <c r="BG4" s="17">
        <f t="shared" si="35"/>
        <v>0.54347826086956519</v>
      </c>
      <c r="BH4" s="17">
        <f t="shared" si="36"/>
        <v>0.13043478260869565</v>
      </c>
      <c r="BI4" s="94">
        <f>IFERROR(((AG4*(12000/5))/((F4*60+G4)*(SUMIFS(팀공격력!X:X,팀공격력!A:A,B4,팀공격력!B:B,D4)+SUMIFS(팀수비력!X:X,팀수비력!A:A,B4,팀수비력!B:B,D4))))*100,"")</f>
        <v>2.8313461477962689</v>
      </c>
      <c r="BJ4" s="94">
        <f>IFERROR(((AI4*(12000/5))/((F4*60+G4)*(SUMIFS(팀공격력!V:V,팀공격력!A:A,B4,팀공격력!B:B,D4)+SUMIFS(팀수비력!W:W,팀수비력!A:A,B4,팀수비력!B:B,D4))))*100,"")</f>
        <v>9.3431221331314358</v>
      </c>
      <c r="BK4" s="94">
        <f>IFERROR(((AE4*(12000/5))/((F4*60+G4)*(SUMIFS(팀공격력!X:X,팀공격력!A:A,B4,팀공격력!B:B,D4)+SUMIFS(팀수비력!X:X,팀수비력!A:A,B4,팀수비력!B:B,D4))))*100,"")</f>
        <v>7.39295938591248</v>
      </c>
      <c r="BL4" s="94">
        <f>IFERROR(100*AK4/(((((F4*60+G4)/(12000/5))*SUMIFS(팀공격력!P:P,팀공격력!A:A,B4,팀공격력!B:B,D4))-K4)),"")</f>
        <v>6.2626292278863138</v>
      </c>
      <c r="BM4" s="94">
        <f>IFERROR(100*((AM4/E4*(2400))/((F4*60+G4)*SUMIFS(팀공격력!AR:AR,팀공격력!A:A,B4,팀공격력!B:B,D4))),"")</f>
        <v>2.8606857298005139</v>
      </c>
      <c r="BN4" s="94">
        <f>IFERROR((AO4*40)/(((F4*60+G4)/60)*(SUMIFS(팀수비력!Q:Q,팀수비력!A:A,B4,팀수비력!B:B,D4)-SUMIFS(팀수비력!N:N,팀수비력!A:A,B4,팀수비력!B:B,D4)))*100,"")</f>
        <v>0.24917305691735553</v>
      </c>
      <c r="BO4" s="94">
        <f t="shared" si="37"/>
        <v>9.3214019388516025</v>
      </c>
      <c r="BP4" s="18"/>
      <c r="BQ4" s="18"/>
      <c r="BR4" s="18"/>
      <c r="BS4" s="18"/>
      <c r="BT4" s="19" t="s">
        <v>88</v>
      </c>
      <c r="BU4" s="20"/>
      <c r="BV4" s="25" t="s">
        <v>89</v>
      </c>
      <c r="BW4" s="25">
        <v>167.36</v>
      </c>
      <c r="BX4" s="25">
        <v>203.66</v>
      </c>
      <c r="BY4" s="25">
        <v>36.299999999999997</v>
      </c>
      <c r="BZ4" s="29">
        <f t="shared" si="27"/>
        <v>4.4042105263157891</v>
      </c>
      <c r="CA4" s="29">
        <f t="shared" si="28"/>
        <v>5.3594736842105259</v>
      </c>
      <c r="CB4" s="29">
        <f t="shared" si="29"/>
        <v>0.95526315789473681</v>
      </c>
      <c r="CC4" s="30">
        <f t="shared" si="30"/>
        <v>26.491491887613769</v>
      </c>
      <c r="CD4" s="30">
        <f t="shared" si="31"/>
        <v>32.237435694499403</v>
      </c>
      <c r="CE4" s="30">
        <f t="shared" si="32"/>
        <v>5.7459438068856352</v>
      </c>
      <c r="CF4" s="27">
        <v>20</v>
      </c>
      <c r="CG4" s="27">
        <v>18</v>
      </c>
    </row>
    <row r="5" spans="1:86" x14ac:dyDescent="0.4">
      <c r="A5" s="9" t="s">
        <v>84</v>
      </c>
      <c r="B5" s="9" t="s">
        <v>85</v>
      </c>
      <c r="C5" s="9" t="s">
        <v>92</v>
      </c>
      <c r="D5" s="23" t="s">
        <v>87</v>
      </c>
      <c r="E5" s="22">
        <v>49</v>
      </c>
      <c r="F5" s="22">
        <v>28</v>
      </c>
      <c r="G5" s="22">
        <v>39</v>
      </c>
      <c r="H5" s="14">
        <f t="shared" si="0"/>
        <v>84231</v>
      </c>
      <c r="I5" s="14">
        <v>740</v>
      </c>
      <c r="J5" s="15">
        <f t="shared" si="1"/>
        <v>15.102040816326531</v>
      </c>
      <c r="K5" s="16">
        <v>325</v>
      </c>
      <c r="L5" s="16">
        <v>566</v>
      </c>
      <c r="M5" s="15">
        <f t="shared" si="2"/>
        <v>6.6326530612244898</v>
      </c>
      <c r="N5" s="15">
        <f t="shared" si="3"/>
        <v>11.551020408163266</v>
      </c>
      <c r="O5" s="17">
        <f t="shared" si="4"/>
        <v>0.5742049469964664</v>
      </c>
      <c r="P5" s="14">
        <v>323</v>
      </c>
      <c r="Q5" s="16">
        <v>547</v>
      </c>
      <c r="R5" s="15">
        <f t="shared" si="5"/>
        <v>6.591836734693878</v>
      </c>
      <c r="S5" s="15">
        <f t="shared" si="6"/>
        <v>11.163265306122449</v>
      </c>
      <c r="T5" s="17">
        <f t="shared" si="7"/>
        <v>0.59049360146252283</v>
      </c>
      <c r="U5" s="16">
        <v>2</v>
      </c>
      <c r="V5" s="16">
        <v>19</v>
      </c>
      <c r="W5" s="15">
        <f t="shared" si="8"/>
        <v>4.0816326530612242E-2</v>
      </c>
      <c r="X5" s="15">
        <f t="shared" si="9"/>
        <v>0.38775510204081631</v>
      </c>
      <c r="Y5" s="17">
        <f t="shared" si="10"/>
        <v>0.10526315789473684</v>
      </c>
      <c r="Z5" s="8">
        <v>88</v>
      </c>
      <c r="AA5" s="8">
        <v>145</v>
      </c>
      <c r="AB5" s="15">
        <f t="shared" si="11"/>
        <v>1.7959183673469388</v>
      </c>
      <c r="AC5" s="15">
        <f t="shared" si="12"/>
        <v>2.9591836734693877</v>
      </c>
      <c r="AD5" s="17">
        <f t="shared" si="13"/>
        <v>0.60689655172413792</v>
      </c>
      <c r="AE5" s="16">
        <v>527</v>
      </c>
      <c r="AF5" s="15">
        <f t="shared" si="14"/>
        <v>10.755102040816327</v>
      </c>
      <c r="AG5" s="16">
        <v>136</v>
      </c>
      <c r="AH5" s="15">
        <f t="shared" si="15"/>
        <v>2.7755102040816326</v>
      </c>
      <c r="AI5" s="16">
        <v>391</v>
      </c>
      <c r="AJ5" s="15">
        <f t="shared" si="16"/>
        <v>7.9795918367346941</v>
      </c>
      <c r="AK5" s="16">
        <v>132</v>
      </c>
      <c r="AL5" s="15">
        <f t="shared" si="17"/>
        <v>2.693877551020408</v>
      </c>
      <c r="AM5" s="16">
        <v>106</v>
      </c>
      <c r="AN5" s="15">
        <f t="shared" si="18"/>
        <v>2.1632653061224492</v>
      </c>
      <c r="AO5" s="2">
        <v>46</v>
      </c>
      <c r="AP5" s="15">
        <f t="shared" si="19"/>
        <v>0.93877551020408168</v>
      </c>
      <c r="AQ5" s="6">
        <v>97</v>
      </c>
      <c r="AR5" s="15">
        <f t="shared" si="20"/>
        <v>1.9795918367346939</v>
      </c>
      <c r="AS5" s="16">
        <v>98</v>
      </c>
      <c r="AT5" s="15">
        <f t="shared" si="21"/>
        <v>2</v>
      </c>
      <c r="AU5" s="18">
        <v>7.1574626174297196</v>
      </c>
      <c r="AV5" s="18">
        <v>0.20393810214566291</v>
      </c>
      <c r="AW5" s="18">
        <v>3.5709642225705309</v>
      </c>
      <c r="AX5" s="18">
        <v>3.58649839485919</v>
      </c>
      <c r="AY5" s="18">
        <v>113.772103520116</v>
      </c>
      <c r="AZ5" s="18">
        <v>98.649562305267409</v>
      </c>
      <c r="BA5" s="18">
        <v>24.76411422755281</v>
      </c>
      <c r="BB5" s="18">
        <v>23.591836734693882</v>
      </c>
      <c r="BC5" s="18">
        <v>32.937991950706987</v>
      </c>
      <c r="BD5" s="92">
        <f t="shared" si="33"/>
        <v>58.748809145760561</v>
      </c>
      <c r="BE5" s="92">
        <f t="shared" si="34"/>
        <v>57.597173144876322</v>
      </c>
      <c r="BF5" s="93">
        <f>IFERROR(100*((L5+0.44*AA5+AQ5)*2400)/((SUMIFS(팀공격력!Q:Q,팀공격력!A:A,B5,팀공격력!B:B,D5)+0.44*SUMIFS(팀공격력!T:T,팀공격력!A:A,B5,팀공격력!B:B,D5)+SUMIFS(팀공격력!AK:AK,팀공격력!A:A,B5,팀공격력!B:B,D5))*(F5*60+G5)),"")</f>
        <v>22.543132040037442</v>
      </c>
      <c r="BG5" s="17">
        <f t="shared" si="35"/>
        <v>3.3568904593639579E-2</v>
      </c>
      <c r="BH5" s="17">
        <f t="shared" si="36"/>
        <v>0.25618374558303886</v>
      </c>
      <c r="BI5" s="94">
        <f>IFERROR(((AG5*(12000/5))/((F5*60+G5)*(SUMIFS(팀공격력!X:X,팀공격력!A:A,B5,팀공격력!B:B,D5)+SUMIFS(팀수비력!X:X,팀수비력!A:A,B5,팀수비력!B:B,D5))))*100,"")</f>
        <v>4.9654245803120913</v>
      </c>
      <c r="BJ5" s="94">
        <f>IFERROR(((AI5*(12000/5))/((F5*60+G5)*(SUMIFS(팀공격력!V:V,팀공격력!A:A,B5,팀공격력!B:B,D5)+SUMIFS(팀수비력!W:W,팀수비력!A:A,B5,팀수비력!B:B,D5))))*100,"")</f>
        <v>29.239356098527658</v>
      </c>
      <c r="BK5" s="94">
        <f>IFERROR(((AE5*(12000/5))/((F5*60+G5)*(SUMIFS(팀공격력!X:X,팀공격력!A:A,B5,팀공격력!B:B,D5)+SUMIFS(팀수비력!X:X,팀수비력!A:A,B5,팀수비력!B:B,D5))))*100,"")</f>
        <v>19.241020248709354</v>
      </c>
      <c r="BL5" s="94">
        <f>IFERROR(100*AK5/(((((F5*60+G5)/(12000/5))*SUMIFS(팀공격력!P:P,팀공격력!A:A,B5,팀공격력!B:B,D5))-K5)),"")</f>
        <v>15.548916508502575</v>
      </c>
      <c r="BM5" s="94">
        <f>IFERROR(100*((AM5/E5*(2400))/((F5*60+G5)*SUMIFS(팀공격력!AR:AR,팀공격력!A:A,B5,팀공격력!B:B,D5))),"")</f>
        <v>4.1987227484627461</v>
      </c>
      <c r="BN5" s="94">
        <f>IFERROR((AO5*40)/(((F5*60+G5)/60)*(SUMIFS(팀수비력!Q:Q,팀수비력!A:A,B5,팀수비력!B:B,D5)-SUMIFS(팀수비력!N:N,팀수비력!A:A,B5,팀수비력!B:B,D5)))*100,"")</f>
        <v>2.6604550824090425</v>
      </c>
      <c r="BO5" s="94">
        <f t="shared" si="37"/>
        <v>13.346175013758945</v>
      </c>
      <c r="BP5" s="18"/>
      <c r="BQ5" s="18"/>
      <c r="BR5" s="18"/>
      <c r="BS5" s="18"/>
      <c r="BT5" s="19" t="s">
        <v>93</v>
      </c>
      <c r="BU5" s="20"/>
      <c r="BV5" s="26" t="s">
        <v>94</v>
      </c>
      <c r="BW5" s="26">
        <v>1608.46</v>
      </c>
      <c r="BX5" s="26">
        <v>2038.86</v>
      </c>
      <c r="BY5" s="26">
        <v>430.4</v>
      </c>
      <c r="BZ5" s="29">
        <f t="shared" si="27"/>
        <v>32.825714285714284</v>
      </c>
      <c r="CA5" s="29">
        <f t="shared" si="28"/>
        <v>41.609387755102041</v>
      </c>
      <c r="CB5" s="29">
        <f t="shared" si="29"/>
        <v>8.7836734693877538</v>
      </c>
      <c r="CC5" s="30">
        <f t="shared" si="30"/>
        <v>45.829967589129893</v>
      </c>
      <c r="CD5" s="30">
        <f t="shared" si="31"/>
        <v>58.093386045517683</v>
      </c>
      <c r="CE5" s="30">
        <f t="shared" si="32"/>
        <v>12.263418456387791</v>
      </c>
      <c r="CF5" s="27">
        <v>25</v>
      </c>
      <c r="CG5" s="27">
        <v>24</v>
      </c>
    </row>
    <row r="6" spans="1:86" x14ac:dyDescent="0.4">
      <c r="A6" s="9" t="s">
        <v>84</v>
      </c>
      <c r="B6" s="9" t="s">
        <v>85</v>
      </c>
      <c r="C6" s="9" t="s">
        <v>95</v>
      </c>
      <c r="D6" s="23" t="s">
        <v>87</v>
      </c>
      <c r="E6" s="16">
        <v>11</v>
      </c>
      <c r="F6" s="16">
        <v>3</v>
      </c>
      <c r="G6" s="16">
        <v>40</v>
      </c>
      <c r="H6" s="14">
        <f t="shared" si="0"/>
        <v>2420</v>
      </c>
      <c r="I6" s="14">
        <v>11</v>
      </c>
      <c r="J6" s="15">
        <f t="shared" si="1"/>
        <v>1</v>
      </c>
      <c r="K6" s="16">
        <v>5</v>
      </c>
      <c r="L6" s="16">
        <v>11</v>
      </c>
      <c r="M6" s="15">
        <f t="shared" si="2"/>
        <v>0.45454545454545453</v>
      </c>
      <c r="N6" s="15">
        <f t="shared" si="3"/>
        <v>1</v>
      </c>
      <c r="O6" s="17">
        <f t="shared" si="4"/>
        <v>0.45454545454545453</v>
      </c>
      <c r="P6" s="14">
        <v>5</v>
      </c>
      <c r="Q6" s="16">
        <v>9</v>
      </c>
      <c r="R6" s="15">
        <f t="shared" si="5"/>
        <v>0.45454545454545453</v>
      </c>
      <c r="S6" s="15">
        <f t="shared" si="6"/>
        <v>0.81818181818181823</v>
      </c>
      <c r="T6" s="17">
        <f t="shared" si="7"/>
        <v>0.55555555555555558</v>
      </c>
      <c r="U6" s="16">
        <v>0</v>
      </c>
      <c r="V6" s="16">
        <v>2</v>
      </c>
      <c r="W6" s="15">
        <f t="shared" si="8"/>
        <v>0</v>
      </c>
      <c r="X6" s="15">
        <f t="shared" si="9"/>
        <v>0.18181818181818182</v>
      </c>
      <c r="Y6" s="17">
        <f t="shared" si="10"/>
        <v>0</v>
      </c>
      <c r="Z6" s="16">
        <v>1</v>
      </c>
      <c r="AA6" s="16">
        <v>4</v>
      </c>
      <c r="AB6" s="15">
        <f t="shared" si="11"/>
        <v>9.0909090909090912E-2</v>
      </c>
      <c r="AC6" s="15">
        <f t="shared" si="12"/>
        <v>0.36363636363636365</v>
      </c>
      <c r="AD6" s="17">
        <f t="shared" si="13"/>
        <v>0.25</v>
      </c>
      <c r="AE6" s="16">
        <v>10</v>
      </c>
      <c r="AF6" s="15">
        <f t="shared" si="14"/>
        <v>0.90909090909090906</v>
      </c>
      <c r="AG6" s="16">
        <v>8</v>
      </c>
      <c r="AH6" s="15">
        <f t="shared" si="15"/>
        <v>0.72727272727272729</v>
      </c>
      <c r="AI6" s="16">
        <v>2</v>
      </c>
      <c r="AJ6" s="15">
        <f t="shared" si="16"/>
        <v>0.18181818181818182</v>
      </c>
      <c r="AK6" s="16">
        <v>1</v>
      </c>
      <c r="AL6" s="15">
        <f t="shared" si="17"/>
        <v>9.0909090909090912E-2</v>
      </c>
      <c r="AM6" s="16">
        <v>0</v>
      </c>
      <c r="AN6" s="15">
        <f t="shared" si="18"/>
        <v>0</v>
      </c>
      <c r="AO6" s="13">
        <v>0</v>
      </c>
      <c r="AP6" s="15">
        <f t="shared" si="19"/>
        <v>0</v>
      </c>
      <c r="AQ6" s="4">
        <v>1</v>
      </c>
      <c r="AR6" s="15">
        <f t="shared" si="20"/>
        <v>9.0909090909090912E-2</v>
      </c>
      <c r="AS6" s="16">
        <v>4</v>
      </c>
      <c r="AT6" s="15">
        <f t="shared" si="21"/>
        <v>0.36363636363636365</v>
      </c>
      <c r="AU6" s="18">
        <v>1.7836700855111728E-2</v>
      </c>
      <c r="AV6" s="18">
        <v>1.7689290104243031E-2</v>
      </c>
      <c r="AW6" s="18">
        <v>3.2941469094805033E-2</v>
      </c>
      <c r="AX6" s="18">
        <v>-1.5104768239693299E-2</v>
      </c>
      <c r="AY6" s="18">
        <v>105.83976111908819</v>
      </c>
      <c r="AZ6" s="18">
        <v>119.492018418488</v>
      </c>
      <c r="BA6" s="18">
        <v>1.9638787417357091</v>
      </c>
      <c r="BB6" s="18">
        <v>1.0909090909090911</v>
      </c>
      <c r="BC6" s="18">
        <v>11.900826446280989</v>
      </c>
      <c r="BD6" s="92">
        <f t="shared" ref="BD6:BD69" si="38">IFERROR((I6/(2*(L6+(0.44*AA6))))*100,"")</f>
        <v>43.103448275862071</v>
      </c>
      <c r="BE6" s="92">
        <f t="shared" ref="BE6:BE69" si="39">IFERROR(((P6+(1.5*U6))/L6)*100,"")</f>
        <v>45.454545454545453</v>
      </c>
      <c r="BF6" s="93">
        <f>IFERROR(100*((L6+0.44*AA6+AQ6)*2400)/((SUMIFS(팀공격력!Q:Q,팀공격력!A:A,B6,팀공격력!B:B,D6)+0.44*SUMIFS(팀공격력!T:T,팀공격력!A:A,B6,팀공격력!B:B,D6)+SUMIFS(팀공격력!AK:AK,팀공격력!A:A,B6,팀공격력!B:B,D6))*(F6*60+G6)),"")</f>
        <v>3.3348090078620056</v>
      </c>
      <c r="BG6" s="17">
        <f t="shared" ref="BG6:BG69" si="40">IFERROR(V6/L6,"")</f>
        <v>0.18181818181818182</v>
      </c>
      <c r="BH6" s="17">
        <f t="shared" ref="BH6:BH69" si="41">IFERROR(AA6/L6,"")</f>
        <v>0.36363636363636365</v>
      </c>
      <c r="BI6" s="94">
        <f>IFERROR(((AG6*(12000/5))/((F6*60+G6)*(SUMIFS(팀공격력!X:X,팀공격력!A:A,B6,팀공격력!B:B,D6)+SUMIFS(팀수비력!X:X,팀수비력!A:A,B6,팀수비력!B:B,D6))))*100,"")</f>
        <v>2.2822365918600229</v>
      </c>
      <c r="BJ6" s="94">
        <f>IFERROR(((AI6*(12000/5))/((F6*60+G6)*(SUMIFS(팀공격력!V:V,팀공격력!A:A,B6,팀공격력!B:B,D6)+SUMIFS(팀수비력!W:W,팀수비력!A:A,B6,팀수비력!B:B,D6))))*100,"")</f>
        <v>1.1686224862443395</v>
      </c>
      <c r="BK6" s="94">
        <f>IFERROR(((AE6*(12000/5))/((F6*60+G6)*(SUMIFS(팀공격력!X:X,팀공격력!A:A,B6,팀공격력!B:B,D6)+SUMIFS(팀수비력!X:X,팀수비력!A:A,B6,팀수비력!B:B,D6))))*100,"")</f>
        <v>2.8527957398250288</v>
      </c>
      <c r="BL6" s="94">
        <f>IFERROR(100*AK6/(((((F6*60+G6)/(12000/5))*SUMIFS(팀공격력!P:P,팀공격력!A:A,B6,팀공격력!B:B,D6))-K6)),"")</f>
        <v>0.68850765964771365</v>
      </c>
      <c r="BM6" s="94">
        <f>IFERROR(100*((AM6/E6*(2400))/((F6*60+G6)*SUMIFS(팀공격력!AR:AR,팀공격력!A:A,B6,팀공격력!B:B,D6))),"")</f>
        <v>0</v>
      </c>
      <c r="BN6" s="94">
        <f>IFERROR((AO6*40)/(((F6*60+G6)/60)*(SUMIFS(팀수비력!Q:Q,팀수비력!A:A,B6,팀수비력!B:B,D6)-SUMIFS(팀수비력!N:N,팀수비력!A:A,B6,팀수비력!B:B,D6)))*100,"")</f>
        <v>0</v>
      </c>
      <c r="BO6" s="94">
        <f t="shared" ref="BO6:BO69" si="42">IFERROR(100*AQ6/(L6+0.44*AA6+AQ6),"")</f>
        <v>7.2674418604651168</v>
      </c>
      <c r="BP6" s="18"/>
      <c r="BQ6" s="18"/>
      <c r="BR6" s="18"/>
      <c r="BS6" s="18"/>
      <c r="BT6" s="19" t="s">
        <v>88</v>
      </c>
      <c r="BU6" s="20"/>
      <c r="BV6" s="25" t="s">
        <v>94</v>
      </c>
      <c r="BW6" s="25">
        <v>26.88</v>
      </c>
      <c r="BX6" s="25">
        <v>36.58</v>
      </c>
      <c r="BY6" s="25">
        <v>9.6999999999999993</v>
      </c>
      <c r="BZ6" s="29">
        <f t="shared" si="27"/>
        <v>2.4436363636363634</v>
      </c>
      <c r="CA6" s="29">
        <f t="shared" si="28"/>
        <v>3.3254545454545452</v>
      </c>
      <c r="CB6" s="29">
        <f t="shared" si="29"/>
        <v>0.88181818181818172</v>
      </c>
      <c r="CC6" s="30">
        <f t="shared" si="30"/>
        <v>26.657851239669419</v>
      </c>
      <c r="CD6" s="30">
        <f t="shared" si="31"/>
        <v>36.277685950413222</v>
      </c>
      <c r="CE6" s="30">
        <f t="shared" si="32"/>
        <v>9.6198347107438025</v>
      </c>
      <c r="CF6" s="27">
        <v>4</v>
      </c>
      <c r="CG6" s="27">
        <v>7</v>
      </c>
    </row>
    <row r="7" spans="1:86" x14ac:dyDescent="0.4">
      <c r="A7" s="38" t="s">
        <v>84</v>
      </c>
      <c r="B7" s="39" t="s">
        <v>85</v>
      </c>
      <c r="C7" s="39" t="s">
        <v>96</v>
      </c>
      <c r="D7" s="23" t="s">
        <v>87</v>
      </c>
      <c r="E7" s="33">
        <v>21</v>
      </c>
      <c r="F7" s="34">
        <v>16</v>
      </c>
      <c r="G7" s="34">
        <v>26</v>
      </c>
      <c r="H7" s="14">
        <f t="shared" si="0"/>
        <v>20706</v>
      </c>
      <c r="I7" s="8">
        <v>174</v>
      </c>
      <c r="J7" s="15">
        <f t="shared" si="1"/>
        <v>8.2857142857142865</v>
      </c>
      <c r="K7" s="36">
        <v>66</v>
      </c>
      <c r="L7" s="36">
        <v>138</v>
      </c>
      <c r="M7" s="15">
        <f t="shared" si="2"/>
        <v>3.1428571428571428</v>
      </c>
      <c r="N7" s="15">
        <f t="shared" si="3"/>
        <v>6.5714285714285712</v>
      </c>
      <c r="O7" s="17">
        <f t="shared" si="4"/>
        <v>0.47826086956521741</v>
      </c>
      <c r="P7" s="8">
        <v>56</v>
      </c>
      <c r="Q7" s="8">
        <v>113</v>
      </c>
      <c r="R7" s="15">
        <f t="shared" si="5"/>
        <v>2.6666666666666665</v>
      </c>
      <c r="S7" s="15">
        <f t="shared" si="6"/>
        <v>5.3809523809523814</v>
      </c>
      <c r="T7" s="17">
        <f t="shared" si="7"/>
        <v>0.49557522123893805</v>
      </c>
      <c r="U7" s="8">
        <v>10</v>
      </c>
      <c r="V7" s="8">
        <v>25</v>
      </c>
      <c r="W7" s="15">
        <f t="shared" si="8"/>
        <v>0.47619047619047616</v>
      </c>
      <c r="X7" s="15">
        <f t="shared" si="9"/>
        <v>1.1904761904761905</v>
      </c>
      <c r="Y7" s="17">
        <f t="shared" si="10"/>
        <v>0.4</v>
      </c>
      <c r="Z7" s="8">
        <v>32</v>
      </c>
      <c r="AA7" s="8">
        <v>42</v>
      </c>
      <c r="AB7" s="15">
        <f t="shared" si="11"/>
        <v>1.5238095238095237</v>
      </c>
      <c r="AC7" s="15">
        <f t="shared" si="12"/>
        <v>2</v>
      </c>
      <c r="AD7" s="17">
        <f t="shared" si="13"/>
        <v>0.76190476190476186</v>
      </c>
      <c r="AE7" s="4">
        <v>106</v>
      </c>
      <c r="AF7" s="15">
        <f t="shared" si="14"/>
        <v>5.0476190476190474</v>
      </c>
      <c r="AG7" s="4">
        <v>21</v>
      </c>
      <c r="AH7" s="15">
        <f t="shared" si="15"/>
        <v>1</v>
      </c>
      <c r="AI7" s="4">
        <v>85</v>
      </c>
      <c r="AJ7" s="15">
        <f t="shared" si="16"/>
        <v>4.0476190476190474</v>
      </c>
      <c r="AK7" s="4">
        <v>35</v>
      </c>
      <c r="AL7" s="15">
        <f t="shared" si="17"/>
        <v>1.6666666666666667</v>
      </c>
      <c r="AM7" s="4">
        <v>10</v>
      </c>
      <c r="AN7" s="15">
        <f t="shared" si="18"/>
        <v>0.47619047619047616</v>
      </c>
      <c r="AO7" s="4">
        <v>7</v>
      </c>
      <c r="AP7" s="15">
        <f t="shared" si="19"/>
        <v>0.33333333333333331</v>
      </c>
      <c r="AQ7" s="4">
        <v>38</v>
      </c>
      <c r="AR7" s="15">
        <f t="shared" si="20"/>
        <v>1.8095238095238095</v>
      </c>
      <c r="AS7" s="37">
        <v>50</v>
      </c>
      <c r="AT7" s="15">
        <f t="shared" si="21"/>
        <v>2.3809523809523809</v>
      </c>
      <c r="AU7" s="18">
        <v>0.63752254924194784</v>
      </c>
      <c r="AV7" s="18">
        <v>0.11384331236463351</v>
      </c>
      <c r="AW7" s="18">
        <v>0.40306398250773362</v>
      </c>
      <c r="AX7" s="18">
        <v>0.23445856673421431</v>
      </c>
      <c r="AY7" s="18">
        <v>122.39813230423449</v>
      </c>
      <c r="AZ7" s="18">
        <v>109.37987957752109</v>
      </c>
      <c r="BA7" s="18">
        <v>5.0697824624552457</v>
      </c>
      <c r="BB7" s="18">
        <v>4</v>
      </c>
      <c r="BC7" s="18">
        <v>17.142857142857139</v>
      </c>
      <c r="BD7" s="92">
        <f t="shared" si="38"/>
        <v>55.598159509202461</v>
      </c>
      <c r="BE7" s="92">
        <f t="shared" si="39"/>
        <v>51.449275362318836</v>
      </c>
      <c r="BF7" s="93">
        <f>IFERROR(100*((L7+0.44*AA7+AQ7)*2400)/((SUMIFS(팀공격력!Q:Q,팀공격력!A:A,B7,팀공격력!B:B,D7)+0.44*SUMIFS(팀공격력!T:T,팀공격력!A:A,B7,팀공격력!B:B,D7)+SUMIFS(팀공격력!AK:AK,팀공격력!A:A,B7,팀공격력!B:B,D7))*(F7*60+G7)),"")</f>
        <v>10.516548855988241</v>
      </c>
      <c r="BG7" s="17">
        <f t="shared" si="40"/>
        <v>0.18115942028985507</v>
      </c>
      <c r="BH7" s="17">
        <f t="shared" si="41"/>
        <v>0.30434782608695654</v>
      </c>
      <c r="BI7" s="94">
        <f>IFERROR(((AG7*(12000/5))/((F7*60+G7)*(SUMIFS(팀공격력!X:X,팀공격력!A:A,B7,팀공격력!B:B,D7)+SUMIFS(팀수비력!X:X,팀수비력!A:A,B7,팀수비력!B:B,D7))))*100,"")</f>
        <v>1.3367055089241007</v>
      </c>
      <c r="BJ7" s="94">
        <f>IFERROR(((AI7*(12000/5))/((F7*60+G7)*(SUMIFS(팀공격력!V:V,팀공격력!A:A,B7,팀공격력!B:B,D7)+SUMIFS(팀수비력!W:W,팀수비력!A:A,B7,팀수비력!B:B,D7))))*100,"")</f>
        <v>11.081764955765289</v>
      </c>
      <c r="BK7" s="94">
        <f>IFERROR(((AE7*(12000/5))/((F7*60+G7)*(SUMIFS(팀공격력!X:X,팀공격력!A:A,B7,팀공격력!B:B,D7)+SUMIFS(팀수비력!X:X,팀수비력!A:A,B7,팀수비력!B:B,D7))))*100,"")</f>
        <v>6.747180187902603</v>
      </c>
      <c r="BL7" s="94">
        <f>IFERROR(100*AK7/(((((F7*60+G7)/(12000/5))*SUMIFS(팀공격력!P:P,팀공격력!A:A,B7,팀공격력!B:B,D7))-K7)),"")</f>
        <v>5.7626844230523844</v>
      </c>
      <c r="BM7" s="94">
        <f>IFERROR(100*((AM7/E7*(2400))/((F7*60+G7)*SUMIFS(팀공격력!AR:AR,팀공격력!A:A,B7,팀공격력!B:B,D7))),"")</f>
        <v>1.6113395981556964</v>
      </c>
      <c r="BN7" s="94">
        <f>IFERROR((AO7*40)/(((F7*60+G7)/60)*(SUMIFS(팀수비력!Q:Q,팀수비력!A:A,B7,팀수비력!B:B,D7)-SUMIFS(팀수비력!N:N,팀수비력!A:A,B7,팀수비력!B:B,D7)))*100,"")</f>
        <v>0.70582185392512575</v>
      </c>
      <c r="BO7" s="94">
        <f t="shared" si="42"/>
        <v>19.539284245166598</v>
      </c>
      <c r="BP7" s="18"/>
      <c r="BQ7" s="18"/>
      <c r="BR7" s="18"/>
      <c r="BS7" s="18"/>
      <c r="BT7" s="19" t="s">
        <v>93</v>
      </c>
      <c r="BU7" s="19"/>
      <c r="BV7" s="26" t="s">
        <v>97</v>
      </c>
      <c r="BW7" s="26">
        <v>312.29000000000002</v>
      </c>
      <c r="BX7" s="26">
        <v>447.79</v>
      </c>
      <c r="BY7" s="26">
        <v>135.5</v>
      </c>
      <c r="BZ7" s="29">
        <f t="shared" si="27"/>
        <v>14.870952380952382</v>
      </c>
      <c r="CA7" s="29">
        <f t="shared" si="28"/>
        <v>21.323333333333334</v>
      </c>
      <c r="CB7" s="29">
        <f t="shared" si="29"/>
        <v>6.4523809523809526</v>
      </c>
      <c r="CC7" s="30">
        <f t="shared" si="30"/>
        <v>36.197044334975367</v>
      </c>
      <c r="CD7" s="30">
        <f t="shared" si="31"/>
        <v>51.902636916835696</v>
      </c>
      <c r="CE7" s="30">
        <f t="shared" si="32"/>
        <v>15.70559258186033</v>
      </c>
      <c r="CF7" s="28">
        <v>11</v>
      </c>
      <c r="CG7" s="28">
        <v>10</v>
      </c>
    </row>
    <row r="8" spans="1:86" x14ac:dyDescent="0.4">
      <c r="A8" s="9" t="s">
        <v>84</v>
      </c>
      <c r="B8" s="9" t="s">
        <v>85</v>
      </c>
      <c r="C8" s="9" t="s">
        <v>98</v>
      </c>
      <c r="D8" s="23" t="s">
        <v>87</v>
      </c>
      <c r="E8" s="16">
        <v>24</v>
      </c>
      <c r="F8" s="16">
        <v>9</v>
      </c>
      <c r="G8" s="16">
        <v>20</v>
      </c>
      <c r="H8" s="14">
        <f t="shared" si="0"/>
        <v>13440</v>
      </c>
      <c r="I8" s="14">
        <v>52</v>
      </c>
      <c r="J8" s="15">
        <f t="shared" si="1"/>
        <v>2.1666666666666665</v>
      </c>
      <c r="K8" s="16">
        <v>23</v>
      </c>
      <c r="L8" s="16">
        <v>36</v>
      </c>
      <c r="M8" s="15">
        <f t="shared" si="2"/>
        <v>0.95833333333333337</v>
      </c>
      <c r="N8" s="15">
        <f t="shared" si="3"/>
        <v>1.5</v>
      </c>
      <c r="O8" s="17">
        <f t="shared" si="4"/>
        <v>0.63888888888888884</v>
      </c>
      <c r="P8" s="14">
        <v>23</v>
      </c>
      <c r="Q8" s="16">
        <v>36</v>
      </c>
      <c r="R8" s="15">
        <f t="shared" si="5"/>
        <v>0.95833333333333337</v>
      </c>
      <c r="S8" s="15">
        <f t="shared" si="6"/>
        <v>1.5</v>
      </c>
      <c r="T8" s="17">
        <f t="shared" si="7"/>
        <v>0.63888888888888884</v>
      </c>
      <c r="U8" s="16">
        <v>0</v>
      </c>
      <c r="V8" s="16">
        <v>0</v>
      </c>
      <c r="W8" s="15">
        <f t="shared" si="8"/>
        <v>0</v>
      </c>
      <c r="X8" s="15">
        <f t="shared" si="9"/>
        <v>0</v>
      </c>
      <c r="Y8" s="17" t="e">
        <f t="shared" si="10"/>
        <v>#DIV/0!</v>
      </c>
      <c r="Z8" s="16">
        <v>6</v>
      </c>
      <c r="AA8" s="16">
        <v>14</v>
      </c>
      <c r="AB8" s="15">
        <f t="shared" si="11"/>
        <v>0.25</v>
      </c>
      <c r="AC8" s="15">
        <f t="shared" si="12"/>
        <v>0.58333333333333337</v>
      </c>
      <c r="AD8" s="17">
        <f t="shared" si="13"/>
        <v>0.42857142857142855</v>
      </c>
      <c r="AE8" s="16">
        <v>47</v>
      </c>
      <c r="AF8" s="15">
        <f t="shared" si="14"/>
        <v>1.9583333333333333</v>
      </c>
      <c r="AG8" s="16">
        <v>21</v>
      </c>
      <c r="AH8" s="15">
        <f t="shared" si="15"/>
        <v>0.875</v>
      </c>
      <c r="AI8" s="16">
        <v>26</v>
      </c>
      <c r="AJ8" s="15">
        <f t="shared" si="16"/>
        <v>1.0833333333333333</v>
      </c>
      <c r="AK8" s="16">
        <v>6</v>
      </c>
      <c r="AL8" s="15">
        <f t="shared" si="17"/>
        <v>0.25</v>
      </c>
      <c r="AM8" s="16">
        <v>9</v>
      </c>
      <c r="AN8" s="15">
        <f t="shared" si="18"/>
        <v>0.375</v>
      </c>
      <c r="AO8" s="13">
        <v>9</v>
      </c>
      <c r="AP8" s="15">
        <f t="shared" si="19"/>
        <v>0.375</v>
      </c>
      <c r="AQ8" s="4">
        <v>6</v>
      </c>
      <c r="AR8" s="15">
        <f t="shared" si="20"/>
        <v>0.25</v>
      </c>
      <c r="AS8" s="16">
        <v>35</v>
      </c>
      <c r="AT8" s="15">
        <f t="shared" si="21"/>
        <v>1.4583333333333333</v>
      </c>
      <c r="AU8" s="18">
        <v>4.4025984134458178E-2</v>
      </c>
      <c r="AV8" s="18">
        <v>1.5798798134374941E-2</v>
      </c>
      <c r="AW8" s="18">
        <v>-8.4264957987832713E-3</v>
      </c>
      <c r="AX8" s="18">
        <v>5.245247993324146E-2</v>
      </c>
      <c r="AY8" s="18">
        <v>98.575606145344977</v>
      </c>
      <c r="AZ8" s="18">
        <v>113.4791538136035</v>
      </c>
      <c r="BA8" s="18">
        <v>1.2738714706297141</v>
      </c>
      <c r="BB8" s="18">
        <v>1.625</v>
      </c>
      <c r="BC8" s="18">
        <v>9.330143540669857</v>
      </c>
      <c r="BD8" s="92">
        <f t="shared" si="38"/>
        <v>61.669829222011387</v>
      </c>
      <c r="BE8" s="92">
        <f t="shared" si="39"/>
        <v>63.888888888888886</v>
      </c>
      <c r="BF8" s="93">
        <f>IFERROR(100*((L8+0.44*AA8+AQ8)*2400)/((SUMIFS(팀공격력!Q:Q,팀공격력!A:A,B8,팀공격력!B:B,D8)+0.44*SUMIFS(팀공격력!T:T,팀공격력!A:A,B8,팀공격력!B:B,D8)+SUMIFS(팀공격력!AK:AK,팀공격력!A:A,B8,팀공격력!B:B,D8))*(F8*60+G8)),"")</f>
        <v>4.5853623858102575</v>
      </c>
      <c r="BG8" s="17">
        <f t="shared" si="40"/>
        <v>0</v>
      </c>
      <c r="BH8" s="17">
        <f t="shared" si="41"/>
        <v>0.3888888888888889</v>
      </c>
      <c r="BI8" s="94">
        <f>IFERROR(((AG8*(12000/5))/((F8*60+G8)*(SUMIFS(팀공격력!X:X,팀공격력!A:A,B8,팀공격력!B:B,D8)+SUMIFS(팀수비력!X:X,팀수비력!A:A,B8,팀수비력!B:B,D8))))*100,"")</f>
        <v>2.3535564853556483</v>
      </c>
      <c r="BJ8" s="94">
        <f>IFERROR(((AI8*(12000/5))/((F8*60+G8)*(SUMIFS(팀공격력!V:V,팀공격력!A:A,B8,팀공격력!B:B,D8)+SUMIFS(팀수비력!W:W,팀수비력!A:A,B8,팀수비력!B:B,D8))))*100,"")</f>
        <v>5.9683219833193055</v>
      </c>
      <c r="BK8" s="94">
        <f>IFERROR(((AE8*(12000/5))/((F8*60+G8)*(SUMIFS(팀공격력!X:X,팀공격력!A:A,B8,팀공격력!B:B,D8)+SUMIFS(팀수비력!X:X,팀수비력!A:A,B8,팀수비력!B:B,D8))))*100,"")</f>
        <v>5.2674835624626413</v>
      </c>
      <c r="BL8" s="94">
        <f>IFERROR(100*AK8/(((((F8*60+G8)/(12000/5))*SUMIFS(팀공격력!P:P,팀공격력!A:A,B8,팀공격력!B:B,D8))-K8)),"")</f>
        <v>1.6692942594825189</v>
      </c>
      <c r="BM8" s="94">
        <f>IFERROR(100*((AM8/E8*(2400))/((F8*60+G8)*SUMIFS(팀공격력!AR:AR,팀공격력!A:A,B8,팀공격력!B:B,D8))),"")</f>
        <v>2.2342230615677576</v>
      </c>
      <c r="BN8" s="94">
        <f>IFERROR((AO8*40)/(((F8*60+G8)/60)*(SUMIFS(팀수비력!Q:Q,팀수비력!A:A,B8,팀수비력!B:B,D8)-SUMIFS(팀수비력!N:N,팀수비력!A:A,B8,팀수비력!B:B,D8)))*100,"")</f>
        <v>1.5978222274825422</v>
      </c>
      <c r="BO8" s="94">
        <f t="shared" si="42"/>
        <v>12.458471760797343</v>
      </c>
      <c r="BP8" s="18"/>
      <c r="BQ8" s="18"/>
      <c r="BR8" s="18"/>
      <c r="BS8" s="18"/>
      <c r="BT8" s="19" t="s">
        <v>88</v>
      </c>
      <c r="BU8" s="20"/>
      <c r="BV8" s="26" t="s">
        <v>97</v>
      </c>
      <c r="BW8" s="26">
        <v>164.05</v>
      </c>
      <c r="BX8" s="26">
        <v>192.45</v>
      </c>
      <c r="BY8" s="26">
        <v>28.4</v>
      </c>
      <c r="BZ8" s="29">
        <f t="shared" si="27"/>
        <v>6.8354166666666654</v>
      </c>
      <c r="CA8" s="29">
        <f t="shared" si="28"/>
        <v>8.0187499999999989</v>
      </c>
      <c r="CB8" s="29">
        <f t="shared" si="29"/>
        <v>1.1833333333333333</v>
      </c>
      <c r="CC8" s="30">
        <f t="shared" si="30"/>
        <v>29.294642857142861</v>
      </c>
      <c r="CD8" s="30">
        <f t="shared" si="31"/>
        <v>34.366071428571431</v>
      </c>
      <c r="CE8" s="30">
        <f t="shared" si="32"/>
        <v>5.0714285714285712</v>
      </c>
      <c r="CF8" s="28">
        <v>11</v>
      </c>
      <c r="CG8" s="28">
        <v>13</v>
      </c>
    </row>
    <row r="9" spans="1:86" x14ac:dyDescent="0.4">
      <c r="A9" s="9" t="s">
        <v>84</v>
      </c>
      <c r="B9" s="9" t="s">
        <v>85</v>
      </c>
      <c r="C9" s="9" t="s">
        <v>99</v>
      </c>
      <c r="D9" s="23" t="s">
        <v>87</v>
      </c>
      <c r="E9" s="16">
        <v>16</v>
      </c>
      <c r="F9" s="16">
        <v>6</v>
      </c>
      <c r="G9" s="16">
        <v>58</v>
      </c>
      <c r="H9" s="14">
        <f t="shared" si="0"/>
        <v>6688</v>
      </c>
      <c r="I9" s="14">
        <v>27</v>
      </c>
      <c r="J9" s="15">
        <f t="shared" si="1"/>
        <v>1.6875</v>
      </c>
      <c r="K9" s="16">
        <v>10</v>
      </c>
      <c r="L9" s="16">
        <v>23</v>
      </c>
      <c r="M9" s="15">
        <f t="shared" si="2"/>
        <v>0.625</v>
      </c>
      <c r="N9" s="15">
        <f t="shared" si="3"/>
        <v>1.4375</v>
      </c>
      <c r="O9" s="17">
        <f t="shared" si="4"/>
        <v>0.43478260869565216</v>
      </c>
      <c r="P9" s="14">
        <v>3</v>
      </c>
      <c r="Q9" s="16">
        <v>3</v>
      </c>
      <c r="R9" s="15">
        <f t="shared" si="5"/>
        <v>0.1875</v>
      </c>
      <c r="S9" s="15">
        <f t="shared" si="6"/>
        <v>0.1875</v>
      </c>
      <c r="T9" s="17">
        <f t="shared" si="7"/>
        <v>1</v>
      </c>
      <c r="U9" s="16">
        <v>7</v>
      </c>
      <c r="V9" s="16">
        <v>20</v>
      </c>
      <c r="W9" s="15">
        <f t="shared" si="8"/>
        <v>0.4375</v>
      </c>
      <c r="X9" s="15">
        <f t="shared" si="9"/>
        <v>1.25</v>
      </c>
      <c r="Y9" s="17">
        <f t="shared" si="10"/>
        <v>0.35</v>
      </c>
      <c r="Z9" s="16">
        <v>0</v>
      </c>
      <c r="AA9" s="16">
        <v>0</v>
      </c>
      <c r="AB9" s="15">
        <f t="shared" si="11"/>
        <v>0</v>
      </c>
      <c r="AC9" s="15">
        <f t="shared" si="12"/>
        <v>0</v>
      </c>
      <c r="AD9" s="17" t="e">
        <f t="shared" si="13"/>
        <v>#DIV/0!</v>
      </c>
      <c r="AE9" s="16">
        <v>10</v>
      </c>
      <c r="AF9" s="15">
        <f t="shared" si="14"/>
        <v>0.625</v>
      </c>
      <c r="AG9" s="16">
        <v>2</v>
      </c>
      <c r="AH9" s="15">
        <f t="shared" si="15"/>
        <v>0.125</v>
      </c>
      <c r="AI9" s="16">
        <v>8</v>
      </c>
      <c r="AJ9" s="15">
        <f t="shared" si="16"/>
        <v>0.5</v>
      </c>
      <c r="AK9" s="16">
        <v>2</v>
      </c>
      <c r="AL9" s="15">
        <f t="shared" si="17"/>
        <v>0.125</v>
      </c>
      <c r="AM9" s="16">
        <v>4</v>
      </c>
      <c r="AN9" s="15">
        <f t="shared" si="18"/>
        <v>0.25</v>
      </c>
      <c r="AO9" s="13">
        <v>1</v>
      </c>
      <c r="AP9" s="15">
        <f t="shared" si="19"/>
        <v>6.25E-2</v>
      </c>
      <c r="AQ9" s="4">
        <v>5</v>
      </c>
      <c r="AR9" s="15">
        <f t="shared" si="20"/>
        <v>0.3125</v>
      </c>
      <c r="AS9" s="16">
        <v>17</v>
      </c>
      <c r="AT9" s="15">
        <f t="shared" si="21"/>
        <v>1.0625</v>
      </c>
      <c r="AU9" s="18">
        <v>3.2201285209516559</v>
      </c>
      <c r="AV9" s="18">
        <v>8.2041490979660028E-2</v>
      </c>
      <c r="AW9" s="18">
        <v>2.9224011732935962</v>
      </c>
      <c r="AX9" s="18">
        <v>0.29772734765805992</v>
      </c>
      <c r="AY9" s="18">
        <v>109.4651615588769</v>
      </c>
      <c r="AZ9" s="18">
        <v>115.4780554410989</v>
      </c>
      <c r="BA9" s="18">
        <v>15.370783200493671</v>
      </c>
      <c r="BB9" s="18">
        <v>14.42</v>
      </c>
      <c r="BC9" s="18">
        <v>18.369426751592361</v>
      </c>
      <c r="BD9" s="92">
        <f t="shared" si="38"/>
        <v>58.695652173913047</v>
      </c>
      <c r="BE9" s="92">
        <f t="shared" si="39"/>
        <v>58.695652173913047</v>
      </c>
      <c r="BF9" s="93">
        <f>IFERROR(100*((L9+0.44*AA9+AQ9)*2400)/((SUMIFS(팀공격력!Q:Q,팀공격력!A:A,B9,팀공격력!B:B,D9)+0.44*SUMIFS(팀공격력!T:T,팀공격력!A:A,B9,팀공격력!B:B,D9)+SUMIFS(팀공격력!AK:AK,팀공격력!A:A,B9,팀공격력!B:B,D9))*(F9*60+G9)),"")</f>
        <v>3.5715518750052082</v>
      </c>
      <c r="BG9" s="17">
        <f t="shared" si="40"/>
        <v>0.86956521739130432</v>
      </c>
      <c r="BH9" s="17">
        <f t="shared" si="41"/>
        <v>0</v>
      </c>
      <c r="BI9" s="94">
        <f>IFERROR(((AG9*(12000/5))/((F9*60+G9)*(SUMIFS(팀공격력!X:X,팀공격력!A:A,B9,팀공격력!B:B,D9)+SUMIFS(팀수비력!X:X,팀수비력!A:A,B9,팀수비력!B:B,D9))))*100,"")</f>
        <v>0.30029428840263456</v>
      </c>
      <c r="BJ9" s="94">
        <f>IFERROR(((AI9*(12000/5))/((F9*60+G9)*(SUMIFS(팀공격력!V:V,팀공격력!A:A,B9,팀공격력!B:B,D9)+SUMIFS(팀수비력!W:W,팀수비력!A:A,B9,팀수비력!B:B,D9))))*100,"")</f>
        <v>2.4602578657775567</v>
      </c>
      <c r="BK9" s="94">
        <f>IFERROR(((AE9*(12000/5))/((F9*60+G9)*(SUMIFS(팀공격력!X:X,팀공격력!A:A,B9,팀공격력!B:B,D9)+SUMIFS(팀수비력!X:X,팀수비력!A:A,B9,팀수비력!B:B,D9))))*100,"")</f>
        <v>1.501471442013173</v>
      </c>
      <c r="BL9" s="94">
        <f>IFERROR(100*AK9/(((((F9*60+G9)/(12000/5))*SUMIFS(팀공격력!P:P,팀공격력!A:A,B9,팀공격력!B:B,D9))-K9)),"")</f>
        <v>0.72606042637898549</v>
      </c>
      <c r="BM9" s="94">
        <f>IFERROR(100*((AM9/E9*(2400))/((F9*60+G9)*SUMIFS(팀공격력!AR:AR,팀공격력!A:A,B9,팀공격력!B:B,D9))),"")</f>
        <v>1.9954783325007084</v>
      </c>
      <c r="BN9" s="94">
        <f>IFERROR((AO9*40)/(((F9*60+G9)/60)*(SUMIFS(팀수비력!Q:Q,팀수비력!A:A,B9,팀수비력!B:B,D9)-SUMIFS(팀수비력!N:N,팀수비력!A:A,B9,팀수비력!B:B,D9)))*100,"")</f>
        <v>0.23784700887565757</v>
      </c>
      <c r="BO9" s="94">
        <f t="shared" si="42"/>
        <v>17.857142857142858</v>
      </c>
      <c r="BP9" s="18"/>
      <c r="BQ9" s="18"/>
      <c r="BR9" s="18"/>
      <c r="BS9" s="18"/>
      <c r="BT9" s="19" t="s">
        <v>88</v>
      </c>
      <c r="BU9" s="19"/>
      <c r="BV9" s="25" t="s">
        <v>94</v>
      </c>
      <c r="BW9" s="25">
        <v>54.65</v>
      </c>
      <c r="BX9" s="25">
        <v>73.849999999999994</v>
      </c>
      <c r="BY9" s="25">
        <v>19.2</v>
      </c>
      <c r="BZ9" s="29">
        <f t="shared" si="27"/>
        <v>3.4156249999999995</v>
      </c>
      <c r="CA9" s="29">
        <f t="shared" si="28"/>
        <v>4.6156249999999996</v>
      </c>
      <c r="CB9" s="29">
        <f t="shared" si="29"/>
        <v>1.2</v>
      </c>
      <c r="CC9" s="30">
        <f t="shared" si="30"/>
        <v>19.611244019138756</v>
      </c>
      <c r="CD9" s="30">
        <f t="shared" si="31"/>
        <v>26.501196172248804</v>
      </c>
      <c r="CE9" s="30">
        <f t="shared" si="32"/>
        <v>6.8899521531100483</v>
      </c>
      <c r="CF9" s="28">
        <v>7</v>
      </c>
      <c r="CG9" s="28">
        <v>9</v>
      </c>
    </row>
    <row r="10" spans="1:86" x14ac:dyDescent="0.4">
      <c r="A10" s="9" t="s">
        <v>84</v>
      </c>
      <c r="B10" s="9" t="s">
        <v>85</v>
      </c>
      <c r="C10" s="9" t="s">
        <v>100</v>
      </c>
      <c r="D10" s="23" t="s">
        <v>87</v>
      </c>
      <c r="E10" s="16">
        <v>50</v>
      </c>
      <c r="F10" s="16">
        <v>31</v>
      </c>
      <c r="G10" s="16">
        <v>24</v>
      </c>
      <c r="H10" s="14">
        <f t="shared" si="0"/>
        <v>94200</v>
      </c>
      <c r="I10" s="14">
        <v>850</v>
      </c>
      <c r="J10" s="15">
        <f t="shared" si="1"/>
        <v>17</v>
      </c>
      <c r="K10" s="16">
        <v>304</v>
      </c>
      <c r="L10" s="16">
        <v>669</v>
      </c>
      <c r="M10" s="15">
        <f t="shared" si="2"/>
        <v>6.08</v>
      </c>
      <c r="N10" s="15">
        <f t="shared" si="3"/>
        <v>13.38</v>
      </c>
      <c r="O10" s="17">
        <f t="shared" si="4"/>
        <v>0.45440956651718983</v>
      </c>
      <c r="P10" s="14">
        <v>229</v>
      </c>
      <c r="Q10" s="16">
        <v>460</v>
      </c>
      <c r="R10" s="15">
        <f t="shared" si="5"/>
        <v>4.58</v>
      </c>
      <c r="S10" s="15">
        <f t="shared" si="6"/>
        <v>9.1999999999999993</v>
      </c>
      <c r="T10" s="17">
        <f t="shared" si="7"/>
        <v>0.49782608695652175</v>
      </c>
      <c r="U10" s="16">
        <v>75</v>
      </c>
      <c r="V10" s="16">
        <v>209</v>
      </c>
      <c r="W10" s="15">
        <f t="shared" si="8"/>
        <v>1.5</v>
      </c>
      <c r="X10" s="15">
        <f t="shared" si="9"/>
        <v>4.18</v>
      </c>
      <c r="Y10" s="17">
        <f t="shared" si="10"/>
        <v>0.35885167464114831</v>
      </c>
      <c r="Z10" s="16">
        <v>167</v>
      </c>
      <c r="AA10" s="16">
        <v>201</v>
      </c>
      <c r="AB10" s="15">
        <f t="shared" si="11"/>
        <v>3.34</v>
      </c>
      <c r="AC10" s="15">
        <f t="shared" si="12"/>
        <v>4.0199999999999996</v>
      </c>
      <c r="AD10" s="17">
        <f t="shared" si="13"/>
        <v>0.8308457711442786</v>
      </c>
      <c r="AE10" s="16">
        <v>143</v>
      </c>
      <c r="AF10" s="15">
        <f t="shared" si="14"/>
        <v>2.86</v>
      </c>
      <c r="AG10" s="16">
        <v>38</v>
      </c>
      <c r="AH10" s="15">
        <f t="shared" si="15"/>
        <v>0.76</v>
      </c>
      <c r="AI10" s="16">
        <v>105</v>
      </c>
      <c r="AJ10" s="15">
        <f t="shared" si="16"/>
        <v>2.1</v>
      </c>
      <c r="AK10" s="16">
        <v>197</v>
      </c>
      <c r="AL10" s="15">
        <f t="shared" si="17"/>
        <v>3.94</v>
      </c>
      <c r="AM10" s="16">
        <v>42</v>
      </c>
      <c r="AN10" s="15">
        <f t="shared" si="18"/>
        <v>0.84</v>
      </c>
      <c r="AO10" s="13">
        <v>6</v>
      </c>
      <c r="AP10" s="15">
        <f t="shared" si="19"/>
        <v>0.12</v>
      </c>
      <c r="AQ10" s="4">
        <v>118</v>
      </c>
      <c r="AR10" s="15">
        <f t="shared" si="20"/>
        <v>2.36</v>
      </c>
      <c r="AS10" s="16">
        <v>79</v>
      </c>
      <c r="AT10" s="15">
        <f t="shared" si="21"/>
        <v>1.58</v>
      </c>
      <c r="AU10" s="18">
        <v>3.6260706836643499</v>
      </c>
      <c r="AV10" s="18">
        <v>8.7968721098116223E-2</v>
      </c>
      <c r="AW10" s="18">
        <v>2.7226872648809688</v>
      </c>
      <c r="AX10" s="18">
        <v>0.90338341878338091</v>
      </c>
      <c r="AY10" s="18">
        <v>111.7299694474995</v>
      </c>
      <c r="AZ10" s="18">
        <v>112.9288796972006</v>
      </c>
      <c r="BA10" s="18">
        <v>13.691066709130331</v>
      </c>
      <c r="BB10" s="18">
        <v>15.45833333333333</v>
      </c>
      <c r="BC10" s="18">
        <v>18.00097040271713</v>
      </c>
      <c r="BD10" s="92">
        <f t="shared" si="38"/>
        <v>56.110054921841993</v>
      </c>
      <c r="BE10" s="92">
        <f t="shared" si="39"/>
        <v>51.046337817638268</v>
      </c>
      <c r="BF10" s="93">
        <f>IFERROR(100*((L10+0.44*AA10+AQ10)*2400)/((SUMIFS(팀공격력!Q:Q,팀공격력!A:A,B10,팀공격력!B:B,D10)+0.44*SUMIFS(팀공격력!T:T,팀공격력!A:A,B10,팀공격력!B:B,D10)+SUMIFS(팀공격력!AK:AK,팀공격력!A:A,B10,팀공격력!B:B,D10))*(F10*60+G10)),"")</f>
        <v>24.775401465423222</v>
      </c>
      <c r="BG10" s="17">
        <f t="shared" si="40"/>
        <v>0.31240657698056801</v>
      </c>
      <c r="BH10" s="17">
        <f t="shared" si="41"/>
        <v>0.30044843049327352</v>
      </c>
      <c r="BI10" s="94">
        <f>IFERROR(((AG10*(12000/5))/((F10*60+G10)*(SUMIFS(팀공격력!X:X,팀공격력!A:A,B10,팀공격력!B:B,D10)+SUMIFS(팀수비력!X:X,팀수비력!A:A,B10,팀수비력!B:B,D10))))*100,"")</f>
        <v>1.2658902539775605</v>
      </c>
      <c r="BJ10" s="94">
        <f>IFERROR(((AI10*(12000/5))/((F10*60+G10)*(SUMIFS(팀공격력!V:V,팀공격력!A:A,B10,팀공격력!B:B,D10)+SUMIFS(팀수비력!W:W,팀수비력!A:A,B10,팀수비력!B:B,D10))))*100,"")</f>
        <v>7.1643257516571772</v>
      </c>
      <c r="BK10" s="94">
        <f>IFERROR(((AE10*(12000/5))/((F10*60+G10)*(SUMIFS(팀공격력!X:X,팀공격력!A:A,B10,팀공격력!B:B,D10)+SUMIFS(팀수비력!X:X,팀수비력!A:A,B10,팀수비력!B:B,D10))))*100,"")</f>
        <v>4.7637449031260823</v>
      </c>
      <c r="BL10" s="94">
        <f>IFERROR(100*AK10/(((((F10*60+G10)/(12000/5))*SUMIFS(팀공격력!P:P,팀공격력!A:A,B10,팀공격력!B:B,D10))-K10)),"")</f>
        <v>20.04854393633315</v>
      </c>
      <c r="BM10" s="94">
        <f>IFERROR(100*((AM10/E10*(2400))/((F10*60+G10)*SUMIFS(팀공격력!AR:AR,팀공격력!A:A,B10,팀공격력!B:B,D10))),"")</f>
        <v>1.4875846116935219</v>
      </c>
      <c r="BN10" s="94">
        <f>IFERROR((AO10*40)/(((F10*60+G10)/60)*(SUMIFS(팀수비력!Q:Q,팀수비력!A:A,B10,팀수비력!B:B,D10)-SUMIFS(팀수비력!N:N,팀수비력!A:A,B10,팀수비력!B:B,D10)))*100,"")</f>
        <v>0.31662436213383716</v>
      </c>
      <c r="BO10" s="94">
        <f t="shared" si="42"/>
        <v>13.478936306314537</v>
      </c>
      <c r="BP10" s="18"/>
      <c r="BQ10" s="18"/>
      <c r="BR10" s="18"/>
      <c r="BS10" s="18"/>
      <c r="BT10" s="19" t="s">
        <v>88</v>
      </c>
      <c r="BU10" s="20"/>
      <c r="BV10" s="26" t="s">
        <v>89</v>
      </c>
      <c r="BW10" s="26">
        <v>1199.6600000000001</v>
      </c>
      <c r="BX10" s="26">
        <v>1755.46</v>
      </c>
      <c r="BY10" s="26">
        <v>555.79999999999995</v>
      </c>
      <c r="BZ10" s="29">
        <f t="shared" si="27"/>
        <v>23.993200000000002</v>
      </c>
      <c r="CA10" s="29">
        <f t="shared" si="28"/>
        <v>35.109200000000001</v>
      </c>
      <c r="CB10" s="29">
        <f t="shared" si="29"/>
        <v>11.116</v>
      </c>
      <c r="CC10" s="30">
        <f t="shared" si="30"/>
        <v>30.564585987261147</v>
      </c>
      <c r="CD10" s="30">
        <f t="shared" si="31"/>
        <v>44.725095541401274</v>
      </c>
      <c r="CE10" s="30">
        <f t="shared" si="32"/>
        <v>14.160509554140127</v>
      </c>
      <c r="CF10" s="28">
        <v>25</v>
      </c>
      <c r="CG10" s="28">
        <v>25</v>
      </c>
    </row>
    <row r="11" spans="1:86" x14ac:dyDescent="0.4">
      <c r="A11" s="9" t="s">
        <v>84</v>
      </c>
      <c r="B11" s="9" t="s">
        <v>85</v>
      </c>
      <c r="C11" s="9" t="s">
        <v>101</v>
      </c>
      <c r="D11" s="23" t="s">
        <v>87</v>
      </c>
      <c r="E11" s="16">
        <v>48</v>
      </c>
      <c r="F11" s="16">
        <v>34</v>
      </c>
      <c r="G11" s="16">
        <v>21</v>
      </c>
      <c r="H11" s="14">
        <f t="shared" si="0"/>
        <v>98928</v>
      </c>
      <c r="I11" s="14">
        <v>648</v>
      </c>
      <c r="J11" s="15">
        <f t="shared" si="1"/>
        <v>13.5</v>
      </c>
      <c r="K11" s="16">
        <v>271</v>
      </c>
      <c r="L11" s="16">
        <v>572</v>
      </c>
      <c r="M11" s="15">
        <f t="shared" si="2"/>
        <v>5.645833333333333</v>
      </c>
      <c r="N11" s="15">
        <f t="shared" si="3"/>
        <v>11.916666666666666</v>
      </c>
      <c r="O11" s="17">
        <f t="shared" si="4"/>
        <v>0.4737762237762238</v>
      </c>
      <c r="P11" s="14">
        <v>232</v>
      </c>
      <c r="Q11" s="16">
        <v>467</v>
      </c>
      <c r="R11" s="15">
        <f t="shared" si="5"/>
        <v>4.833333333333333</v>
      </c>
      <c r="S11" s="15">
        <f t="shared" si="6"/>
        <v>9.7291666666666661</v>
      </c>
      <c r="T11" s="17">
        <f t="shared" si="7"/>
        <v>0.49678800856531047</v>
      </c>
      <c r="U11" s="16">
        <v>39</v>
      </c>
      <c r="V11" s="16">
        <v>105</v>
      </c>
      <c r="W11" s="15">
        <f t="shared" si="8"/>
        <v>0.8125</v>
      </c>
      <c r="X11" s="15">
        <f t="shared" si="9"/>
        <v>2.1875</v>
      </c>
      <c r="Y11" s="17">
        <f t="shared" si="10"/>
        <v>0.37142857142857144</v>
      </c>
      <c r="Z11" s="16">
        <v>67</v>
      </c>
      <c r="AA11" s="16">
        <v>75</v>
      </c>
      <c r="AB11" s="15">
        <f t="shared" si="11"/>
        <v>1.3958333333333333</v>
      </c>
      <c r="AC11" s="15">
        <f t="shared" si="12"/>
        <v>1.5625</v>
      </c>
      <c r="AD11" s="17">
        <f t="shared" si="13"/>
        <v>0.89333333333333331</v>
      </c>
      <c r="AE11" s="16">
        <v>267</v>
      </c>
      <c r="AF11" s="15">
        <f t="shared" si="14"/>
        <v>5.5625</v>
      </c>
      <c r="AG11" s="16">
        <v>83</v>
      </c>
      <c r="AH11" s="15">
        <f t="shared" si="15"/>
        <v>1.7291666666666667</v>
      </c>
      <c r="AI11" s="16">
        <v>184</v>
      </c>
      <c r="AJ11" s="15">
        <f t="shared" si="16"/>
        <v>3.8333333333333335</v>
      </c>
      <c r="AK11" s="16">
        <v>131</v>
      </c>
      <c r="AL11" s="15">
        <f t="shared" si="17"/>
        <v>2.7291666666666665</v>
      </c>
      <c r="AM11" s="16">
        <v>47</v>
      </c>
      <c r="AN11" s="15">
        <f t="shared" si="18"/>
        <v>0.97916666666666663</v>
      </c>
      <c r="AO11" s="13">
        <v>18</v>
      </c>
      <c r="AP11" s="15">
        <f t="shared" si="19"/>
        <v>0.375</v>
      </c>
      <c r="AQ11" s="4">
        <v>60</v>
      </c>
      <c r="AR11" s="15">
        <f t="shared" si="20"/>
        <v>1.25</v>
      </c>
      <c r="AS11" s="16">
        <v>82</v>
      </c>
      <c r="AT11" s="15">
        <f t="shared" si="21"/>
        <v>1.7083333333333333</v>
      </c>
      <c r="AU11" s="18">
        <v>7.1272753836603267E-2</v>
      </c>
      <c r="AV11" s="18">
        <v>1.5008739949798001E-2</v>
      </c>
      <c r="AW11" s="18">
        <v>2.201042870968865E-2</v>
      </c>
      <c r="AX11" s="18">
        <v>4.926232512691462E-2</v>
      </c>
      <c r="AY11" s="18">
        <v>100.4504234515684</v>
      </c>
      <c r="AZ11" s="18">
        <v>114.98206144441519</v>
      </c>
      <c r="BA11" s="18">
        <v>3.022557626222103</v>
      </c>
      <c r="BB11" s="18">
        <v>2.241379310344827</v>
      </c>
      <c r="BC11" s="18">
        <v>13.68781258225849</v>
      </c>
      <c r="BD11" s="92">
        <f t="shared" si="38"/>
        <v>53.553719008264466</v>
      </c>
      <c r="BE11" s="92">
        <f t="shared" si="39"/>
        <v>50.786713286713294</v>
      </c>
      <c r="BF11" s="93">
        <f>IFERROR(100*((L11+0.44*AA11+AQ11)*2400)/((SUMIFS(팀공격력!Q:Q,팀공격력!A:A,B11,팀공격력!B:B,D11)+0.44*SUMIFS(팀공격력!T:T,팀공격력!A:A,B11,팀공격력!B:B,D11)+SUMIFS(팀공격력!AK:AK,팀공격력!A:A,B11,팀공격력!B:B,D11))*(F11*60+G11)),"")</f>
        <v>17.203581387246093</v>
      </c>
      <c r="BG11" s="17">
        <f t="shared" si="40"/>
        <v>0.18356643356643357</v>
      </c>
      <c r="BH11" s="17">
        <f t="shared" si="41"/>
        <v>0.13111888111888112</v>
      </c>
      <c r="BI11" s="94">
        <f>IFERROR(((AG11*(12000/5))/((F11*60+G11)*(SUMIFS(팀공격력!X:X,팀공격력!A:A,B11,팀공격력!B:B,D11)+SUMIFS(팀수비력!X:X,팀수비력!A:A,B11,팀수비력!B:B,D11))))*100,"")</f>
        <v>2.5275133531880165</v>
      </c>
      <c r="BJ11" s="94">
        <f>IFERROR(((AI11*(12000/5))/((F11*60+G11)*(SUMIFS(팀공격력!V:V,팀공격력!A:A,B11,팀공격력!B:B,D11)+SUMIFS(팀수비력!W:W,팀수비력!A:A,B11,팀수비력!B:B,D11))))*100,"")</f>
        <v>11.476428491793028</v>
      </c>
      <c r="BK11" s="94">
        <f>IFERROR(((AE11*(12000/5))/((F11*60+G11)*(SUMIFS(팀공격력!X:X,팀공격력!A:A,B11,팀공격력!B:B,D11)+SUMIFS(팀수비력!X:X,팀수비력!A:A,B11,팀수비력!B:B,D11))))*100,"")</f>
        <v>8.1306754855566314</v>
      </c>
      <c r="BL11" s="94">
        <f>IFERROR(100*AK11/(((((F11*60+G11)/(12000/5))*SUMIFS(팀공격력!P:P,팀공격력!A:A,B11,팀공격력!B:B,D11))-K11)),"")</f>
        <v>11.526705550966627</v>
      </c>
      <c r="BM11" s="94">
        <f>IFERROR(100*((AM11/E11*(2400))/((F11*60+G11)*SUMIFS(팀공격력!AR:AR,팀공격력!A:A,B11,팀공격력!B:B,D11))),"")</f>
        <v>1.5851191703181677</v>
      </c>
      <c r="BN11" s="94">
        <f>IFERROR((AO11*40)/(((F11*60+G11)/60)*(SUMIFS(팀수비력!Q:Q,팀수비력!A:A,B11,팀수비력!B:B,D11)-SUMIFS(팀수비력!N:N,팀수비력!A:A,B11,팀수비력!B:B,D11)))*100,"")</f>
        <v>0.86829737738012958</v>
      </c>
      <c r="BO11" s="94">
        <f t="shared" si="42"/>
        <v>9.022556390977444</v>
      </c>
      <c r="BP11" s="18"/>
      <c r="BQ11" s="18"/>
      <c r="BR11" s="18"/>
      <c r="BS11" s="18"/>
      <c r="BT11" s="19" t="s">
        <v>88</v>
      </c>
      <c r="BU11" s="20"/>
      <c r="BV11" s="25" t="s">
        <v>94</v>
      </c>
      <c r="BW11" s="25">
        <v>1243.93</v>
      </c>
      <c r="BX11" s="25">
        <v>1634.73</v>
      </c>
      <c r="BY11" s="25">
        <v>390.8</v>
      </c>
      <c r="BZ11" s="29">
        <f t="shared" si="27"/>
        <v>25.915208333333332</v>
      </c>
      <c r="CA11" s="29">
        <f t="shared" si="28"/>
        <v>34.056874999999998</v>
      </c>
      <c r="CB11" s="29">
        <f t="shared" si="29"/>
        <v>8.1416666666666675</v>
      </c>
      <c r="CC11" s="30">
        <f t="shared" si="30"/>
        <v>30.177826297913633</v>
      </c>
      <c r="CD11" s="30">
        <f t="shared" si="31"/>
        <v>39.658660844250363</v>
      </c>
      <c r="CE11" s="30">
        <f t="shared" si="32"/>
        <v>9.4808345463367303</v>
      </c>
      <c r="CF11" s="28">
        <v>25</v>
      </c>
      <c r="CG11" s="28">
        <v>23</v>
      </c>
    </row>
    <row r="12" spans="1:86" x14ac:dyDescent="0.4">
      <c r="A12" s="9" t="s">
        <v>84</v>
      </c>
      <c r="B12" s="9" t="s">
        <v>85</v>
      </c>
      <c r="C12" s="9" t="s">
        <v>102</v>
      </c>
      <c r="D12" s="23" t="s">
        <v>87</v>
      </c>
      <c r="E12" s="16">
        <v>29</v>
      </c>
      <c r="F12" s="16">
        <v>6</v>
      </c>
      <c r="G12" s="16">
        <v>33</v>
      </c>
      <c r="H12" s="14">
        <f t="shared" si="0"/>
        <v>11397</v>
      </c>
      <c r="I12" s="14">
        <v>53</v>
      </c>
      <c r="J12" s="15">
        <f t="shared" si="1"/>
        <v>1.8275862068965518</v>
      </c>
      <c r="K12" s="16">
        <v>23</v>
      </c>
      <c r="L12" s="16">
        <v>50</v>
      </c>
      <c r="M12" s="15">
        <f t="shared" si="2"/>
        <v>0.7931034482758621</v>
      </c>
      <c r="N12" s="15">
        <f t="shared" si="3"/>
        <v>1.7241379310344827</v>
      </c>
      <c r="O12" s="17">
        <f t="shared" si="4"/>
        <v>0.46</v>
      </c>
      <c r="P12" s="14">
        <v>23</v>
      </c>
      <c r="Q12" s="16">
        <v>50</v>
      </c>
      <c r="R12" s="15">
        <f t="shared" si="5"/>
        <v>0.7931034482758621</v>
      </c>
      <c r="S12" s="15">
        <f t="shared" si="6"/>
        <v>1.7241379310344827</v>
      </c>
      <c r="T12" s="17">
        <f t="shared" si="7"/>
        <v>0.46</v>
      </c>
      <c r="U12" s="16">
        <v>0</v>
      </c>
      <c r="V12" s="16">
        <v>0</v>
      </c>
      <c r="W12" s="15">
        <f t="shared" si="8"/>
        <v>0</v>
      </c>
      <c r="X12" s="15">
        <f t="shared" si="9"/>
        <v>0</v>
      </c>
      <c r="Y12" s="17" t="e">
        <f t="shared" si="10"/>
        <v>#DIV/0!</v>
      </c>
      <c r="Z12" s="16">
        <v>7</v>
      </c>
      <c r="AA12" s="16">
        <v>12</v>
      </c>
      <c r="AB12" s="15">
        <f t="shared" si="11"/>
        <v>0.2413793103448276</v>
      </c>
      <c r="AC12" s="15">
        <f t="shared" si="12"/>
        <v>0.41379310344827586</v>
      </c>
      <c r="AD12" s="17">
        <f t="shared" si="13"/>
        <v>0.58333333333333337</v>
      </c>
      <c r="AE12" s="16">
        <v>40</v>
      </c>
      <c r="AF12" s="15">
        <f t="shared" si="14"/>
        <v>1.3793103448275863</v>
      </c>
      <c r="AG12" s="16">
        <v>22</v>
      </c>
      <c r="AH12" s="15">
        <f t="shared" si="15"/>
        <v>0.75862068965517238</v>
      </c>
      <c r="AI12" s="16">
        <v>18</v>
      </c>
      <c r="AJ12" s="15">
        <f t="shared" si="16"/>
        <v>0.62068965517241381</v>
      </c>
      <c r="AK12" s="16">
        <v>9</v>
      </c>
      <c r="AL12" s="15">
        <f t="shared" si="17"/>
        <v>0.31034482758620691</v>
      </c>
      <c r="AM12" s="16">
        <v>2</v>
      </c>
      <c r="AN12" s="15">
        <f t="shared" si="18"/>
        <v>6.8965517241379309E-2</v>
      </c>
      <c r="AO12" s="13">
        <v>3</v>
      </c>
      <c r="AP12" s="15">
        <f t="shared" si="19"/>
        <v>0.10344827586206896</v>
      </c>
      <c r="AQ12" s="4">
        <v>10</v>
      </c>
      <c r="AR12" s="15">
        <f t="shared" si="20"/>
        <v>0.34482758620689657</v>
      </c>
      <c r="AS12" s="16">
        <v>39</v>
      </c>
      <c r="AT12" s="15">
        <f t="shared" si="21"/>
        <v>1.3448275862068966</v>
      </c>
      <c r="AU12" s="18">
        <v>1.9477691353689459</v>
      </c>
      <c r="AV12" s="18">
        <v>6.3938148660759808E-2</v>
      </c>
      <c r="AW12" s="18">
        <v>1.1916618148136</v>
      </c>
      <c r="AX12" s="18">
        <v>0.75610732055534569</v>
      </c>
      <c r="AY12" s="18">
        <v>106.0809796481914</v>
      </c>
      <c r="AZ12" s="18">
        <v>112.4122934389685</v>
      </c>
      <c r="BA12" s="18">
        <v>12.385294009650289</v>
      </c>
      <c r="BB12" s="18">
        <v>9.3269230769230766</v>
      </c>
      <c r="BC12" s="18">
        <v>15.920779078673821</v>
      </c>
      <c r="BD12" s="92">
        <f t="shared" si="38"/>
        <v>47.937771345875539</v>
      </c>
      <c r="BE12" s="92">
        <f t="shared" si="39"/>
        <v>46</v>
      </c>
      <c r="BF12" s="93">
        <f>IFERROR(100*((L12+0.44*AA12+AQ12)*2400)/((SUMIFS(팀공격력!Q:Q,팀공격력!A:A,B12,팀공격력!B:B,D12)+0.44*SUMIFS(팀공격력!T:T,팀공격력!A:A,B12,팀공격력!B:B,D12)+SUMIFS(팀공격력!AK:AK,팀공격력!A:A,B12,팀공격력!B:B,D12))*(F12*60+G12)),"")</f>
        <v>8.8565138927064808</v>
      </c>
      <c r="BG12" s="17">
        <f t="shared" si="40"/>
        <v>0</v>
      </c>
      <c r="BH12" s="17">
        <f t="shared" si="41"/>
        <v>0.24</v>
      </c>
      <c r="BI12" s="94">
        <f>IFERROR(((AG12*(12000/5))/((F12*60+G12)*(SUMIFS(팀공격력!X:X,팀공격력!A:A,B12,팀공격력!B:B,D12)+SUMIFS(팀수비력!X:X,팀수비력!A:A,B12,팀수비력!B:B,D12))))*100,"")</f>
        <v>3.5133667635504171</v>
      </c>
      <c r="BJ12" s="94">
        <f>IFERROR(((AI12*(12000/5))/((F12*60+G12)*(SUMIFS(팀공격력!V:V,팀공격력!A:A,B12,팀공격력!B:B,D12)+SUMIFS(팀수비력!W:W,팀수비력!A:A,B12,팀수비력!B:B,D12))))*100,"")</f>
        <v>5.8877163429104122</v>
      </c>
      <c r="BK12" s="94">
        <f>IFERROR(((AE12*(12000/5))/((F12*60+G12)*(SUMIFS(팀공격력!X:X,팀공격력!A:A,B12,팀공격력!B:B,D12)+SUMIFS(팀수비력!X:X,팀수비력!A:A,B12,팀수비력!B:B,D12))))*100,"")</f>
        <v>6.3879395700916666</v>
      </c>
      <c r="BL12" s="94">
        <f>IFERROR(100*AK12/(((((F12*60+G12)/(12000/5))*SUMIFS(팀공격력!P:P,팀공격력!A:A,B12,팀공격력!B:B,D12))-K12)),"")</f>
        <v>3.6676871666607234</v>
      </c>
      <c r="BM12" s="94">
        <f>IFERROR(100*((AM12/E12*(2400))/((F12*60+G12)*SUMIFS(팀공격력!AR:AR,팀공격력!A:A,B12,팀공격력!B:B,D12))),"")</f>
        <v>0.58549438833748957</v>
      </c>
      <c r="BN12" s="94">
        <f>IFERROR((AO12*40)/(((F12*60+G12)/60)*(SUMIFS(팀수비력!Q:Q,팀수비력!A:A,B12,팀수비력!B:B,D12)-SUMIFS(팀수비력!N:N,팀수비력!A:A,B12,팀수비력!B:B,D12)))*100,"")</f>
        <v>0.75893167717576226</v>
      </c>
      <c r="BO12" s="94">
        <f t="shared" si="42"/>
        <v>15.318627450980392</v>
      </c>
      <c r="BP12" s="18"/>
      <c r="BQ12" s="18"/>
      <c r="BR12" s="18"/>
      <c r="BS12" s="18"/>
      <c r="BT12" s="19" t="s">
        <v>88</v>
      </c>
      <c r="BU12" s="19"/>
      <c r="BV12" s="25" t="s">
        <v>97</v>
      </c>
      <c r="BW12" s="25">
        <v>128.46</v>
      </c>
      <c r="BX12" s="25">
        <v>174.46</v>
      </c>
      <c r="BY12" s="25">
        <v>46</v>
      </c>
      <c r="BZ12" s="29">
        <f t="shared" si="27"/>
        <v>4.4296551724137929</v>
      </c>
      <c r="CA12" s="29">
        <f t="shared" si="28"/>
        <v>6.0158620689655171</v>
      </c>
      <c r="CB12" s="29">
        <f t="shared" si="29"/>
        <v>1.5862068965517242</v>
      </c>
      <c r="CC12" s="30">
        <f t="shared" si="30"/>
        <v>27.051329297183464</v>
      </c>
      <c r="CD12" s="30">
        <f t="shared" si="31"/>
        <v>36.738088970781781</v>
      </c>
      <c r="CE12" s="30">
        <f t="shared" si="32"/>
        <v>9.6867596735983152</v>
      </c>
      <c r="CF12" s="27">
        <v>13</v>
      </c>
      <c r="CG12" s="27">
        <v>16</v>
      </c>
    </row>
    <row r="13" spans="1:86" x14ac:dyDescent="0.4">
      <c r="A13" s="9" t="s">
        <v>84</v>
      </c>
      <c r="B13" s="9" t="s">
        <v>85</v>
      </c>
      <c r="C13" s="9" t="s">
        <v>103</v>
      </c>
      <c r="D13" s="23" t="s">
        <v>87</v>
      </c>
      <c r="E13" s="22">
        <v>52</v>
      </c>
      <c r="F13" s="22">
        <v>23</v>
      </c>
      <c r="G13" s="22">
        <v>26</v>
      </c>
      <c r="H13" s="14">
        <f t="shared" si="0"/>
        <v>73112</v>
      </c>
      <c r="I13" s="14">
        <v>502</v>
      </c>
      <c r="J13" s="15">
        <f t="shared" si="1"/>
        <v>9.6538461538461533</v>
      </c>
      <c r="K13" s="16">
        <v>185</v>
      </c>
      <c r="L13" s="16">
        <v>433</v>
      </c>
      <c r="M13" s="15">
        <f t="shared" si="2"/>
        <v>3.5576923076923075</v>
      </c>
      <c r="N13" s="15">
        <f t="shared" si="3"/>
        <v>8.3269230769230766</v>
      </c>
      <c r="O13" s="17">
        <f t="shared" si="4"/>
        <v>0.42725173210161665</v>
      </c>
      <c r="P13" s="14">
        <v>128</v>
      </c>
      <c r="Q13" s="16">
        <v>263</v>
      </c>
      <c r="R13" s="15">
        <f t="shared" si="5"/>
        <v>2.4615384615384617</v>
      </c>
      <c r="S13" s="15">
        <f t="shared" si="6"/>
        <v>5.0576923076923075</v>
      </c>
      <c r="T13" s="17">
        <f t="shared" si="7"/>
        <v>0.48669201520912547</v>
      </c>
      <c r="U13" s="16">
        <v>57</v>
      </c>
      <c r="V13" s="16">
        <v>170</v>
      </c>
      <c r="W13" s="15">
        <f t="shared" si="8"/>
        <v>1.0961538461538463</v>
      </c>
      <c r="X13" s="15">
        <f t="shared" si="9"/>
        <v>3.2692307692307692</v>
      </c>
      <c r="Y13" s="17">
        <f t="shared" si="10"/>
        <v>0.3352941176470588</v>
      </c>
      <c r="Z13" s="8">
        <v>75</v>
      </c>
      <c r="AA13" s="8">
        <v>98</v>
      </c>
      <c r="AB13" s="15">
        <f t="shared" si="11"/>
        <v>1.4423076923076923</v>
      </c>
      <c r="AC13" s="15">
        <f t="shared" si="12"/>
        <v>1.8846153846153846</v>
      </c>
      <c r="AD13" s="17">
        <f t="shared" si="13"/>
        <v>0.76530612244897955</v>
      </c>
      <c r="AE13" s="16">
        <v>117</v>
      </c>
      <c r="AF13" s="15">
        <f t="shared" si="14"/>
        <v>2.25</v>
      </c>
      <c r="AG13" s="16">
        <v>19</v>
      </c>
      <c r="AH13" s="15">
        <f t="shared" si="15"/>
        <v>0.36538461538461536</v>
      </c>
      <c r="AI13" s="16">
        <v>98</v>
      </c>
      <c r="AJ13" s="15">
        <f t="shared" si="16"/>
        <v>1.8846153846153846</v>
      </c>
      <c r="AK13" s="16">
        <v>139</v>
      </c>
      <c r="AL13" s="15">
        <f t="shared" si="17"/>
        <v>2.6730769230769229</v>
      </c>
      <c r="AM13" s="16">
        <v>53</v>
      </c>
      <c r="AN13" s="15">
        <f t="shared" si="18"/>
        <v>1.0192307692307692</v>
      </c>
      <c r="AO13" s="2">
        <v>11</v>
      </c>
      <c r="AP13" s="15">
        <f t="shared" si="19"/>
        <v>0.21153846153846154</v>
      </c>
      <c r="AQ13" s="6">
        <v>66</v>
      </c>
      <c r="AR13" s="15">
        <f t="shared" si="20"/>
        <v>1.2692307692307692</v>
      </c>
      <c r="AS13" s="16">
        <v>112</v>
      </c>
      <c r="AT13" s="15">
        <f t="shared" si="21"/>
        <v>2.1538461538461537</v>
      </c>
      <c r="AU13" s="18">
        <v>0.31686806085777891</v>
      </c>
      <c r="AV13" s="18">
        <v>8.761328871643656E-2</v>
      </c>
      <c r="AW13" s="18">
        <v>0.1113535024275701</v>
      </c>
      <c r="AX13" s="18">
        <v>0.20551455843020869</v>
      </c>
      <c r="AY13" s="18">
        <v>104.15309817069701</v>
      </c>
      <c r="AZ13" s="18">
        <v>106.71935560982951</v>
      </c>
      <c r="BA13" s="18">
        <v>4.3974505225303062</v>
      </c>
      <c r="BB13" s="18">
        <v>5.8571428571428568</v>
      </c>
      <c r="BC13" s="18">
        <v>22.672811059907829</v>
      </c>
      <c r="BD13" s="92">
        <f t="shared" si="38"/>
        <v>52.71780223473074</v>
      </c>
      <c r="BE13" s="92">
        <f t="shared" si="39"/>
        <v>49.30715935334873</v>
      </c>
      <c r="BF13" s="93">
        <f>IFERROR(100*((L13+0.44*AA13+AQ13)*2400)/((SUMIFS(팀공격력!Q:Q,팀공격력!A:A,B13,팀공격력!B:B,D13)+0.44*SUMIFS(팀공격력!T:T,팀공격력!A:A,B13,팀공격력!B:B,D13)+SUMIFS(팀공격력!AK:AK,팀공격력!A:A,B13,팀공격력!B:B,D13))*(F13*60+G13)),"")</f>
        <v>20.558211126695035</v>
      </c>
      <c r="BG13" s="17">
        <f t="shared" si="40"/>
        <v>0.39260969976905313</v>
      </c>
      <c r="BH13" s="17">
        <f t="shared" si="41"/>
        <v>0.22632794457274827</v>
      </c>
      <c r="BI13" s="94">
        <f>IFERROR(((AG13*(12000/5))/((F13*60+G13)*(SUMIFS(팀공격력!X:X,팀공격력!A:A,B13,팀공격력!B:B,D13)+SUMIFS(팀수비력!X:X,팀수비력!A:A,B13,팀수비력!B:B,D13))))*100,"")</f>
        <v>0.8481284631912247</v>
      </c>
      <c r="BJ13" s="94">
        <f>IFERROR(((AI13*(12000/5))/((F13*60+G13)*(SUMIFS(팀공격력!V:V,팀공격력!A:A,B13,팀공격력!B:B,D13)+SUMIFS(팀수비력!W:W,팀수비력!A:A,B13,팀수비력!B:B,D13))))*100,"")</f>
        <v>8.9599931733385354</v>
      </c>
      <c r="BK13" s="94">
        <f>IFERROR(((AE13*(12000/5))/((F13*60+G13)*(SUMIFS(팀공격력!X:X,팀공격력!A:A,B13,팀공격력!B:B,D13)+SUMIFS(팀수비력!X:X,팀수비력!A:A,B13,팀수비력!B:B,D13))))*100,"")</f>
        <v>5.2226857996512255</v>
      </c>
      <c r="BL13" s="94">
        <f>IFERROR(100*AK13/(((((F13*60+G13)/(12000/5))*SUMIFS(팀공격력!P:P,팀공격력!A:A,B13,팀공격력!B:B,D13))-K13)),"")</f>
        <v>17.931299900990844</v>
      </c>
      <c r="BM13" s="94">
        <f>IFERROR(100*((AM13/E13*(2400))/((F13*60+G13)*SUMIFS(팀공격력!AR:AR,팀공격력!A:A,B13,팀공격력!B:B,D13))),"")</f>
        <v>2.418635899891711</v>
      </c>
      <c r="BN13" s="94">
        <f>IFERROR((AO13*40)/(((F13*60+G13)/60)*(SUMIFS(팀수비력!Q:Q,팀수비력!A:A,B13,팀수비력!B:B,D13)-SUMIFS(팀수비력!N:N,팀수비력!A:A,B13,팀수비력!B:B,D13)))*100,"")</f>
        <v>0.777824001998772</v>
      </c>
      <c r="BO13" s="94">
        <f t="shared" si="42"/>
        <v>12.174426326274626</v>
      </c>
      <c r="BP13" s="18"/>
      <c r="BQ13" s="18"/>
      <c r="BR13" s="18"/>
      <c r="BS13" s="18"/>
      <c r="BT13" s="19" t="s">
        <v>88</v>
      </c>
      <c r="BU13" s="20"/>
      <c r="BV13" s="25" t="s">
        <v>89</v>
      </c>
      <c r="BW13" s="25">
        <v>867.94</v>
      </c>
      <c r="BX13" s="25">
        <v>1222.04</v>
      </c>
      <c r="BY13" s="25">
        <v>354.1</v>
      </c>
      <c r="BZ13" s="29">
        <f t="shared" si="27"/>
        <v>16.691153846153846</v>
      </c>
      <c r="CA13" s="29">
        <f t="shared" si="28"/>
        <v>23.50076923076923</v>
      </c>
      <c r="CB13" s="29">
        <f t="shared" si="29"/>
        <v>6.8096153846153848</v>
      </c>
      <c r="CC13" s="30">
        <f t="shared" si="30"/>
        <v>28.491301017616809</v>
      </c>
      <c r="CD13" s="30">
        <f t="shared" si="31"/>
        <v>40.115111062479485</v>
      </c>
      <c r="CE13" s="30">
        <f t="shared" si="32"/>
        <v>11.623810044862676</v>
      </c>
      <c r="CF13" s="27">
        <v>26</v>
      </c>
      <c r="CG13" s="27">
        <v>26</v>
      </c>
    </row>
    <row r="14" spans="1:86" x14ac:dyDescent="0.4">
      <c r="A14" s="9" t="s">
        <v>84</v>
      </c>
      <c r="B14" s="9" t="s">
        <v>85</v>
      </c>
      <c r="C14" s="9" t="s">
        <v>104</v>
      </c>
      <c r="D14" s="23" t="s">
        <v>87</v>
      </c>
      <c r="E14" s="16">
        <v>14</v>
      </c>
      <c r="F14" s="16">
        <v>10</v>
      </c>
      <c r="G14" s="16">
        <v>20</v>
      </c>
      <c r="H14" s="14">
        <f t="shared" si="0"/>
        <v>8680</v>
      </c>
      <c r="I14" s="14">
        <v>70</v>
      </c>
      <c r="J14" s="15">
        <f t="shared" si="1"/>
        <v>5</v>
      </c>
      <c r="K14" s="16">
        <v>26</v>
      </c>
      <c r="L14" s="16">
        <v>53</v>
      </c>
      <c r="M14" s="15">
        <f t="shared" si="2"/>
        <v>1.8571428571428572</v>
      </c>
      <c r="N14" s="15">
        <f t="shared" si="3"/>
        <v>3.7857142857142856</v>
      </c>
      <c r="O14" s="17">
        <f t="shared" si="4"/>
        <v>0.49056603773584906</v>
      </c>
      <c r="P14" s="14">
        <v>25</v>
      </c>
      <c r="Q14" s="16">
        <v>52</v>
      </c>
      <c r="R14" s="15">
        <f t="shared" si="5"/>
        <v>1.7857142857142858</v>
      </c>
      <c r="S14" s="15">
        <f t="shared" si="6"/>
        <v>3.7142857142857144</v>
      </c>
      <c r="T14" s="17">
        <f t="shared" si="7"/>
        <v>0.48076923076923078</v>
      </c>
      <c r="U14" s="16">
        <v>1</v>
      </c>
      <c r="V14" s="16">
        <v>1</v>
      </c>
      <c r="W14" s="15">
        <f t="shared" si="8"/>
        <v>7.1428571428571425E-2</v>
      </c>
      <c r="X14" s="15">
        <f t="shared" si="9"/>
        <v>7.1428571428571425E-2</v>
      </c>
      <c r="Y14" s="17">
        <f t="shared" si="10"/>
        <v>1</v>
      </c>
      <c r="Z14" s="16">
        <v>17</v>
      </c>
      <c r="AA14" s="16">
        <v>18</v>
      </c>
      <c r="AB14" s="15">
        <f t="shared" si="11"/>
        <v>1.2142857142857142</v>
      </c>
      <c r="AC14" s="15">
        <f t="shared" si="12"/>
        <v>1.2857142857142858</v>
      </c>
      <c r="AD14" s="17">
        <f t="shared" si="13"/>
        <v>0.94444444444444442</v>
      </c>
      <c r="AE14" s="16">
        <v>35</v>
      </c>
      <c r="AF14" s="15">
        <f t="shared" si="14"/>
        <v>2.5</v>
      </c>
      <c r="AG14" s="16">
        <v>8</v>
      </c>
      <c r="AH14" s="15">
        <f t="shared" si="15"/>
        <v>0.5714285714285714</v>
      </c>
      <c r="AI14" s="16">
        <v>27</v>
      </c>
      <c r="AJ14" s="15">
        <f t="shared" si="16"/>
        <v>1.9285714285714286</v>
      </c>
      <c r="AK14" s="16">
        <v>6</v>
      </c>
      <c r="AL14" s="15">
        <f t="shared" si="17"/>
        <v>0.42857142857142855</v>
      </c>
      <c r="AM14" s="16">
        <v>6</v>
      </c>
      <c r="AN14" s="15">
        <f t="shared" si="18"/>
        <v>0.42857142857142855</v>
      </c>
      <c r="AO14" s="13">
        <v>5</v>
      </c>
      <c r="AP14" s="15">
        <f t="shared" si="19"/>
        <v>0.35714285714285715</v>
      </c>
      <c r="AQ14" s="4">
        <v>12</v>
      </c>
      <c r="AR14" s="15">
        <f t="shared" si="20"/>
        <v>0.8571428571428571</v>
      </c>
      <c r="AS14" s="16">
        <v>11</v>
      </c>
      <c r="AT14" s="15">
        <f t="shared" si="21"/>
        <v>0.7857142857142857</v>
      </c>
      <c r="AU14" s="18">
        <v>6.4915632509160173E-2</v>
      </c>
      <c r="AV14" s="18">
        <v>1.193576327449509E-2</v>
      </c>
      <c r="AW14" s="18">
        <v>5.7724455578117451E-2</v>
      </c>
      <c r="AX14" s="18">
        <v>7.1911769310427252E-3</v>
      </c>
      <c r="AY14" s="18">
        <v>103.273011925536</v>
      </c>
      <c r="AZ14" s="18">
        <v>116.59216415174301</v>
      </c>
      <c r="BA14" s="18">
        <v>1.2742318336338381</v>
      </c>
      <c r="BB14" s="18">
        <v>2.3684210526315792</v>
      </c>
      <c r="BC14" s="18">
        <v>8.2739600091932886</v>
      </c>
      <c r="BD14" s="92">
        <f t="shared" si="38"/>
        <v>57.452396585686152</v>
      </c>
      <c r="BE14" s="92">
        <f t="shared" si="39"/>
        <v>50</v>
      </c>
      <c r="BF14" s="93">
        <f>IFERROR(100*((L14+0.44*AA14+AQ14)*2400)/((SUMIFS(팀공격력!Q:Q,팀공격력!A:A,B14,팀공격력!B:B,D14)+0.44*SUMIFS(팀공격력!T:T,팀공격력!A:A,B14,팀공격력!B:B,D14)+SUMIFS(팀공격력!AK:AK,팀공격력!A:A,B14,팀공격력!B:B,D14))*(F14*60+G14)),"")</f>
        <v>6.2709044481111027</v>
      </c>
      <c r="BG14" s="17">
        <f t="shared" si="40"/>
        <v>1.8867924528301886E-2</v>
      </c>
      <c r="BH14" s="17">
        <f t="shared" si="41"/>
        <v>0.33962264150943394</v>
      </c>
      <c r="BI14" s="94">
        <f>IFERROR(((AG14*(12000/5))/((F14*60+G14)*(SUMIFS(팀공격력!X:X,팀공격력!A:A,B14,팀공격력!B:B,D14)+SUMIFS(팀수비력!X:X,팀수비력!A:A,B14,팀수비력!B:B,D14))))*100,"")</f>
        <v>0.80982588743420159</v>
      </c>
      <c r="BJ14" s="94">
        <f>IFERROR(((AI14*(12000/5))/((F14*60+G14)*(SUMIFS(팀공격력!V:V,팀공격력!A:A,B14,팀공격력!B:B,D14)+SUMIFS(팀수비력!W:W,팀수비력!A:A,B14,팀수비력!B:B,D14))))*100,"")</f>
        <v>5.5980786841059489</v>
      </c>
      <c r="BK14" s="94">
        <f>IFERROR(((AE14*(12000/5))/((F14*60+G14)*(SUMIFS(팀공격력!X:X,팀공격력!A:A,B14,팀공격력!B:B,D14)+SUMIFS(팀수비력!X:X,팀수비력!A:A,B14,팀수비력!B:B,D14))))*100,"")</f>
        <v>3.5429882575246321</v>
      </c>
      <c r="BL14" s="94">
        <f>IFERROR(100*AK14/(((((F14*60+G14)/(12000/5))*SUMIFS(팀공격력!P:P,팀공격력!A:A,B14,팀공격력!B:B,D14))-K14)),"")</f>
        <v>1.5097821300509551</v>
      </c>
      <c r="BM14" s="94">
        <f>IFERROR(100*((AM14/E14*(2400))/((F14*60+G14)*SUMIFS(팀공격력!AR:AR,팀공격력!A:A,B14,팀공격력!B:B,D14))),"")</f>
        <v>2.3062947732312331</v>
      </c>
      <c r="BN14" s="94">
        <f>IFERROR((AO14*40)/(((F14*60+G14)/60)*(SUMIFS(팀수비력!Q:Q,팀수비력!A:A,B14,팀수비력!B:B,D14)-SUMIFS(팀수비력!N:N,팀수비력!A:A,B14,팀수비력!B:B,D14)))*100,"")</f>
        <v>0.80177459443568422</v>
      </c>
      <c r="BO14" s="94">
        <f t="shared" si="42"/>
        <v>16.456390565002742</v>
      </c>
      <c r="BP14" s="18"/>
      <c r="BQ14" s="18"/>
      <c r="BR14" s="18"/>
      <c r="BS14" s="18"/>
      <c r="BT14" s="19" t="s">
        <v>88</v>
      </c>
      <c r="BU14" s="20"/>
      <c r="BV14" s="25" t="s">
        <v>97</v>
      </c>
      <c r="BW14" s="25">
        <v>119.37</v>
      </c>
      <c r="BX14" s="25">
        <v>165.17</v>
      </c>
      <c r="BY14" s="25">
        <v>45.8</v>
      </c>
      <c r="BZ14" s="29">
        <f t="shared" si="27"/>
        <v>8.5264285714285712</v>
      </c>
      <c r="CA14" s="29">
        <f t="shared" si="28"/>
        <v>11.797857142857142</v>
      </c>
      <c r="CB14" s="29">
        <f t="shared" si="29"/>
        <v>3.2714285714285714</v>
      </c>
      <c r="CC14" s="30">
        <f t="shared" si="30"/>
        <v>33.005529953917041</v>
      </c>
      <c r="CD14" s="30">
        <f t="shared" si="31"/>
        <v>45.669124423963126</v>
      </c>
      <c r="CE14" s="30">
        <f t="shared" si="32"/>
        <v>12.663594470046084</v>
      </c>
      <c r="CF14" s="28">
        <v>8</v>
      </c>
      <c r="CG14" s="28">
        <v>6</v>
      </c>
    </row>
    <row r="15" spans="1:86" x14ac:dyDescent="0.4">
      <c r="A15" s="9" t="s">
        <v>84</v>
      </c>
      <c r="B15" s="9" t="s">
        <v>85</v>
      </c>
      <c r="C15" s="9" t="s">
        <v>105</v>
      </c>
      <c r="D15" s="23" t="s">
        <v>87</v>
      </c>
      <c r="E15" s="16">
        <v>19</v>
      </c>
      <c r="F15" s="16">
        <v>11</v>
      </c>
      <c r="G15" s="16">
        <v>27</v>
      </c>
      <c r="H15" s="14">
        <f t="shared" si="0"/>
        <v>13053</v>
      </c>
      <c r="I15" s="14">
        <v>38</v>
      </c>
      <c r="J15" s="15">
        <f t="shared" si="1"/>
        <v>2</v>
      </c>
      <c r="K15" s="16">
        <v>14</v>
      </c>
      <c r="L15" s="16">
        <v>35</v>
      </c>
      <c r="M15" s="15">
        <f t="shared" si="2"/>
        <v>0.73684210526315785</v>
      </c>
      <c r="N15" s="15">
        <f t="shared" si="3"/>
        <v>1.8421052631578947</v>
      </c>
      <c r="O15" s="17">
        <f t="shared" si="4"/>
        <v>0.4</v>
      </c>
      <c r="P15" s="14">
        <v>8</v>
      </c>
      <c r="Q15" s="16">
        <v>13</v>
      </c>
      <c r="R15" s="15">
        <f t="shared" si="5"/>
        <v>0.42105263157894735</v>
      </c>
      <c r="S15" s="15">
        <f t="shared" si="6"/>
        <v>0.68421052631578949</v>
      </c>
      <c r="T15" s="17">
        <f t="shared" si="7"/>
        <v>0.61538461538461542</v>
      </c>
      <c r="U15" s="16">
        <v>6</v>
      </c>
      <c r="V15" s="16">
        <v>22</v>
      </c>
      <c r="W15" s="15">
        <f t="shared" si="8"/>
        <v>0.31578947368421051</v>
      </c>
      <c r="X15" s="15">
        <f t="shared" si="9"/>
        <v>1.1578947368421053</v>
      </c>
      <c r="Y15" s="17">
        <f t="shared" si="10"/>
        <v>0.27272727272727271</v>
      </c>
      <c r="Z15" s="16">
        <v>4</v>
      </c>
      <c r="AA15" s="16">
        <v>7</v>
      </c>
      <c r="AB15" s="15">
        <f t="shared" si="11"/>
        <v>0.21052631578947367</v>
      </c>
      <c r="AC15" s="15">
        <f t="shared" si="12"/>
        <v>0.36842105263157893</v>
      </c>
      <c r="AD15" s="17">
        <f t="shared" si="13"/>
        <v>0.5714285714285714</v>
      </c>
      <c r="AE15" s="16">
        <v>21</v>
      </c>
      <c r="AF15" s="15">
        <f t="shared" si="14"/>
        <v>1.1052631578947369</v>
      </c>
      <c r="AG15" s="16">
        <v>7</v>
      </c>
      <c r="AH15" s="15">
        <f t="shared" si="15"/>
        <v>0.36842105263157893</v>
      </c>
      <c r="AI15" s="16">
        <v>14</v>
      </c>
      <c r="AJ15" s="15">
        <f t="shared" si="16"/>
        <v>0.73684210526315785</v>
      </c>
      <c r="AK15" s="16">
        <v>11</v>
      </c>
      <c r="AL15" s="15">
        <f t="shared" si="17"/>
        <v>0.57894736842105265</v>
      </c>
      <c r="AM15" s="16">
        <v>3</v>
      </c>
      <c r="AN15" s="15">
        <f t="shared" si="18"/>
        <v>0.15789473684210525</v>
      </c>
      <c r="AO15" s="13">
        <v>2</v>
      </c>
      <c r="AP15" s="15">
        <f t="shared" si="19"/>
        <v>0.10526315789473684</v>
      </c>
      <c r="AQ15" s="4">
        <v>6</v>
      </c>
      <c r="AR15" s="15">
        <f t="shared" si="20"/>
        <v>0.31578947368421051</v>
      </c>
      <c r="AS15" s="16">
        <v>27</v>
      </c>
      <c r="AT15" s="15">
        <f t="shared" si="21"/>
        <v>1.4210526315789473</v>
      </c>
      <c r="AU15" s="18">
        <v>0.81323598482588833</v>
      </c>
      <c r="AV15" s="18">
        <v>0.1039722119956388</v>
      </c>
      <c r="AW15" s="18">
        <v>0.34984664789641179</v>
      </c>
      <c r="AX15" s="18">
        <v>0.46338933692947648</v>
      </c>
      <c r="AY15" s="18">
        <v>104.8371270461667</v>
      </c>
      <c r="AZ15" s="18">
        <v>106.28887825117251</v>
      </c>
      <c r="BA15" s="18">
        <v>7.0823764584684312</v>
      </c>
      <c r="BB15" s="18">
        <v>10.52631578947368</v>
      </c>
      <c r="BC15" s="18">
        <v>25.569997869166841</v>
      </c>
      <c r="BD15" s="92">
        <f t="shared" si="38"/>
        <v>49.894957983193279</v>
      </c>
      <c r="BE15" s="92">
        <f t="shared" si="39"/>
        <v>48.571428571428569</v>
      </c>
      <c r="BF15" s="93">
        <f>IFERROR(100*((L15+0.44*AA15+AQ15)*2400)/((SUMIFS(팀공격력!Q:Q,팀공격력!A:A,B15,팀공격력!B:B,D15)+0.44*SUMIFS(팀공격력!T:T,팀공격력!A:A,B15,팀공격력!B:B,D15)+SUMIFS(팀공격력!AK:AK,팀공격력!A:A,B15,팀공격력!B:B,D15))*(F15*60+G15)),"")</f>
        <v>3.4210550415780809</v>
      </c>
      <c r="BG15" s="17">
        <f t="shared" si="40"/>
        <v>0.62857142857142856</v>
      </c>
      <c r="BH15" s="17">
        <f t="shared" si="41"/>
        <v>0.2</v>
      </c>
      <c r="BI15" s="94">
        <f>IFERROR(((AG15*(12000/5))/((F15*60+G15)*(SUMIFS(팀공격력!X:X,팀공격력!A:A,B15,팀공격력!B:B,D15)+SUMIFS(팀수비력!X:X,팀수비력!A:A,B15,팀수비력!B:B,D15))))*100,"")</f>
        <v>0.63949133032467886</v>
      </c>
      <c r="BJ15" s="94">
        <f>IFERROR(((AI15*(12000/5))/((F15*60+G15)*(SUMIFS(팀공격력!V:V,팀공격력!A:A,B15,팀공격력!B:B,D15)+SUMIFS(팀수비력!W:W,팀수비력!A:A,B15,팀수비력!B:B,D15))))*100,"")</f>
        <v>2.6196195470397128</v>
      </c>
      <c r="BK15" s="94">
        <f>IFERROR(((AE15*(12000/5))/((F15*60+G15)*(SUMIFS(팀공격력!X:X,팀공격력!A:A,B15,팀공격력!B:B,D15)+SUMIFS(팀수비력!X:X,팀수비력!A:A,B15,팀수비력!B:B,D15))))*100,"")</f>
        <v>1.9184739909740365</v>
      </c>
      <c r="BL15" s="94">
        <f>IFERROR(100*AK15/(((((F15*60+G15)/(12000/5))*SUMIFS(팀공격력!P:P,팀공격력!A:A,B15,팀공격력!B:B,D15))-K15)),"")</f>
        <v>2.4167126665952638</v>
      </c>
      <c r="BM15" s="94">
        <f>IFERROR(100*((AM15/E15*(2400))/((F15*60+G15)*SUMIFS(팀공격력!AR:AR,팀공격력!A:A,B15,팀공격력!B:B,D15))),"")</f>
        <v>0.76682136794787048</v>
      </c>
      <c r="BN15" s="94">
        <f>IFERROR((AO15*40)/(((F15*60+G15)/60)*(SUMIFS(팀수비력!Q:Q,팀수비력!A:A,B15,팀수비력!B:B,D15)-SUMIFS(팀수비력!N:N,팀수비력!A:A,B15,팀수비력!B:B,D15)))*100,"")</f>
        <v>0.28943245912670995</v>
      </c>
      <c r="BO15" s="94">
        <f t="shared" si="42"/>
        <v>13.611615245009075</v>
      </c>
      <c r="BP15" s="18"/>
      <c r="BQ15" s="18"/>
      <c r="BR15" s="18"/>
      <c r="BS15" s="18"/>
      <c r="BT15" s="19" t="s">
        <v>88</v>
      </c>
      <c r="BU15" s="19"/>
      <c r="BV15" s="26" t="s">
        <v>89</v>
      </c>
      <c r="BW15" s="26">
        <v>110.57</v>
      </c>
      <c r="BX15" s="26">
        <v>141.37</v>
      </c>
      <c r="BY15" s="26">
        <v>30.8</v>
      </c>
      <c r="BZ15" s="29">
        <f t="shared" si="27"/>
        <v>5.8194736842105268</v>
      </c>
      <c r="CA15" s="29">
        <f t="shared" si="28"/>
        <v>7.4405263157894739</v>
      </c>
      <c r="CB15" s="29">
        <f t="shared" si="29"/>
        <v>1.6210526315789473</v>
      </c>
      <c r="CC15" s="30">
        <f t="shared" si="30"/>
        <v>20.33003907147782</v>
      </c>
      <c r="CD15" s="30">
        <f t="shared" si="31"/>
        <v>25.993105033325673</v>
      </c>
      <c r="CE15" s="30">
        <f t="shared" si="32"/>
        <v>5.6630659618478507</v>
      </c>
      <c r="CF15" s="28">
        <v>10</v>
      </c>
      <c r="CG15" s="28">
        <v>9</v>
      </c>
    </row>
    <row r="16" spans="1:86" x14ac:dyDescent="0.4">
      <c r="A16" s="9" t="s">
        <v>84</v>
      </c>
      <c r="B16" s="9" t="s">
        <v>85</v>
      </c>
      <c r="C16" s="9" t="s">
        <v>106</v>
      </c>
      <c r="D16" s="23" t="s">
        <v>87</v>
      </c>
      <c r="E16" s="16">
        <v>19</v>
      </c>
      <c r="F16" s="16">
        <v>16</v>
      </c>
      <c r="G16" s="16">
        <v>28</v>
      </c>
      <c r="H16" s="14">
        <f t="shared" si="0"/>
        <v>18772</v>
      </c>
      <c r="I16" s="14">
        <v>160</v>
      </c>
      <c r="J16" s="15">
        <f t="shared" si="1"/>
        <v>8.4210526315789469</v>
      </c>
      <c r="K16" s="16">
        <v>60</v>
      </c>
      <c r="L16" s="16">
        <v>151</v>
      </c>
      <c r="M16" s="15">
        <f t="shared" si="2"/>
        <v>3.1578947368421053</v>
      </c>
      <c r="N16" s="15">
        <f t="shared" si="3"/>
        <v>7.9473684210526319</v>
      </c>
      <c r="O16" s="17">
        <f t="shared" si="4"/>
        <v>0.39735099337748342</v>
      </c>
      <c r="P16" s="14">
        <v>45</v>
      </c>
      <c r="Q16" s="16">
        <v>107</v>
      </c>
      <c r="R16" s="15">
        <f t="shared" si="5"/>
        <v>2.3684210526315788</v>
      </c>
      <c r="S16" s="15">
        <f t="shared" si="6"/>
        <v>5.6315789473684212</v>
      </c>
      <c r="T16" s="17">
        <f t="shared" si="7"/>
        <v>0.42056074766355139</v>
      </c>
      <c r="U16" s="16">
        <v>15</v>
      </c>
      <c r="V16" s="16">
        <v>44</v>
      </c>
      <c r="W16" s="15">
        <f t="shared" si="8"/>
        <v>0.78947368421052633</v>
      </c>
      <c r="X16" s="15">
        <f t="shared" si="9"/>
        <v>2.3157894736842106</v>
      </c>
      <c r="Y16" s="17">
        <f t="shared" si="10"/>
        <v>0.34090909090909088</v>
      </c>
      <c r="Z16" s="16">
        <v>25</v>
      </c>
      <c r="AA16" s="16">
        <v>40</v>
      </c>
      <c r="AB16" s="15">
        <f t="shared" si="11"/>
        <v>1.3157894736842106</v>
      </c>
      <c r="AC16" s="15">
        <f t="shared" si="12"/>
        <v>2.1052631578947367</v>
      </c>
      <c r="AD16" s="17">
        <f t="shared" si="13"/>
        <v>0.625</v>
      </c>
      <c r="AE16" s="16">
        <v>112</v>
      </c>
      <c r="AF16" s="15">
        <f t="shared" si="14"/>
        <v>5.8947368421052628</v>
      </c>
      <c r="AG16" s="16">
        <v>47</v>
      </c>
      <c r="AH16" s="15">
        <f t="shared" si="15"/>
        <v>2.4736842105263159</v>
      </c>
      <c r="AI16" s="16">
        <v>65</v>
      </c>
      <c r="AJ16" s="15">
        <f t="shared" si="16"/>
        <v>3.4210526315789473</v>
      </c>
      <c r="AK16" s="16">
        <v>33</v>
      </c>
      <c r="AL16" s="15">
        <f t="shared" si="17"/>
        <v>1.736842105263158</v>
      </c>
      <c r="AM16" s="16">
        <v>13</v>
      </c>
      <c r="AN16" s="15">
        <f t="shared" si="18"/>
        <v>0.68421052631578949</v>
      </c>
      <c r="AO16" s="13">
        <v>7</v>
      </c>
      <c r="AP16" s="15">
        <f t="shared" si="19"/>
        <v>0.36842105263157893</v>
      </c>
      <c r="AQ16" s="4">
        <v>19</v>
      </c>
      <c r="AR16" s="15">
        <f t="shared" si="20"/>
        <v>1</v>
      </c>
      <c r="AS16" s="16">
        <v>33</v>
      </c>
      <c r="AT16" s="15">
        <f t="shared" si="21"/>
        <v>1.736842105263158</v>
      </c>
      <c r="AU16" s="18">
        <v>-9.7113359065014462E-2</v>
      </c>
      <c r="AV16" s="18">
        <v>-0.13394946077933029</v>
      </c>
      <c r="AW16" s="18">
        <v>-9.0368486771097878E-2</v>
      </c>
      <c r="AX16" s="18">
        <v>-6.7448722939165914E-3</v>
      </c>
      <c r="AY16" s="18">
        <v>80.239146447595928</v>
      </c>
      <c r="AZ16" s="18">
        <v>118.48224365992451</v>
      </c>
      <c r="BA16" s="18">
        <v>5.220167382249765E-2</v>
      </c>
      <c r="BB16" s="18">
        <v>1.25</v>
      </c>
      <c r="BC16" s="18">
        <v>6.8965517241379306</v>
      </c>
      <c r="BD16" s="92">
        <f t="shared" si="38"/>
        <v>47.449584816132862</v>
      </c>
      <c r="BE16" s="92">
        <f t="shared" si="39"/>
        <v>44.701986754966889</v>
      </c>
      <c r="BF16" s="93">
        <f>IFERROR(100*((L16+0.44*AA16+AQ16)*2400)/((SUMIFS(팀공격력!Q:Q,팀공격력!A:A,B16,팀공격력!B:B,D16)+0.44*SUMIFS(팀공격력!T:T,팀공격력!A:A,B16,팀공격력!B:B,D16)+SUMIFS(팀공격력!AK:AK,팀공격력!A:A,B16,팀공격력!B:B,D16))*(F16*60+G16)),"")</f>
        <v>10.123975891841686</v>
      </c>
      <c r="BG16" s="17">
        <f t="shared" si="40"/>
        <v>0.29139072847682118</v>
      </c>
      <c r="BH16" s="17">
        <f t="shared" si="41"/>
        <v>0.26490066225165565</v>
      </c>
      <c r="BI16" s="94">
        <f>IFERROR(((AG16*(12000/5))/((F16*60+G16)*(SUMIFS(팀공격력!X:X,팀공격력!A:A,B16,팀공격력!B:B,D16)+SUMIFS(팀수비력!X:X,팀수비력!A:A,B16,팀수비력!B:B,D16))))*100,"")</f>
        <v>2.9856182135415783</v>
      </c>
      <c r="BJ16" s="94">
        <f>IFERROR(((AI16*(12000/5))/((F16*60+G16)*(SUMIFS(팀공격력!V:V,팀공격력!A:A,B16,팀공격력!B:B,D16)+SUMIFS(팀수비력!W:W,팀수비력!A:A,B16,팀수비력!B:B,D16))))*100,"")</f>
        <v>8.4571364136103515</v>
      </c>
      <c r="BK16" s="94">
        <f>IFERROR(((AE16*(12000/5))/((F16*60+G16)*(SUMIFS(팀공격력!X:X,팀공격력!A:A,B16,팀공격력!B:B,D16)+SUMIFS(팀수비력!X:X,팀수비력!A:A,B16,팀수비력!B:B,D16))))*100,"")</f>
        <v>7.1146646790778032</v>
      </c>
      <c r="BL16" s="94">
        <f>IFERROR(100*AK16/(((((F16*60+G16)/(12000/5))*SUMIFS(팀공격력!P:P,팀공격력!A:A,B16,팀공격력!B:B,D16))-K16)),"")</f>
        <v>5.3682832067629525</v>
      </c>
      <c r="BM16" s="94">
        <f>IFERROR(100*((AM16/E16*(2400))/((F16*60+G16)*SUMIFS(팀공격력!AR:AR,팀공격력!A:A,B16,팀공격력!B:B,D16))),"")</f>
        <v>2.3105538586850312</v>
      </c>
      <c r="BN16" s="94">
        <f>IFERROR((AO16*40)/(((F16*60+G16)/60)*(SUMIFS(팀수비력!Q:Q,팀수비력!A:A,B16,팀수비력!B:B,D16)-SUMIFS(팀수비력!N:N,팀수비력!A:A,B16,팀수비력!B:B,D16)))*100,"")</f>
        <v>0.70439306474713959</v>
      </c>
      <c r="BO16" s="94">
        <f t="shared" si="42"/>
        <v>10.127931769722816</v>
      </c>
      <c r="BP16" s="18"/>
      <c r="BQ16" s="18"/>
      <c r="BR16" s="18"/>
      <c r="BS16" s="18"/>
      <c r="BT16" s="19" t="s">
        <v>93</v>
      </c>
      <c r="BU16" s="20"/>
      <c r="BV16" s="25" t="s">
        <v>97</v>
      </c>
      <c r="BW16" s="25">
        <v>316.10000000000002</v>
      </c>
      <c r="BX16" s="25">
        <v>444.7</v>
      </c>
      <c r="BY16" s="25">
        <v>128.6</v>
      </c>
      <c r="BZ16" s="29">
        <f t="shared" si="27"/>
        <v>16.63684210526316</v>
      </c>
      <c r="CA16" s="29">
        <f t="shared" si="28"/>
        <v>23.405263157894737</v>
      </c>
      <c r="CB16" s="29">
        <f t="shared" si="29"/>
        <v>6.7684210526315782</v>
      </c>
      <c r="CC16" s="30">
        <f t="shared" si="30"/>
        <v>40.41338163221819</v>
      </c>
      <c r="CD16" s="30">
        <f t="shared" si="31"/>
        <v>56.854890262092475</v>
      </c>
      <c r="CE16" s="30">
        <f t="shared" si="32"/>
        <v>16.441508629874281</v>
      </c>
      <c r="CF16" s="28">
        <v>8</v>
      </c>
      <c r="CG16" s="28">
        <v>11</v>
      </c>
    </row>
    <row r="17" spans="1:85" x14ac:dyDescent="0.4">
      <c r="A17" s="9" t="s">
        <v>84</v>
      </c>
      <c r="B17" s="9" t="s">
        <v>85</v>
      </c>
      <c r="C17" s="9" t="s">
        <v>107</v>
      </c>
      <c r="D17" s="23" t="s">
        <v>87</v>
      </c>
      <c r="E17" s="16">
        <v>4</v>
      </c>
      <c r="F17" s="16">
        <v>7</v>
      </c>
      <c r="G17" s="16">
        <v>15</v>
      </c>
      <c r="H17" s="14">
        <f t="shared" si="0"/>
        <v>1740</v>
      </c>
      <c r="I17" s="14">
        <v>9</v>
      </c>
      <c r="J17" s="15">
        <f t="shared" si="1"/>
        <v>2.25</v>
      </c>
      <c r="K17" s="16">
        <v>4</v>
      </c>
      <c r="L17" s="16">
        <v>12</v>
      </c>
      <c r="M17" s="15">
        <f t="shared" si="2"/>
        <v>1</v>
      </c>
      <c r="N17" s="15">
        <f t="shared" si="3"/>
        <v>3</v>
      </c>
      <c r="O17" s="17">
        <f t="shared" si="4"/>
        <v>0.33333333333333331</v>
      </c>
      <c r="P17" s="14">
        <v>3</v>
      </c>
      <c r="Q17" s="16">
        <v>8</v>
      </c>
      <c r="R17" s="15">
        <f t="shared" si="5"/>
        <v>0.75</v>
      </c>
      <c r="S17" s="15">
        <f t="shared" si="6"/>
        <v>2</v>
      </c>
      <c r="T17" s="17">
        <f t="shared" si="7"/>
        <v>0.375</v>
      </c>
      <c r="U17" s="16">
        <v>1</v>
      </c>
      <c r="V17" s="16">
        <v>4</v>
      </c>
      <c r="W17" s="15">
        <f t="shared" si="8"/>
        <v>0.25</v>
      </c>
      <c r="X17" s="15">
        <f t="shared" si="9"/>
        <v>1</v>
      </c>
      <c r="Y17" s="17">
        <f t="shared" si="10"/>
        <v>0.25</v>
      </c>
      <c r="Z17" s="16">
        <v>0</v>
      </c>
      <c r="AA17" s="16">
        <v>0</v>
      </c>
      <c r="AB17" s="15">
        <f t="shared" si="11"/>
        <v>0</v>
      </c>
      <c r="AC17" s="15">
        <f t="shared" si="12"/>
        <v>0</v>
      </c>
      <c r="AD17" s="17" t="e">
        <f t="shared" si="13"/>
        <v>#DIV/0!</v>
      </c>
      <c r="AE17" s="16">
        <v>2</v>
      </c>
      <c r="AF17" s="15">
        <f t="shared" si="14"/>
        <v>0.5</v>
      </c>
      <c r="AG17" s="16">
        <v>0</v>
      </c>
      <c r="AH17" s="15">
        <f t="shared" si="15"/>
        <v>0</v>
      </c>
      <c r="AI17" s="16">
        <v>2</v>
      </c>
      <c r="AJ17" s="15">
        <f t="shared" si="16"/>
        <v>0.5</v>
      </c>
      <c r="AK17" s="16">
        <v>4</v>
      </c>
      <c r="AL17" s="15">
        <f t="shared" si="17"/>
        <v>1</v>
      </c>
      <c r="AM17" s="16">
        <v>0</v>
      </c>
      <c r="AN17" s="15">
        <f t="shared" si="18"/>
        <v>0</v>
      </c>
      <c r="AO17" s="13">
        <v>0</v>
      </c>
      <c r="AP17" s="15">
        <f t="shared" si="19"/>
        <v>0</v>
      </c>
      <c r="AQ17" s="4">
        <v>2</v>
      </c>
      <c r="AR17" s="15">
        <f t="shared" si="20"/>
        <v>0.5</v>
      </c>
      <c r="AS17" s="16">
        <v>4</v>
      </c>
      <c r="AT17" s="15">
        <f t="shared" si="21"/>
        <v>1</v>
      </c>
      <c r="AU17" s="18">
        <v>-0.2791912559722004</v>
      </c>
      <c r="AV17" s="18">
        <v>-2.8896800687134769E-2</v>
      </c>
      <c r="AW17" s="18">
        <v>-0.48563426009912652</v>
      </c>
      <c r="AX17" s="18">
        <v>0.20644300412692609</v>
      </c>
      <c r="AY17" s="18">
        <v>85.834519019893534</v>
      </c>
      <c r="AZ17" s="18">
        <v>113.0265222319002</v>
      </c>
      <c r="BA17" s="18">
        <v>2.7244690273360059</v>
      </c>
      <c r="BB17" s="18">
        <v>2</v>
      </c>
      <c r="BC17" s="18">
        <v>7.0381231671554261</v>
      </c>
      <c r="BD17" s="92">
        <f t="shared" si="38"/>
        <v>37.5</v>
      </c>
      <c r="BE17" s="92">
        <f t="shared" si="39"/>
        <v>37.5</v>
      </c>
      <c r="BF17" s="93">
        <f>IFERROR(100*((L17+0.44*AA17+AQ17)*2400)/((SUMIFS(팀공격력!Q:Q,팀공격력!A:A,B17,팀공격력!B:B,D17)+0.44*SUMIFS(팀공격력!T:T,팀공격력!A:A,B17,팀공격력!B:B,D17)+SUMIFS(팀공격력!AK:AK,팀공격력!A:A,B17,팀공격력!B:B,D17))*(F17*60+G17)),"")</f>
        <v>1.7159869928185942</v>
      </c>
      <c r="BG17" s="17">
        <f t="shared" si="40"/>
        <v>0.33333333333333331</v>
      </c>
      <c r="BH17" s="17">
        <f t="shared" si="41"/>
        <v>0</v>
      </c>
      <c r="BI17" s="94">
        <f>IFERROR(((AG17*(12000/5))/((F17*60+G17)*(SUMIFS(팀공격력!X:X,팀공격력!A:A,B17,팀공격력!B:B,D17)+SUMIFS(팀수비력!X:X,팀수비력!A:A,B17,팀수비력!B:B,D17))))*100,"")</f>
        <v>0</v>
      </c>
      <c r="BJ17" s="94">
        <f>IFERROR(((AI17*(12000/5))/((F17*60+G17)*(SUMIFS(팀공격력!V:V,팀공격력!A:A,B17,팀공격력!B:B,D17)+SUMIFS(팀수비력!W:W,팀수비력!A:A,B17,팀수비력!B:B,D17))))*100,"")</f>
        <v>0.59102746430748199</v>
      </c>
      <c r="BK17" s="94">
        <f>IFERROR(((AE17*(12000/5))/((F17*60+G17)*(SUMIFS(팀공격력!X:X,팀공격력!A:A,B17,팀공격력!B:B,D17)+SUMIFS(팀수비력!X:X,팀수비력!A:A,B17,팀수비력!B:B,D17))))*100,"")</f>
        <v>0.28855864954552013</v>
      </c>
      <c r="BL17" s="94">
        <f>IFERROR(100*AK17/(((((F17*60+G17)/(12000/5))*SUMIFS(팀공격력!P:P,팀공격력!A:A,B17,팀공격력!B:B,D17))-K17)),"")</f>
        <v>1.3648674585741403</v>
      </c>
      <c r="BM17" s="94">
        <f>IFERROR(100*((AM17/E17*(2400))/((F17*60+G17)*SUMIFS(팀공격력!AR:AR,팀공격력!A:A,B17,팀공격력!B:B,D17))),"")</f>
        <v>0</v>
      </c>
      <c r="BN17" s="94">
        <f>IFERROR((AO17*40)/(((F17*60+G17)/60)*(SUMIFS(팀수비력!Q:Q,팀수비력!A:A,B17,팀수비력!B:B,D17)-SUMIFS(팀수비력!N:N,팀수비력!A:A,B17,팀수비력!B:B,D17)))*100,"")</f>
        <v>0</v>
      </c>
      <c r="BO17" s="94">
        <f t="shared" si="42"/>
        <v>14.285714285714286</v>
      </c>
      <c r="BP17" s="18"/>
      <c r="BQ17" s="18"/>
      <c r="BR17" s="18"/>
      <c r="BS17" s="18"/>
      <c r="BT17" s="19" t="s">
        <v>88</v>
      </c>
      <c r="BU17" s="20"/>
      <c r="BV17" s="26" t="s">
        <v>89</v>
      </c>
      <c r="BW17" s="26">
        <v>13.54</v>
      </c>
      <c r="BX17" s="26">
        <v>24.24</v>
      </c>
      <c r="BY17" s="26">
        <v>10.7</v>
      </c>
      <c r="BZ17" s="29">
        <f t="shared" si="27"/>
        <v>3.3849999999999998</v>
      </c>
      <c r="CA17" s="29">
        <f t="shared" si="28"/>
        <v>6.06</v>
      </c>
      <c r="CB17" s="29">
        <f t="shared" si="29"/>
        <v>2.6749999999999998</v>
      </c>
      <c r="CC17" s="30">
        <f t="shared" si="30"/>
        <v>18.675862068965515</v>
      </c>
      <c r="CD17" s="30">
        <f t="shared" si="31"/>
        <v>33.434482758620689</v>
      </c>
      <c r="CE17" s="30">
        <f t="shared" si="32"/>
        <v>14.758620689655173</v>
      </c>
      <c r="CF17" s="27">
        <v>3</v>
      </c>
      <c r="CG17" s="27">
        <v>1</v>
      </c>
    </row>
    <row r="18" spans="1:85" x14ac:dyDescent="0.4">
      <c r="A18" s="9" t="s">
        <v>84</v>
      </c>
      <c r="B18" s="9" t="s">
        <v>85</v>
      </c>
      <c r="C18" s="9" t="s">
        <v>108</v>
      </c>
      <c r="D18" s="23" t="s">
        <v>87</v>
      </c>
      <c r="E18" s="16">
        <v>34</v>
      </c>
      <c r="F18" s="16">
        <v>11</v>
      </c>
      <c r="G18" s="16">
        <v>22</v>
      </c>
      <c r="H18" s="14">
        <f t="shared" si="0"/>
        <v>23188</v>
      </c>
      <c r="I18" s="14">
        <v>77</v>
      </c>
      <c r="J18" s="15">
        <f t="shared" si="1"/>
        <v>2.2647058823529411</v>
      </c>
      <c r="K18" s="16">
        <v>26</v>
      </c>
      <c r="L18" s="16">
        <v>94</v>
      </c>
      <c r="M18" s="15">
        <f t="shared" si="2"/>
        <v>0.76470588235294112</v>
      </c>
      <c r="N18" s="15">
        <f t="shared" si="3"/>
        <v>2.7647058823529411</v>
      </c>
      <c r="O18" s="17">
        <f t="shared" si="4"/>
        <v>0.27659574468085107</v>
      </c>
      <c r="P18" s="14">
        <v>12</v>
      </c>
      <c r="Q18" s="16">
        <v>32</v>
      </c>
      <c r="R18" s="15">
        <f t="shared" si="5"/>
        <v>0.35294117647058826</v>
      </c>
      <c r="S18" s="15">
        <f t="shared" si="6"/>
        <v>0.94117647058823528</v>
      </c>
      <c r="T18" s="17">
        <f t="shared" si="7"/>
        <v>0.375</v>
      </c>
      <c r="U18" s="16">
        <v>14</v>
      </c>
      <c r="V18" s="16">
        <v>62</v>
      </c>
      <c r="W18" s="15">
        <f t="shared" si="8"/>
        <v>0.41176470588235292</v>
      </c>
      <c r="X18" s="15">
        <f t="shared" si="9"/>
        <v>1.8235294117647058</v>
      </c>
      <c r="Y18" s="17">
        <f t="shared" si="10"/>
        <v>0.22580645161290322</v>
      </c>
      <c r="Z18" s="16">
        <v>11</v>
      </c>
      <c r="AA18" s="16">
        <v>15</v>
      </c>
      <c r="AB18" s="15">
        <f t="shared" si="11"/>
        <v>0.3235294117647059</v>
      </c>
      <c r="AC18" s="15">
        <f t="shared" si="12"/>
        <v>0.44117647058823528</v>
      </c>
      <c r="AD18" s="17">
        <f t="shared" si="13"/>
        <v>0.73333333333333328</v>
      </c>
      <c r="AE18" s="16">
        <v>40</v>
      </c>
      <c r="AF18" s="15">
        <f t="shared" si="14"/>
        <v>1.1764705882352942</v>
      </c>
      <c r="AG18" s="16">
        <v>11</v>
      </c>
      <c r="AH18" s="15">
        <f t="shared" si="15"/>
        <v>0.3235294117647059</v>
      </c>
      <c r="AI18" s="16">
        <v>29</v>
      </c>
      <c r="AJ18" s="15">
        <f t="shared" si="16"/>
        <v>0.8529411764705882</v>
      </c>
      <c r="AK18" s="16">
        <v>13</v>
      </c>
      <c r="AL18" s="15">
        <f t="shared" si="17"/>
        <v>0.38235294117647056</v>
      </c>
      <c r="AM18" s="16">
        <v>16</v>
      </c>
      <c r="AN18" s="15">
        <f t="shared" si="18"/>
        <v>0.47058823529411764</v>
      </c>
      <c r="AO18" s="13">
        <v>3</v>
      </c>
      <c r="AP18" s="15">
        <f t="shared" si="19"/>
        <v>8.8235294117647065E-2</v>
      </c>
      <c r="AQ18" s="4">
        <v>9</v>
      </c>
      <c r="AR18" s="15">
        <f t="shared" si="20"/>
        <v>0.26470588235294118</v>
      </c>
      <c r="AS18" s="16">
        <v>30</v>
      </c>
      <c r="AT18" s="15">
        <f t="shared" si="21"/>
        <v>0.88235294117647056</v>
      </c>
      <c r="AU18" s="18">
        <v>0.33820355523707007</v>
      </c>
      <c r="AV18" s="18">
        <v>5.8415871361566618E-2</v>
      </c>
      <c r="AW18" s="18">
        <v>0.20551434976553329</v>
      </c>
      <c r="AX18" s="18">
        <v>0.13268920547153679</v>
      </c>
      <c r="AY18" s="18">
        <v>109.66804016773629</v>
      </c>
      <c r="AZ18" s="18">
        <v>112.75055904777049</v>
      </c>
      <c r="BA18" s="18">
        <v>5.9887770550402859</v>
      </c>
      <c r="BB18" s="18">
        <v>2.1142857142857139</v>
      </c>
      <c r="BC18" s="18">
        <v>12.78157610651313</v>
      </c>
      <c r="BD18" s="92">
        <f t="shared" si="38"/>
        <v>38.270377733598409</v>
      </c>
      <c r="BE18" s="92">
        <f t="shared" si="39"/>
        <v>35.106382978723403</v>
      </c>
      <c r="BF18" s="93">
        <f>IFERROR(100*((L18+0.44*AA18+AQ18)*2400)/((SUMIFS(팀공격력!Q:Q,팀공격력!A:A,B18,팀공격력!B:B,D18)+0.44*SUMIFS(팀공격력!T:T,팀공격력!A:A,B18,팀공격력!B:B,D18)+SUMIFS(팀공격력!AK:AK,팀공격력!A:A,B18,팀공격력!B:B,D18))*(F18*60+G18)),"")</f>
        <v>8.5684327471323094</v>
      </c>
      <c r="BG18" s="17">
        <f t="shared" si="40"/>
        <v>0.65957446808510634</v>
      </c>
      <c r="BH18" s="17">
        <f t="shared" si="41"/>
        <v>0.15957446808510639</v>
      </c>
      <c r="BI18" s="94">
        <f>IFERROR(((AG18*(12000/5))/((F18*60+G18)*(SUMIFS(팀공격력!X:X,팀공격력!A:A,B18,팀공격력!B:B,D18)+SUMIFS(팀수비력!X:X,팀수비력!A:A,B18,팀수비력!B:B,D18))))*100,"")</f>
        <v>1.0122823592927521</v>
      </c>
      <c r="BJ18" s="94">
        <f>IFERROR(((AI18*(12000/5))/((F18*60+G18)*(SUMIFS(팀공격력!V:V,팀공격력!A:A,B18,팀공격력!B:B,D18)+SUMIFS(팀수비력!W:W,팀수비력!A:A,B18,팀수비력!B:B,D18))))*100,"")</f>
        <v>5.4661374356590073</v>
      </c>
      <c r="BK18" s="94">
        <f>IFERROR(((AE18*(12000/5))/((F18*60+G18)*(SUMIFS(팀공격력!X:X,팀공격력!A:A,B18,팀공격력!B:B,D18)+SUMIFS(팀수비력!X:X,팀수비력!A:A,B18,팀수비력!B:B,D18))))*100,"")</f>
        <v>3.6810267610645528</v>
      </c>
      <c r="BL18" s="94">
        <f>IFERROR(100*AK18/(((((F18*60+G18)/(12000/5))*SUMIFS(팀공격력!P:P,팀공격력!A:A,B18,팀공격력!B:B,D18))-K18)),"")</f>
        <v>2.9562307300184387</v>
      </c>
      <c r="BM18" s="94">
        <f>IFERROR(100*((AM18/E18*(2400))/((F18*60+G18)*SUMIFS(팀공격력!AR:AR,팀공격력!A:A,B18,팀공격력!B:B,D18))),"")</f>
        <v>2.3021837308547073</v>
      </c>
      <c r="BN18" s="94">
        <f>IFERROR((AO18*40)/(((F18*60+G18)/60)*(SUMIFS(팀수비력!Q:Q,팀수비력!A:A,B18,팀수비력!B:B,D18)-SUMIFS(팀수비력!N:N,팀수비력!A:A,B18,팀수비력!B:B,D18)))*100,"")</f>
        <v>0.43733159696491863</v>
      </c>
      <c r="BO18" s="94">
        <f t="shared" si="42"/>
        <v>8.2116788321167888</v>
      </c>
      <c r="BP18" s="18"/>
      <c r="BQ18" s="18"/>
      <c r="BR18" s="18"/>
      <c r="BS18" s="18"/>
      <c r="BT18" s="19" t="s">
        <v>88</v>
      </c>
      <c r="BU18" s="20"/>
      <c r="BV18" s="25" t="s">
        <v>94</v>
      </c>
      <c r="BW18" s="25">
        <v>180.77</v>
      </c>
      <c r="BX18" s="25">
        <v>260.67</v>
      </c>
      <c r="BY18" s="25">
        <v>79.900000000000006</v>
      </c>
      <c r="BZ18" s="29">
        <f t="shared" si="27"/>
        <v>5.3167647058823526</v>
      </c>
      <c r="CA18" s="29">
        <f t="shared" si="28"/>
        <v>7.6667647058823531</v>
      </c>
      <c r="CB18" s="29">
        <f t="shared" si="29"/>
        <v>2.35</v>
      </c>
      <c r="CC18" s="30">
        <f t="shared" si="30"/>
        <v>18.710022425392445</v>
      </c>
      <c r="CD18" s="30">
        <f t="shared" si="31"/>
        <v>26.97981714680007</v>
      </c>
      <c r="CE18" s="30">
        <f t="shared" si="32"/>
        <v>8.2697947214076244</v>
      </c>
      <c r="CF18" s="28">
        <v>17</v>
      </c>
      <c r="CG18" s="28">
        <v>17</v>
      </c>
    </row>
    <row r="19" spans="1:85" x14ac:dyDescent="0.4">
      <c r="A19" s="9" t="s">
        <v>84</v>
      </c>
      <c r="B19" s="9" t="s">
        <v>85</v>
      </c>
      <c r="C19" s="9" t="s">
        <v>109</v>
      </c>
      <c r="D19" s="23" t="s">
        <v>87</v>
      </c>
      <c r="E19" s="16">
        <v>35</v>
      </c>
      <c r="F19" s="16">
        <v>6</v>
      </c>
      <c r="G19" s="16">
        <v>37</v>
      </c>
      <c r="H19" s="14">
        <f t="shared" si="0"/>
        <v>13895</v>
      </c>
      <c r="I19" s="14">
        <v>47</v>
      </c>
      <c r="J19" s="15">
        <f t="shared" si="1"/>
        <v>1.3428571428571427</v>
      </c>
      <c r="K19" s="16">
        <v>19</v>
      </c>
      <c r="L19" s="16">
        <v>44</v>
      </c>
      <c r="M19" s="15">
        <f t="shared" si="2"/>
        <v>0.54285714285714282</v>
      </c>
      <c r="N19" s="15">
        <f t="shared" si="3"/>
        <v>1.2571428571428571</v>
      </c>
      <c r="O19" s="17">
        <f t="shared" si="4"/>
        <v>0.43181818181818182</v>
      </c>
      <c r="P19" s="14">
        <v>15</v>
      </c>
      <c r="Q19" s="16">
        <v>27</v>
      </c>
      <c r="R19" s="15">
        <f t="shared" si="5"/>
        <v>0.42857142857142855</v>
      </c>
      <c r="S19" s="15">
        <f t="shared" si="6"/>
        <v>0.77142857142857146</v>
      </c>
      <c r="T19" s="17">
        <f t="shared" si="7"/>
        <v>0.55555555555555558</v>
      </c>
      <c r="U19" s="16">
        <v>4</v>
      </c>
      <c r="V19" s="16">
        <v>17</v>
      </c>
      <c r="W19" s="15">
        <f t="shared" si="8"/>
        <v>0.11428571428571428</v>
      </c>
      <c r="X19" s="15">
        <f t="shared" si="9"/>
        <v>0.48571428571428571</v>
      </c>
      <c r="Y19" s="17">
        <f t="shared" si="10"/>
        <v>0.23529411764705882</v>
      </c>
      <c r="Z19" s="16">
        <v>5</v>
      </c>
      <c r="AA19" s="16">
        <v>8</v>
      </c>
      <c r="AB19" s="15">
        <f t="shared" si="11"/>
        <v>0.14285714285714285</v>
      </c>
      <c r="AC19" s="15">
        <f t="shared" si="12"/>
        <v>0.22857142857142856</v>
      </c>
      <c r="AD19" s="17">
        <f t="shared" si="13"/>
        <v>0.625</v>
      </c>
      <c r="AE19" s="16">
        <v>36</v>
      </c>
      <c r="AF19" s="15">
        <f t="shared" si="14"/>
        <v>1.0285714285714285</v>
      </c>
      <c r="AG19" s="16">
        <v>19</v>
      </c>
      <c r="AH19" s="15">
        <f t="shared" si="15"/>
        <v>0.54285714285714282</v>
      </c>
      <c r="AI19" s="16">
        <v>17</v>
      </c>
      <c r="AJ19" s="15">
        <f t="shared" si="16"/>
        <v>0.48571428571428571</v>
      </c>
      <c r="AK19" s="16">
        <v>14</v>
      </c>
      <c r="AL19" s="15">
        <f t="shared" si="17"/>
        <v>0.4</v>
      </c>
      <c r="AM19" s="16">
        <v>10</v>
      </c>
      <c r="AN19" s="15">
        <f t="shared" si="18"/>
        <v>0.2857142857142857</v>
      </c>
      <c r="AO19" s="13">
        <v>2</v>
      </c>
      <c r="AP19" s="15">
        <f t="shared" si="19"/>
        <v>5.7142857142857141E-2</v>
      </c>
      <c r="AQ19" s="4">
        <v>7</v>
      </c>
      <c r="AR19" s="15">
        <f t="shared" si="20"/>
        <v>0.2</v>
      </c>
      <c r="AS19" s="16">
        <v>23</v>
      </c>
      <c r="AT19" s="15">
        <f t="shared" si="21"/>
        <v>0.65714285714285714</v>
      </c>
      <c r="AU19" s="18">
        <v>-1.687597034137495E-2</v>
      </c>
      <c r="AV19" s="18">
        <v>-9.8629803529282534E-4</v>
      </c>
      <c r="AW19" s="18">
        <v>-0.18218272398487659</v>
      </c>
      <c r="AX19" s="18">
        <v>0.1653067536435017</v>
      </c>
      <c r="AY19" s="18">
        <v>96.771328694056834</v>
      </c>
      <c r="AZ19" s="18">
        <v>115.1088145220109</v>
      </c>
      <c r="BA19" s="18">
        <v>5.3031248854074837</v>
      </c>
      <c r="BB19" s="18">
        <v>3.4651162790697669</v>
      </c>
      <c r="BC19" s="18">
        <v>8.7081456227931326</v>
      </c>
      <c r="BD19" s="92">
        <f t="shared" si="38"/>
        <v>49.452861952861952</v>
      </c>
      <c r="BE19" s="92">
        <f t="shared" si="39"/>
        <v>47.727272727272727</v>
      </c>
      <c r="BF19" s="93">
        <f>IFERROR(100*((L19+0.44*AA19+AQ19)*2400)/((SUMIFS(팀공격력!Q:Q,팀공격력!A:A,B19,팀공격력!B:B,D19)+0.44*SUMIFS(팀공격력!T:T,팀공격력!A:A,B19,팀공격력!B:B,D19)+SUMIFS(팀공격력!AK:AK,팀공격력!A:A,B19,팀공격력!B:B,D19))*(F19*60+G19)),"")</f>
        <v>7.3221825691047773</v>
      </c>
      <c r="BG19" s="17">
        <f t="shared" si="40"/>
        <v>0.38636363636363635</v>
      </c>
      <c r="BH19" s="17">
        <f t="shared" si="41"/>
        <v>0.18181818181818182</v>
      </c>
      <c r="BI19" s="94">
        <f>IFERROR(((AG19*(12000/5))/((F19*60+G19)*(SUMIFS(팀공격력!X:X,팀공격력!A:A,B19,팀공격력!B:B,D19)+SUMIFS(팀수비력!X:X,팀수비력!A:A,B19,팀수비력!B:B,D19))))*100,"")</f>
        <v>3.0036992928132542</v>
      </c>
      <c r="BJ19" s="94">
        <f>IFERROR(((AI19*(12000/5))/((F19*60+G19)*(SUMIFS(팀공격력!V:V,팀공격력!A:A,B19,팀공격력!B:B,D19)+SUMIFS(팀수비력!W:W,팀수비력!A:A,B19,팀수비력!B:B,D19))))*100,"")</f>
        <v>5.5045945825614986</v>
      </c>
      <c r="BK19" s="94">
        <f>IFERROR(((AE19*(12000/5))/((F19*60+G19)*(SUMIFS(팀공격력!X:X,팀공격력!A:A,B19,팀공격력!B:B,D19)+SUMIFS(팀수비력!X:X,팀수비력!A:A,B19,팀수비력!B:B,D19))))*100,"")</f>
        <v>5.6912197126987971</v>
      </c>
      <c r="BL19" s="94">
        <f>IFERROR(100*AK19/(((((F19*60+G19)/(12000/5))*SUMIFS(팀공격력!P:P,팀공격력!A:A,B19,팀공격력!B:B,D19))-K19)),"")</f>
        <v>5.5529571976076015</v>
      </c>
      <c r="BM19" s="94">
        <f>IFERROR(100*((AM19/E19*(2400))/((F19*60+G19)*SUMIFS(팀공격력!AR:AR,팀공격력!A:A,B19,팀공격력!B:B,D19))),"")</f>
        <v>2.4011801165463722</v>
      </c>
      <c r="BN19" s="94">
        <f>IFERROR((AO19*40)/(((F19*60+G19)/60)*(SUMIFS(팀수비력!Q:Q,팀수비력!A:A,B19,팀수비력!B:B,D19)-SUMIFS(팀수비력!N:N,팀수비력!A:A,B19,팀수비력!B:B,D19)))*100,"")</f>
        <v>0.50085667360214037</v>
      </c>
      <c r="BO19" s="94">
        <f t="shared" si="42"/>
        <v>12.839325018341892</v>
      </c>
      <c r="BP19" s="18"/>
      <c r="BQ19" s="18"/>
      <c r="BR19" s="18"/>
      <c r="BS19" s="18"/>
      <c r="BT19" s="19" t="s">
        <v>88</v>
      </c>
      <c r="BU19" s="20"/>
      <c r="BV19" s="26" t="s">
        <v>94</v>
      </c>
      <c r="BW19" s="26">
        <v>146.81</v>
      </c>
      <c r="BX19" s="26">
        <v>183.41</v>
      </c>
      <c r="BY19" s="26">
        <v>36.6</v>
      </c>
      <c r="BZ19" s="29">
        <f t="shared" si="27"/>
        <v>4.1945714285714288</v>
      </c>
      <c r="CA19" s="29">
        <f t="shared" si="28"/>
        <v>5.2402857142857142</v>
      </c>
      <c r="CB19" s="29">
        <f t="shared" si="29"/>
        <v>1.0457142857142858</v>
      </c>
      <c r="CC19" s="30">
        <f t="shared" si="30"/>
        <v>25.357610651313422</v>
      </c>
      <c r="CD19" s="30">
        <f t="shared" si="31"/>
        <v>31.679309103994242</v>
      </c>
      <c r="CE19" s="30">
        <f t="shared" si="32"/>
        <v>6.3216984526808204</v>
      </c>
      <c r="CF19" s="27">
        <v>18</v>
      </c>
      <c r="CG19" s="27">
        <v>17</v>
      </c>
    </row>
    <row r="20" spans="1:85" x14ac:dyDescent="0.4">
      <c r="A20" s="9" t="s">
        <v>84</v>
      </c>
      <c r="B20" s="9" t="s">
        <v>85</v>
      </c>
      <c r="C20" s="9" t="s">
        <v>110</v>
      </c>
      <c r="D20" s="23" t="s">
        <v>87</v>
      </c>
      <c r="E20" s="16">
        <v>43</v>
      </c>
      <c r="F20" s="16">
        <v>15</v>
      </c>
      <c r="G20" s="16">
        <v>55</v>
      </c>
      <c r="H20" s="14">
        <f t="shared" si="0"/>
        <v>41065</v>
      </c>
      <c r="I20" s="14">
        <v>157</v>
      </c>
      <c r="J20" s="15">
        <f t="shared" si="1"/>
        <v>3.6511627906976742</v>
      </c>
      <c r="K20" s="16">
        <v>56</v>
      </c>
      <c r="L20" s="16">
        <v>156</v>
      </c>
      <c r="M20" s="15">
        <f t="shared" si="2"/>
        <v>1.3023255813953489</v>
      </c>
      <c r="N20" s="15">
        <f t="shared" si="3"/>
        <v>3.6279069767441858</v>
      </c>
      <c r="O20" s="17">
        <f t="shared" si="4"/>
        <v>0.35897435897435898</v>
      </c>
      <c r="P20" s="14">
        <v>28</v>
      </c>
      <c r="Q20" s="16">
        <v>65</v>
      </c>
      <c r="R20" s="15">
        <f t="shared" si="5"/>
        <v>0.65116279069767447</v>
      </c>
      <c r="S20" s="15">
        <f t="shared" si="6"/>
        <v>1.5116279069767442</v>
      </c>
      <c r="T20" s="17">
        <f t="shared" si="7"/>
        <v>0.43076923076923079</v>
      </c>
      <c r="U20" s="16">
        <v>28</v>
      </c>
      <c r="V20" s="16">
        <v>91</v>
      </c>
      <c r="W20" s="15">
        <f t="shared" si="8"/>
        <v>0.65116279069767447</v>
      </c>
      <c r="X20" s="15">
        <f t="shared" si="9"/>
        <v>2.1162790697674421</v>
      </c>
      <c r="Y20" s="17">
        <f t="shared" si="10"/>
        <v>0.30769230769230771</v>
      </c>
      <c r="Z20" s="16">
        <v>17</v>
      </c>
      <c r="AA20" s="16">
        <v>27</v>
      </c>
      <c r="AB20" s="15">
        <f t="shared" si="11"/>
        <v>0.39534883720930231</v>
      </c>
      <c r="AC20" s="15">
        <f t="shared" si="12"/>
        <v>0.62790697674418605</v>
      </c>
      <c r="AD20" s="17">
        <f t="shared" si="13"/>
        <v>0.62962962962962965</v>
      </c>
      <c r="AE20" s="16">
        <v>78</v>
      </c>
      <c r="AF20" s="15">
        <f t="shared" si="14"/>
        <v>1.8139534883720929</v>
      </c>
      <c r="AG20" s="16">
        <v>41</v>
      </c>
      <c r="AH20" s="15">
        <f t="shared" si="15"/>
        <v>0.95348837209302328</v>
      </c>
      <c r="AI20" s="16">
        <v>37</v>
      </c>
      <c r="AJ20" s="15">
        <f t="shared" si="16"/>
        <v>0.86046511627906974</v>
      </c>
      <c r="AK20" s="16">
        <v>24</v>
      </c>
      <c r="AL20" s="15">
        <f t="shared" si="17"/>
        <v>0.55813953488372092</v>
      </c>
      <c r="AM20" s="16">
        <v>23</v>
      </c>
      <c r="AN20" s="15">
        <f t="shared" si="18"/>
        <v>0.53488372093023251</v>
      </c>
      <c r="AO20" s="13">
        <v>3</v>
      </c>
      <c r="AP20" s="15">
        <f t="shared" si="19"/>
        <v>6.9767441860465115E-2</v>
      </c>
      <c r="AQ20" s="4">
        <v>26</v>
      </c>
      <c r="AR20" s="15">
        <f t="shared" si="20"/>
        <v>0.60465116279069764</v>
      </c>
      <c r="AS20" s="16">
        <v>47</v>
      </c>
      <c r="AT20" s="15">
        <f t="shared" si="21"/>
        <v>1.0930232558139534</v>
      </c>
      <c r="AU20" s="18">
        <v>1.8896919293624219</v>
      </c>
      <c r="AV20" s="18">
        <v>6.9550678298212085E-2</v>
      </c>
      <c r="AW20" s="18">
        <v>1.601596521547924</v>
      </c>
      <c r="AX20" s="18">
        <v>0.28809540781449849</v>
      </c>
      <c r="AY20" s="18">
        <v>112.87120036153399</v>
      </c>
      <c r="AZ20" s="18">
        <v>114.9412034040791</v>
      </c>
      <c r="BA20" s="18">
        <v>8.6037232079942232</v>
      </c>
      <c r="BB20" s="18">
        <v>8.2727272727272734</v>
      </c>
      <c r="BC20" s="18">
        <v>13.39712918660287</v>
      </c>
      <c r="BD20" s="92">
        <f t="shared" si="38"/>
        <v>46.759590183464375</v>
      </c>
      <c r="BE20" s="92">
        <f t="shared" si="39"/>
        <v>44.871794871794876</v>
      </c>
      <c r="BF20" s="93">
        <f>IFERROR(100*((L20+0.44*AA20+AQ20)*2400)/((SUMIFS(팀공격력!Q:Q,팀공격력!A:A,B20,팀공격력!B:B,D20)+0.44*SUMIFS(팀공격력!T:T,팀공격력!A:A,B20,팀공격력!B:B,D20)+SUMIFS(팀공격력!AK:AK,팀공격력!A:A,B20,팀공격력!B:B,D20))*(F20*60+G20)),"")</f>
        <v>10.824425415328051</v>
      </c>
      <c r="BG20" s="17">
        <f t="shared" si="40"/>
        <v>0.58333333333333337</v>
      </c>
      <c r="BH20" s="17">
        <f t="shared" si="41"/>
        <v>0.17307692307692307</v>
      </c>
      <c r="BI20" s="94">
        <f>IFERROR(((AG20*(12000/5))/((F20*60+G20)*(SUMIFS(팀공격력!X:X,팀공격력!A:A,B20,팀공격력!B:B,D20)+SUMIFS(팀수비력!X:X,팀수비력!A:A,B20,팀수비력!B:B,D20))))*100,"")</f>
        <v>2.6944730443164144</v>
      </c>
      <c r="BJ20" s="94">
        <f>IFERROR(((AI20*(12000/5))/((F20*60+G20)*(SUMIFS(팀공격력!V:V,팀공격력!A:A,B20,팀공격력!B:B,D20)+SUMIFS(팀수비력!W:W,팀수비력!A:A,B20,팀수비력!B:B,D20))))*100,"")</f>
        <v>4.9804120617952483</v>
      </c>
      <c r="BK20" s="94">
        <f>IFERROR(((AE20*(12000/5))/((F20*60+G20)*(SUMIFS(팀공격력!X:X,팀공격력!A:A,B20,팀공격력!B:B,D20)+SUMIFS(팀수비력!X:X,팀수비력!A:A,B20,팀수비력!B:B,D20))))*100,"")</f>
        <v>5.1260706696751299</v>
      </c>
      <c r="BL20" s="94">
        <f>IFERROR(100*AK20/(((((F20*60+G20)/(12000/5))*SUMIFS(팀공격력!P:P,팀공격력!A:A,B20,팀공격력!B:B,D20))-K20)),"")</f>
        <v>4.0255932683134796</v>
      </c>
      <c r="BM20" s="94">
        <f>IFERROR(100*((AM20/E20*(2400))/((F20*60+G20)*SUMIFS(팀공격력!AR:AR,팀공격력!A:A,B20,팀공격력!B:B,D20))),"")</f>
        <v>1.8686987642675572</v>
      </c>
      <c r="BN20" s="94">
        <f>IFERROR((AO20*40)/(((F20*60+G20)/60)*(SUMIFS(팀수비력!Q:Q,팀수비력!A:A,B20,팀수비력!B:B,D20)-SUMIFS(팀수비력!N:N,팀수비력!A:A,B20,팀수비력!B:B,D20)))*100,"")</f>
        <v>0.31231429228280067</v>
      </c>
      <c r="BO20" s="94">
        <f t="shared" si="42"/>
        <v>13.410356921807304</v>
      </c>
      <c r="BP20" s="18"/>
      <c r="BQ20" s="18"/>
      <c r="BR20" s="18"/>
      <c r="BS20" s="18"/>
      <c r="BT20" s="19" t="s">
        <v>88</v>
      </c>
      <c r="BU20" s="20"/>
      <c r="BV20" s="25" t="s">
        <v>94</v>
      </c>
      <c r="BW20" s="25">
        <v>352.4</v>
      </c>
      <c r="BX20" s="25">
        <v>493.1</v>
      </c>
      <c r="BY20" s="25">
        <v>140.69999999999999</v>
      </c>
      <c r="BZ20" s="29">
        <f t="shared" si="27"/>
        <v>8.1953488372093037</v>
      </c>
      <c r="CA20" s="29">
        <f t="shared" si="28"/>
        <v>11.467441860465117</v>
      </c>
      <c r="CB20" s="29">
        <f t="shared" si="29"/>
        <v>3.2720930232558136</v>
      </c>
      <c r="CC20" s="30">
        <f t="shared" si="30"/>
        <v>20.595641056861073</v>
      </c>
      <c r="CD20" s="30">
        <f t="shared" si="31"/>
        <v>28.818702057713381</v>
      </c>
      <c r="CE20" s="30">
        <f t="shared" si="32"/>
        <v>8.223061000852308</v>
      </c>
      <c r="CF20" s="28">
        <v>20</v>
      </c>
      <c r="CG20" s="28">
        <v>23</v>
      </c>
    </row>
    <row r="21" spans="1:85" x14ac:dyDescent="0.4">
      <c r="A21" s="9" t="s">
        <v>84</v>
      </c>
      <c r="B21" s="9" t="s">
        <v>85</v>
      </c>
      <c r="C21" s="9" t="s">
        <v>111</v>
      </c>
      <c r="D21" s="23" t="s">
        <v>87</v>
      </c>
      <c r="E21" s="16">
        <v>44</v>
      </c>
      <c r="F21" s="16">
        <v>24</v>
      </c>
      <c r="G21" s="16">
        <v>42</v>
      </c>
      <c r="H21" s="14">
        <f t="shared" si="0"/>
        <v>65208</v>
      </c>
      <c r="I21" s="14">
        <v>342</v>
      </c>
      <c r="J21" s="15">
        <f t="shared" si="1"/>
        <v>7.7727272727272725</v>
      </c>
      <c r="K21" s="16">
        <v>115</v>
      </c>
      <c r="L21" s="16">
        <v>273</v>
      </c>
      <c r="M21" s="15">
        <f t="shared" si="2"/>
        <v>2.6136363636363638</v>
      </c>
      <c r="N21" s="15">
        <f t="shared" si="3"/>
        <v>6.2045454545454541</v>
      </c>
      <c r="O21" s="17">
        <f t="shared" si="4"/>
        <v>0.42124542124542125</v>
      </c>
      <c r="P21" s="14">
        <v>51</v>
      </c>
      <c r="Q21" s="16">
        <v>101</v>
      </c>
      <c r="R21" s="15">
        <f t="shared" si="5"/>
        <v>1.1590909090909092</v>
      </c>
      <c r="S21" s="15">
        <f t="shared" si="6"/>
        <v>2.2954545454545454</v>
      </c>
      <c r="T21" s="17">
        <f t="shared" si="7"/>
        <v>0.50495049504950495</v>
      </c>
      <c r="U21" s="16">
        <v>64</v>
      </c>
      <c r="V21" s="16">
        <v>172</v>
      </c>
      <c r="W21" s="15">
        <f t="shared" si="8"/>
        <v>1.4545454545454546</v>
      </c>
      <c r="X21" s="15">
        <f t="shared" si="9"/>
        <v>3.9090909090909092</v>
      </c>
      <c r="Y21" s="17">
        <f t="shared" si="10"/>
        <v>0.37209302325581395</v>
      </c>
      <c r="Z21" s="16">
        <v>48</v>
      </c>
      <c r="AA21" s="16">
        <v>63</v>
      </c>
      <c r="AB21" s="15">
        <f t="shared" si="11"/>
        <v>1.0909090909090908</v>
      </c>
      <c r="AC21" s="15">
        <f t="shared" si="12"/>
        <v>1.4318181818181819</v>
      </c>
      <c r="AD21" s="17">
        <f t="shared" si="13"/>
        <v>0.76190476190476186</v>
      </c>
      <c r="AE21" s="16">
        <v>88</v>
      </c>
      <c r="AF21" s="15">
        <f t="shared" si="14"/>
        <v>2</v>
      </c>
      <c r="AG21" s="16">
        <v>14</v>
      </c>
      <c r="AH21" s="15">
        <f t="shared" si="15"/>
        <v>0.31818181818181818</v>
      </c>
      <c r="AI21" s="16">
        <v>74</v>
      </c>
      <c r="AJ21" s="15">
        <f t="shared" si="16"/>
        <v>1.6818181818181819</v>
      </c>
      <c r="AK21" s="16">
        <v>121</v>
      </c>
      <c r="AL21" s="15">
        <f t="shared" si="17"/>
        <v>2.75</v>
      </c>
      <c r="AM21" s="16">
        <v>34</v>
      </c>
      <c r="AN21" s="15">
        <f t="shared" si="18"/>
        <v>0.77272727272727271</v>
      </c>
      <c r="AO21" s="13">
        <v>0</v>
      </c>
      <c r="AP21" s="15">
        <f t="shared" si="19"/>
        <v>0</v>
      </c>
      <c r="AQ21" s="4">
        <v>48</v>
      </c>
      <c r="AR21" s="15">
        <f t="shared" si="20"/>
        <v>1.0909090909090908</v>
      </c>
      <c r="AS21" s="16">
        <v>90</v>
      </c>
      <c r="AT21" s="15">
        <f t="shared" si="21"/>
        <v>2.0454545454545454</v>
      </c>
      <c r="AU21" s="18">
        <v>0.56664446814765179</v>
      </c>
      <c r="AV21" s="18">
        <v>6.5678871996250568E-2</v>
      </c>
      <c r="AW21" s="18">
        <v>4.4692722703885968E-2</v>
      </c>
      <c r="AX21" s="18">
        <v>0.52195174544376577</v>
      </c>
      <c r="AY21" s="18">
        <v>100.189679334692</v>
      </c>
      <c r="AZ21" s="18">
        <v>106.06576353368391</v>
      </c>
      <c r="BA21" s="18">
        <v>5.9118920636975067</v>
      </c>
      <c r="BB21" s="18">
        <v>10.09523809523809</v>
      </c>
      <c r="BC21" s="18">
        <v>24.57258765575196</v>
      </c>
      <c r="BD21" s="92">
        <f t="shared" si="38"/>
        <v>56.863527533918592</v>
      </c>
      <c r="BE21" s="92">
        <f t="shared" si="39"/>
        <v>53.846153846153847</v>
      </c>
      <c r="BF21" s="93">
        <f>IFERROR(100*((L21+0.44*AA21+AQ21)*2400)/((SUMIFS(팀공격력!Q:Q,팀공격력!A:A,B21,팀공격력!B:B,D21)+0.44*SUMIFS(팀공격력!T:T,팀공격력!A:A,B21,팀공격력!B:B,D21)+SUMIFS(팀공격력!AK:AK,팀공격력!A:A,B21,팀공격력!B:B,D21))*(F21*60+G21)),"")</f>
        <v>12.545959036968846</v>
      </c>
      <c r="BG21" s="17">
        <f t="shared" si="40"/>
        <v>0.63003663003663002</v>
      </c>
      <c r="BH21" s="17">
        <f t="shared" si="41"/>
        <v>0.23076923076923078</v>
      </c>
      <c r="BI21" s="94">
        <f>IFERROR(((AG21*(12000/5))/((F21*60+G21)*(SUMIFS(팀공격력!X:X,팀공격력!A:A,B21,팀공격력!B:B,D21)+SUMIFS(팀수비력!X:X,팀수비력!A:A,B21,팀수비력!B:B,D21))))*100,"")</f>
        <v>0.59288872325648367</v>
      </c>
      <c r="BJ21" s="94">
        <f>IFERROR(((AI21*(12000/5))/((F21*60+G21)*(SUMIFS(팀공격력!V:V,팀공격력!A:A,B21,팀공격력!B:B,D21)+SUMIFS(팀수비력!W:W,팀수비력!A:A,B21,팀수비력!B:B,D21))))*100,"")</f>
        <v>6.4187496882786261</v>
      </c>
      <c r="BK21" s="94">
        <f>IFERROR(((AE21*(12000/5))/((F21*60+G21)*(SUMIFS(팀공격력!X:X,팀공격력!A:A,B21,팀공격력!B:B,D21)+SUMIFS(팀수비력!X:X,팀수비력!A:A,B21,팀수비력!B:B,D21))))*100,"")</f>
        <v>3.7267291176121833</v>
      </c>
      <c r="BL21" s="94">
        <f>IFERROR(100*AK21/(((((F21*60+G21)/(12000/5))*SUMIFS(팀공격력!P:P,팀공격력!A:A,B21,팀공격력!B:B,D21))-K21)),"")</f>
        <v>13.488168590960139</v>
      </c>
      <c r="BM21" s="94">
        <f>IFERROR(100*((AM21/E21*(2400))/((F21*60+G21)*SUMIFS(팀공격력!AR:AR,팀공격력!A:A,B21,팀공격력!B:B,D21))),"")</f>
        <v>1.7396477770518997</v>
      </c>
      <c r="BN21" s="94">
        <f>IFERROR((AO21*40)/(((F21*60+G21)/60)*(SUMIFS(팀수비력!Q:Q,팀수비력!A:A,B21,팀수비력!B:B,D21)-SUMIFS(팀수비력!N:N,팀수비력!A:A,B21,팀수비력!B:B,D21)))*100,"")</f>
        <v>0</v>
      </c>
      <c r="BO21" s="94">
        <f t="shared" si="42"/>
        <v>13.764624913971094</v>
      </c>
      <c r="BP21" s="18"/>
      <c r="BQ21" s="18"/>
      <c r="BR21" s="18"/>
      <c r="BS21" s="18"/>
      <c r="BT21" s="19" t="s">
        <v>88</v>
      </c>
      <c r="BU21" s="19"/>
      <c r="BV21" s="25" t="s">
        <v>89</v>
      </c>
      <c r="BW21" s="25">
        <v>700.52</v>
      </c>
      <c r="BX21" s="25">
        <v>931.72</v>
      </c>
      <c r="BY21" s="25">
        <v>231.2</v>
      </c>
      <c r="BZ21" s="29">
        <f t="shared" si="27"/>
        <v>15.920909090909092</v>
      </c>
      <c r="CA21" s="29">
        <f t="shared" si="28"/>
        <v>21.175454545454546</v>
      </c>
      <c r="CB21" s="29">
        <f t="shared" si="29"/>
        <v>5.254545454545454</v>
      </c>
      <c r="CC21" s="30">
        <f t="shared" si="30"/>
        <v>25.782848730217154</v>
      </c>
      <c r="CD21" s="30">
        <f t="shared" si="31"/>
        <v>34.292234081707768</v>
      </c>
      <c r="CE21" s="30">
        <f t="shared" si="32"/>
        <v>8.5093853514906144</v>
      </c>
      <c r="CF21" s="27">
        <v>22</v>
      </c>
      <c r="CG21" s="27">
        <v>22</v>
      </c>
    </row>
    <row r="22" spans="1:85" x14ac:dyDescent="0.4">
      <c r="A22" s="9" t="s">
        <v>84</v>
      </c>
      <c r="B22" s="9" t="s">
        <v>112</v>
      </c>
      <c r="C22" s="9" t="s">
        <v>113</v>
      </c>
      <c r="D22" s="23" t="s">
        <v>87</v>
      </c>
      <c r="E22" s="22">
        <v>53</v>
      </c>
      <c r="F22" s="22">
        <v>30</v>
      </c>
      <c r="G22" s="22">
        <v>26</v>
      </c>
      <c r="H22" s="14">
        <f t="shared" si="0"/>
        <v>96778</v>
      </c>
      <c r="I22" s="14">
        <v>702</v>
      </c>
      <c r="J22" s="15">
        <f t="shared" si="1"/>
        <v>13.245283018867925</v>
      </c>
      <c r="K22" s="16">
        <v>249</v>
      </c>
      <c r="L22" s="16">
        <v>566</v>
      </c>
      <c r="M22" s="15">
        <f t="shared" si="2"/>
        <v>4.6981132075471699</v>
      </c>
      <c r="N22" s="15">
        <f t="shared" si="3"/>
        <v>10.679245283018869</v>
      </c>
      <c r="O22" s="17">
        <f t="shared" si="4"/>
        <v>0.43992932862190814</v>
      </c>
      <c r="P22" s="14">
        <v>137</v>
      </c>
      <c r="Q22" s="16">
        <v>259</v>
      </c>
      <c r="R22" s="15">
        <f t="shared" si="5"/>
        <v>2.5849056603773586</v>
      </c>
      <c r="S22" s="15">
        <f t="shared" si="6"/>
        <v>4.8867924528301883</v>
      </c>
      <c r="T22" s="17">
        <f t="shared" si="7"/>
        <v>0.52895752895752901</v>
      </c>
      <c r="U22" s="16">
        <v>112</v>
      </c>
      <c r="V22" s="16">
        <v>307</v>
      </c>
      <c r="W22" s="15">
        <f t="shared" si="8"/>
        <v>2.1132075471698113</v>
      </c>
      <c r="X22" s="15">
        <f t="shared" si="9"/>
        <v>5.7924528301886795</v>
      </c>
      <c r="Y22" s="17">
        <f t="shared" si="10"/>
        <v>0.36482084690553745</v>
      </c>
      <c r="Z22" s="8">
        <v>92</v>
      </c>
      <c r="AA22" s="8">
        <v>112</v>
      </c>
      <c r="AB22" s="15">
        <f t="shared" si="11"/>
        <v>1.7358490566037736</v>
      </c>
      <c r="AC22" s="15">
        <f t="shared" si="12"/>
        <v>2.1132075471698113</v>
      </c>
      <c r="AD22" s="17">
        <f t="shared" si="13"/>
        <v>0.8214285714285714</v>
      </c>
      <c r="AE22" s="16">
        <v>125</v>
      </c>
      <c r="AF22" s="15">
        <f t="shared" si="14"/>
        <v>2.358490566037736</v>
      </c>
      <c r="AG22" s="16">
        <v>26</v>
      </c>
      <c r="AH22" s="15">
        <f t="shared" si="15"/>
        <v>0.49056603773584906</v>
      </c>
      <c r="AI22" s="16">
        <v>99</v>
      </c>
      <c r="AJ22" s="15">
        <f t="shared" si="16"/>
        <v>1.8679245283018868</v>
      </c>
      <c r="AK22" s="16">
        <v>302</v>
      </c>
      <c r="AL22" s="15">
        <f t="shared" si="17"/>
        <v>5.6981132075471699</v>
      </c>
      <c r="AM22" s="16">
        <v>44</v>
      </c>
      <c r="AN22" s="15">
        <f t="shared" si="18"/>
        <v>0.83018867924528306</v>
      </c>
      <c r="AO22" s="2">
        <v>2</v>
      </c>
      <c r="AP22" s="15">
        <f t="shared" si="19"/>
        <v>3.7735849056603772E-2</v>
      </c>
      <c r="AQ22" s="6">
        <v>94</v>
      </c>
      <c r="AR22" s="15">
        <f t="shared" si="20"/>
        <v>1.7735849056603774</v>
      </c>
      <c r="AS22" s="16">
        <v>101</v>
      </c>
      <c r="AT22" s="15">
        <f t="shared" si="21"/>
        <v>1.9056603773584906</v>
      </c>
      <c r="AU22" s="18">
        <v>4.3434784145154186</v>
      </c>
      <c r="AV22" s="18">
        <v>0.1077140279282172</v>
      </c>
      <c r="AW22" s="18">
        <v>4.5327233860160092</v>
      </c>
      <c r="AX22" s="18">
        <v>-0.18924497150058961</v>
      </c>
      <c r="AY22" s="18">
        <v>117.17399476542469</v>
      </c>
      <c r="AZ22" s="18">
        <v>117.6626928246754</v>
      </c>
      <c r="BA22" s="18">
        <v>15.965171043648191</v>
      </c>
      <c r="BB22" s="18">
        <v>14.037735849056601</v>
      </c>
      <c r="BC22" s="18">
        <v>18.450474281344931</v>
      </c>
      <c r="BD22" s="92">
        <f t="shared" si="38"/>
        <v>57.047198023664023</v>
      </c>
      <c r="BE22" s="92">
        <f t="shared" si="39"/>
        <v>53.88692579505301</v>
      </c>
      <c r="BF22" s="93">
        <f>IFERROR(100*((L22+0.44*AA22+AQ22)*2400)/((SUMIFS(팀공격력!Q:Q,팀공격력!A:A,B22,팀공격력!B:B,D22)+0.44*SUMIFS(팀공격력!T:T,팀공격력!A:A,B22,팀공격력!B:B,D22)+SUMIFS(팀공격력!AK:AK,팀공격력!A:A,B22,팀공격력!B:B,D22))*(F22*60+G22)),"")</f>
        <v>20.906013721192629</v>
      </c>
      <c r="BG22" s="17">
        <f t="shared" si="40"/>
        <v>0.54240282685512364</v>
      </c>
      <c r="BH22" s="17">
        <f t="shared" si="41"/>
        <v>0.19787985865724381</v>
      </c>
      <c r="BI22" s="94">
        <f>IFERROR(((AG22*(12000/5))/((F22*60+G22)*(SUMIFS(팀공격력!X:X,팀공격력!A:A,B22,팀공격력!B:B,D22)+SUMIFS(팀수비력!X:X,팀수비력!A:A,B22,팀수비력!B:B,D22))))*100,"")</f>
        <v>0.88876608217952802</v>
      </c>
      <c r="BJ22" s="94">
        <f>IFERROR(((AI22*(12000/5))/((F22*60+G22)*(SUMIFS(팀공격력!V:V,팀공격력!A:A,B22,팀공격력!B:B,D22)+SUMIFS(팀수비력!W:W,팀수비력!A:A,B22,팀수비력!B:B,D22))))*100,"")</f>
        <v>7.281504304852314</v>
      </c>
      <c r="BK22" s="94">
        <f>IFERROR(((AE22*(12000/5))/((F22*60+G22)*(SUMIFS(팀공격력!X:X,팀공격력!A:A,B22,팀공격력!B:B,D22)+SUMIFS(팀수비력!X:X,팀수비력!A:A,B22,팀수비력!B:B,D22))))*100,"")</f>
        <v>4.2729138566323464</v>
      </c>
      <c r="BL22" s="94">
        <f>IFERROR(100*AK22/(((((F22*60+G22)/(12000/5))*SUMIFS(팀공격력!P:P,팀공격력!A:A,B22,팀공격력!B:B,D22))-K22)),"")</f>
        <v>29.408399408910647</v>
      </c>
      <c r="BM22" s="94">
        <f>IFERROR(100*((AM22/E22*(2400))/((F22*60+G22)*SUMIFS(팀공격력!AR:AR,팀공격력!A:A,B22,팀공격력!B:B,D22))),"")</f>
        <v>1.5178463742533412</v>
      </c>
      <c r="BN22" s="94">
        <f>IFERROR((AO22*40)/(((F22*60+G22)/60)*(SUMIFS(팀수비력!Q:Q,팀수비력!A:A,B22,팀수비력!B:B,D22)-SUMIFS(팀수비력!N:N,팀수비력!A:A,B22,팀수비력!B:B,D22)))*100,"")</f>
        <v>0.12008664251257284</v>
      </c>
      <c r="BO22" s="94">
        <f t="shared" si="42"/>
        <v>13.252876156101964</v>
      </c>
      <c r="BP22" s="18"/>
      <c r="BQ22" s="18"/>
      <c r="BR22" s="18"/>
      <c r="BS22" s="18"/>
      <c r="BT22" s="19" t="s">
        <v>88</v>
      </c>
      <c r="BU22" s="20"/>
      <c r="BV22" s="25" t="s">
        <v>89</v>
      </c>
      <c r="BW22" s="25">
        <v>1298.22</v>
      </c>
      <c r="BX22" s="25">
        <v>1752.72</v>
      </c>
      <c r="BY22" s="25">
        <v>454.5</v>
      </c>
      <c r="BZ22" s="29">
        <f t="shared" si="27"/>
        <v>24.494716981132076</v>
      </c>
      <c r="CA22" s="29">
        <f t="shared" si="28"/>
        <v>33.070188679245284</v>
      </c>
      <c r="CB22" s="29">
        <f t="shared" si="29"/>
        <v>8.5754716981132084</v>
      </c>
      <c r="CC22" s="30">
        <f t="shared" si="30"/>
        <v>32.194589679472607</v>
      </c>
      <c r="CD22" s="30">
        <f t="shared" si="31"/>
        <v>43.465746347310336</v>
      </c>
      <c r="CE22" s="30">
        <f t="shared" si="32"/>
        <v>11.271156667837731</v>
      </c>
      <c r="CF22" s="27">
        <v>26</v>
      </c>
      <c r="CG22" s="27">
        <v>27</v>
      </c>
    </row>
    <row r="23" spans="1:85" x14ac:dyDescent="0.4">
      <c r="A23" s="9" t="s">
        <v>84</v>
      </c>
      <c r="B23" s="9" t="s">
        <v>112</v>
      </c>
      <c r="C23" s="9" t="s">
        <v>114</v>
      </c>
      <c r="D23" s="23" t="s">
        <v>87</v>
      </c>
      <c r="E23" s="16">
        <v>39</v>
      </c>
      <c r="F23" s="16">
        <v>26</v>
      </c>
      <c r="G23" s="16">
        <v>25</v>
      </c>
      <c r="H23" s="14">
        <f t="shared" si="0"/>
        <v>61815</v>
      </c>
      <c r="I23" s="14">
        <v>511</v>
      </c>
      <c r="J23" s="15">
        <f t="shared" si="1"/>
        <v>13.102564102564102</v>
      </c>
      <c r="K23" s="16">
        <v>180</v>
      </c>
      <c r="L23" s="16">
        <v>428</v>
      </c>
      <c r="M23" s="15">
        <f t="shared" si="2"/>
        <v>4.615384615384615</v>
      </c>
      <c r="N23" s="15">
        <f t="shared" si="3"/>
        <v>10.974358974358974</v>
      </c>
      <c r="O23" s="17">
        <f t="shared" si="4"/>
        <v>0.42056074766355139</v>
      </c>
      <c r="P23" s="14">
        <v>103</v>
      </c>
      <c r="Q23" s="16">
        <v>199</v>
      </c>
      <c r="R23" s="15">
        <f t="shared" si="5"/>
        <v>2.641025641025641</v>
      </c>
      <c r="S23" s="15">
        <f t="shared" si="6"/>
        <v>5.1025641025641022</v>
      </c>
      <c r="T23" s="17">
        <f t="shared" si="7"/>
        <v>0.51758793969849248</v>
      </c>
      <c r="U23" s="16">
        <v>77</v>
      </c>
      <c r="V23" s="16">
        <v>229</v>
      </c>
      <c r="W23" s="15">
        <f t="shared" si="8"/>
        <v>1.9743589743589745</v>
      </c>
      <c r="X23" s="15">
        <f t="shared" si="9"/>
        <v>5.8717948717948714</v>
      </c>
      <c r="Y23" s="17">
        <f t="shared" si="10"/>
        <v>0.33624454148471616</v>
      </c>
      <c r="Z23" s="16">
        <v>74</v>
      </c>
      <c r="AA23" s="16">
        <v>90</v>
      </c>
      <c r="AB23" s="15">
        <f t="shared" si="11"/>
        <v>1.8974358974358974</v>
      </c>
      <c r="AC23" s="15">
        <f t="shared" si="12"/>
        <v>2.3076923076923075</v>
      </c>
      <c r="AD23" s="17">
        <f t="shared" si="13"/>
        <v>0.82222222222222219</v>
      </c>
      <c r="AE23" s="16">
        <v>93</v>
      </c>
      <c r="AF23" s="15">
        <f t="shared" si="14"/>
        <v>2.3846153846153846</v>
      </c>
      <c r="AG23" s="16">
        <v>25</v>
      </c>
      <c r="AH23" s="15">
        <f t="shared" si="15"/>
        <v>0.64102564102564108</v>
      </c>
      <c r="AI23" s="16">
        <v>68</v>
      </c>
      <c r="AJ23" s="15">
        <f t="shared" si="16"/>
        <v>1.7435897435897436</v>
      </c>
      <c r="AK23" s="16">
        <v>174</v>
      </c>
      <c r="AL23" s="15">
        <f t="shared" si="17"/>
        <v>4.4615384615384617</v>
      </c>
      <c r="AM23" s="16">
        <v>57</v>
      </c>
      <c r="AN23" s="15">
        <f t="shared" si="18"/>
        <v>1.4615384615384615</v>
      </c>
      <c r="AO23" s="16">
        <v>1</v>
      </c>
      <c r="AP23" s="15">
        <f t="shared" si="19"/>
        <v>2.564102564102564E-2</v>
      </c>
      <c r="AQ23" s="3">
        <v>89</v>
      </c>
      <c r="AR23" s="15">
        <f t="shared" si="20"/>
        <v>2.2820512820512819</v>
      </c>
      <c r="AS23" s="16">
        <v>69</v>
      </c>
      <c r="AT23" s="15">
        <f t="shared" si="21"/>
        <v>1.7692307692307692</v>
      </c>
      <c r="AU23" s="18">
        <v>1.8315237779244371</v>
      </c>
      <c r="AV23" s="18">
        <v>7.1109877327811183E-2</v>
      </c>
      <c r="AW23" s="18">
        <v>1.4172593213094029</v>
      </c>
      <c r="AX23" s="18">
        <v>0.41426445661503419</v>
      </c>
      <c r="AY23" s="18">
        <v>106.7260961209704</v>
      </c>
      <c r="AZ23" s="18">
        <v>113.9645356969866</v>
      </c>
      <c r="BA23" s="18">
        <v>12.0379793487478</v>
      </c>
      <c r="BB23" s="18">
        <v>12.38461538461539</v>
      </c>
      <c r="BC23" s="18">
        <v>18.752729919922349</v>
      </c>
      <c r="BD23" s="92">
        <f t="shared" si="38"/>
        <v>54.640718562874248</v>
      </c>
      <c r="BE23" s="92">
        <f t="shared" si="39"/>
        <v>51.051401869158873</v>
      </c>
      <c r="BF23" s="93">
        <f>IFERROR(100*((L23+0.44*AA23+AQ23)*2400)/((SUMIFS(팀공격력!Q:Q,팀공격력!A:A,B23,팀공격력!B:B,D23)+0.44*SUMIFS(팀공격력!T:T,팀공격력!A:A,B23,팀공격력!B:B,D23)+SUMIFS(팀공격력!AK:AK,팀공격력!A:A,B23,팀공격력!B:B,D23))*(F23*60+G23)),"")</f>
        <v>18.900279463348873</v>
      </c>
      <c r="BG23" s="17">
        <f t="shared" si="40"/>
        <v>0.53504672897196259</v>
      </c>
      <c r="BH23" s="17">
        <f t="shared" si="41"/>
        <v>0.2102803738317757</v>
      </c>
      <c r="BI23" s="94">
        <f>IFERROR(((AG23*(12000/5))/((F23*60+G23)*(SUMIFS(팀공격력!X:X,팀공격력!A:A,B23,팀공격력!B:B,D23)+SUMIFS(팀수비력!X:X,팀수비력!A:A,B23,팀수비력!B:B,D23))))*100,"")</f>
        <v>0.98452248608336435</v>
      </c>
      <c r="BJ23" s="94">
        <f>IFERROR(((AI23*(12000/5))/((F23*60+G23)*(SUMIFS(팀공격력!V:V,팀공격력!A:A,B23,팀공격력!B:B,D23)+SUMIFS(팀수비력!W:W,팀수비력!A:A,B23,팀수비력!B:B,D23))))*100,"")</f>
        <v>5.7619082084243187</v>
      </c>
      <c r="BK23" s="94">
        <f>IFERROR(((AE23*(12000/5))/((F23*60+G23)*(SUMIFS(팀공격력!X:X,팀공격력!A:A,B23,팀공격력!B:B,D23)+SUMIFS(팀수비력!X:X,팀수비력!A:A,B23,팀수비력!B:B,D23))))*100,"")</f>
        <v>3.6624236482301153</v>
      </c>
      <c r="BL23" s="94">
        <f>IFERROR(100*AK23/(((((F23*60+G23)/(12000/5))*SUMIFS(팀공격력!P:P,팀공격력!A:A,B23,팀공격력!B:B,D23))-K23)),"")</f>
        <v>18.759728576915563</v>
      </c>
      <c r="BM23" s="94">
        <f>IFERROR(100*((AM23/E23*(2400))/((F23*60+G23)*SUMIFS(팀공격력!AR:AR,팀공격력!A:A,B23,팀공격력!B:B,D23))),"")</f>
        <v>3.0784546907660397</v>
      </c>
      <c r="BN23" s="94">
        <f>IFERROR((AO23*40)/(((F23*60+G23)/60)*(SUMIFS(팀수비력!Q:Q,팀수비력!A:A,B23,팀수비력!B:B,D23)-SUMIFS(팀수비력!N:N,팀수비력!A:A,B23,팀수비력!B:B,D23)))*100,"")</f>
        <v>6.9172936664970971E-2</v>
      </c>
      <c r="BO23" s="94">
        <f t="shared" si="42"/>
        <v>15.989938914840099</v>
      </c>
      <c r="BP23" s="18"/>
      <c r="BQ23" s="18"/>
      <c r="BR23" s="18"/>
      <c r="BS23" s="18"/>
      <c r="BT23" s="19" t="s">
        <v>88</v>
      </c>
      <c r="BU23" s="19"/>
      <c r="BV23" s="25" t="s">
        <v>89</v>
      </c>
      <c r="BW23" s="25">
        <v>822.98</v>
      </c>
      <c r="BX23" s="25">
        <v>1202.08</v>
      </c>
      <c r="BY23" s="25">
        <v>379.1</v>
      </c>
      <c r="BZ23" s="29">
        <f t="shared" si="27"/>
        <v>21.102051282051278</v>
      </c>
      <c r="CA23" s="29">
        <f t="shared" si="28"/>
        <v>30.822564102564101</v>
      </c>
      <c r="CB23" s="29">
        <f t="shared" si="29"/>
        <v>9.7205128205128215</v>
      </c>
      <c r="CC23" s="30">
        <f t="shared" si="30"/>
        <v>31.952632856102888</v>
      </c>
      <c r="CD23" s="30">
        <f t="shared" si="31"/>
        <v>46.671390439213781</v>
      </c>
      <c r="CE23" s="30">
        <f t="shared" si="32"/>
        <v>14.718757583110895</v>
      </c>
      <c r="CF23" s="28">
        <v>17</v>
      </c>
      <c r="CG23" s="28">
        <v>22</v>
      </c>
    </row>
    <row r="24" spans="1:85" x14ac:dyDescent="0.4">
      <c r="A24" s="9" t="s">
        <v>84</v>
      </c>
      <c r="B24" s="9" t="s">
        <v>112</v>
      </c>
      <c r="C24" s="9" t="s">
        <v>115</v>
      </c>
      <c r="D24" s="23" t="s">
        <v>87</v>
      </c>
      <c r="E24" s="16">
        <v>22</v>
      </c>
      <c r="F24" s="16">
        <v>19</v>
      </c>
      <c r="G24" s="16">
        <v>10</v>
      </c>
      <c r="H24" s="14">
        <f t="shared" si="0"/>
        <v>25300</v>
      </c>
      <c r="I24" s="14">
        <v>229</v>
      </c>
      <c r="J24" s="15">
        <f t="shared" si="1"/>
        <v>10.409090909090908</v>
      </c>
      <c r="K24" s="16">
        <v>89</v>
      </c>
      <c r="L24" s="16">
        <v>174</v>
      </c>
      <c r="M24" s="15">
        <f t="shared" si="2"/>
        <v>4.0454545454545459</v>
      </c>
      <c r="N24" s="15">
        <f t="shared" si="3"/>
        <v>7.9090909090909092</v>
      </c>
      <c r="O24" s="17">
        <f t="shared" si="4"/>
        <v>0.5114942528735632</v>
      </c>
      <c r="P24" s="14">
        <v>68</v>
      </c>
      <c r="Q24" s="16">
        <v>119</v>
      </c>
      <c r="R24" s="15">
        <f t="shared" si="5"/>
        <v>3.0909090909090908</v>
      </c>
      <c r="S24" s="15">
        <f t="shared" si="6"/>
        <v>5.4090909090909092</v>
      </c>
      <c r="T24" s="17">
        <f t="shared" si="7"/>
        <v>0.5714285714285714</v>
      </c>
      <c r="U24" s="16">
        <v>21</v>
      </c>
      <c r="V24" s="16">
        <v>55</v>
      </c>
      <c r="W24" s="15">
        <f t="shared" si="8"/>
        <v>0.95454545454545459</v>
      </c>
      <c r="X24" s="15">
        <f t="shared" si="9"/>
        <v>2.5</v>
      </c>
      <c r="Y24" s="17">
        <f t="shared" si="10"/>
        <v>0.38181818181818183</v>
      </c>
      <c r="Z24" s="16">
        <v>30</v>
      </c>
      <c r="AA24" s="16">
        <v>42</v>
      </c>
      <c r="AB24" s="15">
        <f t="shared" si="11"/>
        <v>1.3636363636363635</v>
      </c>
      <c r="AC24" s="15">
        <f t="shared" si="12"/>
        <v>1.9090909090909092</v>
      </c>
      <c r="AD24" s="17">
        <f t="shared" si="13"/>
        <v>0.7142857142857143</v>
      </c>
      <c r="AE24" s="16">
        <v>113</v>
      </c>
      <c r="AF24" s="15">
        <f t="shared" si="14"/>
        <v>5.1363636363636367</v>
      </c>
      <c r="AG24" s="16">
        <v>18</v>
      </c>
      <c r="AH24" s="15">
        <f t="shared" si="15"/>
        <v>0.81818181818181823</v>
      </c>
      <c r="AI24" s="16">
        <v>95</v>
      </c>
      <c r="AJ24" s="15">
        <f t="shared" si="16"/>
        <v>4.3181818181818183</v>
      </c>
      <c r="AK24" s="16">
        <v>23</v>
      </c>
      <c r="AL24" s="15">
        <f t="shared" si="17"/>
        <v>1.0454545454545454</v>
      </c>
      <c r="AM24" s="16">
        <v>6</v>
      </c>
      <c r="AN24" s="15">
        <f t="shared" si="18"/>
        <v>0.27272727272727271</v>
      </c>
      <c r="AO24" s="16">
        <v>15</v>
      </c>
      <c r="AP24" s="15">
        <f t="shared" si="19"/>
        <v>0.68181818181818177</v>
      </c>
      <c r="AQ24" s="4">
        <v>20</v>
      </c>
      <c r="AR24" s="15">
        <f t="shared" si="20"/>
        <v>0.90909090909090906</v>
      </c>
      <c r="AS24" s="16">
        <v>28</v>
      </c>
      <c r="AT24" s="15">
        <f t="shared" si="21"/>
        <v>1.2727272727272727</v>
      </c>
      <c r="AU24" s="18">
        <v>1.3829117665580151</v>
      </c>
      <c r="AV24" s="18">
        <v>0.13118530591854691</v>
      </c>
      <c r="AW24" s="18">
        <v>0.98326673240724094</v>
      </c>
      <c r="AX24" s="18">
        <v>0.39964503415077451</v>
      </c>
      <c r="AY24" s="18">
        <v>113.7967886842028</v>
      </c>
      <c r="AZ24" s="18">
        <v>110.079517787589</v>
      </c>
      <c r="BA24" s="18">
        <v>8.4091076954433994</v>
      </c>
      <c r="BB24" s="18">
        <v>12.22727272727273</v>
      </c>
      <c r="BC24" s="18">
        <v>25.51778656126482</v>
      </c>
      <c r="BD24" s="92">
        <f t="shared" si="38"/>
        <v>59.486699916874485</v>
      </c>
      <c r="BE24" s="92">
        <f t="shared" si="39"/>
        <v>57.18390804597702</v>
      </c>
      <c r="BF24" s="93">
        <f>IFERROR(100*((L24+0.44*AA24+AQ24)*2400)/((SUMIFS(팀공격력!Q:Q,팀공격력!A:A,B24,팀공격력!B:B,D24)+0.44*SUMIFS(팀공격력!T:T,팀공격력!A:A,B24,팀공격력!B:B,D24)+SUMIFS(팀공격력!AK:AK,팀공격력!A:A,B24,팀공격력!B:B,D24))*(F24*60+G24)),"")</f>
        <v>9.9443066410820418</v>
      </c>
      <c r="BG24" s="17">
        <f t="shared" si="40"/>
        <v>0.31609195402298851</v>
      </c>
      <c r="BH24" s="17">
        <f t="shared" si="41"/>
        <v>0.2413793103448276</v>
      </c>
      <c r="BI24" s="94">
        <f>IFERROR(((AG24*(12000/5))/((F24*60+G24)*(SUMIFS(팀공격력!X:X,팀공격력!A:A,B24,팀공격력!B:B,D24)+SUMIFS(팀수비력!X:X,팀수비력!A:A,B24,팀수비력!B:B,D24))))*100,"")</f>
        <v>0.97698874879855269</v>
      </c>
      <c r="BJ24" s="94">
        <f>IFERROR(((AI24*(12000/5))/((F24*60+G24)*(SUMIFS(팀공격력!V:V,팀공격력!A:A,B24,팀공격력!B:B,D24)+SUMIFS(팀수비력!W:W,팀수비력!A:A,B24,팀수비력!B:B,D24))))*100,"")</f>
        <v>11.094620568842608</v>
      </c>
      <c r="BK24" s="94">
        <f>IFERROR(((AE24*(12000/5))/((F24*60+G24)*(SUMIFS(팀공격력!X:X,팀공격력!A:A,B24,팀공격력!B:B,D24)+SUMIFS(팀수비력!X:X,팀수비력!A:A,B24,팀수비력!B:B,D24))))*100,"")</f>
        <v>6.1333182563464694</v>
      </c>
      <c r="BL24" s="94">
        <f>IFERROR(100*AK24/(((((F24*60+G24)/(12000/5))*SUMIFS(팀공격력!P:P,팀공격력!A:A,B24,팀공격력!B:B,D24))-K24)),"")</f>
        <v>3.2187527333158403</v>
      </c>
      <c r="BM24" s="94">
        <f>IFERROR(100*((AM24/E24*(2400))/((F24*60+G24)*SUMIFS(팀공격력!AR:AR,팀공격력!A:A,B24,팀공격력!B:B,D24))),"")</f>
        <v>0.79173986565301746</v>
      </c>
      <c r="BN24" s="94">
        <f>IFERROR((AO24*40)/(((F24*60+G24)/60)*(SUMIFS(팀수비력!Q:Q,팀수비력!A:A,B24,팀수비력!B:B,D24)-SUMIFS(팀수비력!N:N,팀수비력!A:A,B24,팀수비력!B:B,D24)))*100,"")</f>
        <v>1.4300752775736387</v>
      </c>
      <c r="BO24" s="94">
        <f t="shared" si="42"/>
        <v>9.4126506024096397</v>
      </c>
      <c r="BP24" s="18"/>
      <c r="BQ24" s="18"/>
      <c r="BR24" s="18"/>
      <c r="BS24" s="18"/>
      <c r="BT24" s="19" t="s">
        <v>93</v>
      </c>
      <c r="BU24" s="20"/>
      <c r="BV24" s="26" t="s">
        <v>97</v>
      </c>
      <c r="BW24" s="26">
        <v>390.7</v>
      </c>
      <c r="BX24" s="26">
        <v>511.9</v>
      </c>
      <c r="BY24" s="26">
        <v>121.2</v>
      </c>
      <c r="BZ24" s="29">
        <f t="shared" si="27"/>
        <v>17.759090909090908</v>
      </c>
      <c r="CA24" s="29">
        <f t="shared" si="28"/>
        <v>23.268181818181816</v>
      </c>
      <c r="CB24" s="29">
        <f t="shared" si="29"/>
        <v>5.5090909090909088</v>
      </c>
      <c r="CC24" s="30">
        <f t="shared" si="30"/>
        <v>37.062450592885376</v>
      </c>
      <c r="CD24" s="30">
        <f t="shared" si="31"/>
        <v>48.559683794466402</v>
      </c>
      <c r="CE24" s="30">
        <f t="shared" si="32"/>
        <v>11.497233201581027</v>
      </c>
      <c r="CF24" s="28">
        <v>14</v>
      </c>
      <c r="CG24" s="28">
        <v>8</v>
      </c>
    </row>
    <row r="25" spans="1:85" x14ac:dyDescent="0.4">
      <c r="A25" s="9" t="s">
        <v>84</v>
      </c>
      <c r="B25" s="9" t="s">
        <v>112</v>
      </c>
      <c r="C25" s="9" t="s">
        <v>116</v>
      </c>
      <c r="D25" s="23" t="s">
        <v>87</v>
      </c>
      <c r="E25" s="16">
        <v>16</v>
      </c>
      <c r="F25" s="16">
        <v>4</v>
      </c>
      <c r="G25" s="16">
        <v>25</v>
      </c>
      <c r="H25" s="14">
        <f t="shared" si="0"/>
        <v>4240</v>
      </c>
      <c r="I25" s="14">
        <v>17</v>
      </c>
      <c r="J25" s="15">
        <f t="shared" si="1"/>
        <v>1.0625</v>
      </c>
      <c r="K25" s="16">
        <v>4</v>
      </c>
      <c r="L25" s="16">
        <v>15</v>
      </c>
      <c r="M25" s="15">
        <f t="shared" si="2"/>
        <v>0.25</v>
      </c>
      <c r="N25" s="15">
        <f t="shared" si="3"/>
        <v>0.9375</v>
      </c>
      <c r="O25" s="17">
        <f t="shared" si="4"/>
        <v>0.26666666666666666</v>
      </c>
      <c r="P25" s="14">
        <v>1</v>
      </c>
      <c r="Q25" s="16">
        <v>5</v>
      </c>
      <c r="R25" s="15">
        <f t="shared" si="5"/>
        <v>6.25E-2</v>
      </c>
      <c r="S25" s="15">
        <f t="shared" si="6"/>
        <v>0.3125</v>
      </c>
      <c r="T25" s="17">
        <f t="shared" si="7"/>
        <v>0.2</v>
      </c>
      <c r="U25" s="16">
        <v>3</v>
      </c>
      <c r="V25" s="16">
        <v>10</v>
      </c>
      <c r="W25" s="15">
        <f t="shared" si="8"/>
        <v>0.1875</v>
      </c>
      <c r="X25" s="15">
        <f t="shared" si="9"/>
        <v>0.625</v>
      </c>
      <c r="Y25" s="17">
        <f t="shared" si="10"/>
        <v>0.3</v>
      </c>
      <c r="Z25" s="16">
        <v>6</v>
      </c>
      <c r="AA25" s="16">
        <v>8</v>
      </c>
      <c r="AB25" s="15">
        <f t="shared" si="11"/>
        <v>0.375</v>
      </c>
      <c r="AC25" s="15">
        <f t="shared" si="12"/>
        <v>0.5</v>
      </c>
      <c r="AD25" s="17">
        <f t="shared" si="13"/>
        <v>0.75</v>
      </c>
      <c r="AE25" s="16">
        <v>13</v>
      </c>
      <c r="AF25" s="15">
        <f t="shared" si="14"/>
        <v>0.8125</v>
      </c>
      <c r="AG25" s="16">
        <v>5</v>
      </c>
      <c r="AH25" s="15">
        <f t="shared" si="15"/>
        <v>0.3125</v>
      </c>
      <c r="AI25" s="16">
        <v>8</v>
      </c>
      <c r="AJ25" s="15">
        <f t="shared" si="16"/>
        <v>0.5</v>
      </c>
      <c r="AK25" s="16">
        <v>7</v>
      </c>
      <c r="AL25" s="15">
        <f t="shared" si="17"/>
        <v>0.4375</v>
      </c>
      <c r="AM25" s="16">
        <v>1</v>
      </c>
      <c r="AN25" s="15">
        <f t="shared" si="18"/>
        <v>6.25E-2</v>
      </c>
      <c r="AO25" s="16">
        <v>0</v>
      </c>
      <c r="AP25" s="15">
        <f t="shared" si="19"/>
        <v>0</v>
      </c>
      <c r="AQ25" s="4">
        <v>0</v>
      </c>
      <c r="AR25" s="15">
        <f t="shared" si="20"/>
        <v>0</v>
      </c>
      <c r="AS25" s="16">
        <v>16</v>
      </c>
      <c r="AT25" s="15">
        <f t="shared" si="21"/>
        <v>1</v>
      </c>
      <c r="AU25" s="18">
        <v>0.17661969736076541</v>
      </c>
      <c r="AV25" s="18">
        <v>9.9973413600433228E-2</v>
      </c>
      <c r="AW25" s="18">
        <v>0.17258460113149671</v>
      </c>
      <c r="AX25" s="18">
        <v>4.0350962292686711E-3</v>
      </c>
      <c r="AY25" s="18">
        <v>124.2664986937552</v>
      </c>
      <c r="AZ25" s="18">
        <v>116.42082527759941</v>
      </c>
      <c r="BA25" s="18">
        <v>1.699040965766615</v>
      </c>
      <c r="BB25" s="18">
        <v>1.5625</v>
      </c>
      <c r="BC25" s="18">
        <v>14.15094339622641</v>
      </c>
      <c r="BD25" s="92">
        <f t="shared" si="38"/>
        <v>45.896328293736502</v>
      </c>
      <c r="BE25" s="92">
        <f t="shared" si="39"/>
        <v>36.666666666666664</v>
      </c>
      <c r="BF25" s="93">
        <f>IFERROR(100*((L25+0.44*AA25+AQ25)*2400)/((SUMIFS(팀공격력!Q:Q,팀공격력!A:A,B25,팀공격력!B:B,D25)+0.44*SUMIFS(팀공격력!T:T,팀공격력!A:A,B25,팀공격력!B:B,D25)+SUMIFS(팀공격력!AK:AK,팀공격력!A:A,B25,팀공격력!B:B,D25))*(F25*60+G25)),"")</f>
        <v>3.7613989479456507</v>
      </c>
      <c r="BG25" s="17">
        <f t="shared" si="40"/>
        <v>0.66666666666666663</v>
      </c>
      <c r="BH25" s="17">
        <f t="shared" si="41"/>
        <v>0.53333333333333333</v>
      </c>
      <c r="BI25" s="94">
        <f>IFERROR(((AG25*(12000/5))/((F25*60+G25)*(SUMIFS(팀공격력!X:X,팀공격력!A:A,B25,팀공격력!B:B,D25)+SUMIFS(팀수비력!X:X,팀수비력!A:A,B25,팀수비력!B:B,D25))))*100,"")</f>
        <v>1.1777118041072698</v>
      </c>
      <c r="BJ25" s="94">
        <f>IFERROR(((AI25*(12000/5))/((F25*60+G25)*(SUMIFS(팀공격력!V:V,팀공격력!A:A,B25,팀공격력!B:B,D25)+SUMIFS(팀수비력!W:W,팀수비력!A:A,B25,팀수비력!B:B,D25))))*100,"")</f>
        <v>4.0544392942741609</v>
      </c>
      <c r="BK25" s="94">
        <f>IFERROR(((AE25*(12000/5))/((F25*60+G25)*(SUMIFS(팀공격력!X:X,팀공격력!A:A,B25,팀공격력!B:B,D25)+SUMIFS(팀수비력!X:X,팀수비력!A:A,B25,팀수비력!B:B,D25))))*100,"")</f>
        <v>3.0620506906789018</v>
      </c>
      <c r="BL25" s="94">
        <f>IFERROR(100*AK25/(((((F25*60+G25)/(12000/5))*SUMIFS(팀공격력!P:P,팀공격력!A:A,B25,팀공격력!B:B,D25))-K25)),"")</f>
        <v>3.8638010142477666</v>
      </c>
      <c r="BM25" s="94">
        <f>IFERROR(100*((AM25/E25*(2400))/((F25*60+G25)*SUMIFS(팀공격력!AR:AR,팀공격력!A:A,B25,팀공격력!B:B,D25))),"")</f>
        <v>0.78738280664392057</v>
      </c>
      <c r="BN25" s="94">
        <f>IFERROR((AO25*40)/(((F25*60+G25)/60)*(SUMIFS(팀수비력!Q:Q,팀수비력!A:A,B25,팀수비력!B:B,D25)-SUMIFS(팀수비력!N:N,팀수비력!A:A,B25,팀수비력!B:B,D25)))*100,"")</f>
        <v>0</v>
      </c>
      <c r="BO25" s="94">
        <f t="shared" si="42"/>
        <v>0</v>
      </c>
      <c r="BP25" s="18"/>
      <c r="BQ25" s="18"/>
      <c r="BR25" s="18"/>
      <c r="BS25" s="18"/>
      <c r="BT25" s="19" t="s">
        <v>88</v>
      </c>
      <c r="BU25" s="20"/>
      <c r="BV25" s="25" t="s">
        <v>94</v>
      </c>
      <c r="BW25" s="25">
        <v>52.74</v>
      </c>
      <c r="BX25" s="25">
        <v>64.64</v>
      </c>
      <c r="BY25" s="25">
        <v>11.9</v>
      </c>
      <c r="BZ25" s="29">
        <f t="shared" si="27"/>
        <v>3.2962500000000001</v>
      </c>
      <c r="CA25" s="29">
        <f t="shared" si="28"/>
        <v>4.04</v>
      </c>
      <c r="CB25" s="29">
        <f t="shared" si="29"/>
        <v>0.74375000000000002</v>
      </c>
      <c r="CC25" s="30">
        <f t="shared" si="30"/>
        <v>29.852830188679246</v>
      </c>
      <c r="CD25" s="30">
        <f t="shared" si="31"/>
        <v>36.588679245283018</v>
      </c>
      <c r="CE25" s="30">
        <f t="shared" si="32"/>
        <v>6.7358490566037732</v>
      </c>
      <c r="CF25" s="27">
        <v>10</v>
      </c>
      <c r="CG25" s="27">
        <v>6</v>
      </c>
    </row>
    <row r="26" spans="1:85" x14ac:dyDescent="0.4">
      <c r="A26" s="9" t="s">
        <v>84</v>
      </c>
      <c r="B26" s="9" t="s">
        <v>112</v>
      </c>
      <c r="C26" s="9" t="s">
        <v>117</v>
      </c>
      <c r="D26" s="23" t="s">
        <v>87</v>
      </c>
      <c r="E26" s="16">
        <v>50</v>
      </c>
      <c r="F26" s="16">
        <v>13</v>
      </c>
      <c r="G26" s="16">
        <v>57</v>
      </c>
      <c r="H26" s="14">
        <f t="shared" si="0"/>
        <v>41850</v>
      </c>
      <c r="I26" s="14">
        <v>180</v>
      </c>
      <c r="J26" s="15">
        <f t="shared" si="1"/>
        <v>3.6</v>
      </c>
      <c r="K26" s="16">
        <v>66</v>
      </c>
      <c r="L26" s="16">
        <v>147</v>
      </c>
      <c r="M26" s="15">
        <f t="shared" si="2"/>
        <v>1.32</v>
      </c>
      <c r="N26" s="15">
        <f t="shared" si="3"/>
        <v>2.94</v>
      </c>
      <c r="O26" s="17">
        <f t="shared" si="4"/>
        <v>0.44897959183673469</v>
      </c>
      <c r="P26" s="14">
        <v>47</v>
      </c>
      <c r="Q26" s="16">
        <v>97</v>
      </c>
      <c r="R26" s="15">
        <f t="shared" si="5"/>
        <v>0.94</v>
      </c>
      <c r="S26" s="15">
        <f t="shared" si="6"/>
        <v>1.94</v>
      </c>
      <c r="T26" s="17">
        <f t="shared" si="7"/>
        <v>0.4845360824742268</v>
      </c>
      <c r="U26" s="16">
        <v>19</v>
      </c>
      <c r="V26" s="16">
        <v>50</v>
      </c>
      <c r="W26" s="15">
        <f t="shared" si="8"/>
        <v>0.38</v>
      </c>
      <c r="X26" s="15">
        <f t="shared" si="9"/>
        <v>1</v>
      </c>
      <c r="Y26" s="17">
        <f t="shared" si="10"/>
        <v>0.38</v>
      </c>
      <c r="Z26" s="16">
        <v>29</v>
      </c>
      <c r="AA26" s="16">
        <v>40</v>
      </c>
      <c r="AB26" s="15">
        <f t="shared" si="11"/>
        <v>0.57999999999999996</v>
      </c>
      <c r="AC26" s="15">
        <f t="shared" si="12"/>
        <v>0.8</v>
      </c>
      <c r="AD26" s="17">
        <f t="shared" si="13"/>
        <v>0.72499999999999998</v>
      </c>
      <c r="AE26" s="16">
        <v>106</v>
      </c>
      <c r="AF26" s="15">
        <f t="shared" si="14"/>
        <v>2.12</v>
      </c>
      <c r="AG26" s="16">
        <v>50</v>
      </c>
      <c r="AH26" s="15">
        <f t="shared" si="15"/>
        <v>1</v>
      </c>
      <c r="AI26" s="16">
        <v>56</v>
      </c>
      <c r="AJ26" s="15">
        <f t="shared" si="16"/>
        <v>1.1200000000000001</v>
      </c>
      <c r="AK26" s="16">
        <v>51</v>
      </c>
      <c r="AL26" s="15">
        <f t="shared" si="17"/>
        <v>1.02</v>
      </c>
      <c r="AM26" s="16">
        <v>25</v>
      </c>
      <c r="AN26" s="15">
        <f t="shared" si="18"/>
        <v>0.5</v>
      </c>
      <c r="AO26" s="16">
        <v>3</v>
      </c>
      <c r="AP26" s="15">
        <f t="shared" si="19"/>
        <v>0.06</v>
      </c>
      <c r="AQ26" s="4">
        <v>40</v>
      </c>
      <c r="AR26" s="15">
        <f t="shared" si="20"/>
        <v>0.8</v>
      </c>
      <c r="AS26" s="16">
        <v>117</v>
      </c>
      <c r="AT26" s="15">
        <f t="shared" si="21"/>
        <v>2.34</v>
      </c>
      <c r="AU26" s="18">
        <v>0.70259020929563287</v>
      </c>
      <c r="AV26" s="18">
        <v>4.0291911644194003E-2</v>
      </c>
      <c r="AW26" s="18">
        <v>0.54307665658365289</v>
      </c>
      <c r="AX26" s="18">
        <v>0.15951355271198001</v>
      </c>
      <c r="AY26" s="18">
        <v>106.62353691133031</v>
      </c>
      <c r="AZ26" s="18">
        <v>115.19914084560889</v>
      </c>
      <c r="BA26" s="18">
        <v>6.4760801281741083</v>
      </c>
      <c r="BB26" s="18">
        <v>4.66</v>
      </c>
      <c r="BC26" s="18">
        <v>13.36200716845878</v>
      </c>
      <c r="BD26" s="92">
        <f t="shared" si="38"/>
        <v>54.678007290400977</v>
      </c>
      <c r="BE26" s="92">
        <f t="shared" si="39"/>
        <v>51.360544217687078</v>
      </c>
      <c r="BF26" s="93">
        <f>IFERROR(100*((L26+0.44*AA26+AQ26)*2400)/((SUMIFS(팀공격력!Q:Q,팀공격력!A:A,B26,팀공격력!B:B,D26)+0.44*SUMIFS(팀공격력!T:T,팀공격력!A:A,B26,팀공격력!B:B,D26)+SUMIFS(팀공격력!AK:AK,팀공격력!A:A,B26,팀공격력!B:B,D26))*(F26*60+G26)),"")</f>
        <v>13.156321014232748</v>
      </c>
      <c r="BG26" s="17">
        <f t="shared" si="40"/>
        <v>0.3401360544217687</v>
      </c>
      <c r="BH26" s="17">
        <f t="shared" si="41"/>
        <v>0.27210884353741499</v>
      </c>
      <c r="BI26" s="94">
        <f>IFERROR(((AG26*(12000/5))/((F26*60+G26)*(SUMIFS(팀공격력!X:X,팀공격력!A:A,B26,팀공격력!B:B,D26)+SUMIFS(팀수비력!X:X,팀수비력!A:A,B26,팀수비력!B:B,D26))))*100,"")</f>
        <v>3.7287171814626827</v>
      </c>
      <c r="BJ26" s="94">
        <f>IFERROR(((AI26*(12000/5))/((F26*60+G26)*(SUMIFS(팀공격력!V:V,팀공격력!A:A,B26,팀공격력!B:B,D26)+SUMIFS(팀수비력!W:W,팀수비력!A:A,B26,팀수비력!B:B,D26))))*100,"")</f>
        <v>8.9856450309182403</v>
      </c>
      <c r="BK26" s="94">
        <f>IFERROR(((AE26*(12000/5))/((F26*60+G26)*(SUMIFS(팀공격력!X:X,팀공격력!A:A,B26,팀공격력!B:B,D26)+SUMIFS(팀수비력!X:X,팀수비력!A:A,B26,팀수비력!B:B,D26))))*100,"")</f>
        <v>7.9048804247008873</v>
      </c>
      <c r="BL26" s="94">
        <f>IFERROR(100*AK26/(((((F26*60+G26)/(12000/5))*SUMIFS(팀공격력!P:P,팀공격력!A:A,B26,팀공격력!B:B,D26))-K26)),"")</f>
        <v>9.8293594293189557</v>
      </c>
      <c r="BM26" s="94">
        <f>IFERROR(100*((AM26/E26*(2400))/((F26*60+G26)*SUMIFS(팀공격력!AR:AR,팀공격력!A:A,B26,팀공격력!B:B,D26))),"")</f>
        <v>1.9943268220849601</v>
      </c>
      <c r="BN26" s="94">
        <f>IFERROR((AO26*40)/(((F26*60+G26)/60)*(SUMIFS(팀수비력!Q:Q,팀수비력!A:A,B26,팀수비력!B:B,D26)-SUMIFS(팀수비력!N:N,팀수비력!A:A,B26,팀수비력!B:B,D26)))*100,"")</f>
        <v>0.39297170112537272</v>
      </c>
      <c r="BO26" s="94">
        <f t="shared" si="42"/>
        <v>19.550342130987293</v>
      </c>
      <c r="BP26" s="18"/>
      <c r="BQ26" s="18"/>
      <c r="BR26" s="18"/>
      <c r="BS26" s="18"/>
      <c r="BT26" s="19" t="s">
        <v>88</v>
      </c>
      <c r="BU26" s="20"/>
      <c r="BV26" s="26" t="s">
        <v>94</v>
      </c>
      <c r="BW26" s="26">
        <v>458.23</v>
      </c>
      <c r="BX26" s="26">
        <v>604.92999999999995</v>
      </c>
      <c r="BY26" s="26">
        <v>146.69999999999999</v>
      </c>
      <c r="BZ26" s="29">
        <f t="shared" si="27"/>
        <v>9.1646000000000001</v>
      </c>
      <c r="CA26" s="29">
        <f t="shared" si="28"/>
        <v>12.098599999999999</v>
      </c>
      <c r="CB26" s="29">
        <f t="shared" si="29"/>
        <v>2.9339999999999997</v>
      </c>
      <c r="CC26" s="30">
        <f t="shared" si="30"/>
        <v>26.278422939068093</v>
      </c>
      <c r="CD26" s="30">
        <f t="shared" si="31"/>
        <v>34.691326164874546</v>
      </c>
      <c r="CE26" s="30">
        <f t="shared" si="32"/>
        <v>8.4129032258064509</v>
      </c>
      <c r="CF26" s="28">
        <v>25</v>
      </c>
      <c r="CG26" s="28">
        <v>25</v>
      </c>
    </row>
    <row r="27" spans="1:85" x14ac:dyDescent="0.4">
      <c r="A27" s="9" t="s">
        <v>84</v>
      </c>
      <c r="B27" s="9" t="s">
        <v>112</v>
      </c>
      <c r="C27" s="9" t="s">
        <v>118</v>
      </c>
      <c r="D27" s="23" t="s">
        <v>87</v>
      </c>
      <c r="E27" s="22">
        <v>41</v>
      </c>
      <c r="F27" s="22">
        <v>23</v>
      </c>
      <c r="G27" s="22">
        <v>43</v>
      </c>
      <c r="H27" s="14">
        <f t="shared" si="0"/>
        <v>58343</v>
      </c>
      <c r="I27" s="14">
        <v>855</v>
      </c>
      <c r="J27" s="15">
        <f t="shared" si="1"/>
        <v>20.853658536585368</v>
      </c>
      <c r="K27" s="16">
        <v>342</v>
      </c>
      <c r="L27" s="16">
        <v>657</v>
      </c>
      <c r="M27" s="15">
        <f t="shared" si="2"/>
        <v>8.3414634146341466</v>
      </c>
      <c r="N27" s="15">
        <f t="shared" si="3"/>
        <v>16.024390243902438</v>
      </c>
      <c r="O27" s="17">
        <f t="shared" si="4"/>
        <v>0.52054794520547942</v>
      </c>
      <c r="P27" s="14">
        <v>267</v>
      </c>
      <c r="Q27" s="16">
        <v>460</v>
      </c>
      <c r="R27" s="15">
        <f t="shared" si="5"/>
        <v>6.5121951219512191</v>
      </c>
      <c r="S27" s="15">
        <f t="shared" si="6"/>
        <v>11.219512195121951</v>
      </c>
      <c r="T27" s="17">
        <f t="shared" si="7"/>
        <v>0.58043478260869563</v>
      </c>
      <c r="U27" s="16">
        <v>75</v>
      </c>
      <c r="V27" s="16">
        <v>197</v>
      </c>
      <c r="W27" s="15">
        <f t="shared" si="8"/>
        <v>1.8292682926829269</v>
      </c>
      <c r="X27" s="15">
        <f t="shared" si="9"/>
        <v>4.8048780487804876</v>
      </c>
      <c r="Y27" s="17">
        <f t="shared" si="10"/>
        <v>0.38071065989847713</v>
      </c>
      <c r="Z27" s="8">
        <v>96</v>
      </c>
      <c r="AA27" s="8">
        <v>123</v>
      </c>
      <c r="AB27" s="15">
        <f t="shared" si="11"/>
        <v>2.3414634146341462</v>
      </c>
      <c r="AC27" s="15">
        <f t="shared" si="12"/>
        <v>3</v>
      </c>
      <c r="AD27" s="17">
        <f t="shared" si="13"/>
        <v>0.78048780487804881</v>
      </c>
      <c r="AE27" s="16">
        <v>312</v>
      </c>
      <c r="AF27" s="15">
        <f t="shared" si="14"/>
        <v>7.6097560975609753</v>
      </c>
      <c r="AG27" s="16">
        <v>49</v>
      </c>
      <c r="AH27" s="15">
        <f t="shared" si="15"/>
        <v>1.1951219512195121</v>
      </c>
      <c r="AI27" s="16">
        <v>263</v>
      </c>
      <c r="AJ27" s="15">
        <f t="shared" si="16"/>
        <v>6.4146341463414638</v>
      </c>
      <c r="AK27" s="16">
        <v>38</v>
      </c>
      <c r="AL27" s="15">
        <f t="shared" si="17"/>
        <v>0.92682926829268297</v>
      </c>
      <c r="AM27" s="16">
        <v>25</v>
      </c>
      <c r="AN27" s="15">
        <f t="shared" si="18"/>
        <v>0.6097560975609756</v>
      </c>
      <c r="AO27" s="7">
        <v>15</v>
      </c>
      <c r="AP27" s="15">
        <f t="shared" si="19"/>
        <v>0.36585365853658536</v>
      </c>
      <c r="AQ27" s="6">
        <v>63</v>
      </c>
      <c r="AR27" s="15">
        <f t="shared" si="20"/>
        <v>1.5365853658536586</v>
      </c>
      <c r="AS27" s="16">
        <v>54</v>
      </c>
      <c r="AT27" s="15">
        <f t="shared" si="21"/>
        <v>1.3170731707317074</v>
      </c>
      <c r="AU27" s="18">
        <v>4.0780669419892224</v>
      </c>
      <c r="AV27" s="18">
        <v>0.16775552612608419</v>
      </c>
      <c r="AW27" s="18">
        <v>2.832499625067455</v>
      </c>
      <c r="AX27" s="18">
        <v>1.2455673169217669</v>
      </c>
      <c r="AY27" s="18">
        <v>111.4252707790847</v>
      </c>
      <c r="AZ27" s="18">
        <v>107.70747231656379</v>
      </c>
      <c r="BA27" s="18">
        <v>23.18949228518872</v>
      </c>
      <c r="BB27" s="18">
        <v>20.487804878048781</v>
      </c>
      <c r="BC27" s="18">
        <v>34.554273863188392</v>
      </c>
      <c r="BD27" s="92">
        <f t="shared" si="38"/>
        <v>60.116436044549438</v>
      </c>
      <c r="BE27" s="92">
        <f t="shared" si="39"/>
        <v>57.762557077625573</v>
      </c>
      <c r="BF27" s="93">
        <f>IFERROR(100*((L27+0.44*AA27+AQ27)*2400)/((SUMIFS(팀공격력!Q:Q,팀공격력!A:A,B27,팀공격력!B:B,D27)+0.44*SUMIFS(팀공격력!T:T,팀공격력!A:A,B27,팀공격력!B:B,D27)+SUMIFS(팀공격력!AK:AK,팀공격력!A:A,B27,팀공격력!B:B,D27))*(F27*60+G27)),"")</f>
        <v>29.279096981997284</v>
      </c>
      <c r="BG27" s="17">
        <f t="shared" si="40"/>
        <v>0.29984779299847791</v>
      </c>
      <c r="BH27" s="17">
        <f t="shared" si="41"/>
        <v>0.18721461187214611</v>
      </c>
      <c r="BI27" s="94">
        <f>IFERROR(((AG27*(12000/5))/((F27*60+G27)*(SUMIFS(팀공격력!X:X,팀공격력!A:A,B27,팀공격력!B:B,D27)+SUMIFS(팀수비력!X:X,팀수비력!A:A,B27,팀수비력!B:B,D27))))*100,"")</f>
        <v>2.1493447331458748</v>
      </c>
      <c r="BJ27" s="94">
        <f>IFERROR(((AI27*(12000/5))/((F27*60+G27)*(SUMIFS(팀공격력!V:V,팀공격력!A:A,B27,팀공격력!B:B,D27)+SUMIFS(팀수비력!W:W,팀수비력!A:A,B27,팀수비력!B:B,D27))))*100,"")</f>
        <v>24.822043799581657</v>
      </c>
      <c r="BK27" s="94">
        <f>IFERROR(((AE27*(12000/5))/((F27*60+G27)*(SUMIFS(팀공격력!X:X,팀공격력!A:A,B27,팀공격력!B:B,D27)+SUMIFS(팀수비력!X:X,팀수비력!A:A,B27,팀수비력!B:B,D27))))*100,"")</f>
        <v>13.685623606969651</v>
      </c>
      <c r="BL27" s="94">
        <f>IFERROR(100*AK27/(((((F27*60+G27)/(12000/5))*SUMIFS(팀공격력!P:P,팀공격력!A:A,B27,팀공격력!B:B,D27))-K27)),"")</f>
        <v>5.8253506228717828</v>
      </c>
      <c r="BM27" s="94">
        <f>IFERROR(100*((AM27/E27*(2400))/((F27*60+G27)*SUMIFS(팀공격력!AR:AR,팀공격력!A:A,B27,팀공격력!B:B,D27))),"")</f>
        <v>1.4305499803619217</v>
      </c>
      <c r="BN27" s="94">
        <f>IFERROR((AO27*40)/(((F27*60+G27)/60)*(SUMIFS(팀수비력!Q:Q,팀수비력!A:A,B27,팀수비력!B:B,D27)-SUMIFS(팀수비력!N:N,팀수비력!A:A,B27,팀수비력!B:B,D27)))*100,"")</f>
        <v>1.1557178982499541</v>
      </c>
      <c r="BO27" s="94">
        <f t="shared" si="42"/>
        <v>8.1382731359479141</v>
      </c>
      <c r="BP27" s="18"/>
      <c r="BQ27" s="18"/>
      <c r="BR27" s="18"/>
      <c r="BS27" s="18"/>
      <c r="BT27" s="19" t="s">
        <v>93</v>
      </c>
      <c r="BU27" s="20"/>
      <c r="BV27" s="26" t="s">
        <v>94</v>
      </c>
      <c r="BW27" s="26">
        <v>1117.1600000000001</v>
      </c>
      <c r="BX27" s="26">
        <v>1536.06</v>
      </c>
      <c r="BY27" s="26">
        <v>418.9</v>
      </c>
      <c r="BZ27" s="29">
        <f t="shared" si="27"/>
        <v>27.247804878048775</v>
      </c>
      <c r="CA27" s="29">
        <f t="shared" si="28"/>
        <v>37.464878048780484</v>
      </c>
      <c r="CB27" s="29">
        <f t="shared" si="29"/>
        <v>10.217073170731707</v>
      </c>
      <c r="CC27" s="30">
        <f t="shared" si="30"/>
        <v>45.955538796428023</v>
      </c>
      <c r="CD27" s="30">
        <f t="shared" si="31"/>
        <v>63.187426083677565</v>
      </c>
      <c r="CE27" s="30">
        <f t="shared" si="32"/>
        <v>17.231887287249542</v>
      </c>
      <c r="CF27" s="28">
        <v>24</v>
      </c>
      <c r="CG27" s="28">
        <v>17</v>
      </c>
    </row>
    <row r="28" spans="1:85" x14ac:dyDescent="0.4">
      <c r="A28" s="9" t="s">
        <v>84</v>
      </c>
      <c r="B28" s="9" t="s">
        <v>112</v>
      </c>
      <c r="C28" s="9" t="s">
        <v>119</v>
      </c>
      <c r="D28" s="23" t="s">
        <v>87</v>
      </c>
      <c r="E28" s="16">
        <v>28</v>
      </c>
      <c r="F28" s="16">
        <v>6</v>
      </c>
      <c r="G28" s="16">
        <v>44</v>
      </c>
      <c r="H28" s="14">
        <f t="shared" si="0"/>
        <v>11312</v>
      </c>
      <c r="I28" s="14">
        <v>49</v>
      </c>
      <c r="J28" s="15">
        <f t="shared" si="1"/>
        <v>1.75</v>
      </c>
      <c r="K28" s="16">
        <v>17</v>
      </c>
      <c r="L28" s="16">
        <v>43</v>
      </c>
      <c r="M28" s="15">
        <f t="shared" si="2"/>
        <v>0.6071428571428571</v>
      </c>
      <c r="N28" s="15">
        <f t="shared" si="3"/>
        <v>1.5357142857142858</v>
      </c>
      <c r="O28" s="17">
        <f t="shared" si="4"/>
        <v>0.39534883720930231</v>
      </c>
      <c r="P28" s="14">
        <v>8</v>
      </c>
      <c r="Q28" s="16">
        <v>19</v>
      </c>
      <c r="R28" s="15">
        <f t="shared" si="5"/>
        <v>0.2857142857142857</v>
      </c>
      <c r="S28" s="15">
        <f t="shared" si="6"/>
        <v>0.6785714285714286</v>
      </c>
      <c r="T28" s="17">
        <f t="shared" si="7"/>
        <v>0.42105263157894735</v>
      </c>
      <c r="U28" s="16">
        <v>9</v>
      </c>
      <c r="V28" s="16">
        <v>24</v>
      </c>
      <c r="W28" s="15">
        <f t="shared" si="8"/>
        <v>0.32142857142857145</v>
      </c>
      <c r="X28" s="15">
        <f t="shared" si="9"/>
        <v>0.8571428571428571</v>
      </c>
      <c r="Y28" s="17">
        <f t="shared" si="10"/>
        <v>0.375</v>
      </c>
      <c r="Z28" s="16">
        <v>6</v>
      </c>
      <c r="AA28" s="16">
        <v>8</v>
      </c>
      <c r="AB28" s="15">
        <f t="shared" si="11"/>
        <v>0.21428571428571427</v>
      </c>
      <c r="AC28" s="15">
        <f t="shared" si="12"/>
        <v>0.2857142857142857</v>
      </c>
      <c r="AD28" s="17">
        <f t="shared" si="13"/>
        <v>0.75</v>
      </c>
      <c r="AE28" s="16">
        <v>23</v>
      </c>
      <c r="AF28" s="15">
        <f t="shared" si="14"/>
        <v>0.8214285714285714</v>
      </c>
      <c r="AG28" s="16">
        <v>4</v>
      </c>
      <c r="AH28" s="15">
        <f t="shared" si="15"/>
        <v>0.14285714285714285</v>
      </c>
      <c r="AI28" s="16">
        <v>19</v>
      </c>
      <c r="AJ28" s="15">
        <f t="shared" si="16"/>
        <v>0.6785714285714286</v>
      </c>
      <c r="AK28" s="16">
        <v>26</v>
      </c>
      <c r="AL28" s="15">
        <f t="shared" si="17"/>
        <v>0.9285714285714286</v>
      </c>
      <c r="AM28" s="16">
        <v>4</v>
      </c>
      <c r="AN28" s="15">
        <f t="shared" si="18"/>
        <v>0.14285714285714285</v>
      </c>
      <c r="AO28" s="16">
        <v>0</v>
      </c>
      <c r="AP28" s="15">
        <f t="shared" si="19"/>
        <v>0</v>
      </c>
      <c r="AQ28" s="4">
        <v>15</v>
      </c>
      <c r="AR28" s="15">
        <f t="shared" si="20"/>
        <v>0.5357142857142857</v>
      </c>
      <c r="AS28" s="16">
        <v>28</v>
      </c>
      <c r="AT28" s="15">
        <f t="shared" si="21"/>
        <v>1</v>
      </c>
      <c r="AU28" s="18">
        <v>-4.2804020160585564E-3</v>
      </c>
      <c r="AV28" s="18">
        <v>-9.0814752815952403E-4</v>
      </c>
      <c r="AW28" s="18">
        <v>-1.5896050512480889E-2</v>
      </c>
      <c r="AX28" s="18">
        <v>1.161564849642233E-2</v>
      </c>
      <c r="AY28" s="18">
        <v>98.829117030718692</v>
      </c>
      <c r="AZ28" s="18">
        <v>116.388714397161</v>
      </c>
      <c r="BA28" s="18">
        <v>2.8471300683702512</v>
      </c>
      <c r="BB28" s="18">
        <v>2.1071428571428572</v>
      </c>
      <c r="BC28" s="18">
        <v>12.517680339462521</v>
      </c>
      <c r="BD28" s="92">
        <f t="shared" si="38"/>
        <v>52.665520206362849</v>
      </c>
      <c r="BE28" s="92">
        <f t="shared" si="39"/>
        <v>50</v>
      </c>
      <c r="BF28" s="93">
        <f>IFERROR(100*((L28+0.44*AA28+AQ28)*2400)/((SUMIFS(팀공격력!Q:Q,팀공격력!A:A,B28,팀공격력!B:B,D28)+0.44*SUMIFS(팀공격력!T:T,팀공격력!A:A,B28,팀공격력!B:B,D28)+SUMIFS(팀공격력!AK:AK,팀공격력!A:A,B28,팀공격력!B:B,D28))*(F28*60+G28)),"")</f>
        <v>8.1957603725926962</v>
      </c>
      <c r="BG28" s="17">
        <f t="shared" si="40"/>
        <v>0.55813953488372092</v>
      </c>
      <c r="BH28" s="17">
        <f t="shared" si="41"/>
        <v>0.18604651162790697</v>
      </c>
      <c r="BI28" s="94">
        <f>IFERROR(((AG28*(12000/5))/((F28*60+G28)*(SUMIFS(팀공격력!X:X,팀공격력!A:A,B28,팀공격력!B:B,D28)+SUMIFS(팀수비력!X:X,팀수비력!A:A,B28,팀수비력!B:B,D28))))*100,"")</f>
        <v>0.61800718433351787</v>
      </c>
      <c r="BJ28" s="94">
        <f>IFERROR(((AI28*(12000/5))/((F28*60+G28)*(SUMIFS(팀공격력!V:V,팀공격력!A:A,B28,팀공격력!B:B,D28)+SUMIFS(팀수비력!W:W,팀수비력!A:A,B28,팀수비력!B:B,D28))))*100,"")</f>
        <v>6.3162443832519788</v>
      </c>
      <c r="BK28" s="94">
        <f>IFERROR(((AE28*(12000/5))/((F28*60+G28)*(SUMIFS(팀공격력!X:X,팀공격력!A:A,B28,팀공격력!B:B,D28)+SUMIFS(팀수비력!X:X,팀수비력!A:A,B28,팀수비력!B:B,D28))))*100,"")</f>
        <v>3.553541309917728</v>
      </c>
      <c r="BL28" s="94">
        <f>IFERROR(100*AK28/(((((F28*60+G28)/(12000/5))*SUMIFS(팀공격력!P:P,팀공격력!A:A,B28,팀공격력!B:B,D28))-K28)),"")</f>
        <v>9.8004108633785023</v>
      </c>
      <c r="BM28" s="94">
        <f>IFERROR(100*((AM28/E28*(2400))/((F28*60+G28)*SUMIFS(팀공격력!AR:AR,팀공격력!A:A,B28,팀공격력!B:B,D28))),"")</f>
        <v>1.1805173621535443</v>
      </c>
      <c r="BN28" s="94">
        <f>IFERROR((AO28*40)/(((F28*60+G28)/60)*(SUMIFS(팀수비력!Q:Q,팀수비력!A:A,B28,팀수비력!B:B,D28)-SUMIFS(팀수비력!N:N,팀수비력!A:A,B28,팀수비력!B:B,D28)))*100,"")</f>
        <v>0</v>
      </c>
      <c r="BO28" s="94">
        <f t="shared" si="42"/>
        <v>24.382314694408322</v>
      </c>
      <c r="BP28" s="18"/>
      <c r="BQ28" s="18"/>
      <c r="BR28" s="18"/>
      <c r="BS28" s="18"/>
      <c r="BT28" s="19" t="s">
        <v>88</v>
      </c>
      <c r="BU28" s="20"/>
      <c r="BV28" s="26" t="s">
        <v>89</v>
      </c>
      <c r="BW28" s="26">
        <v>117.04</v>
      </c>
      <c r="BX28" s="26">
        <v>165.64</v>
      </c>
      <c r="BY28" s="26">
        <v>48.6</v>
      </c>
      <c r="BZ28" s="29">
        <f t="shared" si="27"/>
        <v>4.18</v>
      </c>
      <c r="CA28" s="29">
        <f t="shared" si="28"/>
        <v>5.9157142857142855</v>
      </c>
      <c r="CB28" s="29">
        <f t="shared" si="29"/>
        <v>1.7357142857142858</v>
      </c>
      <c r="CC28" s="30">
        <f t="shared" si="30"/>
        <v>24.831683168316829</v>
      </c>
      <c r="CD28" s="30">
        <f t="shared" si="31"/>
        <v>35.142857142857139</v>
      </c>
      <c r="CE28" s="30">
        <f t="shared" si="32"/>
        <v>10.311173974540312</v>
      </c>
      <c r="CF28" s="28">
        <v>13</v>
      </c>
      <c r="CG28" s="28">
        <v>15</v>
      </c>
    </row>
    <row r="29" spans="1:85" x14ac:dyDescent="0.4">
      <c r="A29" s="9" t="s">
        <v>84</v>
      </c>
      <c r="B29" s="9" t="s">
        <v>112</v>
      </c>
      <c r="C29" s="9" t="s">
        <v>120</v>
      </c>
      <c r="D29" s="23" t="s">
        <v>87</v>
      </c>
      <c r="E29" s="16">
        <v>47</v>
      </c>
      <c r="F29" s="16">
        <v>27</v>
      </c>
      <c r="G29" s="16">
        <v>33</v>
      </c>
      <c r="H29" s="14">
        <f t="shared" si="0"/>
        <v>77691</v>
      </c>
      <c r="I29" s="14">
        <v>598</v>
      </c>
      <c r="J29" s="15">
        <f t="shared" si="1"/>
        <v>12.723404255319149</v>
      </c>
      <c r="K29" s="16">
        <v>251</v>
      </c>
      <c r="L29" s="16">
        <v>480</v>
      </c>
      <c r="M29" s="15">
        <f t="shared" si="2"/>
        <v>5.3404255319148932</v>
      </c>
      <c r="N29" s="15">
        <f t="shared" si="3"/>
        <v>10.212765957446809</v>
      </c>
      <c r="O29" s="17">
        <f t="shared" si="4"/>
        <v>0.5229166666666667</v>
      </c>
      <c r="P29" s="14">
        <v>225</v>
      </c>
      <c r="Q29" s="16">
        <v>406</v>
      </c>
      <c r="R29" s="15">
        <f t="shared" si="5"/>
        <v>4.7872340425531918</v>
      </c>
      <c r="S29" s="15">
        <f t="shared" si="6"/>
        <v>8.6382978723404253</v>
      </c>
      <c r="T29" s="17">
        <f t="shared" si="7"/>
        <v>0.55418719211822665</v>
      </c>
      <c r="U29" s="16">
        <v>26</v>
      </c>
      <c r="V29" s="16">
        <v>74</v>
      </c>
      <c r="W29" s="15">
        <f t="shared" si="8"/>
        <v>0.55319148936170215</v>
      </c>
      <c r="X29" s="15">
        <f t="shared" si="9"/>
        <v>1.574468085106383</v>
      </c>
      <c r="Y29" s="17">
        <f t="shared" si="10"/>
        <v>0.35135135135135137</v>
      </c>
      <c r="Z29" s="16">
        <v>70</v>
      </c>
      <c r="AA29" s="16">
        <v>111</v>
      </c>
      <c r="AB29" s="15">
        <f t="shared" si="11"/>
        <v>1.4893617021276595</v>
      </c>
      <c r="AC29" s="15">
        <f t="shared" si="12"/>
        <v>2.3617021276595747</v>
      </c>
      <c r="AD29" s="17">
        <f t="shared" si="13"/>
        <v>0.63063063063063063</v>
      </c>
      <c r="AE29" s="16">
        <v>256</v>
      </c>
      <c r="AF29" s="15">
        <f t="shared" si="14"/>
        <v>5.4468085106382977</v>
      </c>
      <c r="AG29" s="16">
        <v>83</v>
      </c>
      <c r="AH29" s="15">
        <f t="shared" si="15"/>
        <v>1.7659574468085106</v>
      </c>
      <c r="AI29" s="16">
        <v>173</v>
      </c>
      <c r="AJ29" s="15">
        <f t="shared" si="16"/>
        <v>3.6808510638297873</v>
      </c>
      <c r="AK29" s="16">
        <v>114</v>
      </c>
      <c r="AL29" s="15">
        <f t="shared" si="17"/>
        <v>2.4255319148936172</v>
      </c>
      <c r="AM29" s="16">
        <v>34</v>
      </c>
      <c r="AN29" s="15">
        <f t="shared" si="18"/>
        <v>0.72340425531914898</v>
      </c>
      <c r="AO29" s="16">
        <v>4</v>
      </c>
      <c r="AP29" s="15">
        <f t="shared" si="19"/>
        <v>8.5106382978723402E-2</v>
      </c>
      <c r="AQ29" s="4">
        <v>83</v>
      </c>
      <c r="AR29" s="15">
        <f t="shared" si="20"/>
        <v>1.7659574468085106</v>
      </c>
      <c r="AS29" s="16">
        <v>120</v>
      </c>
      <c r="AT29" s="15">
        <f t="shared" si="21"/>
        <v>2.5531914893617023</v>
      </c>
      <c r="AU29" s="18">
        <v>2.5530753462119531</v>
      </c>
      <c r="AV29" s="18">
        <v>7.8868605512976891E-2</v>
      </c>
      <c r="AW29" s="18">
        <v>2.0977485595696068</v>
      </c>
      <c r="AX29" s="18">
        <v>0.45532678664234522</v>
      </c>
      <c r="AY29" s="18">
        <v>109.4049792167377</v>
      </c>
      <c r="AZ29" s="18">
        <v>114.32376915833071</v>
      </c>
      <c r="BA29" s="18">
        <v>13.706772443339281</v>
      </c>
      <c r="BB29" s="18">
        <v>13.893617021276601</v>
      </c>
      <c r="BC29" s="18">
        <v>20.172220720546779</v>
      </c>
      <c r="BD29" s="92">
        <f t="shared" si="38"/>
        <v>56.538839724680436</v>
      </c>
      <c r="BE29" s="92">
        <f t="shared" si="39"/>
        <v>55.000000000000007</v>
      </c>
      <c r="BF29" s="93">
        <f>IFERROR(100*((L29+0.44*AA29+AQ29)*2400)/((SUMIFS(팀공격력!Q:Q,팀공격력!A:A,B29,팀공격력!B:B,D29)+0.44*SUMIFS(팀공격력!T:T,팀공격력!A:A,B29,팀공격력!B:B,D29)+SUMIFS(팀공격력!AK:AK,팀공격력!A:A,B29,팀공격력!B:B,D29))*(F29*60+G29)),"")</f>
        <v>19.921374647784599</v>
      </c>
      <c r="BG29" s="17">
        <f t="shared" si="40"/>
        <v>0.15416666666666667</v>
      </c>
      <c r="BH29" s="17">
        <f t="shared" si="41"/>
        <v>0.23125000000000001</v>
      </c>
      <c r="BI29" s="94">
        <f>IFERROR(((AG29*(12000/5))/((F29*60+G29)*(SUMIFS(팀공격력!X:X,팀공격력!A:A,B29,팀공격력!B:B,D29)+SUMIFS(팀수비력!X:X,팀수비력!A:A,B29,팀수비력!B:B,D29))))*100,"")</f>
        <v>3.1341525869739142</v>
      </c>
      <c r="BJ29" s="94">
        <f>IFERROR(((AI29*(12000/5))/((F29*60+G29)*(SUMIFS(팀공격력!V:V,팀공격력!A:A,B29,팀공격력!B:B,D29)+SUMIFS(팀수비력!W:W,팀수비력!A:A,B29,팀수비력!B:B,D29))))*100,"")</f>
        <v>14.055941428160834</v>
      </c>
      <c r="BK29" s="94">
        <f>IFERROR(((AE29*(12000/5))/((F29*60+G29)*(SUMIFS(팀공격력!X:X,팀공격력!A:A,B29,팀공격력!B:B,D29)+SUMIFS(팀수비력!X:X,팀수비력!A:A,B29,팀수비력!B:B,D29))))*100,"")</f>
        <v>9.6667838827147232</v>
      </c>
      <c r="BL29" s="94">
        <f>IFERROR(100*AK29/(((((F29*60+G29)/(12000/5))*SUMIFS(팀공격력!P:P,팀공격력!A:A,B29,팀공격력!B:B,D29))-K29)),"")</f>
        <v>12.610148680842943</v>
      </c>
      <c r="BM29" s="94">
        <f>IFERROR(100*((AM29/E29*(2400))/((F29*60+G29)*SUMIFS(팀공격력!AR:AR,팀공격력!A:A,B29,팀공격력!B:B,D29))),"")</f>
        <v>1.4610328790437452</v>
      </c>
      <c r="BN29" s="94">
        <f>IFERROR((AO29*40)/(((F29*60+G29)/60)*(SUMIFS(팀수비력!Q:Q,팀수비력!A:A,B29,팀수비력!B:B,D29)-SUMIFS(팀수비력!N:N,팀수비력!A:A,B29,팀수비력!B:B,D29)))*100,"")</f>
        <v>0.2653093880556055</v>
      </c>
      <c r="BO29" s="94">
        <f t="shared" si="42"/>
        <v>13.565638075313807</v>
      </c>
      <c r="BP29" s="18"/>
      <c r="BQ29" s="18"/>
      <c r="BR29" s="18"/>
      <c r="BS29" s="18"/>
      <c r="BT29" s="19" t="s">
        <v>88</v>
      </c>
      <c r="BU29" s="20"/>
      <c r="BV29" s="25" t="s">
        <v>97</v>
      </c>
      <c r="BW29" s="25">
        <v>1054.19</v>
      </c>
      <c r="BX29" s="25">
        <v>1435.69</v>
      </c>
      <c r="BY29" s="25">
        <v>381.5</v>
      </c>
      <c r="BZ29" s="29">
        <f t="shared" si="27"/>
        <v>22.429574468085107</v>
      </c>
      <c r="CA29" s="29">
        <f t="shared" si="28"/>
        <v>30.546595744680854</v>
      </c>
      <c r="CB29" s="29">
        <f t="shared" si="29"/>
        <v>8.1170212765957448</v>
      </c>
      <c r="CC29" s="30">
        <f t="shared" si="30"/>
        <v>32.565625362011041</v>
      </c>
      <c r="CD29" s="30">
        <f t="shared" si="31"/>
        <v>44.350774220952232</v>
      </c>
      <c r="CE29" s="30">
        <f t="shared" si="32"/>
        <v>11.78514885894119</v>
      </c>
      <c r="CF29" s="28">
        <v>22</v>
      </c>
      <c r="CG29" s="28">
        <v>25</v>
      </c>
    </row>
    <row r="30" spans="1:85" x14ac:dyDescent="0.4">
      <c r="A30" s="9" t="s">
        <v>84</v>
      </c>
      <c r="B30" s="9" t="s">
        <v>112</v>
      </c>
      <c r="C30" s="9" t="s">
        <v>121</v>
      </c>
      <c r="D30" s="23" t="s">
        <v>87</v>
      </c>
      <c r="E30" s="16">
        <v>2</v>
      </c>
      <c r="F30" s="16">
        <v>10</v>
      </c>
      <c r="G30" s="16">
        <v>9</v>
      </c>
      <c r="H30" s="14">
        <f t="shared" si="0"/>
        <v>1218</v>
      </c>
      <c r="I30" s="14">
        <v>5</v>
      </c>
      <c r="J30" s="15">
        <f t="shared" si="1"/>
        <v>2.5</v>
      </c>
      <c r="K30" s="16">
        <v>2</v>
      </c>
      <c r="L30" s="16">
        <v>5</v>
      </c>
      <c r="M30" s="15">
        <f t="shared" si="2"/>
        <v>1</v>
      </c>
      <c r="N30" s="15">
        <f t="shared" si="3"/>
        <v>2.5</v>
      </c>
      <c r="O30" s="17">
        <f t="shared" si="4"/>
        <v>0.4</v>
      </c>
      <c r="P30" s="14">
        <v>2</v>
      </c>
      <c r="Q30" s="16">
        <v>3</v>
      </c>
      <c r="R30" s="15">
        <f t="shared" si="5"/>
        <v>1</v>
      </c>
      <c r="S30" s="15">
        <f t="shared" si="6"/>
        <v>1.5</v>
      </c>
      <c r="T30" s="17">
        <f t="shared" si="7"/>
        <v>0.66666666666666663</v>
      </c>
      <c r="U30" s="16">
        <v>0</v>
      </c>
      <c r="V30" s="16">
        <v>2</v>
      </c>
      <c r="W30" s="15">
        <f t="shared" si="8"/>
        <v>0</v>
      </c>
      <c r="X30" s="15">
        <f t="shared" si="9"/>
        <v>1</v>
      </c>
      <c r="Y30" s="17">
        <f t="shared" si="10"/>
        <v>0</v>
      </c>
      <c r="Z30" s="16">
        <v>1</v>
      </c>
      <c r="AA30" s="16">
        <v>2</v>
      </c>
      <c r="AB30" s="15">
        <f t="shared" si="11"/>
        <v>0.5</v>
      </c>
      <c r="AC30" s="15">
        <f t="shared" si="12"/>
        <v>1</v>
      </c>
      <c r="AD30" s="17">
        <f t="shared" si="13"/>
        <v>0.5</v>
      </c>
      <c r="AE30" s="16">
        <v>3</v>
      </c>
      <c r="AF30" s="15">
        <f t="shared" si="14"/>
        <v>1.5</v>
      </c>
      <c r="AG30" s="16">
        <v>1</v>
      </c>
      <c r="AH30" s="15">
        <f t="shared" si="15"/>
        <v>0.5</v>
      </c>
      <c r="AI30" s="16">
        <v>2</v>
      </c>
      <c r="AJ30" s="15">
        <f t="shared" si="16"/>
        <v>1</v>
      </c>
      <c r="AK30" s="16">
        <v>6</v>
      </c>
      <c r="AL30" s="15">
        <f t="shared" si="17"/>
        <v>3</v>
      </c>
      <c r="AM30" s="16">
        <v>1</v>
      </c>
      <c r="AN30" s="15">
        <f t="shared" si="18"/>
        <v>0.5</v>
      </c>
      <c r="AO30" s="16">
        <v>0</v>
      </c>
      <c r="AP30" s="15">
        <f t="shared" si="19"/>
        <v>0</v>
      </c>
      <c r="AQ30" s="4">
        <v>2</v>
      </c>
      <c r="AR30" s="15">
        <f t="shared" si="20"/>
        <v>1</v>
      </c>
      <c r="AS30" s="16">
        <v>1</v>
      </c>
      <c r="AT30" s="15">
        <f t="shared" si="21"/>
        <v>0.5</v>
      </c>
      <c r="AU30" s="18">
        <v>1.195912330293681E-2</v>
      </c>
      <c r="AV30" s="18">
        <v>2.3564774981156281E-2</v>
      </c>
      <c r="AW30" s="18">
        <v>2.0933062528785671E-3</v>
      </c>
      <c r="AX30" s="18">
        <v>9.8658170500582447E-3</v>
      </c>
      <c r="AY30" s="18">
        <v>100.1453608252823</v>
      </c>
      <c r="AZ30" s="18">
        <v>113.36719584923679</v>
      </c>
      <c r="BA30" s="18">
        <v>0.50496167097014022</v>
      </c>
      <c r="BB30" s="18">
        <v>4.5</v>
      </c>
      <c r="BC30" s="18">
        <v>17.733990147783249</v>
      </c>
      <c r="BD30" s="92">
        <f t="shared" si="38"/>
        <v>42.517006802721092</v>
      </c>
      <c r="BE30" s="92">
        <f t="shared" si="39"/>
        <v>40</v>
      </c>
      <c r="BF30" s="93">
        <f>IFERROR(100*((L30+0.44*AA30+AQ30)*2400)/((SUMIFS(팀공격력!Q:Q,팀공격력!A:A,B30,팀공격력!B:B,D30)+0.44*SUMIFS(팀공격력!T:T,팀공격력!A:A,B30,팀공격력!B:B,D30)+SUMIFS(팀공격력!AK:AK,팀공격력!A:A,B30,팀공격력!B:B,D30))*(F30*60+G30)),"")</f>
        <v>0.69640714011747018</v>
      </c>
      <c r="BG30" s="17">
        <f t="shared" si="40"/>
        <v>0.4</v>
      </c>
      <c r="BH30" s="17">
        <f t="shared" si="41"/>
        <v>0.4</v>
      </c>
      <c r="BI30" s="94">
        <f>IFERROR(((AG30*(12000/5))/((F30*60+G30)*(SUMIFS(팀공격력!X:X,팀공격력!A:A,B30,팀공격력!B:B,D30)+SUMIFS(팀수비력!X:X,팀수비력!A:A,B30,팀수비력!B:B,D30))))*100,"")</f>
        <v>0.10249380232789049</v>
      </c>
      <c r="BJ30" s="94">
        <f>IFERROR(((AI30*(12000/5))/((F30*60+G30)*(SUMIFS(팀공격력!V:V,팀공격력!A:A,B30,팀공격력!B:B,D30)+SUMIFS(팀수비력!W:W,팀수비력!A:A,B30,팀수비력!B:B,D30))))*100,"")</f>
        <v>0.4410617458877884</v>
      </c>
      <c r="BK30" s="94">
        <f>IFERROR(((AE30*(12000/5))/((F30*60+G30)*(SUMIFS(팀공격력!X:X,팀공격력!A:A,B30,팀공격력!B:B,D30)+SUMIFS(팀수비력!X:X,팀수비력!A:A,B30,팀수비력!B:B,D30))))*100,"")</f>
        <v>0.30748140698367143</v>
      </c>
      <c r="BL30" s="94">
        <f>IFERROR(100*AK30/(((((F30*60+G30)/(12000/5))*SUMIFS(팀공격력!P:P,팀공격력!A:A,B30,팀공격력!B:B,D30))-K30)),"")</f>
        <v>1.4166354318229444</v>
      </c>
      <c r="BM30" s="94">
        <f>IFERROR(100*((AM30/E30*(2400))/((F30*60+G30)*SUMIFS(팀공격력!AR:AR,팀공격력!A:A,B30,팀공격력!B:B,D30))),"")</f>
        <v>2.740971346609379</v>
      </c>
      <c r="BN30" s="94">
        <f>IFERROR((AO30*40)/(((F30*60+G30)/60)*(SUMIFS(팀수비력!Q:Q,팀수비력!A:A,B30,팀수비력!B:B,D30)-SUMIFS(팀수비력!N:N,팀수비력!A:A,B30,팀수비력!B:B,D30)))*100,"")</f>
        <v>0</v>
      </c>
      <c r="BO30" s="94">
        <f t="shared" si="42"/>
        <v>25.380710659898476</v>
      </c>
      <c r="BP30" s="18"/>
      <c r="BQ30" s="18"/>
      <c r="BR30" s="18"/>
      <c r="BS30" s="18"/>
      <c r="BT30" s="19" t="s">
        <v>88</v>
      </c>
      <c r="BU30" s="20"/>
      <c r="BV30" s="26" t="s">
        <v>89</v>
      </c>
      <c r="BW30" s="26">
        <v>18.47</v>
      </c>
      <c r="BX30" s="26">
        <v>25.07</v>
      </c>
      <c r="BY30" s="26">
        <v>6.6</v>
      </c>
      <c r="BZ30" s="29">
        <f t="shared" si="27"/>
        <v>9.2349999999999994</v>
      </c>
      <c r="CA30" s="29">
        <f t="shared" si="28"/>
        <v>12.535</v>
      </c>
      <c r="CB30" s="29">
        <f t="shared" si="29"/>
        <v>3.3</v>
      </c>
      <c r="CC30" s="30">
        <f t="shared" si="30"/>
        <v>36.39408866995074</v>
      </c>
      <c r="CD30" s="30">
        <f t="shared" si="31"/>
        <v>49.399014778325125</v>
      </c>
      <c r="CE30" s="30">
        <f t="shared" si="32"/>
        <v>13.004926108374384</v>
      </c>
      <c r="CF30" s="28">
        <v>2</v>
      </c>
      <c r="CG30" s="28">
        <v>0</v>
      </c>
    </row>
    <row r="31" spans="1:85" x14ac:dyDescent="0.4">
      <c r="A31" s="9" t="s">
        <v>84</v>
      </c>
      <c r="B31" s="9" t="s">
        <v>112</v>
      </c>
      <c r="C31" s="9" t="s">
        <v>122</v>
      </c>
      <c r="D31" s="23" t="s">
        <v>87</v>
      </c>
      <c r="E31" s="16">
        <v>20</v>
      </c>
      <c r="F31" s="16">
        <v>7</v>
      </c>
      <c r="G31" s="16">
        <v>23</v>
      </c>
      <c r="H31" s="14">
        <f t="shared" si="0"/>
        <v>8860</v>
      </c>
      <c r="I31" s="14">
        <v>18</v>
      </c>
      <c r="J31" s="15">
        <f t="shared" si="1"/>
        <v>0.9</v>
      </c>
      <c r="K31" s="16">
        <v>6</v>
      </c>
      <c r="L31" s="16">
        <v>23</v>
      </c>
      <c r="M31" s="15">
        <f t="shared" si="2"/>
        <v>0.3</v>
      </c>
      <c r="N31" s="15">
        <f t="shared" si="3"/>
        <v>1.1499999999999999</v>
      </c>
      <c r="O31" s="17">
        <f t="shared" si="4"/>
        <v>0.2608695652173913</v>
      </c>
      <c r="P31" s="14">
        <v>2</v>
      </c>
      <c r="Q31" s="16">
        <v>8</v>
      </c>
      <c r="R31" s="15">
        <f t="shared" si="5"/>
        <v>0.1</v>
      </c>
      <c r="S31" s="15">
        <f t="shared" si="6"/>
        <v>0.4</v>
      </c>
      <c r="T31" s="17">
        <f t="shared" si="7"/>
        <v>0.25</v>
      </c>
      <c r="U31" s="16">
        <v>4</v>
      </c>
      <c r="V31" s="16">
        <v>15</v>
      </c>
      <c r="W31" s="15">
        <f t="shared" si="8"/>
        <v>0.2</v>
      </c>
      <c r="X31" s="15">
        <f t="shared" si="9"/>
        <v>0.75</v>
      </c>
      <c r="Y31" s="17">
        <f t="shared" si="10"/>
        <v>0.26666666666666666</v>
      </c>
      <c r="Z31" s="16">
        <v>2</v>
      </c>
      <c r="AA31" s="16">
        <v>4</v>
      </c>
      <c r="AB31" s="15">
        <f t="shared" si="11"/>
        <v>0.1</v>
      </c>
      <c r="AC31" s="15">
        <f t="shared" si="12"/>
        <v>0.2</v>
      </c>
      <c r="AD31" s="17">
        <f t="shared" si="13"/>
        <v>0.5</v>
      </c>
      <c r="AE31" s="16">
        <v>11</v>
      </c>
      <c r="AF31" s="15">
        <f t="shared" si="14"/>
        <v>0.55000000000000004</v>
      </c>
      <c r="AG31" s="16">
        <v>4</v>
      </c>
      <c r="AH31" s="15">
        <f t="shared" si="15"/>
        <v>0.2</v>
      </c>
      <c r="AI31" s="16">
        <v>7</v>
      </c>
      <c r="AJ31" s="15">
        <f t="shared" si="16"/>
        <v>0.35</v>
      </c>
      <c r="AK31" s="16">
        <v>5</v>
      </c>
      <c r="AL31" s="15">
        <f t="shared" si="17"/>
        <v>0.25</v>
      </c>
      <c r="AM31" s="16">
        <v>2</v>
      </c>
      <c r="AN31" s="15">
        <f t="shared" si="18"/>
        <v>0.1</v>
      </c>
      <c r="AO31" s="16">
        <v>2</v>
      </c>
      <c r="AP31" s="15">
        <f t="shared" si="19"/>
        <v>0.1</v>
      </c>
      <c r="AQ31" s="4">
        <v>6</v>
      </c>
      <c r="AR31" s="15">
        <f t="shared" si="20"/>
        <v>0.3</v>
      </c>
      <c r="AS31" s="16">
        <v>29</v>
      </c>
      <c r="AT31" s="15">
        <f t="shared" si="21"/>
        <v>1.45</v>
      </c>
      <c r="AU31" s="18">
        <v>-0.3079959817866299</v>
      </c>
      <c r="AV31" s="18">
        <v>-8.3430062786446019E-2</v>
      </c>
      <c r="AW31" s="18">
        <v>-0.26569340618327342</v>
      </c>
      <c r="AX31" s="18">
        <v>-4.230257560335652E-2</v>
      </c>
      <c r="AY31" s="18">
        <v>74.938006717660613</v>
      </c>
      <c r="AZ31" s="18">
        <v>118.8669576264561</v>
      </c>
      <c r="BA31" s="18">
        <v>-1.3179800366255621</v>
      </c>
      <c r="BB31" s="18">
        <v>0.65</v>
      </c>
      <c r="BC31" s="18">
        <v>3.5214446952595941</v>
      </c>
      <c r="BD31" s="92">
        <f t="shared" si="38"/>
        <v>36.348949919224552</v>
      </c>
      <c r="BE31" s="92">
        <f t="shared" si="39"/>
        <v>34.782608695652172</v>
      </c>
      <c r="BF31" s="93">
        <f>IFERROR(100*((L31+0.44*AA31+AQ31)*2400)/((SUMIFS(팀공격력!Q:Q,팀공격력!A:A,B31,팀공격력!B:B,D31)+0.44*SUMIFS(팀공격력!T:T,팀공격력!A:A,B31,팀공격력!B:B,D31)+SUMIFS(팀공격력!AK:AK,팀공격력!A:A,B31,팀공격력!B:B,D31))*(F31*60+G31)),"")</f>
        <v>3.7371187252002813</v>
      </c>
      <c r="BG31" s="17">
        <f t="shared" si="40"/>
        <v>0.65217391304347827</v>
      </c>
      <c r="BH31" s="17">
        <f t="shared" si="41"/>
        <v>0.17391304347826086</v>
      </c>
      <c r="BI31" s="94">
        <f>IFERROR(((AG31*(12000/5))/((F31*60+G31)*(SUMIFS(팀공격력!X:X,팀공격력!A:A,B31,팀공격력!B:B,D31)+SUMIFS(팀수비력!X:X,팀수비력!A:A,B31,팀수비력!B:B,D31))))*100,"")</f>
        <v>0.56360023131092829</v>
      </c>
      <c r="BJ31" s="94">
        <f>IFERROR(((AI31*(12000/5))/((F31*60+G31)*(SUMIFS(팀공격력!V:V,팀공격력!A:A,B31,팀공격력!B:B,D31)+SUMIFS(팀수비력!W:W,팀수비력!A:A,B31,팀수비력!B:B,D31))))*100,"")</f>
        <v>2.1221740662749906</v>
      </c>
      <c r="BK31" s="94">
        <f>IFERROR(((AE31*(12000/5))/((F31*60+G31)*(SUMIFS(팀공격력!X:X,팀공격력!A:A,B31,팀공격력!B:B,D31)+SUMIFS(팀수비력!X:X,팀수비력!A:A,B31,팀수비력!B:B,D31))))*100,"")</f>
        <v>1.5499006361050527</v>
      </c>
      <c r="BL31" s="94">
        <f>IFERROR(100*AK31/(((((F31*60+G31)/(12000/5))*SUMIFS(팀공격력!P:P,팀공격력!A:A,B31,팀공격력!B:B,D31))-K31)),"")</f>
        <v>1.6471954438574024</v>
      </c>
      <c r="BM31" s="94">
        <f>IFERROR(100*((AM31/E31*(2400))/((F31*60+G31)*SUMIFS(팀공격력!AR:AR,팀공격력!A:A,B31,팀공격력!B:B,D31))),"")</f>
        <v>0.75361243796167576</v>
      </c>
      <c r="BN31" s="94">
        <f>IFERROR((AO31*40)/(((F31*60+G31)/60)*(SUMIFS(팀수비력!Q:Q,팀수비력!A:A,B31,팀수비력!B:B,D31)-SUMIFS(팀수비력!N:N,팀수비력!A:A,B31,팀수비력!B:B,D31)))*100,"")</f>
        <v>0.49498467094347176</v>
      </c>
      <c r="BO31" s="94">
        <f t="shared" si="42"/>
        <v>19.505851755526656</v>
      </c>
      <c r="BP31" s="18"/>
      <c r="BQ31" s="18"/>
      <c r="BR31" s="18"/>
      <c r="BS31" s="18"/>
      <c r="BT31" s="19" t="s">
        <v>88</v>
      </c>
      <c r="BU31" s="20"/>
      <c r="BV31" s="26" t="s">
        <v>94</v>
      </c>
      <c r="BW31" s="26">
        <v>54.38</v>
      </c>
      <c r="BX31" s="26">
        <v>80.88</v>
      </c>
      <c r="BY31" s="26">
        <v>26.5</v>
      </c>
      <c r="BZ31" s="29">
        <f t="shared" si="27"/>
        <v>2.7189999999999994</v>
      </c>
      <c r="CA31" s="29">
        <f t="shared" si="28"/>
        <v>4.0439999999999996</v>
      </c>
      <c r="CB31" s="29">
        <f t="shared" si="29"/>
        <v>1.325</v>
      </c>
      <c r="CC31" s="30">
        <f t="shared" si="30"/>
        <v>14.730474040632057</v>
      </c>
      <c r="CD31" s="30">
        <f t="shared" si="31"/>
        <v>21.908803611738151</v>
      </c>
      <c r="CE31" s="30">
        <f t="shared" si="32"/>
        <v>7.1783295711060946</v>
      </c>
      <c r="CF31" s="28">
        <v>7</v>
      </c>
      <c r="CG31" s="28">
        <v>13</v>
      </c>
    </row>
    <row r="32" spans="1:85" x14ac:dyDescent="0.4">
      <c r="A32" s="9" t="s">
        <v>84</v>
      </c>
      <c r="B32" s="9" t="s">
        <v>112</v>
      </c>
      <c r="C32" s="9" t="s">
        <v>123</v>
      </c>
      <c r="D32" s="23" t="s">
        <v>87</v>
      </c>
      <c r="E32" s="16">
        <v>9</v>
      </c>
      <c r="F32" s="16">
        <v>3</v>
      </c>
      <c r="G32" s="16">
        <v>17</v>
      </c>
      <c r="H32" s="14">
        <f t="shared" si="0"/>
        <v>1773</v>
      </c>
      <c r="I32" s="14">
        <v>4</v>
      </c>
      <c r="J32" s="15">
        <f t="shared" si="1"/>
        <v>0.44444444444444442</v>
      </c>
      <c r="K32" s="16">
        <v>2</v>
      </c>
      <c r="L32" s="16">
        <v>6</v>
      </c>
      <c r="M32" s="15">
        <f t="shared" si="2"/>
        <v>0.22222222222222221</v>
      </c>
      <c r="N32" s="15">
        <f t="shared" si="3"/>
        <v>0.66666666666666663</v>
      </c>
      <c r="O32" s="17">
        <f t="shared" si="4"/>
        <v>0.33333333333333331</v>
      </c>
      <c r="P32" s="14">
        <v>2</v>
      </c>
      <c r="Q32" s="16">
        <v>4</v>
      </c>
      <c r="R32" s="15">
        <f t="shared" si="5"/>
        <v>0.22222222222222221</v>
      </c>
      <c r="S32" s="15">
        <f t="shared" si="6"/>
        <v>0.44444444444444442</v>
      </c>
      <c r="T32" s="17">
        <f t="shared" si="7"/>
        <v>0.5</v>
      </c>
      <c r="U32" s="16">
        <v>0</v>
      </c>
      <c r="V32" s="16">
        <v>2</v>
      </c>
      <c r="W32" s="15">
        <f t="shared" si="8"/>
        <v>0</v>
      </c>
      <c r="X32" s="15">
        <f t="shared" si="9"/>
        <v>0.22222222222222221</v>
      </c>
      <c r="Y32" s="17">
        <f t="shared" si="10"/>
        <v>0</v>
      </c>
      <c r="Z32" s="16">
        <v>0</v>
      </c>
      <c r="AA32" s="16">
        <v>0</v>
      </c>
      <c r="AB32" s="15">
        <f t="shared" si="11"/>
        <v>0</v>
      </c>
      <c r="AC32" s="15">
        <f t="shared" si="12"/>
        <v>0</v>
      </c>
      <c r="AD32" s="17" t="e">
        <f t="shared" si="13"/>
        <v>#DIV/0!</v>
      </c>
      <c r="AE32" s="16">
        <v>2</v>
      </c>
      <c r="AF32" s="15">
        <f t="shared" si="14"/>
        <v>0.22222222222222221</v>
      </c>
      <c r="AG32" s="16">
        <v>1</v>
      </c>
      <c r="AH32" s="15">
        <f t="shared" si="15"/>
        <v>0.1111111111111111</v>
      </c>
      <c r="AI32" s="16">
        <v>1</v>
      </c>
      <c r="AJ32" s="15">
        <f t="shared" si="16"/>
        <v>0.1111111111111111</v>
      </c>
      <c r="AK32" s="16">
        <v>2</v>
      </c>
      <c r="AL32" s="15">
        <f t="shared" si="17"/>
        <v>0.22222222222222221</v>
      </c>
      <c r="AM32" s="16">
        <v>0</v>
      </c>
      <c r="AN32" s="15">
        <f t="shared" si="18"/>
        <v>0</v>
      </c>
      <c r="AO32" s="16">
        <v>0</v>
      </c>
      <c r="AP32" s="15">
        <f t="shared" si="19"/>
        <v>0</v>
      </c>
      <c r="AQ32" s="4">
        <v>3</v>
      </c>
      <c r="AR32" s="15">
        <f t="shared" si="20"/>
        <v>0.33333333333333331</v>
      </c>
      <c r="AS32" s="16">
        <v>2</v>
      </c>
      <c r="AT32" s="15">
        <f t="shared" si="21"/>
        <v>0.22222222222222221</v>
      </c>
      <c r="AU32" s="18">
        <v>-0.14972227637254931</v>
      </c>
      <c r="AV32" s="18">
        <v>-0.2026697480508281</v>
      </c>
      <c r="AW32" s="18">
        <v>-0.12682797819707031</v>
      </c>
      <c r="AX32" s="18">
        <v>-2.2894298175479021E-2</v>
      </c>
      <c r="AY32" s="18">
        <v>61.207334483050083</v>
      </c>
      <c r="AZ32" s="18">
        <v>122.3434306456939</v>
      </c>
      <c r="BA32" s="18">
        <v>-0.53431466753646695</v>
      </c>
      <c r="BB32" s="18">
        <v>0.1111111111111111</v>
      </c>
      <c r="BC32" s="18">
        <v>1.3536379018612521</v>
      </c>
      <c r="BD32" s="92">
        <f t="shared" si="38"/>
        <v>33.333333333333329</v>
      </c>
      <c r="BE32" s="92">
        <f t="shared" si="39"/>
        <v>33.333333333333329</v>
      </c>
      <c r="BF32" s="93">
        <f>IFERROR(100*((L32+0.44*AA32+AQ32)*2400)/((SUMIFS(팀공격력!Q:Q,팀공격력!A:A,B32,팀공격력!B:B,D32)+0.44*SUMIFS(팀공격력!T:T,팀공격력!A:A,B32,팀공격력!B:B,D32)+SUMIFS(팀공격력!AK:AK,팀공격력!A:A,B32,팀공격력!B:B,D32))*(F32*60+G32)),"")</f>
        <v>2.458841721626333</v>
      </c>
      <c r="BG32" s="17">
        <f t="shared" si="40"/>
        <v>0.33333333333333331</v>
      </c>
      <c r="BH32" s="17">
        <f t="shared" si="41"/>
        <v>0</v>
      </c>
      <c r="BI32" s="94">
        <f>IFERROR(((AG32*(12000/5))/((F32*60+G32)*(SUMIFS(팀공격력!X:X,팀공격력!A:A,B32,팀공격력!B:B,D32)+SUMIFS(팀수비력!X:X,팀수비력!A:A,B32,팀수비력!B:B,D32))))*100,"")</f>
        <v>0.31684632293241272</v>
      </c>
      <c r="BJ32" s="94">
        <f>IFERROR(((AI32*(12000/5))/((F32*60+G32)*(SUMIFS(팀공격력!V:V,팀공격력!A:A,B32,팀공격력!B:B,D32)+SUMIFS(팀수비력!W:W,팀수비력!A:A,B32,팀수비력!B:B,D32))))*100,"")</f>
        <v>0.6817426478316323</v>
      </c>
      <c r="BK32" s="94">
        <f>IFERROR(((AE32*(12000/5))/((F32*60+G32)*(SUMIFS(팀공격력!X:X,팀공격력!A:A,B32,팀공격력!B:B,D32)+SUMIFS(팀수비력!X:X,팀수비력!A:A,B32,팀수비력!B:B,D32))))*100,"")</f>
        <v>0.63369264586482543</v>
      </c>
      <c r="BL32" s="94">
        <f>IFERROR(100*AK32/(((((F32*60+G32)/(12000/5))*SUMIFS(팀공격력!P:P,팀공격력!A:A,B32,팀공격력!B:B,D32))-K32)),"")</f>
        <v>1.4743418445859402</v>
      </c>
      <c r="BM32" s="94">
        <f>IFERROR(100*((AM32/E32*(2400))/((F32*60+G32)*SUMIFS(팀공격력!AR:AR,팀공격력!A:A,B32,팀공격력!B:B,D32))),"")</f>
        <v>0</v>
      </c>
      <c r="BN32" s="94">
        <f>IFERROR((AO32*40)/(((F32*60+G32)/60)*(SUMIFS(팀수비력!Q:Q,팀수비력!A:A,B32,팀수비력!B:B,D32)-SUMIFS(팀수비력!N:N,팀수비력!A:A,B32,팀수비력!B:B,D32)))*100,"")</f>
        <v>0</v>
      </c>
      <c r="BO32" s="94">
        <f t="shared" si="42"/>
        <v>33.333333333333336</v>
      </c>
      <c r="BP32" s="18"/>
      <c r="BQ32" s="18"/>
      <c r="BR32" s="18"/>
      <c r="BS32" s="18"/>
      <c r="BT32" s="19" t="s">
        <v>88</v>
      </c>
      <c r="BU32" s="20"/>
      <c r="BV32" s="26" t="s">
        <v>89</v>
      </c>
      <c r="BW32" s="26">
        <v>10.08</v>
      </c>
      <c r="BX32" s="26">
        <v>18.38</v>
      </c>
      <c r="BY32" s="26">
        <v>8.3000000000000007</v>
      </c>
      <c r="BZ32" s="29">
        <f t="shared" si="27"/>
        <v>1.1199999999999999</v>
      </c>
      <c r="CA32" s="29">
        <f t="shared" si="28"/>
        <v>2.0422222222222222</v>
      </c>
      <c r="CB32" s="29">
        <f t="shared" si="29"/>
        <v>0.92222222222222228</v>
      </c>
      <c r="CC32" s="30">
        <f t="shared" si="30"/>
        <v>13.644670050761421</v>
      </c>
      <c r="CD32" s="30">
        <f t="shared" si="31"/>
        <v>24.879864636209813</v>
      </c>
      <c r="CE32" s="30">
        <f t="shared" si="32"/>
        <v>11.235194585448392</v>
      </c>
      <c r="CF32" s="28">
        <v>5</v>
      </c>
      <c r="CG32" s="28">
        <v>4</v>
      </c>
    </row>
    <row r="33" spans="1:85" x14ac:dyDescent="0.4">
      <c r="A33" s="9" t="s">
        <v>84</v>
      </c>
      <c r="B33" s="9" t="s">
        <v>112</v>
      </c>
      <c r="C33" s="9" t="s">
        <v>124</v>
      </c>
      <c r="D33" s="23" t="s">
        <v>87</v>
      </c>
      <c r="E33" s="16">
        <v>54</v>
      </c>
      <c r="F33" s="16">
        <v>22</v>
      </c>
      <c r="G33" s="16">
        <v>32</v>
      </c>
      <c r="H33" s="14">
        <f t="shared" si="0"/>
        <v>73008</v>
      </c>
      <c r="I33" s="14">
        <v>402</v>
      </c>
      <c r="J33" s="15">
        <f t="shared" si="1"/>
        <v>7.4444444444444446</v>
      </c>
      <c r="K33" s="16">
        <v>140</v>
      </c>
      <c r="L33" s="16">
        <v>336</v>
      </c>
      <c r="M33" s="15">
        <f t="shared" si="2"/>
        <v>2.5925925925925926</v>
      </c>
      <c r="N33" s="15">
        <f t="shared" si="3"/>
        <v>6.2222222222222223</v>
      </c>
      <c r="O33" s="17">
        <f t="shared" si="4"/>
        <v>0.41666666666666669</v>
      </c>
      <c r="P33" s="14">
        <v>54</v>
      </c>
      <c r="Q33" s="16">
        <v>99</v>
      </c>
      <c r="R33" s="15">
        <f t="shared" si="5"/>
        <v>1</v>
      </c>
      <c r="S33" s="15">
        <f t="shared" si="6"/>
        <v>1.8333333333333333</v>
      </c>
      <c r="T33" s="17">
        <f t="shared" si="7"/>
        <v>0.54545454545454541</v>
      </c>
      <c r="U33" s="16">
        <v>86</v>
      </c>
      <c r="V33" s="16">
        <v>237</v>
      </c>
      <c r="W33" s="15">
        <f t="shared" si="8"/>
        <v>1.5925925925925926</v>
      </c>
      <c r="X33" s="15">
        <f t="shared" si="9"/>
        <v>4.3888888888888893</v>
      </c>
      <c r="Y33" s="17">
        <f t="shared" si="10"/>
        <v>0.3628691983122363</v>
      </c>
      <c r="Z33" s="16">
        <v>36</v>
      </c>
      <c r="AA33" s="16">
        <v>51</v>
      </c>
      <c r="AB33" s="15">
        <f t="shared" si="11"/>
        <v>0.66666666666666663</v>
      </c>
      <c r="AC33" s="15">
        <f t="shared" si="12"/>
        <v>0.94444444444444442</v>
      </c>
      <c r="AD33" s="17">
        <f t="shared" si="13"/>
        <v>0.70588235294117652</v>
      </c>
      <c r="AE33" s="16">
        <v>111</v>
      </c>
      <c r="AF33" s="15">
        <f t="shared" si="14"/>
        <v>2.0555555555555554</v>
      </c>
      <c r="AG33" s="16">
        <v>31</v>
      </c>
      <c r="AH33" s="15">
        <f t="shared" si="15"/>
        <v>0.57407407407407407</v>
      </c>
      <c r="AI33" s="16">
        <v>80</v>
      </c>
      <c r="AJ33" s="15">
        <f t="shared" si="16"/>
        <v>1.4814814814814814</v>
      </c>
      <c r="AK33" s="16">
        <v>38</v>
      </c>
      <c r="AL33" s="15">
        <f t="shared" si="17"/>
        <v>0.70370370370370372</v>
      </c>
      <c r="AM33" s="16">
        <v>27</v>
      </c>
      <c r="AN33" s="15">
        <f t="shared" si="18"/>
        <v>0.5</v>
      </c>
      <c r="AO33" s="16">
        <v>2</v>
      </c>
      <c r="AP33" s="15">
        <f t="shared" si="19"/>
        <v>3.7037037037037035E-2</v>
      </c>
      <c r="AQ33" s="4">
        <v>24</v>
      </c>
      <c r="AR33" s="15">
        <f t="shared" si="20"/>
        <v>0.44444444444444442</v>
      </c>
      <c r="AS33" s="16">
        <v>117</v>
      </c>
      <c r="AT33" s="15">
        <f t="shared" si="21"/>
        <v>2.1666666666666665</v>
      </c>
      <c r="AU33" s="18">
        <v>1.4409359259320991</v>
      </c>
      <c r="AV33" s="18">
        <v>4.7368044902435867E-2</v>
      </c>
      <c r="AW33" s="18">
        <v>1.633548560843699</v>
      </c>
      <c r="AX33" s="18">
        <v>-0.19261263491159969</v>
      </c>
      <c r="AY33" s="18">
        <v>112.7912924947573</v>
      </c>
      <c r="AZ33" s="18">
        <v>117.95436533839001</v>
      </c>
      <c r="BA33" s="18">
        <v>8.9075049864926612</v>
      </c>
      <c r="BB33" s="18">
        <v>6.3888888888888893</v>
      </c>
      <c r="BC33" s="18">
        <v>11.34122287968442</v>
      </c>
      <c r="BD33" s="92">
        <f t="shared" si="38"/>
        <v>56.076330766655502</v>
      </c>
      <c r="BE33" s="92">
        <f t="shared" si="39"/>
        <v>54.464285714285708</v>
      </c>
      <c r="BF33" s="93">
        <f>IFERROR(100*((L33+0.44*AA33+AQ33)*2400)/((SUMIFS(팀공격력!Q:Q,팀공격력!A:A,B33,팀공격력!B:B,D33)+0.44*SUMIFS(팀공격력!T:T,팀공격력!A:A,B33,팀공격력!B:B,D33)+SUMIFS(팀공격력!AK:AK,팀공격력!A:A,B33,팀공격력!B:B,D33))*(F33*60+G33)),"")</f>
        <v>15.224425322131708</v>
      </c>
      <c r="BG33" s="17">
        <f t="shared" si="40"/>
        <v>0.7053571428571429</v>
      </c>
      <c r="BH33" s="17">
        <f t="shared" si="41"/>
        <v>0.15178571428571427</v>
      </c>
      <c r="BI33" s="94">
        <f>IFERROR(((AG33*(12000/5))/((F33*60+G33)*(SUMIFS(팀공격력!X:X,팀공격력!A:A,B33,팀공격력!B:B,D33)+SUMIFS(팀수비력!X:X,팀수비력!A:A,B33,팀수비력!B:B,D33))))*100,"")</f>
        <v>1.4311985903463347</v>
      </c>
      <c r="BJ33" s="94">
        <f>IFERROR(((AI33*(12000/5))/((F33*60+G33)*(SUMIFS(팀공격력!V:V,팀공격력!A:A,B33,팀공격력!B:B,D33)+SUMIFS(팀수비력!W:W,팀수비력!A:A,B33,팀수비력!B:B,D33))))*100,"")</f>
        <v>7.9469409244279028</v>
      </c>
      <c r="BK33" s="94">
        <f>IFERROR(((AE33*(12000/5))/((F33*60+G33)*(SUMIFS(팀공격력!X:X,팀공격력!A:A,B33,팀공격력!B:B,D33)+SUMIFS(팀수비력!X:X,팀수비력!A:A,B33,팀수비력!B:B,D33))))*100,"")</f>
        <v>5.1246143073691339</v>
      </c>
      <c r="BL33" s="94">
        <f>IFERROR(100*AK33/(((((F33*60+G33)/(12000/5))*SUMIFS(팀공격력!P:P,팀공격력!A:A,B33,팀공격력!B:B,D33))-K33)),"")</f>
        <v>4.7221980589280612</v>
      </c>
      <c r="BM33" s="94">
        <f>IFERROR(100*((AM33/E33*(2400))/((F33*60+G33)*SUMIFS(팀공격력!AR:AR,팀공격력!A:A,B33,팀공격력!B:B,D33))),"")</f>
        <v>1.2346535133765622</v>
      </c>
      <c r="BN33" s="94">
        <f>IFERROR((AO33*40)/(((F33*60+G33)/60)*(SUMIFS(팀수비력!Q:Q,팀수비력!A:A,B33,팀수비력!B:B,D33)-SUMIFS(팀수비력!N:N,팀수비력!A:A,B33,팀수비력!B:B,D33)))*100,"")</f>
        <v>0.16218802457689199</v>
      </c>
      <c r="BO33" s="94">
        <f t="shared" si="42"/>
        <v>6.2754941951678695</v>
      </c>
      <c r="BP33" s="18"/>
      <c r="BQ33" s="18"/>
      <c r="BR33" s="18"/>
      <c r="BS33" s="18"/>
      <c r="BT33" s="19" t="s">
        <v>88</v>
      </c>
      <c r="BU33" s="20"/>
      <c r="BV33" s="26" t="s">
        <v>94</v>
      </c>
      <c r="BW33" s="26">
        <v>694.4</v>
      </c>
      <c r="BX33" s="26">
        <v>923.3</v>
      </c>
      <c r="BY33" s="26">
        <v>228.9</v>
      </c>
      <c r="BZ33" s="29">
        <f t="shared" si="27"/>
        <v>12.859259259259259</v>
      </c>
      <c r="CA33" s="29">
        <f t="shared" si="28"/>
        <v>17.098148148148148</v>
      </c>
      <c r="CB33" s="29">
        <f t="shared" si="29"/>
        <v>4.2388888888888889</v>
      </c>
      <c r="CC33" s="30">
        <f t="shared" si="30"/>
        <v>22.82708744247206</v>
      </c>
      <c r="CD33" s="30">
        <f t="shared" si="31"/>
        <v>30.351742274819198</v>
      </c>
      <c r="CE33" s="30">
        <f t="shared" si="32"/>
        <v>7.5246548323471396</v>
      </c>
      <c r="CF33" s="28">
        <v>27</v>
      </c>
      <c r="CG33" s="28">
        <v>27</v>
      </c>
    </row>
    <row r="34" spans="1:85" x14ac:dyDescent="0.4">
      <c r="A34" s="9" t="s">
        <v>84</v>
      </c>
      <c r="B34" s="9" t="s">
        <v>112</v>
      </c>
      <c r="C34" s="9" t="s">
        <v>125</v>
      </c>
      <c r="D34" s="23" t="s">
        <v>87</v>
      </c>
      <c r="E34" s="22">
        <v>35</v>
      </c>
      <c r="F34" s="22">
        <v>8</v>
      </c>
      <c r="G34" s="22">
        <v>0</v>
      </c>
      <c r="H34" s="14">
        <f t="shared" si="0"/>
        <v>16800</v>
      </c>
      <c r="I34" s="14">
        <v>40</v>
      </c>
      <c r="J34" s="15">
        <f t="shared" si="1"/>
        <v>1.1428571428571428</v>
      </c>
      <c r="K34" s="16">
        <v>15</v>
      </c>
      <c r="L34" s="16">
        <v>50</v>
      </c>
      <c r="M34" s="15">
        <f t="shared" si="2"/>
        <v>0.42857142857142855</v>
      </c>
      <c r="N34" s="15">
        <f t="shared" si="3"/>
        <v>1.4285714285714286</v>
      </c>
      <c r="O34" s="17">
        <f t="shared" si="4"/>
        <v>0.3</v>
      </c>
      <c r="P34" s="14">
        <v>12</v>
      </c>
      <c r="Q34" s="16">
        <v>25</v>
      </c>
      <c r="R34" s="15">
        <f t="shared" si="5"/>
        <v>0.34285714285714286</v>
      </c>
      <c r="S34" s="15">
        <f t="shared" si="6"/>
        <v>0.7142857142857143</v>
      </c>
      <c r="T34" s="17">
        <f t="shared" si="7"/>
        <v>0.48</v>
      </c>
      <c r="U34" s="16">
        <v>3</v>
      </c>
      <c r="V34" s="16">
        <v>25</v>
      </c>
      <c r="W34" s="15">
        <f t="shared" si="8"/>
        <v>8.5714285714285715E-2</v>
      </c>
      <c r="X34" s="15">
        <f t="shared" si="9"/>
        <v>0.7142857142857143</v>
      </c>
      <c r="Y34" s="17">
        <f t="shared" si="10"/>
        <v>0.12</v>
      </c>
      <c r="Z34" s="8">
        <v>7</v>
      </c>
      <c r="AA34" s="8">
        <v>10</v>
      </c>
      <c r="AB34" s="15">
        <f t="shared" si="11"/>
        <v>0.2</v>
      </c>
      <c r="AC34" s="15">
        <f t="shared" si="12"/>
        <v>0.2857142857142857</v>
      </c>
      <c r="AD34" s="17">
        <f t="shared" si="13"/>
        <v>0.7</v>
      </c>
      <c r="AE34" s="16">
        <v>26</v>
      </c>
      <c r="AF34" s="15">
        <f t="shared" si="14"/>
        <v>0.74285714285714288</v>
      </c>
      <c r="AG34" s="16">
        <v>8</v>
      </c>
      <c r="AH34" s="15">
        <f t="shared" si="15"/>
        <v>0.22857142857142856</v>
      </c>
      <c r="AI34" s="16">
        <v>18</v>
      </c>
      <c r="AJ34" s="15">
        <f t="shared" si="16"/>
        <v>0.51428571428571423</v>
      </c>
      <c r="AK34" s="16">
        <v>16</v>
      </c>
      <c r="AL34" s="15">
        <f t="shared" si="17"/>
        <v>0.45714285714285713</v>
      </c>
      <c r="AM34" s="16">
        <v>9</v>
      </c>
      <c r="AN34" s="15">
        <f t="shared" si="18"/>
        <v>0.25714285714285712</v>
      </c>
      <c r="AO34" s="7">
        <v>0</v>
      </c>
      <c r="AP34" s="15">
        <f t="shared" si="19"/>
        <v>0</v>
      </c>
      <c r="AQ34" s="6">
        <v>7</v>
      </c>
      <c r="AR34" s="15">
        <f t="shared" si="20"/>
        <v>0.2</v>
      </c>
      <c r="AS34" s="16">
        <v>34</v>
      </c>
      <c r="AT34" s="15">
        <f t="shared" si="21"/>
        <v>0.97142857142857142</v>
      </c>
      <c r="AU34" s="18">
        <v>-0.26476078933610508</v>
      </c>
      <c r="AV34" s="18">
        <v>-3.7822969905157877E-2</v>
      </c>
      <c r="AW34" s="18">
        <v>-0.26678443836816951</v>
      </c>
      <c r="AX34" s="18">
        <v>2.0236490320643141E-3</v>
      </c>
      <c r="AY34" s="18">
        <v>87.302519060143382</v>
      </c>
      <c r="AZ34" s="18">
        <v>116.7759052898983</v>
      </c>
      <c r="BA34" s="18">
        <v>1.2343859695400801</v>
      </c>
      <c r="BB34" s="18">
        <v>1.3142857142857141</v>
      </c>
      <c r="BC34" s="18">
        <v>6.5714285714285712</v>
      </c>
      <c r="BD34" s="92">
        <f t="shared" si="38"/>
        <v>36.764705882352942</v>
      </c>
      <c r="BE34" s="92">
        <f t="shared" si="39"/>
        <v>33</v>
      </c>
      <c r="BF34" s="93">
        <f>IFERROR(100*((L34+0.44*AA34+AQ34)*2400)/((SUMIFS(팀공격력!Q:Q,팀공격력!A:A,B34,팀공격력!B:B,D34)+0.44*SUMIFS(팀공격력!T:T,팀공격력!A:A,B34,팀공격력!B:B,D34)+SUMIFS(팀공격력!AK:AK,팀공격력!A:A,B34,팀공격력!B:B,D34))*(F34*60+G34)),"")</f>
        <v>6.8846429852888411</v>
      </c>
      <c r="BG34" s="17">
        <f t="shared" si="40"/>
        <v>0.5</v>
      </c>
      <c r="BH34" s="17">
        <f t="shared" si="41"/>
        <v>0.2</v>
      </c>
      <c r="BI34" s="94">
        <f>IFERROR(((AG34*(12000/5))/((F34*60+G34)*(SUMIFS(팀공격력!X:X,팀공격력!A:A,B34,팀공격력!B:B,D34)+SUMIFS(팀수비력!X:X,팀수비력!A:A,B34,팀수비력!B:B,D34))))*100,"")</f>
        <v>1.0403120936280885</v>
      </c>
      <c r="BJ34" s="94">
        <f>IFERROR(((AI34*(12000/5))/((F34*60+G34)*(SUMIFS(팀공격력!V:V,팀공격력!A:A,B34,팀공격력!B:B,D34)+SUMIFS(팀수비력!W:W,팀수비력!A:A,B34,팀수비력!B:B,D34))))*100,"")</f>
        <v>5.0363738108561842</v>
      </c>
      <c r="BK34" s="94">
        <f>IFERROR(((AE34*(12000/5))/((F34*60+G34)*(SUMIFS(팀공격력!X:X,팀공격력!A:A,B34,팀공격력!B:B,D34)+SUMIFS(팀수비력!X:X,팀수비력!A:A,B34,팀수비력!B:B,D34))))*100,"")</f>
        <v>3.3810143042912877</v>
      </c>
      <c r="BL34" s="94">
        <f>IFERROR(100*AK34/(((((F34*60+G34)/(12000/5))*SUMIFS(팀공격력!P:P,팀공격력!A:A,B34,팀공격력!B:B,D34))-K34)),"")</f>
        <v>4.9937578027465666</v>
      </c>
      <c r="BM34" s="94">
        <f>IFERROR(100*((AM34/E34*(2400))/((F34*60+G34)*SUMIFS(팀공격력!AR:AR,팀공격력!A:A,B34,팀공격력!B:B,D34))),"")</f>
        <v>1.7884838036626198</v>
      </c>
      <c r="BN34" s="94">
        <f>IFERROR((AO34*40)/(((F34*60+G34)/60)*(SUMIFS(팀수비력!Q:Q,팀수비력!A:A,B34,팀수비력!B:B,D34)-SUMIFS(팀수비력!N:N,팀수비력!A:A,B34,팀수비력!B:B,D34)))*100,"")</f>
        <v>0</v>
      </c>
      <c r="BO34" s="94">
        <f t="shared" si="42"/>
        <v>11.400651465798045</v>
      </c>
      <c r="BP34" s="18"/>
      <c r="BQ34" s="18"/>
      <c r="BR34" s="18"/>
      <c r="BS34" s="18"/>
      <c r="BT34" s="19" t="s">
        <v>88</v>
      </c>
      <c r="BU34" s="20"/>
      <c r="BV34" s="26" t="s">
        <v>89</v>
      </c>
      <c r="BW34" s="26">
        <v>130.35</v>
      </c>
      <c r="BX34" s="26">
        <v>176.05</v>
      </c>
      <c r="BY34" s="26">
        <v>45.7</v>
      </c>
      <c r="BZ34" s="29">
        <f t="shared" ref="BZ34:BZ65" si="43">CA34-CB34</f>
        <v>3.7242857142857142</v>
      </c>
      <c r="CA34" s="29">
        <f t="shared" ref="CA34:CA65" si="44">BX34/$E34</f>
        <v>5.03</v>
      </c>
      <c r="CB34" s="29">
        <f t="shared" ref="CB34:CB65" si="45">BY34/$E34</f>
        <v>1.3057142857142858</v>
      </c>
      <c r="CC34" s="30">
        <f t="shared" ref="CC34:CC65" si="46">CD34-CE34</f>
        <v>18.62142857142857</v>
      </c>
      <c r="CD34" s="30">
        <f t="shared" ref="CD34:CD65" si="47">BX34*2400/$H34</f>
        <v>25.15</v>
      </c>
      <c r="CE34" s="30">
        <f t="shared" ref="CE34:CE65" si="48">BY34*2400/$H34</f>
        <v>6.5285714285714285</v>
      </c>
      <c r="CF34" s="28">
        <v>20</v>
      </c>
      <c r="CG34" s="28">
        <v>15</v>
      </c>
    </row>
    <row r="35" spans="1:85" x14ac:dyDescent="0.4">
      <c r="A35" s="9" t="s">
        <v>84</v>
      </c>
      <c r="B35" s="9" t="s">
        <v>112</v>
      </c>
      <c r="C35" s="9" t="s">
        <v>126</v>
      </c>
      <c r="D35" s="23" t="s">
        <v>87</v>
      </c>
      <c r="E35" s="16">
        <v>36</v>
      </c>
      <c r="F35" s="16">
        <v>10</v>
      </c>
      <c r="G35" s="16">
        <v>55</v>
      </c>
      <c r="H35" s="14">
        <f t="shared" si="0"/>
        <v>23580</v>
      </c>
      <c r="I35" s="14">
        <v>107</v>
      </c>
      <c r="J35" s="15">
        <f t="shared" si="1"/>
        <v>2.9722222222222223</v>
      </c>
      <c r="K35" s="16">
        <v>35</v>
      </c>
      <c r="L35" s="16">
        <v>102</v>
      </c>
      <c r="M35" s="15">
        <f t="shared" si="2"/>
        <v>0.97222222222222221</v>
      </c>
      <c r="N35" s="15">
        <f t="shared" si="3"/>
        <v>2.8333333333333335</v>
      </c>
      <c r="O35" s="17">
        <f t="shared" si="4"/>
        <v>0.34313725490196079</v>
      </c>
      <c r="P35" s="14">
        <v>10</v>
      </c>
      <c r="Q35" s="16">
        <v>23</v>
      </c>
      <c r="R35" s="15">
        <f t="shared" si="5"/>
        <v>0.27777777777777779</v>
      </c>
      <c r="S35" s="15">
        <f t="shared" si="6"/>
        <v>0.63888888888888884</v>
      </c>
      <c r="T35" s="17">
        <f t="shared" si="7"/>
        <v>0.43478260869565216</v>
      </c>
      <c r="U35" s="16">
        <v>25</v>
      </c>
      <c r="V35" s="16">
        <v>79</v>
      </c>
      <c r="W35" s="15">
        <f t="shared" si="8"/>
        <v>0.69444444444444442</v>
      </c>
      <c r="X35" s="15">
        <f t="shared" si="9"/>
        <v>2.1944444444444446</v>
      </c>
      <c r="Y35" s="17">
        <f t="shared" si="10"/>
        <v>0.31645569620253167</v>
      </c>
      <c r="Z35" s="16">
        <v>12</v>
      </c>
      <c r="AA35" s="16">
        <v>15</v>
      </c>
      <c r="AB35" s="15">
        <f t="shared" si="11"/>
        <v>0.33333333333333331</v>
      </c>
      <c r="AC35" s="15">
        <f t="shared" si="12"/>
        <v>0.41666666666666669</v>
      </c>
      <c r="AD35" s="17">
        <f t="shared" si="13"/>
        <v>0.8</v>
      </c>
      <c r="AE35" s="16">
        <v>33</v>
      </c>
      <c r="AF35" s="15">
        <f t="shared" si="14"/>
        <v>0.91666666666666663</v>
      </c>
      <c r="AG35" s="16">
        <v>18</v>
      </c>
      <c r="AH35" s="15">
        <f t="shared" si="15"/>
        <v>0.5</v>
      </c>
      <c r="AI35" s="16">
        <v>15</v>
      </c>
      <c r="AJ35" s="15">
        <f t="shared" si="16"/>
        <v>0.41666666666666669</v>
      </c>
      <c r="AK35" s="16">
        <v>27</v>
      </c>
      <c r="AL35" s="15">
        <f t="shared" si="17"/>
        <v>0.75</v>
      </c>
      <c r="AM35" s="16">
        <v>13</v>
      </c>
      <c r="AN35" s="15">
        <f t="shared" si="18"/>
        <v>0.3611111111111111</v>
      </c>
      <c r="AO35" s="16">
        <v>1</v>
      </c>
      <c r="AP35" s="15">
        <f t="shared" si="19"/>
        <v>2.7777777777777776E-2</v>
      </c>
      <c r="AQ35" s="4">
        <v>12</v>
      </c>
      <c r="AR35" s="15">
        <f t="shared" si="20"/>
        <v>0.33333333333333331</v>
      </c>
      <c r="AS35" s="16">
        <v>53</v>
      </c>
      <c r="AT35" s="15">
        <f t="shared" si="21"/>
        <v>1.4722222222222223</v>
      </c>
      <c r="AU35" s="18">
        <v>0.2448325712298362</v>
      </c>
      <c r="AV35" s="18">
        <v>2.4919345672247961E-2</v>
      </c>
      <c r="AW35" s="18">
        <v>0.29055064372077982</v>
      </c>
      <c r="AX35" s="18">
        <v>-4.5718072490943618E-2</v>
      </c>
      <c r="AY35" s="18">
        <v>106.4117663212547</v>
      </c>
      <c r="AZ35" s="18">
        <v>117.65559953884321</v>
      </c>
      <c r="BA35" s="18">
        <v>4.2890770210039344</v>
      </c>
      <c r="BB35" s="18">
        <v>2.75</v>
      </c>
      <c r="BC35" s="18">
        <v>10.07633587786259</v>
      </c>
      <c r="BD35" s="92">
        <f t="shared" si="38"/>
        <v>49.263351749539595</v>
      </c>
      <c r="BE35" s="92">
        <f t="shared" si="39"/>
        <v>46.568627450980394</v>
      </c>
      <c r="BF35" s="93">
        <f>IFERROR(100*((L35+0.44*AA35+AQ35)*2400)/((SUMIFS(팀공격력!Q:Q,팀공격력!A:A,B35,팀공격력!B:B,D35)+0.44*SUMIFS(팀공격력!T:T,팀공격력!A:A,B35,팀공격력!B:B,D35)+SUMIFS(팀공격력!AK:AK,팀공격력!A:A,B35,팀공격력!B:B,D35))*(F35*60+G35)),"")</f>
        <v>9.9096952316781568</v>
      </c>
      <c r="BG35" s="17">
        <f t="shared" si="40"/>
        <v>0.77450980392156865</v>
      </c>
      <c r="BH35" s="17">
        <f t="shared" si="41"/>
        <v>0.14705882352941177</v>
      </c>
      <c r="BI35" s="94">
        <f>IFERROR(((AG35*(12000/5))/((F35*60+G35)*(SUMIFS(팀공격력!X:X,팀공격력!A:A,B35,팀공격력!B:B,D35)+SUMIFS(팀수비력!X:X,팀수비력!A:A,B35,팀수비력!B:B,D35))))*100,"")</f>
        <v>1.7153237574325735</v>
      </c>
      <c r="BJ35" s="94">
        <f>IFERROR(((AI35*(12000/5))/((F35*60+G35)*(SUMIFS(팀공격력!V:V,팀공격력!A:A,B35,팀공격력!B:B,D35)+SUMIFS(팀수비력!W:W,팀수비력!A:A,B35,팀수비력!B:B,D35))))*100,"")</f>
        <v>3.0756481287671349</v>
      </c>
      <c r="BK35" s="94">
        <f>IFERROR(((AE35*(12000/5))/((F35*60+G35)*(SUMIFS(팀공격력!X:X,팀공격력!A:A,B35,팀공격력!B:B,D35)+SUMIFS(팀수비력!X:X,팀수비력!A:A,B35,팀수비력!B:B,D35))))*100,"")</f>
        <v>3.1447602219597179</v>
      </c>
      <c r="BL35" s="94">
        <f>IFERROR(100*AK35/(((((F35*60+G35)/(12000/5))*SUMIFS(팀공격력!P:P,팀공격력!A:A,B35,팀공격력!B:B,D35))-K35)),"")</f>
        <v>6.3877922193141998</v>
      </c>
      <c r="BM35" s="94">
        <f>IFERROR(100*((AM35/E35*(2400))/((F35*60+G35)*SUMIFS(팀공격력!AR:AR,팀공격력!A:A,B35,팀공격력!B:B,D35))),"")</f>
        <v>1.8405657464890968</v>
      </c>
      <c r="BN35" s="94">
        <f>IFERROR((AO35*40)/(((F35*60+G35)/60)*(SUMIFS(팀수비력!Q:Q,팀수비력!A:A,B35,팀수비력!B:B,D35)-SUMIFS(팀수비력!N:N,팀수비력!A:A,B35,팀수비력!B:B,D35)))*100,"")</f>
        <v>0.16738794597554044</v>
      </c>
      <c r="BO35" s="94">
        <f t="shared" si="42"/>
        <v>9.9502487562189064</v>
      </c>
      <c r="BP35" s="18"/>
      <c r="BQ35" s="18"/>
      <c r="BR35" s="18"/>
      <c r="BS35" s="18"/>
      <c r="BT35" s="19" t="s">
        <v>88</v>
      </c>
      <c r="BU35" s="20"/>
      <c r="BV35" s="25" t="s">
        <v>89</v>
      </c>
      <c r="BW35" s="25">
        <v>222.77</v>
      </c>
      <c r="BX35" s="25">
        <v>304.77</v>
      </c>
      <c r="BY35" s="25">
        <v>82</v>
      </c>
      <c r="BZ35" s="29">
        <f t="shared" si="43"/>
        <v>6.1880555555555548</v>
      </c>
      <c r="CA35" s="29">
        <f t="shared" si="44"/>
        <v>8.4658333333333324</v>
      </c>
      <c r="CB35" s="29">
        <f t="shared" si="45"/>
        <v>2.2777777777777777</v>
      </c>
      <c r="CC35" s="30">
        <f t="shared" si="46"/>
        <v>22.67379134860051</v>
      </c>
      <c r="CD35" s="30">
        <f t="shared" si="47"/>
        <v>31.019847328244275</v>
      </c>
      <c r="CE35" s="30">
        <f t="shared" si="48"/>
        <v>8.3460559796437668</v>
      </c>
      <c r="CF35" s="27">
        <v>18</v>
      </c>
      <c r="CG35" s="27">
        <v>18</v>
      </c>
    </row>
    <row r="36" spans="1:85" x14ac:dyDescent="0.4">
      <c r="A36" s="9" t="s">
        <v>84</v>
      </c>
      <c r="B36" s="9" t="s">
        <v>112</v>
      </c>
      <c r="C36" s="9" t="s">
        <v>127</v>
      </c>
      <c r="D36" s="23" t="s">
        <v>87</v>
      </c>
      <c r="E36" s="16">
        <v>42</v>
      </c>
      <c r="F36" s="16">
        <v>26</v>
      </c>
      <c r="G36" s="16">
        <v>50</v>
      </c>
      <c r="H36" s="14">
        <f t="shared" si="0"/>
        <v>67620</v>
      </c>
      <c r="I36" s="14">
        <v>175</v>
      </c>
      <c r="J36" s="15">
        <f t="shared" si="1"/>
        <v>4.166666666666667</v>
      </c>
      <c r="K36" s="16">
        <v>63</v>
      </c>
      <c r="L36" s="16">
        <v>148</v>
      </c>
      <c r="M36" s="15">
        <f t="shared" si="2"/>
        <v>1.5</v>
      </c>
      <c r="N36" s="15">
        <f t="shared" si="3"/>
        <v>3.5238095238095237</v>
      </c>
      <c r="O36" s="17">
        <f t="shared" si="4"/>
        <v>0.42567567567567566</v>
      </c>
      <c r="P36" s="14">
        <v>41</v>
      </c>
      <c r="Q36" s="16">
        <v>68</v>
      </c>
      <c r="R36" s="15">
        <f t="shared" si="5"/>
        <v>0.97619047619047616</v>
      </c>
      <c r="S36" s="15">
        <f t="shared" si="6"/>
        <v>1.6190476190476191</v>
      </c>
      <c r="T36" s="17">
        <f t="shared" si="7"/>
        <v>0.6029411764705882</v>
      </c>
      <c r="U36" s="16">
        <v>22</v>
      </c>
      <c r="V36" s="16">
        <v>80</v>
      </c>
      <c r="W36" s="15">
        <f t="shared" si="8"/>
        <v>0.52380952380952384</v>
      </c>
      <c r="X36" s="15">
        <f t="shared" si="9"/>
        <v>1.9047619047619047</v>
      </c>
      <c r="Y36" s="17">
        <f t="shared" si="10"/>
        <v>0.27500000000000002</v>
      </c>
      <c r="Z36" s="16">
        <v>27</v>
      </c>
      <c r="AA36" s="16">
        <v>34</v>
      </c>
      <c r="AB36" s="15">
        <f t="shared" si="11"/>
        <v>0.6428571428571429</v>
      </c>
      <c r="AC36" s="15">
        <f t="shared" si="12"/>
        <v>0.80952380952380953</v>
      </c>
      <c r="AD36" s="17">
        <f t="shared" si="13"/>
        <v>0.79411764705882348</v>
      </c>
      <c r="AE36" s="16">
        <v>170</v>
      </c>
      <c r="AF36" s="15">
        <f t="shared" si="14"/>
        <v>4.0476190476190474</v>
      </c>
      <c r="AG36" s="16">
        <v>47</v>
      </c>
      <c r="AH36" s="15">
        <f t="shared" si="15"/>
        <v>1.1190476190476191</v>
      </c>
      <c r="AI36" s="16">
        <v>123</v>
      </c>
      <c r="AJ36" s="15">
        <f t="shared" si="16"/>
        <v>2.9285714285714284</v>
      </c>
      <c r="AK36" s="16">
        <v>86</v>
      </c>
      <c r="AL36" s="15">
        <f t="shared" si="17"/>
        <v>2.0476190476190474</v>
      </c>
      <c r="AM36" s="16">
        <v>29</v>
      </c>
      <c r="AN36" s="15">
        <f t="shared" si="18"/>
        <v>0.69047619047619047</v>
      </c>
      <c r="AO36" s="16">
        <v>5</v>
      </c>
      <c r="AP36" s="15">
        <f t="shared" si="19"/>
        <v>0.11904761904761904</v>
      </c>
      <c r="AQ36" s="4">
        <v>25</v>
      </c>
      <c r="AR36" s="15">
        <f t="shared" si="20"/>
        <v>0.59523809523809523</v>
      </c>
      <c r="AS36" s="16">
        <v>116</v>
      </c>
      <c r="AT36" s="15">
        <f t="shared" si="21"/>
        <v>2.7619047619047619</v>
      </c>
      <c r="AU36" s="18">
        <v>1.6837692139453211</v>
      </c>
      <c r="AV36" s="18">
        <v>5.9761107859638722E-2</v>
      </c>
      <c r="AW36" s="18">
        <v>1.4554561575654299</v>
      </c>
      <c r="AX36" s="18">
        <v>0.22831305637989061</v>
      </c>
      <c r="AY36" s="18">
        <v>119.4123941597726</v>
      </c>
      <c r="AZ36" s="18">
        <v>115.38502458575999</v>
      </c>
      <c r="BA36" s="18">
        <v>5.6670839171369556</v>
      </c>
      <c r="BB36" s="18">
        <v>8.2857142857142865</v>
      </c>
      <c r="BC36" s="18">
        <v>12.351375332741791</v>
      </c>
      <c r="BD36" s="92">
        <f t="shared" si="38"/>
        <v>53.694158075601372</v>
      </c>
      <c r="BE36" s="92">
        <f t="shared" si="39"/>
        <v>50</v>
      </c>
      <c r="BF36" s="93">
        <f>IFERROR(100*((L36+0.44*AA36+AQ36)*2400)/((SUMIFS(팀공격력!Q:Q,팀공격력!A:A,B36,팀공격력!B:B,D36)+0.44*SUMIFS(팀공격력!T:T,팀공격력!A:A,B36,팀공격력!B:B,D36)+SUMIFS(팀공격력!AK:AK,팀공격력!A:A,B36,팀공격력!B:B,D36))*(F36*60+G36)),"")</f>
        <v>6.2833876003717348</v>
      </c>
      <c r="BG36" s="17">
        <f t="shared" si="40"/>
        <v>0.54054054054054057</v>
      </c>
      <c r="BH36" s="17">
        <f t="shared" si="41"/>
        <v>0.22972972972972974</v>
      </c>
      <c r="BI36" s="94">
        <f>IFERROR(((AG36*(12000/5))/((F36*60+G36)*(SUMIFS(팀공격력!X:X,팀공격력!A:A,B36,팀공격력!B:B,D36)+SUMIFS(팀수비력!X:X,팀수비력!A:A,B36,팀수비력!B:B,D36))))*100,"")</f>
        <v>1.8221615552988877</v>
      </c>
      <c r="BJ36" s="94">
        <f>IFERROR(((AI36*(12000/5))/((F36*60+G36)*(SUMIFS(팀공격력!V:V,팀공격력!A:A,B36,팀공격력!B:B,D36)+SUMIFS(팀수비력!W:W,팀수비력!A:A,B36,팀수비력!B:B,D36))))*100,"")</f>
        <v>10.260438571185269</v>
      </c>
      <c r="BK36" s="94">
        <f>IFERROR(((AE36*(12000/5))/((F36*60+G36)*(SUMIFS(팀공격력!X:X,팀공격력!A:A,B36,팀공격력!B:B,D36)+SUMIFS(팀수비력!X:X,팀수비력!A:A,B36,팀수비력!B:B,D36))))*100,"")</f>
        <v>6.5907971149108704</v>
      </c>
      <c r="BL36" s="94">
        <f>IFERROR(100*AK36/(((((F36*60+G36)/(12000/5))*SUMIFS(팀공격력!P:P,팀공격력!A:A,B36,팀공격력!B:B,D36))-K36)),"")</f>
        <v>8.0980237526336243</v>
      </c>
      <c r="BM36" s="94">
        <f>IFERROR(100*((AM36/E36*(2400))/((F36*60+G36)*SUMIFS(팀공격력!AR:AR,팀공격력!A:A,B36,팀공격력!B:B,D36))),"")</f>
        <v>1.4317744736015452</v>
      </c>
      <c r="BN36" s="94">
        <f>IFERROR((AO36*40)/(((F36*60+G36)/60)*(SUMIFS(팀수비력!Q:Q,팀수비력!A:A,B36,팀수비력!B:B,D36)-SUMIFS(팀수비력!N:N,팀수비력!A:A,B36,팀수비력!B:B,D36)))*100,"")</f>
        <v>0.3404941137080093</v>
      </c>
      <c r="BO36" s="94">
        <f t="shared" si="42"/>
        <v>13.30070227708023</v>
      </c>
      <c r="BP36" s="18"/>
      <c r="BQ36" s="18"/>
      <c r="BR36" s="18"/>
      <c r="BS36" s="18"/>
      <c r="BT36" s="19" t="s">
        <v>88</v>
      </c>
      <c r="BU36" s="19"/>
      <c r="BV36" s="26" t="s">
        <v>94</v>
      </c>
      <c r="BW36" s="26">
        <v>716.42</v>
      </c>
      <c r="BX36" s="26">
        <v>838.72</v>
      </c>
      <c r="BY36" s="26">
        <v>122.3</v>
      </c>
      <c r="BZ36" s="29">
        <f t="shared" si="43"/>
        <v>17.057619047619049</v>
      </c>
      <c r="CA36" s="29">
        <f t="shared" si="44"/>
        <v>19.96952380952381</v>
      </c>
      <c r="CB36" s="29">
        <f t="shared" si="45"/>
        <v>2.9119047619047618</v>
      </c>
      <c r="CC36" s="30">
        <f t="shared" si="46"/>
        <v>25.427506654835845</v>
      </c>
      <c r="CD36" s="30">
        <f t="shared" si="47"/>
        <v>29.768234250221827</v>
      </c>
      <c r="CE36" s="30">
        <f t="shared" si="48"/>
        <v>4.3407275953859807</v>
      </c>
      <c r="CF36" s="27">
        <v>23</v>
      </c>
      <c r="CG36" s="27">
        <v>19</v>
      </c>
    </row>
    <row r="37" spans="1:85" x14ac:dyDescent="0.4">
      <c r="A37" s="38" t="s">
        <v>84</v>
      </c>
      <c r="B37" s="38" t="s">
        <v>112</v>
      </c>
      <c r="C37" s="39" t="s">
        <v>128</v>
      </c>
      <c r="D37" s="23" t="s">
        <v>87</v>
      </c>
      <c r="E37" s="33">
        <v>32</v>
      </c>
      <c r="F37" s="34">
        <v>22</v>
      </c>
      <c r="G37" s="34">
        <v>38</v>
      </c>
      <c r="H37" s="14">
        <f t="shared" si="0"/>
        <v>43456</v>
      </c>
      <c r="I37" s="8">
        <v>328</v>
      </c>
      <c r="J37" s="15">
        <f t="shared" si="1"/>
        <v>10.25</v>
      </c>
      <c r="K37" s="36">
        <v>131</v>
      </c>
      <c r="L37" s="36">
        <v>241</v>
      </c>
      <c r="M37" s="15">
        <f t="shared" si="2"/>
        <v>4.09375</v>
      </c>
      <c r="N37" s="15">
        <f t="shared" si="3"/>
        <v>7.53125</v>
      </c>
      <c r="O37" s="17">
        <f t="shared" si="4"/>
        <v>0.54356846473029041</v>
      </c>
      <c r="P37" s="8">
        <v>131</v>
      </c>
      <c r="Q37" s="8">
        <v>234</v>
      </c>
      <c r="R37" s="15">
        <f t="shared" si="5"/>
        <v>4.09375</v>
      </c>
      <c r="S37" s="15">
        <f t="shared" si="6"/>
        <v>7.3125</v>
      </c>
      <c r="T37" s="17">
        <f t="shared" si="7"/>
        <v>0.55982905982905984</v>
      </c>
      <c r="U37" s="8">
        <v>0</v>
      </c>
      <c r="V37" s="8">
        <v>7</v>
      </c>
      <c r="W37" s="15">
        <f t="shared" si="8"/>
        <v>0</v>
      </c>
      <c r="X37" s="15">
        <f t="shared" si="9"/>
        <v>0.21875</v>
      </c>
      <c r="Y37" s="17">
        <f t="shared" si="10"/>
        <v>0</v>
      </c>
      <c r="Z37" s="8">
        <v>66</v>
      </c>
      <c r="AA37" s="8">
        <v>82</v>
      </c>
      <c r="AB37" s="15">
        <f t="shared" si="11"/>
        <v>2.0625</v>
      </c>
      <c r="AC37" s="15">
        <f t="shared" si="12"/>
        <v>2.5625</v>
      </c>
      <c r="AD37" s="17">
        <f t="shared" si="13"/>
        <v>0.80487804878048785</v>
      </c>
      <c r="AE37" s="4">
        <v>308</v>
      </c>
      <c r="AF37" s="15">
        <f t="shared" si="14"/>
        <v>9.625</v>
      </c>
      <c r="AG37" s="4">
        <v>74</v>
      </c>
      <c r="AH37" s="15">
        <f t="shared" si="15"/>
        <v>2.3125</v>
      </c>
      <c r="AI37" s="4">
        <v>234</v>
      </c>
      <c r="AJ37" s="15">
        <f t="shared" si="16"/>
        <v>7.3125</v>
      </c>
      <c r="AK37" s="4">
        <v>29</v>
      </c>
      <c r="AL37" s="15">
        <f t="shared" si="17"/>
        <v>0.90625</v>
      </c>
      <c r="AM37" s="4">
        <v>20</v>
      </c>
      <c r="AN37" s="15">
        <f t="shared" si="18"/>
        <v>0.625</v>
      </c>
      <c r="AO37" s="4">
        <v>15</v>
      </c>
      <c r="AP37" s="15">
        <f t="shared" si="19"/>
        <v>0.46875</v>
      </c>
      <c r="AQ37" s="4">
        <v>37</v>
      </c>
      <c r="AR37" s="15">
        <f t="shared" si="20"/>
        <v>1.15625</v>
      </c>
      <c r="AS37" s="37">
        <v>60</v>
      </c>
      <c r="AT37" s="15">
        <f t="shared" si="21"/>
        <v>1.875</v>
      </c>
      <c r="AU37" s="18">
        <v>3.1011608446705798</v>
      </c>
      <c r="AV37" s="18">
        <v>0.17127176977193931</v>
      </c>
      <c r="AW37" s="18">
        <v>1.869520310898998</v>
      </c>
      <c r="AX37" s="18">
        <v>1.2316405337715819</v>
      </c>
      <c r="AY37" s="18">
        <v>116.6830615451201</v>
      </c>
      <c r="AZ37" s="18">
        <v>104.7201163020556</v>
      </c>
      <c r="BA37" s="18">
        <v>12.6053075237987</v>
      </c>
      <c r="BB37" s="18">
        <v>16.78125</v>
      </c>
      <c r="BC37" s="18">
        <v>29.657584683357879</v>
      </c>
      <c r="BD37" s="92">
        <f t="shared" si="38"/>
        <v>59.188681969106391</v>
      </c>
      <c r="BE37" s="92">
        <f t="shared" si="39"/>
        <v>54.356846473029044</v>
      </c>
      <c r="BF37" s="93">
        <f>IFERROR(100*((L37+0.44*AA37+AQ37)*2400)/((SUMIFS(팀공격력!Q:Q,팀공격력!A:A,B37,팀공격력!B:B,D37)+0.44*SUMIFS(팀공격력!T:T,팀공격력!A:A,B37,팀공격력!B:B,D37)+SUMIFS(팀공격력!AK:AK,팀공격력!A:A,B37,팀공격력!B:B,D37))*(F37*60+G37)),"")</f>
        <v>12.447863079847368</v>
      </c>
      <c r="BG37" s="17">
        <f t="shared" si="40"/>
        <v>2.9045643153526972E-2</v>
      </c>
      <c r="BH37" s="17">
        <f t="shared" si="41"/>
        <v>0.34024896265560167</v>
      </c>
      <c r="BI37" s="94">
        <f>IFERROR(((AG37*(12000/5))/((F37*60+G37)*(SUMIFS(팀공격력!X:X,팀공격력!A:A,B37,팀공격력!B:B,D37)+SUMIFS(팀수비력!X:X,팀수비력!A:A,B37,팀수비력!B:B,D37))))*100,"")</f>
        <v>3.4013149452936027</v>
      </c>
      <c r="BJ37" s="94">
        <f>IFERROR(((AI37*(12000/5))/((F37*60+G37)*(SUMIFS(팀공격력!V:V,팀공격력!A:A,B37,팀공격력!B:B,D37)+SUMIFS(팀수비력!W:W,팀수비력!A:A,B37,팀수비력!B:B,D37))))*100,"")</f>
        <v>23.142100574184525</v>
      </c>
      <c r="BK37" s="94">
        <f>IFERROR(((AE37*(12000/5))/((F37*60+G37)*(SUMIFS(팀공격력!X:X,팀공격력!A:A,B37,팀공격력!B:B,D37)+SUMIFS(팀수비력!X:X,팀수비력!A:A,B37,팀수비력!B:B,D37))))*100,"")</f>
        <v>14.1568243668977</v>
      </c>
      <c r="BL37" s="94">
        <f>IFERROR(100*AK37/(((((F37*60+G37)/(12000/5))*SUMIFS(팀공격력!P:P,팀공격력!A:A,B37,팀공격력!B:B,D37))-K37)),"")</f>
        <v>3.5456548916282813</v>
      </c>
      <c r="BM37" s="94">
        <f>IFERROR(100*((AM37/E37*(2400))/((F37*60+G37)*SUMIFS(팀공격력!AR:AR,팀공격력!A:A,B37,팀공격력!B:B,D37))),"")</f>
        <v>1.5364981131122164</v>
      </c>
      <c r="BN37" s="94">
        <f>IFERROR((AO37*40)/(((F37*60+G37)/60)*(SUMIFS(팀수비력!Q:Q,팀수비력!A:A,B37,팀수비력!B:B,D37)-SUMIFS(팀수비력!N:N,팀수비력!A:A,B37,팀수비력!B:B,D37)))*100,"")</f>
        <v>1.211035765250136</v>
      </c>
      <c r="BO37" s="94">
        <f t="shared" si="42"/>
        <v>11.780438104941418</v>
      </c>
      <c r="BP37" s="18"/>
      <c r="BQ37" s="18"/>
      <c r="BR37" s="18"/>
      <c r="BS37" s="18"/>
      <c r="BT37" s="19" t="s">
        <v>93</v>
      </c>
      <c r="BU37" s="20"/>
      <c r="BV37" s="25" t="s">
        <v>94</v>
      </c>
      <c r="BW37" s="25">
        <v>756.52</v>
      </c>
      <c r="BX37" s="25">
        <v>934.12</v>
      </c>
      <c r="BY37" s="25">
        <v>177.6</v>
      </c>
      <c r="BZ37" s="29">
        <f t="shared" si="43"/>
        <v>23.641249999999999</v>
      </c>
      <c r="CA37" s="29">
        <f t="shared" si="44"/>
        <v>29.19125</v>
      </c>
      <c r="CB37" s="29">
        <f t="shared" si="45"/>
        <v>5.55</v>
      </c>
      <c r="CC37" s="30">
        <f t="shared" si="46"/>
        <v>41.781296023564067</v>
      </c>
      <c r="CD37" s="30">
        <f t="shared" si="47"/>
        <v>51.589837997054495</v>
      </c>
      <c r="CE37" s="30">
        <f t="shared" si="48"/>
        <v>9.8085419734904278</v>
      </c>
      <c r="CF37" s="28">
        <v>13</v>
      </c>
      <c r="CG37" s="28">
        <v>19</v>
      </c>
    </row>
    <row r="38" spans="1:85" x14ac:dyDescent="0.4">
      <c r="A38" s="9" t="s">
        <v>84</v>
      </c>
      <c r="B38" s="9" t="s">
        <v>112</v>
      </c>
      <c r="C38" s="9" t="s">
        <v>129</v>
      </c>
      <c r="D38" s="23" t="s">
        <v>87</v>
      </c>
      <c r="E38" s="16">
        <v>37</v>
      </c>
      <c r="F38" s="16">
        <v>13</v>
      </c>
      <c r="G38" s="16">
        <v>25</v>
      </c>
      <c r="H38" s="14">
        <f t="shared" si="0"/>
        <v>29785</v>
      </c>
      <c r="I38" s="14">
        <v>196</v>
      </c>
      <c r="J38" s="15">
        <f t="shared" si="1"/>
        <v>5.2972972972972974</v>
      </c>
      <c r="K38" s="16">
        <v>73</v>
      </c>
      <c r="L38" s="16">
        <v>148</v>
      </c>
      <c r="M38" s="15">
        <f t="shared" si="2"/>
        <v>1.972972972972973</v>
      </c>
      <c r="N38" s="15">
        <f t="shared" si="3"/>
        <v>4</v>
      </c>
      <c r="O38" s="17">
        <f t="shared" si="4"/>
        <v>0.49324324324324326</v>
      </c>
      <c r="P38" s="14">
        <v>39</v>
      </c>
      <c r="Q38" s="16">
        <v>67</v>
      </c>
      <c r="R38" s="15">
        <f t="shared" si="5"/>
        <v>1.0540540540540539</v>
      </c>
      <c r="S38" s="15">
        <f t="shared" si="6"/>
        <v>1.8108108108108107</v>
      </c>
      <c r="T38" s="17">
        <f t="shared" si="7"/>
        <v>0.58208955223880599</v>
      </c>
      <c r="U38" s="16">
        <v>34</v>
      </c>
      <c r="V38" s="16">
        <v>81</v>
      </c>
      <c r="W38" s="15">
        <f t="shared" si="8"/>
        <v>0.91891891891891897</v>
      </c>
      <c r="X38" s="15">
        <f t="shared" si="9"/>
        <v>2.189189189189189</v>
      </c>
      <c r="Y38" s="17">
        <f t="shared" si="10"/>
        <v>0.41975308641975306</v>
      </c>
      <c r="Z38" s="16">
        <v>16</v>
      </c>
      <c r="AA38" s="16">
        <v>21</v>
      </c>
      <c r="AB38" s="15">
        <f t="shared" si="11"/>
        <v>0.43243243243243246</v>
      </c>
      <c r="AC38" s="15">
        <f t="shared" si="12"/>
        <v>0.56756756756756754</v>
      </c>
      <c r="AD38" s="17">
        <f t="shared" si="13"/>
        <v>0.76190476190476186</v>
      </c>
      <c r="AE38" s="16">
        <v>37</v>
      </c>
      <c r="AF38" s="15">
        <f t="shared" si="14"/>
        <v>1</v>
      </c>
      <c r="AG38" s="16">
        <v>16</v>
      </c>
      <c r="AH38" s="15">
        <f t="shared" si="15"/>
        <v>0.43243243243243246</v>
      </c>
      <c r="AI38" s="16">
        <v>21</v>
      </c>
      <c r="AJ38" s="15">
        <f t="shared" si="16"/>
        <v>0.56756756756756754</v>
      </c>
      <c r="AK38" s="16">
        <v>30</v>
      </c>
      <c r="AL38" s="15">
        <f t="shared" si="17"/>
        <v>0.81081081081081086</v>
      </c>
      <c r="AM38" s="16">
        <v>12</v>
      </c>
      <c r="AN38" s="15">
        <f t="shared" si="18"/>
        <v>0.32432432432432434</v>
      </c>
      <c r="AO38" s="16">
        <v>0</v>
      </c>
      <c r="AP38" s="15">
        <f t="shared" si="19"/>
        <v>0</v>
      </c>
      <c r="AQ38" s="4">
        <v>16</v>
      </c>
      <c r="AR38" s="15">
        <f t="shared" si="20"/>
        <v>0.43243243243243246</v>
      </c>
      <c r="AS38" s="16">
        <v>58</v>
      </c>
      <c r="AT38" s="15">
        <f t="shared" si="21"/>
        <v>1.5675675675675675</v>
      </c>
      <c r="AU38" s="18">
        <v>1.0876990403370259</v>
      </c>
      <c r="AV38" s="18">
        <v>8.7644038838638971E-2</v>
      </c>
      <c r="AW38" s="18">
        <v>1.22353729127327</v>
      </c>
      <c r="AX38" s="18">
        <v>-0.13583825093624441</v>
      </c>
      <c r="AY38" s="18">
        <v>120.86445201049349</v>
      </c>
      <c r="AZ38" s="18">
        <v>118.77557059130049</v>
      </c>
      <c r="BA38" s="18">
        <v>8.0625490008718703</v>
      </c>
      <c r="BB38" s="18">
        <v>4.8378378378378377</v>
      </c>
      <c r="BC38" s="18">
        <v>14.423367466845731</v>
      </c>
      <c r="BD38" s="92">
        <f t="shared" si="38"/>
        <v>62.325108114983465</v>
      </c>
      <c r="BE38" s="92">
        <f t="shared" si="39"/>
        <v>60.810810810810814</v>
      </c>
      <c r="BF38" s="93">
        <f>IFERROR(100*((L38+0.44*AA38+AQ38)*2400)/((SUMIFS(팀공격력!Q:Q,팀공격력!A:A,B38,팀공격력!B:B,D38)+0.44*SUMIFS(팀공격력!T:T,팀공격력!A:A,B38,팀공격력!B:B,D38)+SUMIFS(팀공격력!AK:AK,팀공격력!A:A,B38,팀공격력!B:B,D38))*(F38*60+G38)),"")</f>
        <v>11.582614044354111</v>
      </c>
      <c r="BG38" s="17">
        <f t="shared" si="40"/>
        <v>0.54729729729729726</v>
      </c>
      <c r="BH38" s="17">
        <f t="shared" si="41"/>
        <v>0.14189189189189189</v>
      </c>
      <c r="BI38" s="94">
        <f>IFERROR(((AG38*(12000/5))/((F38*60+G38)*(SUMIFS(팀공격력!X:X,팀공격력!A:A,B38,팀공격력!B:B,D38)+SUMIFS(팀수비력!X:X,팀수비력!A:A,B38,팀수비력!B:B,D38))))*100,"")</f>
        <v>1.2406206333949874</v>
      </c>
      <c r="BJ38" s="94">
        <f>IFERROR(((AI38*(12000/5))/((F38*60+G38)*(SUMIFS(팀공격력!V:V,팀공격력!A:A,B38,팀공격력!B:B,D38)+SUMIFS(팀수비력!W:W,팀수비력!A:A,B38,팀수비력!B:B,D38))))*100,"")</f>
        <v>3.5035643901608231</v>
      </c>
      <c r="BK38" s="94">
        <f>IFERROR(((AE38*(12000/5))/((F38*60+G38)*(SUMIFS(팀공격력!X:X,팀공격력!A:A,B38,팀공격력!B:B,D38)+SUMIFS(팀수비력!X:X,팀수비력!A:A,B38,팀수비력!B:B,D38))))*100,"")</f>
        <v>2.8689352147259086</v>
      </c>
      <c r="BL38" s="94">
        <f>IFERROR(100*AK38/(((((F38*60+G38)/(12000/5))*SUMIFS(팀공격력!P:P,팀공격력!A:A,B38,팀공격력!B:B,D38))-K38)),"")</f>
        <v>6.1287810109935013</v>
      </c>
      <c r="BM38" s="94">
        <f>IFERROR(100*((AM38/E38*(2400))/((F38*60+G38)*SUMIFS(팀공격력!AR:AR,팀공격력!A:A,B38,팀공격력!B:B,D38))),"")</f>
        <v>1.3450406984066707</v>
      </c>
      <c r="BN38" s="94">
        <f>IFERROR((AO38*40)/(((F38*60+G38)/60)*(SUMIFS(팀수비력!Q:Q,팀수비력!A:A,B38,팀수비력!B:B,D38)-SUMIFS(팀수비력!N:N,팀수비력!A:A,B38,팀수비력!B:B,D38)))*100,"")</f>
        <v>0</v>
      </c>
      <c r="BO38" s="94">
        <f t="shared" si="42"/>
        <v>9.2357423227891928</v>
      </c>
      <c r="BP38" s="18"/>
      <c r="BQ38" s="18"/>
      <c r="BR38" s="18"/>
      <c r="BS38" s="18"/>
      <c r="BT38" s="19" t="s">
        <v>88</v>
      </c>
      <c r="BU38" s="20"/>
      <c r="BV38" s="26" t="s">
        <v>89</v>
      </c>
      <c r="BW38" s="26">
        <v>331.33</v>
      </c>
      <c r="BX38" s="26">
        <v>429.63</v>
      </c>
      <c r="BY38" s="26">
        <v>98.3</v>
      </c>
      <c r="BZ38" s="29">
        <f t="shared" si="43"/>
        <v>8.9548648648648648</v>
      </c>
      <c r="CA38" s="29">
        <f t="shared" si="44"/>
        <v>11.611621621621621</v>
      </c>
      <c r="CB38" s="29">
        <f t="shared" si="45"/>
        <v>2.6567567567567565</v>
      </c>
      <c r="CC38" s="30">
        <f t="shared" si="46"/>
        <v>26.697733758603327</v>
      </c>
      <c r="CD38" s="30">
        <f t="shared" si="47"/>
        <v>34.618499244586204</v>
      </c>
      <c r="CE38" s="30">
        <f t="shared" si="48"/>
        <v>7.9207654859828773</v>
      </c>
      <c r="CF38" s="27">
        <v>19</v>
      </c>
      <c r="CG38" s="27">
        <v>18</v>
      </c>
    </row>
    <row r="39" spans="1:85" x14ac:dyDescent="0.4">
      <c r="A39" s="9" t="s">
        <v>84</v>
      </c>
      <c r="B39" s="9" t="s">
        <v>130</v>
      </c>
      <c r="C39" s="9" t="s">
        <v>131</v>
      </c>
      <c r="D39" s="23" t="s">
        <v>87</v>
      </c>
      <c r="E39" s="22">
        <v>44</v>
      </c>
      <c r="F39" s="22">
        <v>28</v>
      </c>
      <c r="G39" s="22">
        <v>29</v>
      </c>
      <c r="H39" s="14">
        <f t="shared" si="0"/>
        <v>75196</v>
      </c>
      <c r="I39" s="14">
        <v>587</v>
      </c>
      <c r="J39" s="15">
        <f t="shared" si="1"/>
        <v>13.340909090909092</v>
      </c>
      <c r="K39" s="16">
        <v>230</v>
      </c>
      <c r="L39" s="16">
        <v>469</v>
      </c>
      <c r="M39" s="15">
        <f t="shared" si="2"/>
        <v>5.2272727272727275</v>
      </c>
      <c r="N39" s="15">
        <f t="shared" si="3"/>
        <v>10.659090909090908</v>
      </c>
      <c r="O39" s="17">
        <f t="shared" si="4"/>
        <v>0.49040511727078889</v>
      </c>
      <c r="P39" s="14">
        <v>180</v>
      </c>
      <c r="Q39" s="16">
        <v>324</v>
      </c>
      <c r="R39" s="15">
        <f t="shared" si="5"/>
        <v>4.0909090909090908</v>
      </c>
      <c r="S39" s="15">
        <f t="shared" si="6"/>
        <v>7.3636363636363633</v>
      </c>
      <c r="T39" s="17">
        <f t="shared" si="7"/>
        <v>0.55555555555555558</v>
      </c>
      <c r="U39" s="16">
        <v>50</v>
      </c>
      <c r="V39" s="16">
        <v>145</v>
      </c>
      <c r="W39" s="15">
        <f t="shared" si="8"/>
        <v>1.1363636363636365</v>
      </c>
      <c r="X39" s="15">
        <f t="shared" si="9"/>
        <v>3.2954545454545454</v>
      </c>
      <c r="Y39" s="17">
        <f t="shared" si="10"/>
        <v>0.34482758620689657</v>
      </c>
      <c r="Z39" s="8">
        <v>77</v>
      </c>
      <c r="AA39" s="8">
        <v>102</v>
      </c>
      <c r="AB39" s="15">
        <f t="shared" si="11"/>
        <v>1.75</v>
      </c>
      <c r="AC39" s="15">
        <f t="shared" si="12"/>
        <v>2.3181818181818183</v>
      </c>
      <c r="AD39" s="17">
        <f t="shared" si="13"/>
        <v>0.75490196078431371</v>
      </c>
      <c r="AE39" s="16">
        <v>112</v>
      </c>
      <c r="AF39" s="15">
        <f t="shared" si="14"/>
        <v>2.5454545454545454</v>
      </c>
      <c r="AG39" s="16">
        <v>33</v>
      </c>
      <c r="AH39" s="15">
        <f t="shared" si="15"/>
        <v>0.75</v>
      </c>
      <c r="AI39" s="16">
        <v>79</v>
      </c>
      <c r="AJ39" s="15">
        <f t="shared" si="16"/>
        <v>1.7954545454545454</v>
      </c>
      <c r="AK39" s="16">
        <v>235</v>
      </c>
      <c r="AL39" s="15">
        <f t="shared" si="17"/>
        <v>5.3409090909090908</v>
      </c>
      <c r="AM39" s="16">
        <v>55</v>
      </c>
      <c r="AN39" s="15">
        <f t="shared" si="18"/>
        <v>1.25</v>
      </c>
      <c r="AO39" s="7">
        <v>5</v>
      </c>
      <c r="AP39" s="15">
        <f t="shared" si="19"/>
        <v>0.11363636363636363</v>
      </c>
      <c r="AQ39" s="6">
        <v>92</v>
      </c>
      <c r="AR39" s="15">
        <f t="shared" si="20"/>
        <v>2.0909090909090908</v>
      </c>
      <c r="AS39" s="16">
        <v>51</v>
      </c>
      <c r="AT39" s="15">
        <f t="shared" si="21"/>
        <v>1.1590909090909092</v>
      </c>
      <c r="AU39" s="18">
        <v>4.5914150562071034</v>
      </c>
      <c r="AV39" s="18">
        <v>0.14654231787458169</v>
      </c>
      <c r="AW39" s="18">
        <v>3.1705088952647071</v>
      </c>
      <c r="AX39" s="18">
        <v>1.420906160942395</v>
      </c>
      <c r="AY39" s="18">
        <v>115.15546440087719</v>
      </c>
      <c r="AZ39" s="18">
        <v>108.7775058024354</v>
      </c>
      <c r="BA39" s="18">
        <v>15.00209160487247</v>
      </c>
      <c r="BB39" s="18">
        <v>14.5</v>
      </c>
      <c r="BC39" s="18">
        <v>20.36278525453481</v>
      </c>
      <c r="BD39" s="92">
        <f t="shared" si="38"/>
        <v>57.11450144002491</v>
      </c>
      <c r="BE39" s="92">
        <f t="shared" si="39"/>
        <v>54.371002132196168</v>
      </c>
      <c r="BF39" s="93">
        <f>IFERROR(100*((L39+0.44*AA39+AQ39)*2400)/((SUMIFS(팀공격력!Q:Q,팀공격력!A:A,B39,팀공격력!B:B,D39)+0.44*SUMIFS(팀공격력!T:T,팀공격력!A:A,B39,팀공격력!B:B,D39)+SUMIFS(팀공격력!AK:AK,팀공격력!A:A,B39,팀공격력!B:B,D39))*(F39*60+G39)),"")</f>
        <v>17.735023158156022</v>
      </c>
      <c r="BG39" s="17">
        <f t="shared" si="40"/>
        <v>0.30916844349680173</v>
      </c>
      <c r="BH39" s="17">
        <f t="shared" si="41"/>
        <v>0.21748400852878466</v>
      </c>
      <c r="BI39" s="94">
        <f>IFERROR(((AG39*(12000/5))/((F39*60+G39)*(SUMIFS(팀공격력!X:X,팀공격력!A:A,B39,팀공격력!B:B,D39)+SUMIFS(팀수비력!X:X,팀수비력!A:A,B39,팀수비력!B:B,D39))))*100,"")</f>
        <v>1.1240089880981357</v>
      </c>
      <c r="BJ39" s="94">
        <f>IFERROR(((AI39*(12000/5))/((F39*60+G39)*(SUMIFS(팀공격력!V:V,팀공격력!A:A,B39,팀공격력!B:B,D39)+SUMIFS(팀수비력!W:W,팀수비력!A:A,B39,팀수비력!B:B,D39))))*100,"")</f>
        <v>5.7752249550638153</v>
      </c>
      <c r="BK39" s="94">
        <f>IFERROR(((AE39*(12000/5))/((F39*60+G39)*(SUMIFS(팀공격력!X:X,팀공격력!A:A,B39,팀공격력!B:B,D39)+SUMIFS(팀수비력!X:X,팀수비력!A:A,B39,팀수비력!B:B,D39))))*100,"")</f>
        <v>3.8148183838482184</v>
      </c>
      <c r="BL39" s="94">
        <f>IFERROR(100*AK39/(((((F39*60+G39)/(12000/5))*SUMIFS(팀공격력!P:P,팀공격력!A:A,B39,팀공격력!B:B,D39))-K39)),"")</f>
        <v>22.328595369033483</v>
      </c>
      <c r="BM39" s="94">
        <f>IFERROR(100*((AM39/E39*(2400))/((F39*60+G39)*SUMIFS(팀공격력!AR:AR,팀공격력!A:A,B39,팀공격력!B:B,D39))),"")</f>
        <v>2.3509642703534857</v>
      </c>
      <c r="BN39" s="94">
        <f>IFERROR((AO39*40)/(((F39*60+G39)/60)*(SUMIFS(팀수비력!Q:Q,팀수비력!A:A,B39,팀수비력!B:B,D39)-SUMIFS(팀수비력!N:N,팀수비력!A:A,B39,팀수비력!B:B,D39)))*100,"")</f>
        <v>0.30729322047136215</v>
      </c>
      <c r="BO39" s="94">
        <f t="shared" si="42"/>
        <v>15.184524988446558</v>
      </c>
      <c r="BP39" s="18"/>
      <c r="BQ39" s="18"/>
      <c r="BR39" s="18"/>
      <c r="BS39" s="18"/>
      <c r="BT39" s="19" t="s">
        <v>88</v>
      </c>
      <c r="BU39" s="19"/>
      <c r="BV39" s="26" t="s">
        <v>89</v>
      </c>
      <c r="BW39" s="26">
        <v>1058.33</v>
      </c>
      <c r="BX39" s="26">
        <v>1445.83</v>
      </c>
      <c r="BY39" s="26">
        <v>387.5</v>
      </c>
      <c r="BZ39" s="29">
        <f t="shared" si="43"/>
        <v>24.052954545454547</v>
      </c>
      <c r="CA39" s="29">
        <f t="shared" si="44"/>
        <v>32.859772727272727</v>
      </c>
      <c r="CB39" s="29">
        <f t="shared" si="45"/>
        <v>8.8068181818181817</v>
      </c>
      <c r="CC39" s="30">
        <f t="shared" si="46"/>
        <v>33.778286079046765</v>
      </c>
      <c r="CD39" s="30">
        <f t="shared" si="47"/>
        <v>46.145965210915477</v>
      </c>
      <c r="CE39" s="30">
        <f t="shared" si="48"/>
        <v>12.367679131868716</v>
      </c>
      <c r="CF39" s="28">
        <v>33</v>
      </c>
      <c r="CG39" s="28">
        <v>11</v>
      </c>
    </row>
    <row r="40" spans="1:85" x14ac:dyDescent="0.4">
      <c r="A40" s="9" t="s">
        <v>84</v>
      </c>
      <c r="B40" s="9" t="s">
        <v>130</v>
      </c>
      <c r="C40" s="9" t="s">
        <v>132</v>
      </c>
      <c r="D40" s="23" t="s">
        <v>87</v>
      </c>
      <c r="E40" s="16">
        <v>5</v>
      </c>
      <c r="F40" s="16">
        <v>3</v>
      </c>
      <c r="G40" s="16">
        <v>8</v>
      </c>
      <c r="H40" s="14">
        <f t="shared" si="0"/>
        <v>940</v>
      </c>
      <c r="I40" s="14">
        <v>2</v>
      </c>
      <c r="J40" s="15">
        <f t="shared" si="1"/>
        <v>0.4</v>
      </c>
      <c r="K40" s="16">
        <v>1</v>
      </c>
      <c r="L40" s="16">
        <v>4</v>
      </c>
      <c r="M40" s="15">
        <f t="shared" si="2"/>
        <v>0.2</v>
      </c>
      <c r="N40" s="15">
        <f t="shared" si="3"/>
        <v>0.8</v>
      </c>
      <c r="O40" s="17">
        <f t="shared" si="4"/>
        <v>0.25</v>
      </c>
      <c r="P40" s="14">
        <v>1</v>
      </c>
      <c r="Q40" s="16">
        <v>3</v>
      </c>
      <c r="R40" s="15">
        <f t="shared" si="5"/>
        <v>0.2</v>
      </c>
      <c r="S40" s="15">
        <f t="shared" si="6"/>
        <v>0.6</v>
      </c>
      <c r="T40" s="17">
        <f t="shared" si="7"/>
        <v>0.33333333333333331</v>
      </c>
      <c r="U40" s="16">
        <v>0</v>
      </c>
      <c r="V40" s="16">
        <v>1</v>
      </c>
      <c r="W40" s="15">
        <f t="shared" si="8"/>
        <v>0</v>
      </c>
      <c r="X40" s="15">
        <f t="shared" si="9"/>
        <v>0.2</v>
      </c>
      <c r="Y40" s="17">
        <f t="shared" si="10"/>
        <v>0</v>
      </c>
      <c r="Z40" s="16">
        <v>0</v>
      </c>
      <c r="AA40" s="16">
        <v>0</v>
      </c>
      <c r="AB40" s="15">
        <f t="shared" si="11"/>
        <v>0</v>
      </c>
      <c r="AC40" s="15">
        <f t="shared" si="12"/>
        <v>0</v>
      </c>
      <c r="AD40" s="17" t="e">
        <f t="shared" si="13"/>
        <v>#DIV/0!</v>
      </c>
      <c r="AE40" s="16">
        <v>3</v>
      </c>
      <c r="AF40" s="15">
        <f t="shared" si="14"/>
        <v>0.6</v>
      </c>
      <c r="AG40" s="16">
        <v>1</v>
      </c>
      <c r="AH40" s="15">
        <f t="shared" si="15"/>
        <v>0.2</v>
      </c>
      <c r="AI40" s="16">
        <v>2</v>
      </c>
      <c r="AJ40" s="15">
        <f t="shared" si="16"/>
        <v>0.4</v>
      </c>
      <c r="AK40" s="16">
        <v>1</v>
      </c>
      <c r="AL40" s="15">
        <f t="shared" si="17"/>
        <v>0.2</v>
      </c>
      <c r="AM40" s="16">
        <v>0</v>
      </c>
      <c r="AN40" s="15">
        <f t="shared" si="18"/>
        <v>0</v>
      </c>
      <c r="AO40" s="16">
        <v>1</v>
      </c>
      <c r="AP40" s="15">
        <f t="shared" si="19"/>
        <v>0.2</v>
      </c>
      <c r="AQ40" s="4">
        <v>0</v>
      </c>
      <c r="AR40" s="15">
        <f t="shared" si="20"/>
        <v>0</v>
      </c>
      <c r="AS40" s="16">
        <v>2</v>
      </c>
      <c r="AT40" s="15">
        <f t="shared" si="21"/>
        <v>0.4</v>
      </c>
      <c r="AU40" s="18">
        <v>-9.9140663975901336E-4</v>
      </c>
      <c r="AV40" s="18">
        <v>-2.5312509951293961E-3</v>
      </c>
      <c r="AW40" s="18">
        <v>-2.0737010278459731E-2</v>
      </c>
      <c r="AX40" s="18">
        <v>1.9745603638700721E-2</v>
      </c>
      <c r="AY40" s="18">
        <v>83.267258018849205</v>
      </c>
      <c r="AZ40" s="18">
        <v>107.87866048697489</v>
      </c>
      <c r="BA40" s="18">
        <v>0.31952966587531939</v>
      </c>
      <c r="BB40" s="18">
        <v>0.8</v>
      </c>
      <c r="BC40" s="18">
        <v>10.212765957446811</v>
      </c>
      <c r="BD40" s="92">
        <f t="shared" si="38"/>
        <v>25</v>
      </c>
      <c r="BE40" s="92">
        <f t="shared" si="39"/>
        <v>25</v>
      </c>
      <c r="BF40" s="93">
        <f>IFERROR(100*((L40+0.44*AA40+AQ40)*2400)/((SUMIFS(팀공격력!Q:Q,팀공격력!A:A,B40,팀공격력!B:B,D40)+0.44*SUMIFS(팀공격력!T:T,팀공격력!A:A,B40,팀공격력!B:B,D40)+SUMIFS(팀공격력!AK:AK,팀공격력!A:A,B40,팀공격력!B:B,D40))*(F40*60+G40)),"")</f>
        <v>1.0643619682181515</v>
      </c>
      <c r="BG40" s="17">
        <f t="shared" si="40"/>
        <v>0.25</v>
      </c>
      <c r="BH40" s="17">
        <f t="shared" si="41"/>
        <v>0</v>
      </c>
      <c r="BI40" s="94">
        <f>IFERROR(((AG40*(12000/5))/((F40*60+G40)*(SUMIFS(팀공격력!X:X,팀공격력!A:A,B40,팀공격력!B:B,D40)+SUMIFS(팀수비력!X:X,팀수비력!A:A,B40,팀수비력!B:B,D40))))*100,"")</f>
        <v>0.30962787889421567</v>
      </c>
      <c r="BJ40" s="94">
        <f>IFERROR(((AI40*(12000/5))/((F40*60+G40)*(SUMIFS(팀공격력!V:V,팀공격력!A:A,B40,팀공격력!B:B,D40)+SUMIFS(팀수비력!W:W,팀수비력!A:A,B40,팀수비력!B:B,D40))))*100,"")</f>
        <v>1.3290949970649153</v>
      </c>
      <c r="BK40" s="94">
        <f>IFERROR(((AE40*(12000/5))/((F40*60+G40)*(SUMIFS(팀공격력!X:X,팀공격력!A:A,B40,팀공격력!B:B,D40)+SUMIFS(팀수비력!X:X,팀수비력!A:A,B40,팀수비력!B:B,D40))))*100,"")</f>
        <v>0.92888363668264684</v>
      </c>
      <c r="BL40" s="94">
        <f>IFERROR(100*AK40/(((((F40*60+G40)/(12000/5))*SUMIFS(팀공격력!P:P,팀공격력!A:A,B40,팀공격력!B:B,D40))-K40)),"")</f>
        <v>0.71388627791592796</v>
      </c>
      <c r="BM40" s="94">
        <f>IFERROR(100*((AM40/E40*(2400))/((F40*60+G40)*SUMIFS(팀공격력!AR:AR,팀공격력!A:A,B40,팀공격력!B:B,D40))),"")</f>
        <v>0</v>
      </c>
      <c r="BN40" s="94">
        <f>IFERROR((AO40*40)/(((F40*60+G40)/60)*(SUMIFS(팀수비력!Q:Q,팀수비력!A:A,B40,팀수비력!B:B,D40)-SUMIFS(팀수비력!N:N,팀수비력!A:A,B40,팀수비력!B:B,D40)))*100,"")</f>
        <v>0.55868522743144466</v>
      </c>
      <c r="BO40" s="94">
        <f t="shared" si="42"/>
        <v>0</v>
      </c>
      <c r="BP40" s="18"/>
      <c r="BQ40" s="18"/>
      <c r="BR40" s="18"/>
      <c r="BS40" s="18"/>
      <c r="BT40" s="19" t="s">
        <v>88</v>
      </c>
      <c r="BU40" s="20"/>
      <c r="BV40" s="25" t="s">
        <v>97</v>
      </c>
      <c r="BW40" s="25">
        <v>9.02</v>
      </c>
      <c r="BX40" s="25">
        <v>11.92</v>
      </c>
      <c r="BY40" s="25">
        <v>2.9</v>
      </c>
      <c r="BZ40" s="29">
        <f t="shared" si="43"/>
        <v>1.8039999999999998</v>
      </c>
      <c r="CA40" s="29">
        <f t="shared" si="44"/>
        <v>2.3839999999999999</v>
      </c>
      <c r="CB40" s="29">
        <f t="shared" si="45"/>
        <v>0.57999999999999996</v>
      </c>
      <c r="CC40" s="30">
        <f t="shared" si="46"/>
        <v>23.029787234042551</v>
      </c>
      <c r="CD40" s="30">
        <f t="shared" si="47"/>
        <v>30.434042553191489</v>
      </c>
      <c r="CE40" s="30">
        <f t="shared" si="48"/>
        <v>7.4042553191489358</v>
      </c>
      <c r="CF40" s="28">
        <v>5</v>
      </c>
      <c r="CG40" s="28">
        <v>0</v>
      </c>
    </row>
    <row r="41" spans="1:85" x14ac:dyDescent="0.4">
      <c r="A41" s="9" t="s">
        <v>84</v>
      </c>
      <c r="B41" s="31" t="s">
        <v>130</v>
      </c>
      <c r="C41" s="31" t="s">
        <v>133</v>
      </c>
      <c r="D41" s="23" t="s">
        <v>87</v>
      </c>
      <c r="E41" s="16">
        <v>3</v>
      </c>
      <c r="F41" s="16">
        <v>2</v>
      </c>
      <c r="G41" s="16">
        <v>36</v>
      </c>
      <c r="H41" s="14">
        <f t="shared" si="0"/>
        <v>468</v>
      </c>
      <c r="I41" s="14">
        <v>0</v>
      </c>
      <c r="J41" s="15">
        <f t="shared" si="1"/>
        <v>0</v>
      </c>
      <c r="K41" s="16">
        <v>0</v>
      </c>
      <c r="L41" s="16">
        <v>0</v>
      </c>
      <c r="M41" s="15">
        <f t="shared" si="2"/>
        <v>0</v>
      </c>
      <c r="N41" s="15">
        <f t="shared" si="3"/>
        <v>0</v>
      </c>
      <c r="O41" s="17" t="e">
        <f t="shared" si="4"/>
        <v>#DIV/0!</v>
      </c>
      <c r="P41" s="14">
        <v>0</v>
      </c>
      <c r="Q41" s="16">
        <v>0</v>
      </c>
      <c r="R41" s="15">
        <f t="shared" si="5"/>
        <v>0</v>
      </c>
      <c r="S41" s="15">
        <f t="shared" si="6"/>
        <v>0</v>
      </c>
      <c r="T41" s="17" t="e">
        <f t="shared" si="7"/>
        <v>#DIV/0!</v>
      </c>
      <c r="U41" s="16">
        <v>0</v>
      </c>
      <c r="V41" s="16">
        <v>0</v>
      </c>
      <c r="W41" s="15">
        <f t="shared" si="8"/>
        <v>0</v>
      </c>
      <c r="X41" s="15">
        <f t="shared" si="9"/>
        <v>0</v>
      </c>
      <c r="Y41" s="17" t="e">
        <f t="shared" si="10"/>
        <v>#DIV/0!</v>
      </c>
      <c r="Z41" s="16">
        <v>0</v>
      </c>
      <c r="AA41" s="16">
        <v>0</v>
      </c>
      <c r="AB41" s="15">
        <f t="shared" si="11"/>
        <v>0</v>
      </c>
      <c r="AC41" s="15">
        <f t="shared" si="12"/>
        <v>0</v>
      </c>
      <c r="AD41" s="17" t="e">
        <f t="shared" si="13"/>
        <v>#DIV/0!</v>
      </c>
      <c r="AE41" s="16">
        <v>0</v>
      </c>
      <c r="AF41" s="15">
        <f t="shared" si="14"/>
        <v>0</v>
      </c>
      <c r="AG41" s="16">
        <v>0</v>
      </c>
      <c r="AH41" s="15">
        <f t="shared" si="15"/>
        <v>0</v>
      </c>
      <c r="AI41" s="16">
        <v>0</v>
      </c>
      <c r="AJ41" s="15">
        <f t="shared" si="16"/>
        <v>0</v>
      </c>
      <c r="AK41" s="16">
        <v>0</v>
      </c>
      <c r="AL41" s="15">
        <f t="shared" si="17"/>
        <v>0</v>
      </c>
      <c r="AM41" s="16">
        <v>0</v>
      </c>
      <c r="AN41" s="15">
        <f t="shared" si="18"/>
        <v>0</v>
      </c>
      <c r="AO41" s="16">
        <v>0</v>
      </c>
      <c r="AP41" s="15">
        <f t="shared" si="19"/>
        <v>0</v>
      </c>
      <c r="AQ41" s="4">
        <v>0</v>
      </c>
      <c r="AR41" s="15">
        <f t="shared" si="20"/>
        <v>0</v>
      </c>
      <c r="AS41" s="16">
        <v>2</v>
      </c>
      <c r="AT41" s="15">
        <f t="shared" si="21"/>
        <v>0.66666666666666663</v>
      </c>
      <c r="AU41" s="18">
        <v>7.8314590085163662E-4</v>
      </c>
      <c r="AV41" s="18">
        <v>4.016132824880188E-3</v>
      </c>
      <c r="AW41" s="18">
        <v>0</v>
      </c>
      <c r="AX41" s="18">
        <v>7.8314590085163662E-4</v>
      </c>
      <c r="AY41" s="18">
        <v>0</v>
      </c>
      <c r="AZ41" s="18">
        <v>116.1144849742893</v>
      </c>
      <c r="BA41" s="18">
        <v>-0.45309778178573118</v>
      </c>
      <c r="BB41" s="18">
        <v>0</v>
      </c>
      <c r="BC41" s="18">
        <v>0</v>
      </c>
      <c r="BD41" s="92" t="str">
        <f t="shared" si="38"/>
        <v/>
      </c>
      <c r="BE41" s="92" t="str">
        <f t="shared" si="39"/>
        <v/>
      </c>
      <c r="BF41" s="93">
        <f>IFERROR(100*((L41+0.44*AA41+AQ41)*2400)/((SUMIFS(팀공격력!Q:Q,팀공격력!A:A,B41,팀공격력!B:B,D41)+0.44*SUMIFS(팀공격력!T:T,팀공격력!A:A,B41,팀공격력!B:B,D41)+SUMIFS(팀공격력!AK:AK,팀공격력!A:A,B41,팀공격력!B:B,D41))*(F41*60+G41)),"")</f>
        <v>0</v>
      </c>
      <c r="BG41" s="17" t="str">
        <f t="shared" si="40"/>
        <v/>
      </c>
      <c r="BH41" s="17" t="str">
        <f t="shared" si="41"/>
        <v/>
      </c>
      <c r="BI41" s="94">
        <f>IFERROR(((AG41*(12000/5))/((F41*60+G41)*(SUMIFS(팀공격력!X:X,팀공격력!A:A,B41,팀공격력!B:B,D41)+SUMIFS(팀수비력!X:X,팀수비력!A:A,B41,팀수비력!B:B,D41))))*100,"")</f>
        <v>0</v>
      </c>
      <c r="BJ41" s="94">
        <f>IFERROR(((AI41*(12000/5))/((F41*60+G41)*(SUMIFS(팀공격력!V:V,팀공격력!A:A,B41,팀공격력!B:B,D41)+SUMIFS(팀수비력!W:W,팀수비력!A:A,B41,팀수비력!B:B,D41))))*100,"")</f>
        <v>0</v>
      </c>
      <c r="BK41" s="94">
        <f>IFERROR(((AE41*(12000/5))/((F41*60+G41)*(SUMIFS(팀공격력!X:X,팀공격력!A:A,B41,팀공격력!B:B,D41)+SUMIFS(팀수비력!X:X,팀수비력!A:A,B41,팀수비력!B:B,D41))))*100,"")</f>
        <v>0</v>
      </c>
      <c r="BL41" s="94">
        <f>IFERROR(100*AK41/(((((F41*60+G41)/(12000/5))*SUMIFS(팀공격력!P:P,팀공격력!A:A,B41,팀공격력!B:B,D41))-K41)),"")</f>
        <v>0</v>
      </c>
      <c r="BM41" s="94">
        <f>IFERROR(100*((AM41/E41*(2400))/((F41*60+G41)*SUMIFS(팀공격력!AR:AR,팀공격력!A:A,B41,팀공격력!B:B,D41))),"")</f>
        <v>0</v>
      </c>
      <c r="BN41" s="94">
        <f>IFERROR((AO41*40)/(((F41*60+G41)/60)*(SUMIFS(팀수비력!Q:Q,팀수비력!A:A,B41,팀수비력!B:B,D41)-SUMIFS(팀수비력!N:N,팀수비력!A:A,B41,팀수비력!B:B,D41)))*100,"")</f>
        <v>0</v>
      </c>
      <c r="BO41" s="94" t="str">
        <f t="shared" si="42"/>
        <v/>
      </c>
      <c r="BP41" s="18"/>
      <c r="BQ41" s="18"/>
      <c r="BR41" s="18"/>
      <c r="BS41" s="18"/>
      <c r="BT41" s="19" t="s">
        <v>88</v>
      </c>
      <c r="BU41" s="20"/>
      <c r="BV41" s="26" t="s">
        <v>94</v>
      </c>
      <c r="BW41" s="26">
        <v>1.95</v>
      </c>
      <c r="BX41" s="26">
        <v>1.95</v>
      </c>
      <c r="BY41" s="26">
        <v>0</v>
      </c>
      <c r="BZ41" s="29">
        <f t="shared" si="43"/>
        <v>0.65</v>
      </c>
      <c r="CA41" s="29">
        <f t="shared" si="44"/>
        <v>0.65</v>
      </c>
      <c r="CB41" s="29">
        <f t="shared" si="45"/>
        <v>0</v>
      </c>
      <c r="CC41" s="30">
        <f t="shared" si="46"/>
        <v>10</v>
      </c>
      <c r="CD41" s="30">
        <f t="shared" si="47"/>
        <v>10</v>
      </c>
      <c r="CE41" s="30">
        <f t="shared" si="48"/>
        <v>0</v>
      </c>
      <c r="CF41" s="28">
        <v>2</v>
      </c>
      <c r="CG41" s="28">
        <v>1</v>
      </c>
    </row>
    <row r="42" spans="1:85" x14ac:dyDescent="0.4">
      <c r="A42" s="9" t="s">
        <v>84</v>
      </c>
      <c r="B42" s="9" t="s">
        <v>130</v>
      </c>
      <c r="C42" s="9" t="s">
        <v>134</v>
      </c>
      <c r="D42" s="23" t="s">
        <v>87</v>
      </c>
      <c r="E42" s="16">
        <v>51</v>
      </c>
      <c r="F42" s="16">
        <v>12</v>
      </c>
      <c r="G42" s="16">
        <v>52</v>
      </c>
      <c r="H42" s="14">
        <f t="shared" si="0"/>
        <v>39372</v>
      </c>
      <c r="I42" s="14">
        <v>254</v>
      </c>
      <c r="J42" s="15">
        <f t="shared" si="1"/>
        <v>4.9803921568627452</v>
      </c>
      <c r="K42" s="16">
        <v>105</v>
      </c>
      <c r="L42" s="16">
        <v>213</v>
      </c>
      <c r="M42" s="15">
        <f t="shared" si="2"/>
        <v>2.0588235294117645</v>
      </c>
      <c r="N42" s="15">
        <f t="shared" si="3"/>
        <v>4.1764705882352944</v>
      </c>
      <c r="O42" s="17">
        <f t="shared" si="4"/>
        <v>0.49295774647887325</v>
      </c>
      <c r="P42" s="14">
        <v>102</v>
      </c>
      <c r="Q42" s="16">
        <v>191</v>
      </c>
      <c r="R42" s="15">
        <f t="shared" si="5"/>
        <v>2</v>
      </c>
      <c r="S42" s="15">
        <f t="shared" si="6"/>
        <v>3.7450980392156863</v>
      </c>
      <c r="T42" s="17">
        <f t="shared" si="7"/>
        <v>0.53403141361256545</v>
      </c>
      <c r="U42" s="16">
        <v>3</v>
      </c>
      <c r="V42" s="16">
        <v>22</v>
      </c>
      <c r="W42" s="15">
        <f t="shared" si="8"/>
        <v>5.8823529411764705E-2</v>
      </c>
      <c r="X42" s="15">
        <f t="shared" si="9"/>
        <v>0.43137254901960786</v>
      </c>
      <c r="Y42" s="17">
        <f t="shared" si="10"/>
        <v>0.13636363636363635</v>
      </c>
      <c r="Z42" s="16">
        <v>41</v>
      </c>
      <c r="AA42" s="16">
        <v>60</v>
      </c>
      <c r="AB42" s="15">
        <f t="shared" si="11"/>
        <v>0.80392156862745101</v>
      </c>
      <c r="AC42" s="15">
        <f t="shared" si="12"/>
        <v>1.1764705882352942</v>
      </c>
      <c r="AD42" s="17">
        <f t="shared" si="13"/>
        <v>0.68333333333333335</v>
      </c>
      <c r="AE42" s="16">
        <v>221</v>
      </c>
      <c r="AF42" s="15">
        <f t="shared" si="14"/>
        <v>4.333333333333333</v>
      </c>
      <c r="AG42" s="16">
        <v>77</v>
      </c>
      <c r="AH42" s="15">
        <f t="shared" si="15"/>
        <v>1.5098039215686274</v>
      </c>
      <c r="AI42" s="16">
        <v>144</v>
      </c>
      <c r="AJ42" s="15">
        <f t="shared" si="16"/>
        <v>2.8235294117647061</v>
      </c>
      <c r="AK42" s="16">
        <v>27</v>
      </c>
      <c r="AL42" s="15">
        <f t="shared" si="17"/>
        <v>0.52941176470588236</v>
      </c>
      <c r="AM42" s="16">
        <v>36</v>
      </c>
      <c r="AN42" s="15">
        <f t="shared" si="18"/>
        <v>0.70588235294117652</v>
      </c>
      <c r="AO42" s="16">
        <v>13</v>
      </c>
      <c r="AP42" s="15">
        <f t="shared" si="19"/>
        <v>0.25490196078431371</v>
      </c>
      <c r="AQ42" s="4">
        <v>34</v>
      </c>
      <c r="AR42" s="15">
        <f t="shared" si="20"/>
        <v>0.66666666666666663</v>
      </c>
      <c r="AS42" s="16">
        <v>86</v>
      </c>
      <c r="AT42" s="15">
        <f t="shared" si="21"/>
        <v>1.6862745098039216</v>
      </c>
      <c r="AU42" s="18">
        <v>2.4460068442180969</v>
      </c>
      <c r="AV42" s="18">
        <v>0.14910130108004249</v>
      </c>
      <c r="AW42" s="18">
        <v>0.91209249357965339</v>
      </c>
      <c r="AX42" s="18">
        <v>1.5339143506384441</v>
      </c>
      <c r="AY42" s="18">
        <v>109.694954605563</v>
      </c>
      <c r="AZ42" s="18">
        <v>100.23030514373789</v>
      </c>
      <c r="BA42" s="18">
        <v>15.33031509638162</v>
      </c>
      <c r="BB42" s="18">
        <v>7.6470588235294121</v>
      </c>
      <c r="BC42" s="18">
        <v>23.773239865894539</v>
      </c>
      <c r="BD42" s="92">
        <f t="shared" si="38"/>
        <v>53.049289891395155</v>
      </c>
      <c r="BE42" s="92">
        <f t="shared" si="39"/>
        <v>50</v>
      </c>
      <c r="BF42" s="93">
        <f>IFERROR(100*((L42+0.44*AA42+AQ42)*2400)/((SUMIFS(팀공격력!Q:Q,팀공격력!A:A,B42,팀공격력!B:B,D42)+0.44*SUMIFS(팀공격력!T:T,팀공격력!A:A,B42,팀공격력!B:B,D42)+SUMIFS(팀공격력!AK:AK,팀공격력!A:A,B42,팀공격력!B:B,D42))*(F42*60+G42)),"")</f>
        <v>17.716111941981353</v>
      </c>
      <c r="BG42" s="17">
        <f t="shared" si="40"/>
        <v>0.10328638497652583</v>
      </c>
      <c r="BH42" s="17">
        <f t="shared" si="41"/>
        <v>0.28169014084507044</v>
      </c>
      <c r="BI42" s="94">
        <f>IFERROR(((AG42*(12000/5))/((F42*60+G42)*(SUMIFS(팀공격력!X:X,팀공격력!A:A,B42,팀공격력!B:B,D42)+SUMIFS(팀수비력!X:X,팀수비력!A:A,B42,팀수비력!B:B,D42))))*100,"")</f>
        <v>5.8059238016485306</v>
      </c>
      <c r="BJ42" s="94">
        <f>IFERROR(((AI42*(12000/5))/((F42*60+G42)*(SUMIFS(팀공격력!V:V,팀공격력!A:A,B42,팀공격력!B:B,D42)+SUMIFS(팀수비력!W:W,팀수비력!A:A,B42,팀수비력!B:B,D42))))*100,"")</f>
        <v>23.303924715376546</v>
      </c>
      <c r="BK42" s="94">
        <f>IFERROR(((AE42*(12000/5))/((F42*60+G42)*(SUMIFS(팀공격력!X:X,팀공격력!A:A,B42,팀공격력!B:B,D42)+SUMIFS(팀수비력!X:X,팀수비력!A:A,B42,팀수비력!B:B,D42))))*100,"")</f>
        <v>16.663755326809419</v>
      </c>
      <c r="BL42" s="94">
        <f>IFERROR(100*AK42/(((((F42*60+G42)/(12000/5))*SUMIFS(팀공격력!P:P,팀공격력!A:A,B42,팀공격력!B:B,D42))-K42)),"")</f>
        <v>5.6923395867080364</v>
      </c>
      <c r="BM42" s="94">
        <f>IFERROR(100*((AM42/E42*(2400))/((F42*60+G42)*SUMIFS(팀공격력!AR:AR,팀공격력!A:A,B42,팀공격력!B:B,D42))),"")</f>
        <v>2.9389561265717332</v>
      </c>
      <c r="BN42" s="94">
        <f>IFERROR((AO42*40)/(((F42*60+G42)/60)*(SUMIFS(팀수비력!Q:Q,팀수비력!A:A,B42,팀수비력!B:B,D42)-SUMIFS(팀수비력!N:N,팀수비력!A:A,B42,팀수비력!B:B,D42)))*100,"")</f>
        <v>1.7686874298477342</v>
      </c>
      <c r="BO42" s="94">
        <f t="shared" si="42"/>
        <v>12.435991221653257</v>
      </c>
      <c r="BP42" s="18"/>
      <c r="BQ42" s="18"/>
      <c r="BR42" s="18"/>
      <c r="BS42" s="18"/>
      <c r="BT42" s="19" t="s">
        <v>93</v>
      </c>
      <c r="BU42" s="20"/>
      <c r="BV42" s="26" t="s">
        <v>97</v>
      </c>
      <c r="BW42" s="26">
        <v>596.19000000000005</v>
      </c>
      <c r="BX42" s="26">
        <v>768.49</v>
      </c>
      <c r="BY42" s="26">
        <v>172.3</v>
      </c>
      <c r="BZ42" s="29">
        <f t="shared" si="43"/>
        <v>11.69</v>
      </c>
      <c r="CA42" s="29">
        <f t="shared" si="44"/>
        <v>15.06843137254902</v>
      </c>
      <c r="CB42" s="29">
        <f t="shared" si="45"/>
        <v>3.37843137254902</v>
      </c>
      <c r="CC42" s="30">
        <f t="shared" si="46"/>
        <v>36.3419689119171</v>
      </c>
      <c r="CD42" s="30">
        <f t="shared" si="47"/>
        <v>46.844864370618716</v>
      </c>
      <c r="CE42" s="30">
        <f t="shared" si="48"/>
        <v>10.502895458701616</v>
      </c>
      <c r="CF42" s="27">
        <v>37</v>
      </c>
      <c r="CG42" s="27">
        <v>14</v>
      </c>
    </row>
    <row r="43" spans="1:85" x14ac:dyDescent="0.4">
      <c r="A43" s="9" t="s">
        <v>84</v>
      </c>
      <c r="B43" s="9" t="s">
        <v>130</v>
      </c>
      <c r="C43" s="9" t="s">
        <v>135</v>
      </c>
      <c r="D43" s="23" t="s">
        <v>87</v>
      </c>
      <c r="E43" s="16">
        <v>19</v>
      </c>
      <c r="F43" s="16">
        <v>5</v>
      </c>
      <c r="G43" s="16">
        <v>29</v>
      </c>
      <c r="H43" s="14">
        <f t="shared" si="0"/>
        <v>6251</v>
      </c>
      <c r="I43" s="14">
        <v>49</v>
      </c>
      <c r="J43" s="15">
        <f t="shared" si="1"/>
        <v>2.5789473684210527</v>
      </c>
      <c r="K43" s="16">
        <v>18</v>
      </c>
      <c r="L43" s="16">
        <v>41</v>
      </c>
      <c r="M43" s="15">
        <f t="shared" si="2"/>
        <v>0.94736842105263153</v>
      </c>
      <c r="N43" s="15">
        <f t="shared" si="3"/>
        <v>2.1578947368421053</v>
      </c>
      <c r="O43" s="17">
        <f t="shared" si="4"/>
        <v>0.43902439024390244</v>
      </c>
      <c r="P43" s="14">
        <v>13</v>
      </c>
      <c r="Q43" s="16">
        <v>30</v>
      </c>
      <c r="R43" s="15">
        <f t="shared" si="5"/>
        <v>0.68421052631578949</v>
      </c>
      <c r="S43" s="15">
        <f t="shared" si="6"/>
        <v>1.5789473684210527</v>
      </c>
      <c r="T43" s="17">
        <f t="shared" si="7"/>
        <v>0.43333333333333335</v>
      </c>
      <c r="U43" s="16">
        <v>5</v>
      </c>
      <c r="V43" s="16">
        <v>11</v>
      </c>
      <c r="W43" s="15">
        <f t="shared" si="8"/>
        <v>0.26315789473684209</v>
      </c>
      <c r="X43" s="15">
        <f t="shared" si="9"/>
        <v>0.57894736842105265</v>
      </c>
      <c r="Y43" s="17">
        <f t="shared" si="10"/>
        <v>0.45454545454545453</v>
      </c>
      <c r="Z43" s="16">
        <v>8</v>
      </c>
      <c r="AA43" s="16">
        <v>9</v>
      </c>
      <c r="AB43" s="15">
        <f t="shared" si="11"/>
        <v>0.42105263157894735</v>
      </c>
      <c r="AC43" s="15">
        <f t="shared" si="12"/>
        <v>0.47368421052631576</v>
      </c>
      <c r="AD43" s="17">
        <f t="shared" si="13"/>
        <v>0.88888888888888884</v>
      </c>
      <c r="AE43" s="16">
        <v>12</v>
      </c>
      <c r="AF43" s="15">
        <f t="shared" si="14"/>
        <v>0.63157894736842102</v>
      </c>
      <c r="AG43" s="16">
        <v>6</v>
      </c>
      <c r="AH43" s="15">
        <f t="shared" si="15"/>
        <v>0.31578947368421051</v>
      </c>
      <c r="AI43" s="16">
        <v>6</v>
      </c>
      <c r="AJ43" s="15">
        <f t="shared" si="16"/>
        <v>0.31578947368421051</v>
      </c>
      <c r="AK43" s="16">
        <v>5</v>
      </c>
      <c r="AL43" s="15">
        <f t="shared" si="17"/>
        <v>0.26315789473684209</v>
      </c>
      <c r="AM43" s="16">
        <v>5</v>
      </c>
      <c r="AN43" s="15">
        <f t="shared" si="18"/>
        <v>0.26315789473684209</v>
      </c>
      <c r="AO43" s="16">
        <v>0</v>
      </c>
      <c r="AP43" s="15">
        <f t="shared" si="19"/>
        <v>0</v>
      </c>
      <c r="AQ43" s="4">
        <v>5</v>
      </c>
      <c r="AR43" s="15">
        <f t="shared" si="20"/>
        <v>0.26315789473684209</v>
      </c>
      <c r="AS43" s="16">
        <v>6</v>
      </c>
      <c r="AT43" s="15">
        <f t="shared" si="21"/>
        <v>0.31578947368421051</v>
      </c>
      <c r="AU43" s="18">
        <v>0.29808938154826348</v>
      </c>
      <c r="AV43" s="18">
        <v>0.1144480108327999</v>
      </c>
      <c r="AW43" s="18">
        <v>0.17844698269138609</v>
      </c>
      <c r="AX43" s="18">
        <v>0.1196423988568773</v>
      </c>
      <c r="AY43" s="18">
        <v>111.2290298993812</v>
      </c>
      <c r="AZ43" s="18">
        <v>108.6736930049796</v>
      </c>
      <c r="BA43" s="18">
        <v>5.1870141353376837</v>
      </c>
      <c r="BB43" s="18">
        <v>2.2105263157894739</v>
      </c>
      <c r="BC43" s="18">
        <v>16.12541993281075</v>
      </c>
      <c r="BD43" s="92">
        <f t="shared" si="38"/>
        <v>54.492882562277579</v>
      </c>
      <c r="BE43" s="92">
        <f t="shared" si="39"/>
        <v>50</v>
      </c>
      <c r="BF43" s="93">
        <f>IFERROR(100*((L43+0.44*AA43+AQ43)*2400)/((SUMIFS(팀공격력!Q:Q,팀공격력!A:A,B43,팀공격력!B:B,D43)+0.44*SUMIFS(팀공격력!T:T,팀공격력!A:A,B43,팀공격력!B:B,D43)+SUMIFS(팀공격력!AK:AK,팀공격력!A:A,B43,팀공격력!B:B,D43))*(F43*60+G43)),"")</f>
        <v>7.5965034188826932</v>
      </c>
      <c r="BG43" s="17">
        <f t="shared" si="40"/>
        <v>0.26829268292682928</v>
      </c>
      <c r="BH43" s="17">
        <f t="shared" si="41"/>
        <v>0.21951219512195122</v>
      </c>
      <c r="BI43" s="94">
        <f>IFERROR(((AG43*(12000/5))/((F43*60+G43)*(SUMIFS(팀공격력!X:X,팀공격력!A:A,B43,팀공격력!B:B,D43)+SUMIFS(팀수비력!X:X,팀수비력!A:A,B43,팀수비력!B:B,D43))))*100,"")</f>
        <v>1.0615812990658822</v>
      </c>
      <c r="BJ43" s="94">
        <f>IFERROR(((AI43*(12000/5))/((F43*60+G43)*(SUMIFS(팀공격력!V:V,팀공격력!A:A,B43,팀공격력!B:B,D43)+SUMIFS(팀수비력!W:W,팀수비력!A:A,B43,팀수비력!B:B,D43))))*100,"")</f>
        <v>2.2784485663969978</v>
      </c>
      <c r="BK43" s="94">
        <f>IFERROR(((AE43*(12000/5))/((F43*60+G43)*(SUMIFS(팀공격력!X:X,팀공격력!A:A,B43,팀공격력!B:B,D43)+SUMIFS(팀수비력!X:X,팀수비력!A:A,B43,팀수비력!B:B,D43))))*100,"")</f>
        <v>2.1231625981317643</v>
      </c>
      <c r="BL43" s="94">
        <f>IFERROR(100*AK43/(((((F43*60+G43)/(12000/5))*SUMIFS(팀공격력!P:P,팀공격력!A:A,B43,팀공격력!B:B,D43))-K43)),"")</f>
        <v>2.1844832513848713</v>
      </c>
      <c r="BM43" s="94">
        <f>IFERROR(100*((AM43/E43*(2400))/((F43*60+G43)*SUMIFS(팀공격력!AR:AR,팀공격력!A:A,B43,팀공격력!B:B,D43))),"")</f>
        <v>2.5709793236500444</v>
      </c>
      <c r="BN43" s="94">
        <f>IFERROR((AO43*40)/(((F43*60+G43)/60)*(SUMIFS(팀수비력!Q:Q,팀수비력!A:A,B43,팀수비력!B:B,D43)-SUMIFS(팀수비력!N:N,팀수비력!A:A,B43,팀수비력!B:B,D43)))*100,"")</f>
        <v>0</v>
      </c>
      <c r="BO43" s="94">
        <f t="shared" si="42"/>
        <v>10.0080064051241</v>
      </c>
      <c r="BP43" s="18"/>
      <c r="BQ43" s="18"/>
      <c r="BR43" s="18"/>
      <c r="BS43" s="18"/>
      <c r="BT43" s="19" t="s">
        <v>88</v>
      </c>
      <c r="BU43" s="20"/>
      <c r="BV43" s="26" t="s">
        <v>89</v>
      </c>
      <c r="BW43" s="26">
        <v>76.37</v>
      </c>
      <c r="BX43" s="26">
        <v>107.07</v>
      </c>
      <c r="BY43" s="26">
        <v>30.7</v>
      </c>
      <c r="BZ43" s="29">
        <f t="shared" si="43"/>
        <v>4.0194736842105261</v>
      </c>
      <c r="CA43" s="29">
        <f t="shared" si="44"/>
        <v>5.6352631578947365</v>
      </c>
      <c r="CB43" s="29">
        <f t="shared" si="45"/>
        <v>1.6157894736842104</v>
      </c>
      <c r="CC43" s="30">
        <f t="shared" si="46"/>
        <v>29.321388577827545</v>
      </c>
      <c r="CD43" s="30">
        <f t="shared" si="47"/>
        <v>41.108302671572545</v>
      </c>
      <c r="CE43" s="30">
        <f t="shared" si="48"/>
        <v>11.786914093745001</v>
      </c>
      <c r="CF43" s="27">
        <v>15</v>
      </c>
      <c r="CG43" s="27">
        <v>4</v>
      </c>
    </row>
    <row r="44" spans="1:85" x14ac:dyDescent="0.4">
      <c r="A44" s="38" t="s">
        <v>84</v>
      </c>
      <c r="B44" s="38" t="s">
        <v>130</v>
      </c>
      <c r="C44" s="39" t="s">
        <v>136</v>
      </c>
      <c r="D44" s="23" t="s">
        <v>87</v>
      </c>
      <c r="E44" s="7">
        <v>1</v>
      </c>
      <c r="F44" s="7">
        <v>6</v>
      </c>
      <c r="G44" s="7">
        <v>1</v>
      </c>
      <c r="H44" s="14">
        <f t="shared" si="0"/>
        <v>361</v>
      </c>
      <c r="I44" s="7">
        <v>1</v>
      </c>
      <c r="J44" s="15">
        <f t="shared" si="1"/>
        <v>1</v>
      </c>
      <c r="K44" s="44">
        <v>0</v>
      </c>
      <c r="L44" s="44">
        <v>2</v>
      </c>
      <c r="M44" s="15">
        <f t="shared" si="2"/>
        <v>0</v>
      </c>
      <c r="N44" s="15">
        <f t="shared" si="3"/>
        <v>2</v>
      </c>
      <c r="O44" s="17">
        <f t="shared" si="4"/>
        <v>0</v>
      </c>
      <c r="P44" s="8">
        <v>0</v>
      </c>
      <c r="Q44" s="8">
        <v>1</v>
      </c>
      <c r="R44" s="15">
        <f t="shared" si="5"/>
        <v>0</v>
      </c>
      <c r="S44" s="15">
        <f t="shared" si="6"/>
        <v>1</v>
      </c>
      <c r="T44" s="17">
        <f t="shared" si="7"/>
        <v>0</v>
      </c>
      <c r="U44" s="8">
        <v>0</v>
      </c>
      <c r="V44" s="8">
        <v>1</v>
      </c>
      <c r="W44" s="15">
        <f t="shared" si="8"/>
        <v>0</v>
      </c>
      <c r="X44" s="15">
        <f t="shared" si="9"/>
        <v>1</v>
      </c>
      <c r="Y44" s="17">
        <f t="shared" si="10"/>
        <v>0</v>
      </c>
      <c r="Z44" s="8">
        <v>1</v>
      </c>
      <c r="AA44" s="8">
        <v>2</v>
      </c>
      <c r="AB44" s="15">
        <f t="shared" si="11"/>
        <v>1</v>
      </c>
      <c r="AC44" s="15">
        <f t="shared" si="12"/>
        <v>2</v>
      </c>
      <c r="AD44" s="17">
        <f t="shared" si="13"/>
        <v>0.5</v>
      </c>
      <c r="AE44" s="7">
        <v>1</v>
      </c>
      <c r="AF44" s="15">
        <f t="shared" si="14"/>
        <v>1</v>
      </c>
      <c r="AG44" s="7">
        <v>1</v>
      </c>
      <c r="AH44" s="15">
        <f t="shared" si="15"/>
        <v>1</v>
      </c>
      <c r="AI44" s="7">
        <v>0</v>
      </c>
      <c r="AJ44" s="15">
        <f t="shared" si="16"/>
        <v>0</v>
      </c>
      <c r="AK44" s="7">
        <v>1</v>
      </c>
      <c r="AL44" s="15">
        <f t="shared" si="17"/>
        <v>1</v>
      </c>
      <c r="AM44" s="7">
        <v>0</v>
      </c>
      <c r="AN44" s="15">
        <f t="shared" si="18"/>
        <v>0</v>
      </c>
      <c r="AO44" s="7">
        <v>0</v>
      </c>
      <c r="AP44" s="15">
        <f t="shared" si="19"/>
        <v>0</v>
      </c>
      <c r="AQ44" s="6">
        <v>1</v>
      </c>
      <c r="AR44" s="15">
        <f t="shared" si="20"/>
        <v>1</v>
      </c>
      <c r="AS44" s="44">
        <v>0</v>
      </c>
      <c r="AT44" s="15">
        <f t="shared" si="21"/>
        <v>0</v>
      </c>
      <c r="AU44" s="18">
        <v>-6.0577476608950097E-2</v>
      </c>
      <c r="AV44" s="18">
        <v>-0.40273114643069319</v>
      </c>
      <c r="AW44" s="18">
        <v>-5.9156722636795431E-2</v>
      </c>
      <c r="AX44" s="18">
        <v>-1.4207539721546639E-3</v>
      </c>
      <c r="AY44" s="18">
        <v>56.065103214991453</v>
      </c>
      <c r="AZ44" s="18">
        <v>118.5542502203008</v>
      </c>
      <c r="BA44" s="18">
        <v>-0.13946968592923481</v>
      </c>
      <c r="BB44" s="18">
        <v>-1</v>
      </c>
      <c r="BC44" s="18">
        <v>-6.6481994459833791</v>
      </c>
      <c r="BD44" s="92">
        <f t="shared" si="38"/>
        <v>17.361111111111111</v>
      </c>
      <c r="BE44" s="92">
        <f t="shared" si="39"/>
        <v>0</v>
      </c>
      <c r="BF44" s="93">
        <f>IFERROR(100*((L44+0.44*AA44+AQ44)*2400)/((SUMIFS(팀공격력!Q:Q,팀공격력!A:A,B44,팀공격력!B:B,D44)+0.44*SUMIFS(팀공격력!T:T,팀공격력!A:A,B44,팀공격력!B:B,D44)+SUMIFS(팀공격력!AK:AK,팀공격력!A:A,B44,팀공격력!B:B,D44))*(F44*60+G44)),"")</f>
        <v>0.53766495436083694</v>
      </c>
      <c r="BG44" s="17">
        <f t="shared" si="40"/>
        <v>0.5</v>
      </c>
      <c r="BH44" s="17">
        <f t="shared" si="41"/>
        <v>1</v>
      </c>
      <c r="BI44" s="94">
        <f>IFERROR(((AG44*(12000/5))/((F44*60+G44)*(SUMIFS(팀공격력!X:X,팀공격력!A:A,B44,팀공격력!B:B,D44)+SUMIFS(팀수비력!X:X,팀수비력!A:A,B44,팀수비력!B:B,D44))))*100,"")</f>
        <v>0.16124665161250012</v>
      </c>
      <c r="BJ44" s="94">
        <f>IFERROR(((AI44*(12000/5))/((F44*60+G44)*(SUMIFS(팀공격력!V:V,팀공격력!A:A,B44,팀공격력!B:B,D44)+SUMIFS(팀수비력!W:W,팀수비력!A:A,B44,팀수비력!B:B,D44))))*100,"")</f>
        <v>0</v>
      </c>
      <c r="BK44" s="94">
        <f>IFERROR(((AE44*(12000/5))/((F44*60+G44)*(SUMIFS(팀공격력!X:X,팀공격력!A:A,B44,팀공격력!B:B,D44)+SUMIFS(팀수비력!X:X,팀수비력!A:A,B44,팀수비력!B:B,D44))))*100,"")</f>
        <v>0.16124665161250012</v>
      </c>
      <c r="BL44" s="94">
        <f>IFERROR(100*AK44/(((((F44*60+G44)/(12000/5))*SUMIFS(팀공격력!P:P,팀공격력!A:A,B44,팀공격력!B:B,D44))-K44)),"")</f>
        <v>0.3691393362567118</v>
      </c>
      <c r="BM44" s="94">
        <f>IFERROR(100*((AM44/E44*(2400))/((F44*60+G44)*SUMIFS(팀공격력!AR:AR,팀공격력!A:A,B44,팀공격력!B:B,D44))),"")</f>
        <v>0</v>
      </c>
      <c r="BN44" s="94">
        <f>IFERROR((AO44*40)/(((F44*60+G44)/60)*(SUMIFS(팀수비력!Q:Q,팀수비력!A:A,B44,팀수비력!B:B,D44)-SUMIFS(팀수비력!N:N,팀수비력!A:A,B44,팀수비력!B:B,D44)))*100,"")</f>
        <v>0</v>
      </c>
      <c r="BO44" s="94">
        <f t="shared" si="42"/>
        <v>25.773195876288661</v>
      </c>
      <c r="BP44" s="18"/>
      <c r="BQ44" s="18"/>
      <c r="BR44" s="18"/>
      <c r="BS44" s="18"/>
      <c r="BT44" s="19" t="s">
        <v>93</v>
      </c>
      <c r="BU44" s="20"/>
      <c r="BV44" s="25" t="s">
        <v>94</v>
      </c>
      <c r="BW44" s="25">
        <v>1.3</v>
      </c>
      <c r="BX44" s="25">
        <v>5.5</v>
      </c>
      <c r="BY44" s="25">
        <v>4.2</v>
      </c>
      <c r="BZ44" s="29">
        <f t="shared" si="43"/>
        <v>1.2999999999999998</v>
      </c>
      <c r="CA44" s="29">
        <f t="shared" si="44"/>
        <v>5.5</v>
      </c>
      <c r="CB44" s="29">
        <f t="shared" si="45"/>
        <v>4.2</v>
      </c>
      <c r="CC44" s="30">
        <f t="shared" si="46"/>
        <v>8.6426592797783961</v>
      </c>
      <c r="CD44" s="30">
        <f t="shared" si="47"/>
        <v>36.56509695290859</v>
      </c>
      <c r="CE44" s="30">
        <f t="shared" si="48"/>
        <v>27.922437673130194</v>
      </c>
      <c r="CF44" s="27">
        <v>1</v>
      </c>
      <c r="CG44" s="27">
        <v>0</v>
      </c>
    </row>
    <row r="45" spans="1:85" x14ac:dyDescent="0.4">
      <c r="A45" s="9" t="s">
        <v>84</v>
      </c>
      <c r="B45" s="9" t="s">
        <v>130</v>
      </c>
      <c r="C45" s="9" t="s">
        <v>137</v>
      </c>
      <c r="D45" s="23" t="s">
        <v>87</v>
      </c>
      <c r="E45" s="16">
        <v>5</v>
      </c>
      <c r="F45" s="16">
        <v>6</v>
      </c>
      <c r="G45" s="16">
        <v>39</v>
      </c>
      <c r="H45" s="14">
        <f t="shared" si="0"/>
        <v>1995</v>
      </c>
      <c r="I45" s="14">
        <v>13</v>
      </c>
      <c r="J45" s="15">
        <f t="shared" si="1"/>
        <v>2.6</v>
      </c>
      <c r="K45" s="16">
        <v>5</v>
      </c>
      <c r="L45" s="16">
        <v>13</v>
      </c>
      <c r="M45" s="15">
        <f t="shared" si="2"/>
        <v>1</v>
      </c>
      <c r="N45" s="15">
        <f t="shared" si="3"/>
        <v>2.6</v>
      </c>
      <c r="O45" s="17">
        <f t="shared" si="4"/>
        <v>0.38461538461538464</v>
      </c>
      <c r="P45" s="14">
        <v>5</v>
      </c>
      <c r="Q45" s="16">
        <v>13</v>
      </c>
      <c r="R45" s="15">
        <f t="shared" si="5"/>
        <v>1</v>
      </c>
      <c r="S45" s="15">
        <f t="shared" si="6"/>
        <v>2.6</v>
      </c>
      <c r="T45" s="17">
        <f t="shared" si="7"/>
        <v>0.38461538461538464</v>
      </c>
      <c r="U45" s="16">
        <v>0</v>
      </c>
      <c r="V45" s="16">
        <v>0</v>
      </c>
      <c r="W45" s="15">
        <f t="shared" si="8"/>
        <v>0</v>
      </c>
      <c r="X45" s="15">
        <f t="shared" si="9"/>
        <v>0</v>
      </c>
      <c r="Y45" s="17" t="e">
        <f t="shared" si="10"/>
        <v>#DIV/0!</v>
      </c>
      <c r="Z45" s="16">
        <v>3</v>
      </c>
      <c r="AA45" s="16">
        <v>4</v>
      </c>
      <c r="AB45" s="15">
        <f t="shared" si="11"/>
        <v>0.6</v>
      </c>
      <c r="AC45" s="15">
        <f t="shared" si="12"/>
        <v>0.8</v>
      </c>
      <c r="AD45" s="17">
        <f t="shared" si="13"/>
        <v>0.75</v>
      </c>
      <c r="AE45" s="16">
        <v>11</v>
      </c>
      <c r="AF45" s="15">
        <f t="shared" si="14"/>
        <v>2.2000000000000002</v>
      </c>
      <c r="AG45" s="16">
        <v>3</v>
      </c>
      <c r="AH45" s="15">
        <f t="shared" si="15"/>
        <v>0.6</v>
      </c>
      <c r="AI45" s="16">
        <v>8</v>
      </c>
      <c r="AJ45" s="15">
        <f t="shared" si="16"/>
        <v>1.6</v>
      </c>
      <c r="AK45" s="16">
        <v>1</v>
      </c>
      <c r="AL45" s="15">
        <f t="shared" si="17"/>
        <v>0.2</v>
      </c>
      <c r="AM45" s="16">
        <v>0</v>
      </c>
      <c r="AN45" s="15">
        <f t="shared" si="18"/>
        <v>0</v>
      </c>
      <c r="AO45" s="16">
        <v>0</v>
      </c>
      <c r="AP45" s="15">
        <f t="shared" si="19"/>
        <v>0</v>
      </c>
      <c r="AQ45" s="4">
        <v>5</v>
      </c>
      <c r="AR45" s="15">
        <f t="shared" si="20"/>
        <v>1</v>
      </c>
      <c r="AS45" s="16">
        <v>0</v>
      </c>
      <c r="AT45" s="15">
        <f t="shared" si="21"/>
        <v>0</v>
      </c>
      <c r="AU45" s="18">
        <v>-0.1002954205160273</v>
      </c>
      <c r="AV45" s="18">
        <v>-0.12065614498168691</v>
      </c>
      <c r="AW45" s="18">
        <v>-0.14380054489275401</v>
      </c>
      <c r="AX45" s="18">
        <v>4.3505124376726753E-2</v>
      </c>
      <c r="AY45" s="18">
        <v>76.98593287139326</v>
      </c>
      <c r="AZ45" s="18">
        <v>107.537377820603</v>
      </c>
      <c r="BA45" s="18">
        <v>0.61438741741324443</v>
      </c>
      <c r="BB45" s="18">
        <v>2.2000000000000002</v>
      </c>
      <c r="BC45" s="18">
        <v>13.23308270676692</v>
      </c>
      <c r="BD45" s="92">
        <f t="shared" si="38"/>
        <v>44.037940379403793</v>
      </c>
      <c r="BE45" s="92">
        <f t="shared" si="39"/>
        <v>38.461538461538467</v>
      </c>
      <c r="BF45" s="93">
        <f>IFERROR(100*((L45+0.44*AA45+AQ45)*2400)/((SUMIFS(팀공격력!Q:Q,팀공격력!A:A,B45,팀공격력!B:B,D45)+0.44*SUMIFS(팀공격력!T:T,팀공격력!A:A,B45,팀공격력!B:B,D45)+SUMIFS(팀공격력!AK:AK,팀공격력!A:A,B45,팀공격력!B:B,D45))*(F45*60+G45)),"")</f>
        <v>2.4774291907858683</v>
      </c>
      <c r="BG45" s="17">
        <f t="shared" si="40"/>
        <v>0</v>
      </c>
      <c r="BH45" s="17">
        <f t="shared" si="41"/>
        <v>0.30769230769230771</v>
      </c>
      <c r="BI45" s="94">
        <f>IFERROR(((AG45*(12000/5))/((F45*60+G45)*(SUMIFS(팀공격력!X:X,팀공격력!A:A,B45,팀공격력!B:B,D45)+SUMIFS(팀수비력!X:X,팀수비력!A:A,B45,팀수비력!B:B,D45))))*100,"")</f>
        <v>0.43766948294821456</v>
      </c>
      <c r="BJ45" s="94">
        <f>IFERROR(((AI45*(12000/5))/((F45*60+G45)*(SUMIFS(팀공격력!V:V,팀공격력!A:A,B45,팀공격력!B:B,D45)+SUMIFS(팀수비력!W:W,팀수비력!A:A,B45,팀수비력!B:B,D45))))*100,"")</f>
        <v>2.5049609969744768</v>
      </c>
      <c r="BK45" s="94">
        <f>IFERROR(((AE45*(12000/5))/((F45*60+G45)*(SUMIFS(팀공격력!X:X,팀공격력!A:A,B45,팀공격력!B:B,D45)+SUMIFS(팀수비력!X:X,팀수비력!A:A,B45,팀수비력!B:B,D45))))*100,"")</f>
        <v>1.6047881041434535</v>
      </c>
      <c r="BL45" s="94">
        <f>IFERROR(100*AK45/(((((F45*60+G45)/(12000/5))*SUMIFS(팀공격력!P:P,팀공격력!A:A,B45,팀공격력!B:B,D45))-K45)),"")</f>
        <v>0.33965516509363869</v>
      </c>
      <c r="BM45" s="94">
        <f>IFERROR(100*((AM45/E45*(2400))/((F45*60+G45)*SUMIFS(팀공격력!AR:AR,팀공격력!A:A,B45,팀공격력!B:B,D45))),"")</f>
        <v>0</v>
      </c>
      <c r="BN45" s="94">
        <f>IFERROR((AO45*40)/(((F45*60+G45)/60)*(SUMIFS(팀수비력!Q:Q,팀수비력!A:A,B45,팀수비력!B:B,D45)-SUMIFS(팀수비력!N:N,팀수비력!A:A,B45,팀수비력!B:B,D45)))*100,"")</f>
        <v>0</v>
      </c>
      <c r="BO45" s="94">
        <f t="shared" si="42"/>
        <v>25.303643724696357</v>
      </c>
      <c r="BP45" s="18"/>
      <c r="BQ45" s="18"/>
      <c r="BR45" s="18"/>
      <c r="BS45" s="18"/>
      <c r="BT45" s="19" t="s">
        <v>88</v>
      </c>
      <c r="BU45" s="20"/>
      <c r="BV45" s="26" t="s">
        <v>97</v>
      </c>
      <c r="BW45" s="26">
        <v>19.010000000000002</v>
      </c>
      <c r="BX45" s="26">
        <v>35.31</v>
      </c>
      <c r="BY45" s="26">
        <v>16.3</v>
      </c>
      <c r="BZ45" s="29">
        <f t="shared" si="43"/>
        <v>3.802</v>
      </c>
      <c r="CA45" s="29">
        <f t="shared" si="44"/>
        <v>7.0620000000000003</v>
      </c>
      <c r="CB45" s="29">
        <f t="shared" si="45"/>
        <v>3.2600000000000002</v>
      </c>
      <c r="CC45" s="30">
        <f t="shared" si="46"/>
        <v>22.869172932330823</v>
      </c>
      <c r="CD45" s="30">
        <f t="shared" si="47"/>
        <v>42.478195488721802</v>
      </c>
      <c r="CE45" s="30">
        <f t="shared" si="48"/>
        <v>19.609022556390979</v>
      </c>
      <c r="CF45" s="27">
        <v>4</v>
      </c>
      <c r="CG45" s="27">
        <v>1</v>
      </c>
    </row>
    <row r="46" spans="1:85" x14ac:dyDescent="0.4">
      <c r="A46" s="9" t="s">
        <v>84</v>
      </c>
      <c r="B46" s="9" t="s">
        <v>130</v>
      </c>
      <c r="C46" s="9" t="s">
        <v>138</v>
      </c>
      <c r="D46" s="23" t="s">
        <v>87</v>
      </c>
      <c r="E46" s="16">
        <v>1</v>
      </c>
      <c r="F46" s="16">
        <v>8</v>
      </c>
      <c r="G46" s="16">
        <v>31</v>
      </c>
      <c r="H46" s="14">
        <f t="shared" si="0"/>
        <v>511</v>
      </c>
      <c r="I46" s="14">
        <v>5</v>
      </c>
      <c r="J46" s="15">
        <f t="shared" si="1"/>
        <v>5</v>
      </c>
      <c r="K46" s="16">
        <v>2</v>
      </c>
      <c r="L46" s="16">
        <v>2</v>
      </c>
      <c r="M46" s="15">
        <f t="shared" si="2"/>
        <v>2</v>
      </c>
      <c r="N46" s="15">
        <f t="shared" si="3"/>
        <v>2</v>
      </c>
      <c r="O46" s="17">
        <f t="shared" si="4"/>
        <v>1</v>
      </c>
      <c r="P46" s="14">
        <v>2</v>
      </c>
      <c r="Q46" s="16">
        <v>2</v>
      </c>
      <c r="R46" s="15">
        <f t="shared" si="5"/>
        <v>2</v>
      </c>
      <c r="S46" s="15">
        <f t="shared" si="6"/>
        <v>2</v>
      </c>
      <c r="T46" s="17">
        <f t="shared" si="7"/>
        <v>1</v>
      </c>
      <c r="U46" s="16">
        <v>0</v>
      </c>
      <c r="V46" s="16">
        <v>0</v>
      </c>
      <c r="W46" s="15">
        <f t="shared" si="8"/>
        <v>0</v>
      </c>
      <c r="X46" s="15">
        <f t="shared" si="9"/>
        <v>0</v>
      </c>
      <c r="Y46" s="17" t="e">
        <f t="shared" si="10"/>
        <v>#DIV/0!</v>
      </c>
      <c r="Z46" s="16">
        <v>1</v>
      </c>
      <c r="AA46" s="16">
        <v>2</v>
      </c>
      <c r="AB46" s="15">
        <f t="shared" si="11"/>
        <v>1</v>
      </c>
      <c r="AC46" s="15">
        <f t="shared" si="12"/>
        <v>2</v>
      </c>
      <c r="AD46" s="17">
        <f t="shared" si="13"/>
        <v>0.5</v>
      </c>
      <c r="AE46" s="16">
        <v>2</v>
      </c>
      <c r="AF46" s="15">
        <f t="shared" si="14"/>
        <v>2</v>
      </c>
      <c r="AG46" s="16">
        <v>1</v>
      </c>
      <c r="AH46" s="15">
        <f t="shared" si="15"/>
        <v>1</v>
      </c>
      <c r="AI46" s="16">
        <v>1</v>
      </c>
      <c r="AJ46" s="15">
        <f t="shared" si="16"/>
        <v>1</v>
      </c>
      <c r="AK46" s="16">
        <v>0</v>
      </c>
      <c r="AL46" s="15">
        <f t="shared" si="17"/>
        <v>0</v>
      </c>
      <c r="AM46" s="16">
        <v>0</v>
      </c>
      <c r="AN46" s="15">
        <f t="shared" si="18"/>
        <v>0</v>
      </c>
      <c r="AO46" s="16">
        <v>0</v>
      </c>
      <c r="AP46" s="15">
        <f t="shared" si="19"/>
        <v>0</v>
      </c>
      <c r="AQ46" s="4">
        <v>0</v>
      </c>
      <c r="AR46" s="15">
        <f t="shared" si="20"/>
        <v>0</v>
      </c>
      <c r="AS46" s="16">
        <v>2</v>
      </c>
      <c r="AT46" s="15">
        <f t="shared" si="21"/>
        <v>2</v>
      </c>
      <c r="AU46" s="18">
        <v>6.621955870641992E-2</v>
      </c>
      <c r="AV46" s="18">
        <v>0.31101162601841048</v>
      </c>
      <c r="AW46" s="18">
        <v>5.9985795275896862E-2</v>
      </c>
      <c r="AX46" s="18">
        <v>6.2337634305230519E-3</v>
      </c>
      <c r="AY46" s="18">
        <v>173.4302308371611</v>
      </c>
      <c r="AZ46" s="18">
        <v>111.63043162604571</v>
      </c>
      <c r="BA46" s="18">
        <v>0.4018975106949963</v>
      </c>
      <c r="BB46" s="18">
        <v>6</v>
      </c>
      <c r="BC46" s="18">
        <v>28.180039138943251</v>
      </c>
      <c r="BD46" s="92">
        <f t="shared" si="38"/>
        <v>86.805555555555557</v>
      </c>
      <c r="BE46" s="92">
        <f t="shared" si="39"/>
        <v>100</v>
      </c>
      <c r="BF46" s="93">
        <f>IFERROR(100*((L46+0.44*AA46+AQ46)*2400)/((SUMIFS(팀공격력!Q:Q,팀공격력!A:A,B46,팀공격력!B:B,D46)+0.44*SUMIFS(팀공격력!T:T,팀공격력!A:A,B46,팀공격력!B:B,D46)+SUMIFS(팀공격력!AK:AK,팀공격력!A:A,B46,팀공격력!B:B,D46))*(F46*60+G46)),"")</f>
        <v>0.28194136207046772</v>
      </c>
      <c r="BG46" s="17">
        <f t="shared" si="40"/>
        <v>0</v>
      </c>
      <c r="BH46" s="17">
        <f t="shared" si="41"/>
        <v>1</v>
      </c>
      <c r="BI46" s="94">
        <f>IFERROR(((AG46*(12000/5))/((F46*60+G46)*(SUMIFS(팀공격력!X:X,팀공격력!A:A,B46,팀공격력!B:B,D46)+SUMIFS(팀수비력!X:X,팀수비력!A:A,B46,팀수비력!B:B,D46))))*100,"")</f>
        <v>0.11391397501391885</v>
      </c>
      <c r="BJ46" s="94">
        <f>IFERROR(((AI46*(12000/5))/((F46*60+G46)*(SUMIFS(팀공격력!V:V,팀공격력!A:A,B46,팀공격력!B:B,D46)+SUMIFS(팀수비력!W:W,팀수비력!A:A,B46,팀수비력!B:B,D46))))*100,"")</f>
        <v>0.24449105621154998</v>
      </c>
      <c r="BK46" s="94">
        <f>IFERROR(((AE46*(12000/5))/((F46*60+G46)*(SUMIFS(팀공격력!X:X,팀공격력!A:A,B46,팀공격력!B:B,D46)+SUMIFS(팀수비력!X:X,팀수비력!A:A,B46,팀수비력!B:B,D46))))*100,"")</f>
        <v>0.22782795002783771</v>
      </c>
      <c r="BL46" s="94">
        <f>IFERROR(100*AK46/(((((F46*60+G46)/(12000/5))*SUMIFS(팀공격력!P:P,팀공격력!A:A,B46,팀공격력!B:B,D46))-K46)),"")</f>
        <v>0</v>
      </c>
      <c r="BM46" s="94">
        <f>IFERROR(100*((AM46/E46*(2400))/((F46*60+G46)*SUMIFS(팀공격력!AR:AR,팀공격력!A:A,B46,팀공격력!B:B,D46))),"")</f>
        <v>0</v>
      </c>
      <c r="BN46" s="94">
        <f>IFERROR((AO46*40)/(((F46*60+G46)/60)*(SUMIFS(팀수비력!Q:Q,팀수비력!A:A,B46,팀수비력!B:B,D46)-SUMIFS(팀수비력!N:N,팀수비력!A:A,B46,팀수비력!B:B,D46)))*100,"")</f>
        <v>0</v>
      </c>
      <c r="BO46" s="94">
        <f t="shared" si="42"/>
        <v>0</v>
      </c>
      <c r="BP46" s="18"/>
      <c r="BQ46" s="18"/>
      <c r="BR46" s="18"/>
      <c r="BS46" s="18"/>
      <c r="BT46" s="19" t="s">
        <v>88</v>
      </c>
      <c r="BU46" s="20"/>
      <c r="BV46" s="26" t="s">
        <v>97</v>
      </c>
      <c r="BW46" s="26">
        <v>8.83</v>
      </c>
      <c r="BX46" s="26">
        <v>9.6300000000000008</v>
      </c>
      <c r="BY46" s="26">
        <v>0.8</v>
      </c>
      <c r="BZ46" s="29">
        <f t="shared" si="43"/>
        <v>8.83</v>
      </c>
      <c r="CA46" s="29">
        <f t="shared" si="44"/>
        <v>9.6300000000000008</v>
      </c>
      <c r="CB46" s="29">
        <f t="shared" si="45"/>
        <v>0.8</v>
      </c>
      <c r="CC46" s="30">
        <f t="shared" si="46"/>
        <v>41.471624266144822</v>
      </c>
      <c r="CD46" s="30">
        <f t="shared" si="47"/>
        <v>45.228962818003922</v>
      </c>
      <c r="CE46" s="30">
        <f t="shared" si="48"/>
        <v>3.7573385518590996</v>
      </c>
      <c r="CF46" s="28">
        <v>0</v>
      </c>
      <c r="CG46" s="28">
        <v>1</v>
      </c>
    </row>
    <row r="47" spans="1:85" x14ac:dyDescent="0.4">
      <c r="A47" s="9" t="s">
        <v>84</v>
      </c>
      <c r="B47" s="9" t="s">
        <v>130</v>
      </c>
      <c r="C47" s="9" t="s">
        <v>139</v>
      </c>
      <c r="D47" s="23" t="s">
        <v>87</v>
      </c>
      <c r="E47" s="16">
        <v>54</v>
      </c>
      <c r="F47" s="16">
        <v>29</v>
      </c>
      <c r="G47" s="16">
        <v>39</v>
      </c>
      <c r="H47" s="14">
        <f t="shared" si="0"/>
        <v>96066</v>
      </c>
      <c r="I47" s="14">
        <v>784</v>
      </c>
      <c r="J47" s="15">
        <f t="shared" si="1"/>
        <v>14.518518518518519</v>
      </c>
      <c r="K47" s="16">
        <v>295</v>
      </c>
      <c r="L47" s="16">
        <v>643</v>
      </c>
      <c r="M47" s="15">
        <f t="shared" si="2"/>
        <v>5.4629629629629628</v>
      </c>
      <c r="N47" s="15">
        <f t="shared" si="3"/>
        <v>11.907407407407407</v>
      </c>
      <c r="O47" s="17">
        <f t="shared" si="4"/>
        <v>0.45878693623639194</v>
      </c>
      <c r="P47" s="14">
        <v>196</v>
      </c>
      <c r="Q47" s="16">
        <v>390</v>
      </c>
      <c r="R47" s="15">
        <f t="shared" si="5"/>
        <v>3.6296296296296298</v>
      </c>
      <c r="S47" s="15">
        <f t="shared" si="6"/>
        <v>7.2222222222222223</v>
      </c>
      <c r="T47" s="17">
        <f t="shared" si="7"/>
        <v>0.50256410256410255</v>
      </c>
      <c r="U47" s="16">
        <v>99</v>
      </c>
      <c r="V47" s="16">
        <v>253</v>
      </c>
      <c r="W47" s="15">
        <f t="shared" si="8"/>
        <v>1.8333333333333333</v>
      </c>
      <c r="X47" s="15">
        <f t="shared" si="9"/>
        <v>4.6851851851851851</v>
      </c>
      <c r="Y47" s="17">
        <f t="shared" si="10"/>
        <v>0.39130434782608697</v>
      </c>
      <c r="Z47" s="16">
        <v>95</v>
      </c>
      <c r="AA47" s="16">
        <v>134</v>
      </c>
      <c r="AB47" s="15">
        <f t="shared" si="11"/>
        <v>1.7592592592592593</v>
      </c>
      <c r="AC47" s="15">
        <f t="shared" si="12"/>
        <v>2.4814814814814814</v>
      </c>
      <c r="AD47" s="17">
        <f t="shared" si="13"/>
        <v>0.70895522388059706</v>
      </c>
      <c r="AE47" s="16">
        <v>256</v>
      </c>
      <c r="AF47" s="15">
        <f t="shared" si="14"/>
        <v>4.7407407407407405</v>
      </c>
      <c r="AG47" s="16">
        <v>73</v>
      </c>
      <c r="AH47" s="15">
        <f t="shared" si="15"/>
        <v>1.3518518518518519</v>
      </c>
      <c r="AI47" s="16">
        <v>183</v>
      </c>
      <c r="AJ47" s="15">
        <f t="shared" si="16"/>
        <v>3.3888888888888888</v>
      </c>
      <c r="AK47" s="16">
        <v>121</v>
      </c>
      <c r="AL47" s="15">
        <f t="shared" si="17"/>
        <v>2.2407407407407409</v>
      </c>
      <c r="AM47" s="16">
        <v>73</v>
      </c>
      <c r="AN47" s="15">
        <f t="shared" si="18"/>
        <v>1.3518518518518519</v>
      </c>
      <c r="AO47" s="16">
        <v>23</v>
      </c>
      <c r="AP47" s="15">
        <f t="shared" si="19"/>
        <v>0.42592592592592593</v>
      </c>
      <c r="AQ47" s="4">
        <v>88</v>
      </c>
      <c r="AR47" s="15">
        <f t="shared" si="20"/>
        <v>1.6296296296296295</v>
      </c>
      <c r="AS47" s="16">
        <v>107</v>
      </c>
      <c r="AT47" s="15">
        <f t="shared" si="21"/>
        <v>1.9814814814814814</v>
      </c>
      <c r="AU47" s="18">
        <v>5.4841629139672996</v>
      </c>
      <c r="AV47" s="18">
        <v>0.1370098785576741</v>
      </c>
      <c r="AW47" s="18">
        <v>3.023621414745794</v>
      </c>
      <c r="AX47" s="18">
        <v>2.460541499221506</v>
      </c>
      <c r="AY47" s="18">
        <v>111.90027518148339</v>
      </c>
      <c r="AZ47" s="18">
        <v>105.91601312364109</v>
      </c>
      <c r="BA47" s="18">
        <v>16.876527078990801</v>
      </c>
      <c r="BB47" s="18">
        <v>14.481481481481479</v>
      </c>
      <c r="BC47" s="18">
        <v>19.536568609081261</v>
      </c>
      <c r="BD47" s="92">
        <f t="shared" si="38"/>
        <v>55.843637814120463</v>
      </c>
      <c r="BE47" s="92">
        <f t="shared" si="39"/>
        <v>53.576982892690516</v>
      </c>
      <c r="BF47" s="93">
        <f>IFERROR(100*((L47+0.44*AA47+AQ47)*2400)/((SUMIFS(팀공격력!Q:Q,팀공격력!A:A,B47,팀공격력!B:B,D47)+0.44*SUMIFS(팀공격력!T:T,팀공격력!A:A,B47,팀공격력!B:B,D47)+SUMIFS(팀공격력!AK:AK,팀공격력!A:A,B47,팀공격력!B:B,D47))*(F47*60+G47)),"")</f>
        <v>22.213467610702484</v>
      </c>
      <c r="BG47" s="17">
        <f t="shared" si="40"/>
        <v>0.39346811819595645</v>
      </c>
      <c r="BH47" s="17">
        <f t="shared" si="41"/>
        <v>0.20839813374805599</v>
      </c>
      <c r="BI47" s="94">
        <f>IFERROR(((AG47*(12000/5))/((F47*60+G47)*(SUMIFS(팀공격력!X:X,팀공격력!A:A,B47,팀공격력!B:B,D47)+SUMIFS(팀수비력!X:X,팀수비력!A:A,B47,팀수비력!B:B,D47))))*100,"")</f>
        <v>2.3886076503340163</v>
      </c>
      <c r="BJ47" s="94">
        <f>IFERROR(((AI47*(12000/5))/((F47*60+G47)*(SUMIFS(팀공격력!V:V,팀공격력!A:A,B47,팀공격력!B:B,D47)+SUMIFS(팀수비력!W:W,팀수비력!A:A,B47,팀수비력!B:B,D47))))*100,"")</f>
        <v>12.851653816475924</v>
      </c>
      <c r="BK47" s="94">
        <f>IFERROR(((AE47*(12000/5))/((F47*60+G47)*(SUMIFS(팀공격력!X:X,팀공격력!A:A,B47,팀공격력!B:B,D47)+SUMIFS(팀수비력!X:X,팀수비력!A:A,B47,팀수비력!B:B,D47))))*100,"")</f>
        <v>8.3764871025412084</v>
      </c>
      <c r="BL47" s="94">
        <f>IFERROR(100*AK47/(((((F47*60+G47)/(12000/5))*SUMIFS(팀공격력!P:P,팀공격력!A:A,B47,팀공격력!B:B,D47))-K47)),"")</f>
        <v>11.634713272828016</v>
      </c>
      <c r="BM47" s="94">
        <f>IFERROR(100*((AM47/E47*(2400))/((F47*60+G47)*SUMIFS(팀공격력!AR:AR,팀공격력!A:A,B47,팀공격력!B:B,D47))),"")</f>
        <v>2.4424812064746302</v>
      </c>
      <c r="BN47" s="94">
        <f>IFERROR((AO47*40)/(((F47*60+G47)/60)*(SUMIFS(팀수비력!Q:Q,팀수비력!A:A,B47,팀수비력!B:B,D47)-SUMIFS(팀수비력!N:N,팀수비력!A:A,B47,팀수비력!B:B,D47)))*100,"")</f>
        <v>1.3579285685292675</v>
      </c>
      <c r="BO47" s="94">
        <f t="shared" si="42"/>
        <v>11.139804547065674</v>
      </c>
      <c r="BP47" s="18"/>
      <c r="BQ47" s="18"/>
      <c r="BR47" s="18"/>
      <c r="BS47" s="18"/>
      <c r="BT47" s="19" t="s">
        <v>88</v>
      </c>
      <c r="BU47" s="20"/>
      <c r="BV47" s="26" t="s">
        <v>94</v>
      </c>
      <c r="BW47" s="26">
        <v>1267.53</v>
      </c>
      <c r="BX47" s="26">
        <v>1763.33</v>
      </c>
      <c r="BY47" s="26">
        <v>495.8</v>
      </c>
      <c r="BZ47" s="29">
        <f t="shared" si="43"/>
        <v>23.472777777777772</v>
      </c>
      <c r="CA47" s="29">
        <f t="shared" si="44"/>
        <v>32.654259259259256</v>
      </c>
      <c r="CB47" s="29">
        <f t="shared" si="45"/>
        <v>9.181481481481482</v>
      </c>
      <c r="CC47" s="30">
        <f t="shared" si="46"/>
        <v>31.666479295484351</v>
      </c>
      <c r="CD47" s="30">
        <f t="shared" si="47"/>
        <v>44.052963587533569</v>
      </c>
      <c r="CE47" s="30">
        <f t="shared" si="48"/>
        <v>12.386484292049216</v>
      </c>
      <c r="CF47" s="27">
        <v>40</v>
      </c>
      <c r="CG47" s="27">
        <v>14</v>
      </c>
    </row>
    <row r="48" spans="1:85" x14ac:dyDescent="0.4">
      <c r="A48" s="9" t="s">
        <v>84</v>
      </c>
      <c r="B48" s="9" t="s">
        <v>130</v>
      </c>
      <c r="C48" s="9" t="s">
        <v>140</v>
      </c>
      <c r="D48" s="23" t="s">
        <v>87</v>
      </c>
      <c r="E48" s="16">
        <v>36</v>
      </c>
      <c r="F48" s="16">
        <v>8</v>
      </c>
      <c r="G48" s="16">
        <v>37</v>
      </c>
      <c r="H48" s="14">
        <f t="shared" si="0"/>
        <v>18612</v>
      </c>
      <c r="I48" s="14">
        <v>74</v>
      </c>
      <c r="J48" s="15">
        <f t="shared" si="1"/>
        <v>2.0555555555555554</v>
      </c>
      <c r="K48" s="16">
        <v>31</v>
      </c>
      <c r="L48" s="16">
        <v>64</v>
      </c>
      <c r="M48" s="15">
        <f t="shared" si="2"/>
        <v>0.86111111111111116</v>
      </c>
      <c r="N48" s="15">
        <f t="shared" si="3"/>
        <v>1.7777777777777777</v>
      </c>
      <c r="O48" s="17">
        <f t="shared" si="4"/>
        <v>0.484375</v>
      </c>
      <c r="P48" s="14">
        <v>23</v>
      </c>
      <c r="Q48" s="16">
        <v>42</v>
      </c>
      <c r="R48" s="15">
        <f t="shared" si="5"/>
        <v>0.63888888888888884</v>
      </c>
      <c r="S48" s="15">
        <f t="shared" si="6"/>
        <v>1.1666666666666667</v>
      </c>
      <c r="T48" s="17">
        <f t="shared" si="7"/>
        <v>0.54761904761904767</v>
      </c>
      <c r="U48" s="16">
        <v>8</v>
      </c>
      <c r="V48" s="16">
        <v>22</v>
      </c>
      <c r="W48" s="15">
        <f t="shared" si="8"/>
        <v>0.22222222222222221</v>
      </c>
      <c r="X48" s="15">
        <f t="shared" si="9"/>
        <v>0.61111111111111116</v>
      </c>
      <c r="Y48" s="17">
        <f t="shared" si="10"/>
        <v>0.36363636363636365</v>
      </c>
      <c r="Z48" s="16">
        <v>4</v>
      </c>
      <c r="AA48" s="16">
        <v>6</v>
      </c>
      <c r="AB48" s="15">
        <f t="shared" si="11"/>
        <v>0.1111111111111111</v>
      </c>
      <c r="AC48" s="15">
        <f t="shared" si="12"/>
        <v>0.16666666666666666</v>
      </c>
      <c r="AD48" s="17">
        <f t="shared" si="13"/>
        <v>0.66666666666666663</v>
      </c>
      <c r="AE48" s="16">
        <v>31</v>
      </c>
      <c r="AF48" s="15">
        <f t="shared" si="14"/>
        <v>0.86111111111111116</v>
      </c>
      <c r="AG48" s="16">
        <v>14</v>
      </c>
      <c r="AH48" s="15">
        <f t="shared" si="15"/>
        <v>0.3888888888888889</v>
      </c>
      <c r="AI48" s="16">
        <v>17</v>
      </c>
      <c r="AJ48" s="15">
        <f t="shared" si="16"/>
        <v>0.47222222222222221</v>
      </c>
      <c r="AK48" s="16">
        <v>36</v>
      </c>
      <c r="AL48" s="15">
        <f t="shared" si="17"/>
        <v>1</v>
      </c>
      <c r="AM48" s="16">
        <v>11</v>
      </c>
      <c r="AN48" s="15">
        <f t="shared" si="18"/>
        <v>0.30555555555555558</v>
      </c>
      <c r="AO48" s="16">
        <v>3</v>
      </c>
      <c r="AP48" s="15">
        <f t="shared" si="19"/>
        <v>8.3333333333333329E-2</v>
      </c>
      <c r="AQ48" s="4">
        <v>13</v>
      </c>
      <c r="AR48" s="15">
        <f t="shared" si="20"/>
        <v>0.3611111111111111</v>
      </c>
      <c r="AS48" s="16">
        <v>19</v>
      </c>
      <c r="AT48" s="15">
        <f t="shared" si="21"/>
        <v>0.52777777777777779</v>
      </c>
      <c r="AU48" s="18">
        <v>0.76365485909530118</v>
      </c>
      <c r="AV48" s="18">
        <v>9.847258015413296E-2</v>
      </c>
      <c r="AW48" s="18">
        <v>0.45340631444618312</v>
      </c>
      <c r="AX48" s="18">
        <v>0.31024854464911811</v>
      </c>
      <c r="AY48" s="18">
        <v>115.70183313088221</v>
      </c>
      <c r="AZ48" s="18">
        <v>109.7261222171808</v>
      </c>
      <c r="BA48" s="18">
        <v>7.422119772533609</v>
      </c>
      <c r="BB48" s="18">
        <v>2.9722222222222219</v>
      </c>
      <c r="BC48" s="18">
        <v>13.79754996776273</v>
      </c>
      <c r="BD48" s="92">
        <f t="shared" si="38"/>
        <v>55.522208883553425</v>
      </c>
      <c r="BE48" s="92">
        <f t="shared" si="39"/>
        <v>54.6875</v>
      </c>
      <c r="BF48" s="93">
        <f>IFERROR(100*((L48+0.44*AA48+AQ48)*2400)/((SUMIFS(팀공격력!Q:Q,팀공격력!A:A,B48,팀공격력!B:B,D48)+0.44*SUMIFS(팀공격력!T:T,팀공격력!A:A,B48,팀공격력!B:B,D48)+SUMIFS(팀공격력!AK:AK,팀공격력!A:A,B48,팀공격력!B:B,D48))*(F48*60+G48)),"")</f>
        <v>7.7059806498994172</v>
      </c>
      <c r="BG48" s="17">
        <f t="shared" si="40"/>
        <v>0.34375</v>
      </c>
      <c r="BH48" s="17">
        <f t="shared" si="41"/>
        <v>9.375E-2</v>
      </c>
      <c r="BI48" s="94">
        <f>IFERROR(((AG48*(12000/5))/((F48*60+G48)*(SUMIFS(팀공격력!X:X,팀공격력!A:A,B48,팀공격력!B:B,D48)+SUMIFS(팀수비력!X:X,팀수비력!A:A,B48,팀수비력!B:B,D48))))*100,"")</f>
        <v>1.5762873834614615</v>
      </c>
      <c r="BJ48" s="94">
        <f>IFERROR(((AI48*(12000/5))/((F48*60+G48)*(SUMIFS(팀공격력!V:V,팀공격력!A:A,B48,팀공격력!B:B,D48)+SUMIFS(팀수비력!W:W,팀수비력!A:A,B48,팀수비력!B:B,D48))))*100,"")</f>
        <v>4.1081118091097384</v>
      </c>
      <c r="BK48" s="94">
        <f>IFERROR(((AE48*(12000/5))/((F48*60+G48)*(SUMIFS(팀공격력!X:X,팀공격력!A:A,B48,팀공격력!B:B,D48)+SUMIFS(팀수비력!X:X,팀수비력!A:A,B48,팀수비력!B:B,D48))))*100,"")</f>
        <v>3.4903506348075215</v>
      </c>
      <c r="BL48" s="94">
        <f>IFERROR(100*AK48/(((((F48*60+G48)/(12000/5))*SUMIFS(팀공격력!P:P,팀공격력!A:A,B48,팀공격력!B:B,D48))-K48)),"")</f>
        <v>10.085010569417905</v>
      </c>
      <c r="BM48" s="94">
        <f>IFERROR(100*((AM48/E48*(2400))/((F48*60+G48)*SUMIFS(팀공격력!AR:AR,팀공격력!A:A,B48,팀공격력!B:B,D48))),"")</f>
        <v>1.8996680558080883</v>
      </c>
      <c r="BN48" s="94">
        <f>IFERROR((AO48*40)/(((F48*60+G48)/60)*(SUMIFS(팀수비력!Q:Q,팀수비력!A:A,B48,팀수비력!B:B,D48)-SUMIFS(팀수비력!N:N,팀수비력!A:A,B48,팀수비력!B:B,D48)))*100,"")</f>
        <v>0.60947479356157597</v>
      </c>
      <c r="BO48" s="94">
        <f t="shared" si="42"/>
        <v>16.323455549974888</v>
      </c>
      <c r="BP48" s="18"/>
      <c r="BQ48" s="18"/>
      <c r="BR48" s="18"/>
      <c r="BS48" s="18"/>
      <c r="BT48" s="19" t="s">
        <v>88</v>
      </c>
      <c r="BU48" s="20"/>
      <c r="BV48" s="26" t="s">
        <v>89</v>
      </c>
      <c r="BW48" s="26">
        <v>204.9</v>
      </c>
      <c r="BX48" s="26">
        <v>257.60000000000002</v>
      </c>
      <c r="BY48" s="26">
        <v>52.7</v>
      </c>
      <c r="BZ48" s="29">
        <f t="shared" si="43"/>
        <v>5.6916666666666664</v>
      </c>
      <c r="CA48" s="29">
        <f t="shared" si="44"/>
        <v>7.1555555555555559</v>
      </c>
      <c r="CB48" s="29">
        <f t="shared" si="45"/>
        <v>1.463888888888889</v>
      </c>
      <c r="CC48" s="30">
        <f t="shared" si="46"/>
        <v>26.421663442940037</v>
      </c>
      <c r="CD48" s="30">
        <f t="shared" si="47"/>
        <v>33.217279174725981</v>
      </c>
      <c r="CE48" s="30">
        <f t="shared" si="48"/>
        <v>6.7956157317859445</v>
      </c>
      <c r="CF48" s="28">
        <v>26</v>
      </c>
      <c r="CG48" s="28">
        <v>10</v>
      </c>
    </row>
    <row r="49" spans="1:85" x14ac:dyDescent="0.4">
      <c r="A49" s="9" t="s">
        <v>84</v>
      </c>
      <c r="B49" s="9" t="s">
        <v>130</v>
      </c>
      <c r="C49" s="9" t="s">
        <v>141</v>
      </c>
      <c r="D49" s="23" t="s">
        <v>87</v>
      </c>
      <c r="E49" s="16">
        <v>47</v>
      </c>
      <c r="F49" s="16">
        <v>14</v>
      </c>
      <c r="G49" s="16">
        <v>15</v>
      </c>
      <c r="H49" s="14">
        <f t="shared" si="0"/>
        <v>40185</v>
      </c>
      <c r="I49" s="14">
        <v>162</v>
      </c>
      <c r="J49" s="15">
        <f t="shared" si="1"/>
        <v>3.4468085106382977</v>
      </c>
      <c r="K49" s="16">
        <v>60</v>
      </c>
      <c r="L49" s="16">
        <v>140</v>
      </c>
      <c r="M49" s="15">
        <f t="shared" si="2"/>
        <v>1.2765957446808511</v>
      </c>
      <c r="N49" s="15">
        <f t="shared" si="3"/>
        <v>2.978723404255319</v>
      </c>
      <c r="O49" s="17">
        <f t="shared" si="4"/>
        <v>0.42857142857142855</v>
      </c>
      <c r="P49" s="14">
        <v>42</v>
      </c>
      <c r="Q49" s="16">
        <v>82</v>
      </c>
      <c r="R49" s="15">
        <f t="shared" si="5"/>
        <v>0.8936170212765957</v>
      </c>
      <c r="S49" s="15">
        <f t="shared" si="6"/>
        <v>1.7446808510638299</v>
      </c>
      <c r="T49" s="17">
        <f t="shared" si="7"/>
        <v>0.51219512195121952</v>
      </c>
      <c r="U49" s="16">
        <v>18</v>
      </c>
      <c r="V49" s="16">
        <v>58</v>
      </c>
      <c r="W49" s="15">
        <f t="shared" si="8"/>
        <v>0.38297872340425532</v>
      </c>
      <c r="X49" s="15">
        <f t="shared" si="9"/>
        <v>1.2340425531914894</v>
      </c>
      <c r="Y49" s="17">
        <f t="shared" si="10"/>
        <v>0.31034482758620691</v>
      </c>
      <c r="Z49" s="16">
        <v>24</v>
      </c>
      <c r="AA49" s="16">
        <v>37</v>
      </c>
      <c r="AB49" s="15">
        <f t="shared" si="11"/>
        <v>0.51063829787234039</v>
      </c>
      <c r="AC49" s="15">
        <f t="shared" si="12"/>
        <v>0.78723404255319152</v>
      </c>
      <c r="AD49" s="17">
        <f t="shared" si="13"/>
        <v>0.64864864864864868</v>
      </c>
      <c r="AE49" s="16">
        <v>65</v>
      </c>
      <c r="AF49" s="15">
        <f t="shared" si="14"/>
        <v>1.3829787234042554</v>
      </c>
      <c r="AG49" s="16">
        <v>24</v>
      </c>
      <c r="AH49" s="15">
        <f t="shared" si="15"/>
        <v>0.51063829787234039</v>
      </c>
      <c r="AI49" s="16">
        <v>41</v>
      </c>
      <c r="AJ49" s="15">
        <f t="shared" si="16"/>
        <v>0.87234042553191493</v>
      </c>
      <c r="AK49" s="16">
        <v>58</v>
      </c>
      <c r="AL49" s="15">
        <f t="shared" si="17"/>
        <v>1.2340425531914894</v>
      </c>
      <c r="AM49" s="16">
        <v>21</v>
      </c>
      <c r="AN49" s="15">
        <f t="shared" si="18"/>
        <v>0.44680851063829785</v>
      </c>
      <c r="AO49" s="16">
        <v>9</v>
      </c>
      <c r="AP49" s="15">
        <f t="shared" si="19"/>
        <v>0.19148936170212766</v>
      </c>
      <c r="AQ49" s="4">
        <v>27</v>
      </c>
      <c r="AR49" s="15">
        <f t="shared" si="20"/>
        <v>0.57446808510638303</v>
      </c>
      <c r="AS49" s="16">
        <v>94</v>
      </c>
      <c r="AT49" s="15">
        <f t="shared" si="21"/>
        <v>2</v>
      </c>
      <c r="AU49" s="18">
        <v>1.221629081316943</v>
      </c>
      <c r="AV49" s="18">
        <v>7.2960303475442662E-2</v>
      </c>
      <c r="AW49" s="18">
        <v>0.53313782380759389</v>
      </c>
      <c r="AX49" s="18">
        <v>0.68849125750934925</v>
      </c>
      <c r="AY49" s="18">
        <v>108.2271194085351</v>
      </c>
      <c r="AZ49" s="18">
        <v>109.5285542478311</v>
      </c>
      <c r="BA49" s="18">
        <v>5.7680042736874304</v>
      </c>
      <c r="BB49" s="18">
        <v>4.1489361702127656</v>
      </c>
      <c r="BC49" s="18">
        <v>11.646136618141099</v>
      </c>
      <c r="BD49" s="92">
        <f t="shared" si="38"/>
        <v>51.830048630662915</v>
      </c>
      <c r="BE49" s="92">
        <f t="shared" si="39"/>
        <v>49.285714285714292</v>
      </c>
      <c r="BF49" s="93">
        <f>IFERROR(100*((L49+0.44*AA49+AQ49)*2400)/((SUMIFS(팀공격력!Q:Q,팀공격력!A:A,B49,팀공격력!B:B,D49)+0.44*SUMIFS(팀공격력!T:T,팀공격력!A:A,B49,팀공격력!B:B,D49)+SUMIFS(팀공격력!AK:AK,팀공격력!A:A,B49,팀공격력!B:B,D49))*(F49*60+G49)),"")</f>
        <v>10.723490400170844</v>
      </c>
      <c r="BG49" s="17">
        <f t="shared" si="40"/>
        <v>0.41428571428571431</v>
      </c>
      <c r="BH49" s="17">
        <f t="shared" si="41"/>
        <v>0.26428571428571429</v>
      </c>
      <c r="BI49" s="94">
        <f>IFERROR(((AG49*(12000/5))/((F49*60+G49)*(SUMIFS(팀공격력!X:X,팀공격력!A:A,B49,팀공격력!B:B,D49)+SUMIFS(팀수비력!X:X,팀수비력!A:A,B49,팀수비력!B:B,D49))))*100,"")</f>
        <v>1.6339660696733342</v>
      </c>
      <c r="BJ49" s="94">
        <f>IFERROR(((AI49*(12000/5))/((F49*60+G49)*(SUMIFS(팀공격력!V:V,팀공격력!A:A,B49,팀공격력!B:B,D49)+SUMIFS(팀수비력!W:W,팀수비력!A:A,B49,팀수비력!B:B,D49))))*100,"")</f>
        <v>5.9910317177639572</v>
      </c>
      <c r="BK49" s="94">
        <f>IFERROR(((AE49*(12000/5))/((F49*60+G49)*(SUMIFS(팀공격력!X:X,팀공격력!A:A,B49,팀공격력!B:B,D49)+SUMIFS(팀수비력!X:X,팀수비력!A:A,B49,팀수비력!B:B,D49))))*100,"")</f>
        <v>4.4253247720319475</v>
      </c>
      <c r="BL49" s="94">
        <f>IFERROR(100*AK49/(((((F49*60+G49)/(12000/5))*SUMIFS(팀공격력!P:P,팀공격력!A:A,B49,팀공격력!B:B,D49))-K49)),"")</f>
        <v>9.9723825182415062</v>
      </c>
      <c r="BM49" s="94">
        <f>IFERROR(100*((AM49/E49*(2400))/((F49*60+G49)*SUMIFS(팀공격력!AR:AR,팀공격력!A:A,B49,팀공격력!B:B,D49))),"")</f>
        <v>1.6797064914513622</v>
      </c>
      <c r="BN49" s="94">
        <f>IFERROR((AO49*40)/(((F49*60+G49)/60)*(SUMIFS(팀수비력!Q:Q,팀수비력!A:A,B49,팀수비력!B:B,D49)-SUMIFS(팀수비력!N:N,팀수비력!A:A,B49,팀수비력!B:B,D49)))*100,"")</f>
        <v>1.1056086606011748</v>
      </c>
      <c r="BO49" s="94">
        <f t="shared" si="42"/>
        <v>14.731558271497162</v>
      </c>
      <c r="BP49" s="18"/>
      <c r="BQ49" s="18"/>
      <c r="BR49" s="18"/>
      <c r="BS49" s="18"/>
      <c r="BT49" s="19" t="s">
        <v>88</v>
      </c>
      <c r="BU49" s="19"/>
      <c r="BV49" s="25" t="s">
        <v>89</v>
      </c>
      <c r="BW49" s="25">
        <v>405.57</v>
      </c>
      <c r="BX49" s="25">
        <v>532.47</v>
      </c>
      <c r="BY49" s="25">
        <v>126.9</v>
      </c>
      <c r="BZ49" s="29">
        <f t="shared" si="43"/>
        <v>8.6291489361702141</v>
      </c>
      <c r="CA49" s="29">
        <f t="shared" si="44"/>
        <v>11.329148936170213</v>
      </c>
      <c r="CB49" s="29">
        <f t="shared" si="45"/>
        <v>2.7</v>
      </c>
      <c r="CC49" s="30">
        <f t="shared" si="46"/>
        <v>24.222172452407616</v>
      </c>
      <c r="CD49" s="30">
        <f t="shared" si="47"/>
        <v>31.801119820828667</v>
      </c>
      <c r="CE49" s="30">
        <f t="shared" si="48"/>
        <v>7.5789473684210522</v>
      </c>
      <c r="CF49" s="28">
        <v>34</v>
      </c>
      <c r="CG49" s="28">
        <v>13</v>
      </c>
    </row>
    <row r="50" spans="1:85" x14ac:dyDescent="0.4">
      <c r="A50" s="9" t="s">
        <v>84</v>
      </c>
      <c r="B50" s="9" t="s">
        <v>130</v>
      </c>
      <c r="C50" s="9" t="s">
        <v>142</v>
      </c>
      <c r="D50" s="23" t="s">
        <v>87</v>
      </c>
      <c r="E50" s="16">
        <v>8</v>
      </c>
      <c r="F50" s="16">
        <v>5</v>
      </c>
      <c r="G50" s="16">
        <v>38</v>
      </c>
      <c r="H50" s="14">
        <f t="shared" si="0"/>
        <v>2704</v>
      </c>
      <c r="I50" s="14">
        <v>0</v>
      </c>
      <c r="J50" s="15">
        <f t="shared" si="1"/>
        <v>0</v>
      </c>
      <c r="K50" s="16">
        <v>0</v>
      </c>
      <c r="L50" s="16">
        <v>7</v>
      </c>
      <c r="M50" s="15">
        <f t="shared" si="2"/>
        <v>0</v>
      </c>
      <c r="N50" s="15">
        <f t="shared" si="3"/>
        <v>0.875</v>
      </c>
      <c r="O50" s="17">
        <f t="shared" si="4"/>
        <v>0</v>
      </c>
      <c r="P50" s="14">
        <v>0</v>
      </c>
      <c r="Q50" s="16">
        <v>3</v>
      </c>
      <c r="R50" s="15">
        <f t="shared" si="5"/>
        <v>0</v>
      </c>
      <c r="S50" s="15">
        <f t="shared" si="6"/>
        <v>0.375</v>
      </c>
      <c r="T50" s="17">
        <f t="shared" si="7"/>
        <v>0</v>
      </c>
      <c r="U50" s="16">
        <v>0</v>
      </c>
      <c r="V50" s="16">
        <v>4</v>
      </c>
      <c r="W50" s="15">
        <f t="shared" si="8"/>
        <v>0</v>
      </c>
      <c r="X50" s="15">
        <f t="shared" si="9"/>
        <v>0.5</v>
      </c>
      <c r="Y50" s="17">
        <f t="shared" si="10"/>
        <v>0</v>
      </c>
      <c r="Z50" s="16">
        <v>0</v>
      </c>
      <c r="AA50" s="16">
        <v>0</v>
      </c>
      <c r="AB50" s="15">
        <f t="shared" si="11"/>
        <v>0</v>
      </c>
      <c r="AC50" s="15">
        <f t="shared" si="12"/>
        <v>0</v>
      </c>
      <c r="AD50" s="17" t="e">
        <f t="shared" si="13"/>
        <v>#DIV/0!</v>
      </c>
      <c r="AE50" s="16">
        <v>2</v>
      </c>
      <c r="AF50" s="15">
        <f t="shared" si="14"/>
        <v>0.25</v>
      </c>
      <c r="AG50" s="16">
        <v>1</v>
      </c>
      <c r="AH50" s="15">
        <f t="shared" si="15"/>
        <v>0.125</v>
      </c>
      <c r="AI50" s="16">
        <v>1</v>
      </c>
      <c r="AJ50" s="15">
        <f t="shared" si="16"/>
        <v>0.125</v>
      </c>
      <c r="AK50" s="16">
        <v>5</v>
      </c>
      <c r="AL50" s="15">
        <f t="shared" si="17"/>
        <v>0.625</v>
      </c>
      <c r="AM50" s="16">
        <v>1</v>
      </c>
      <c r="AN50" s="15">
        <f t="shared" si="18"/>
        <v>0.125</v>
      </c>
      <c r="AO50" s="16">
        <v>0</v>
      </c>
      <c r="AP50" s="15">
        <f t="shared" si="19"/>
        <v>0</v>
      </c>
      <c r="AQ50" s="4">
        <v>3</v>
      </c>
      <c r="AR50" s="15">
        <f t="shared" si="20"/>
        <v>0.375</v>
      </c>
      <c r="AS50" s="16">
        <v>6</v>
      </c>
      <c r="AT50" s="15">
        <f t="shared" si="21"/>
        <v>0.75</v>
      </c>
      <c r="AU50" s="18">
        <v>-0.1976274928700453</v>
      </c>
      <c r="AV50" s="18">
        <v>-0.17540901734027689</v>
      </c>
      <c r="AW50" s="18">
        <v>-0.2223248920050224</v>
      </c>
      <c r="AX50" s="18">
        <v>2.469739913497709E-2</v>
      </c>
      <c r="AY50" s="18">
        <v>35.141387630763781</v>
      </c>
      <c r="AZ50" s="18">
        <v>112.9363548273701</v>
      </c>
      <c r="BA50" s="18">
        <v>-1.137732167125022</v>
      </c>
      <c r="BB50" s="18">
        <v>-0.25</v>
      </c>
      <c r="BC50" s="18">
        <v>-1.775147928994083</v>
      </c>
      <c r="BD50" s="92">
        <f t="shared" si="38"/>
        <v>0</v>
      </c>
      <c r="BE50" s="92">
        <f t="shared" si="39"/>
        <v>0</v>
      </c>
      <c r="BF50" s="93">
        <f>IFERROR(100*((L50+0.44*AA50+AQ50)*2400)/((SUMIFS(팀공격력!Q:Q,팀공격력!A:A,B50,팀공격력!B:B,D50)+0.44*SUMIFS(팀공격력!T:T,팀공격력!A:A,B50,팀공격력!B:B,D50)+SUMIFS(팀공격력!AK:AK,팀공격력!A:A,B50,팀공격력!B:B,D50))*(F50*60+G50)),"")</f>
        <v>1.4800299558063055</v>
      </c>
      <c r="BG50" s="17">
        <f t="shared" si="40"/>
        <v>0.5714285714285714</v>
      </c>
      <c r="BH50" s="17">
        <f t="shared" si="41"/>
        <v>0</v>
      </c>
      <c r="BI50" s="94">
        <f>IFERROR(((AG50*(12000/5))/((F50*60+G50)*(SUMIFS(팀공격력!X:X,팀공격력!A:A,B50,팀공격력!B:B,D50)+SUMIFS(팀수비력!X:X,팀수비력!A:A,B50,팀수비력!B:B,D50))))*100,"")</f>
        <v>0.17221905689974126</v>
      </c>
      <c r="BJ50" s="94">
        <f>IFERROR(((AI50*(12000/5))/((F50*60+G50)*(SUMIFS(팀공격력!V:V,팀공격력!A:A,B50,팀공격력!B:B,D50)+SUMIFS(팀수비력!W:W,팀수비력!A:A,B50,팀수비력!B:B,D50))))*100,"")</f>
        <v>0.36962996959793504</v>
      </c>
      <c r="BK50" s="94">
        <f>IFERROR(((AE50*(12000/5))/((F50*60+G50)*(SUMIFS(팀공격력!X:X,팀공격력!A:A,B50,팀공격력!B:B,D50)+SUMIFS(팀수비력!X:X,팀수비력!A:A,B50,팀수비력!B:B,D50))))*100,"")</f>
        <v>0.34443811379948253</v>
      </c>
      <c r="BL50" s="94">
        <f>IFERROR(100*AK50/(((((F50*60+G50)/(12000/5))*SUMIFS(팀공격력!P:P,팀공격력!A:A,B50,팀공격력!B:B,D50))-K50)),"")</f>
        <v>1.971291425867943</v>
      </c>
      <c r="BM50" s="94">
        <f>IFERROR(100*((AM50/E50*(2400))/((F50*60+G50)*SUMIFS(팀공격력!AR:AR,팀공격력!A:A,B50,팀공격력!B:B,D50))),"")</f>
        <v>1.1886976148029902</v>
      </c>
      <c r="BN50" s="94">
        <f>IFERROR((AO50*40)/(((F50*60+G50)/60)*(SUMIFS(팀수비력!Q:Q,팀수비력!A:A,B50,팀수비력!B:B,D50)-SUMIFS(팀수비력!N:N,팀수비력!A:A,B50,팀수비력!B:B,D50)))*100,"")</f>
        <v>0</v>
      </c>
      <c r="BO50" s="94">
        <f t="shared" si="42"/>
        <v>30</v>
      </c>
      <c r="BP50" s="18"/>
      <c r="BQ50" s="18"/>
      <c r="BR50" s="18"/>
      <c r="BS50" s="18"/>
      <c r="BT50" s="19" t="s">
        <v>88</v>
      </c>
      <c r="BU50" s="19"/>
      <c r="BV50" s="25" t="s">
        <v>89</v>
      </c>
      <c r="BW50" s="25">
        <v>11.16</v>
      </c>
      <c r="BX50" s="25">
        <v>22.26</v>
      </c>
      <c r="BY50" s="25">
        <v>11.1</v>
      </c>
      <c r="BZ50" s="29">
        <f t="shared" si="43"/>
        <v>1.3950000000000002</v>
      </c>
      <c r="CA50" s="29">
        <f t="shared" si="44"/>
        <v>2.7825000000000002</v>
      </c>
      <c r="CB50" s="29">
        <f t="shared" si="45"/>
        <v>1.3875</v>
      </c>
      <c r="CC50" s="30">
        <f t="shared" si="46"/>
        <v>9.9053254437869853</v>
      </c>
      <c r="CD50" s="30">
        <f t="shared" si="47"/>
        <v>19.757396449704146</v>
      </c>
      <c r="CE50" s="30">
        <f t="shared" si="48"/>
        <v>9.8520710059171606</v>
      </c>
      <c r="CF50" s="27">
        <v>7</v>
      </c>
      <c r="CG50" s="27">
        <v>1</v>
      </c>
    </row>
    <row r="51" spans="1:85" x14ac:dyDescent="0.4">
      <c r="A51" s="9" t="s">
        <v>84</v>
      </c>
      <c r="B51" s="9" t="s">
        <v>130</v>
      </c>
      <c r="C51" s="9" t="s">
        <v>143</v>
      </c>
      <c r="D51" s="23" t="s">
        <v>87</v>
      </c>
      <c r="E51" s="16">
        <v>46</v>
      </c>
      <c r="F51" s="16">
        <v>11</v>
      </c>
      <c r="G51" s="16">
        <v>4</v>
      </c>
      <c r="H51" s="14">
        <f t="shared" si="0"/>
        <v>30544</v>
      </c>
      <c r="I51" s="14">
        <v>115</v>
      </c>
      <c r="J51" s="15">
        <f t="shared" si="1"/>
        <v>2.5</v>
      </c>
      <c r="K51" s="16">
        <v>42</v>
      </c>
      <c r="L51" s="16">
        <v>112</v>
      </c>
      <c r="M51" s="15">
        <f t="shared" si="2"/>
        <v>0.91304347826086951</v>
      </c>
      <c r="N51" s="15">
        <f t="shared" si="3"/>
        <v>2.4347826086956523</v>
      </c>
      <c r="O51" s="17">
        <f t="shared" si="4"/>
        <v>0.375</v>
      </c>
      <c r="P51" s="14">
        <v>21</v>
      </c>
      <c r="Q51" s="16">
        <v>40</v>
      </c>
      <c r="R51" s="15">
        <f t="shared" si="5"/>
        <v>0.45652173913043476</v>
      </c>
      <c r="S51" s="15">
        <f t="shared" si="6"/>
        <v>0.86956521739130432</v>
      </c>
      <c r="T51" s="17">
        <f t="shared" si="7"/>
        <v>0.52500000000000002</v>
      </c>
      <c r="U51" s="16">
        <v>21</v>
      </c>
      <c r="V51" s="16">
        <v>72</v>
      </c>
      <c r="W51" s="15">
        <f t="shared" si="8"/>
        <v>0.45652173913043476</v>
      </c>
      <c r="X51" s="15">
        <f t="shared" si="9"/>
        <v>1.5652173913043479</v>
      </c>
      <c r="Y51" s="17">
        <f t="shared" si="10"/>
        <v>0.29166666666666669</v>
      </c>
      <c r="Z51" s="16">
        <v>10</v>
      </c>
      <c r="AA51" s="16">
        <v>16</v>
      </c>
      <c r="AB51" s="15">
        <f t="shared" si="11"/>
        <v>0.21739130434782608</v>
      </c>
      <c r="AC51" s="15">
        <f t="shared" si="12"/>
        <v>0.34782608695652173</v>
      </c>
      <c r="AD51" s="17">
        <f t="shared" si="13"/>
        <v>0.625</v>
      </c>
      <c r="AE51" s="16">
        <v>71</v>
      </c>
      <c r="AF51" s="15">
        <f t="shared" si="14"/>
        <v>1.5434782608695652</v>
      </c>
      <c r="AG51" s="16">
        <v>18</v>
      </c>
      <c r="AH51" s="15">
        <f t="shared" si="15"/>
        <v>0.39130434782608697</v>
      </c>
      <c r="AI51" s="16">
        <v>53</v>
      </c>
      <c r="AJ51" s="15">
        <f t="shared" si="16"/>
        <v>1.1521739130434783</v>
      </c>
      <c r="AK51" s="16">
        <v>33</v>
      </c>
      <c r="AL51" s="15">
        <f t="shared" si="17"/>
        <v>0.71739130434782605</v>
      </c>
      <c r="AM51" s="16">
        <v>17</v>
      </c>
      <c r="AN51" s="15">
        <f t="shared" si="18"/>
        <v>0.36956521739130432</v>
      </c>
      <c r="AO51" s="16">
        <v>1</v>
      </c>
      <c r="AP51" s="15">
        <f t="shared" si="19"/>
        <v>2.1739130434782608E-2</v>
      </c>
      <c r="AQ51" s="4">
        <v>16</v>
      </c>
      <c r="AR51" s="15">
        <f t="shared" si="20"/>
        <v>0.34782608695652173</v>
      </c>
      <c r="AS51" s="16">
        <v>66</v>
      </c>
      <c r="AT51" s="15">
        <f t="shared" si="21"/>
        <v>1.4347826086956521</v>
      </c>
      <c r="AU51" s="18">
        <v>0.83118988616684009</v>
      </c>
      <c r="AV51" s="18">
        <v>6.5310886812480887E-2</v>
      </c>
      <c r="AW51" s="18">
        <v>0.2206071431779488</v>
      </c>
      <c r="AX51" s="18">
        <v>0.61058274298889126</v>
      </c>
      <c r="AY51" s="18">
        <v>104.60135387921019</v>
      </c>
      <c r="AZ51" s="18">
        <v>108.3113536835474</v>
      </c>
      <c r="BA51" s="18">
        <v>5.1667871999271346</v>
      </c>
      <c r="BB51" s="18">
        <v>3.152173913043478</v>
      </c>
      <c r="BC51" s="18">
        <v>11.39339968569932</v>
      </c>
      <c r="BD51" s="92">
        <f t="shared" si="38"/>
        <v>48.303091397849464</v>
      </c>
      <c r="BE51" s="92">
        <f t="shared" si="39"/>
        <v>46.875</v>
      </c>
      <c r="BF51" s="93">
        <f>IFERROR(100*((L51+0.44*AA51+AQ51)*2400)/((SUMIFS(팀공격력!Q:Q,팀공격력!A:A,B51,팀공격력!B:B,D51)+0.44*SUMIFS(팀공격력!T:T,팀공격력!A:A,B51,팀공격력!B:B,D51)+SUMIFS(팀공격력!AK:AK,팀공격력!A:A,B51,팀공격력!B:B,D51))*(F51*60+G51)),"")</f>
        <v>10.173761579584975</v>
      </c>
      <c r="BG51" s="17">
        <f t="shared" si="40"/>
        <v>0.6428571428571429</v>
      </c>
      <c r="BH51" s="17">
        <f t="shared" si="41"/>
        <v>0.14285714285714285</v>
      </c>
      <c r="BI51" s="94">
        <f>IFERROR(((AG51*(12000/5))/((F51*60+G51)*(SUMIFS(팀공격력!X:X,팀공격력!A:A,B51,팀공격력!B:B,D51)+SUMIFS(팀수비력!X:X,팀수비력!A:A,B51,팀수비력!B:B,D51))))*100,"")</f>
        <v>1.5779830454488337</v>
      </c>
      <c r="BJ51" s="94">
        <f>IFERROR(((AI51*(12000/5))/((F51*60+G51)*(SUMIFS(팀공격력!V:V,팀공격력!A:A,B51,팀공격력!B:B,D51)+SUMIFS(팀수비력!W:W,팀수비력!A:A,B51,팀수비력!B:B,D51))))*100,"")</f>
        <v>9.9722157761707955</v>
      </c>
      <c r="BK51" s="94">
        <f>IFERROR(((AE51*(12000/5))/((F51*60+G51)*(SUMIFS(팀공격력!X:X,팀공격력!A:A,B51,팀공격력!B:B,D51)+SUMIFS(팀수비력!X:X,팀수비력!A:A,B51,팀수비력!B:B,D51))))*100,"")</f>
        <v>6.224266457048178</v>
      </c>
      <c r="BL51" s="94">
        <f>IFERROR(100*AK51/(((((F51*60+G51)/(12000/5))*SUMIFS(팀공격력!P:P,팀공격력!A:A,B51,팀공격력!B:B,D51))-K51)),"")</f>
        <v>7.2324539935565406</v>
      </c>
      <c r="BM51" s="94">
        <f>IFERROR(100*((AM51/E51*(2400))/((F51*60+G51)*SUMIFS(팀공격력!AR:AR,팀공격력!A:A,B51,팀공격력!B:B,D51))),"")</f>
        <v>1.788961889643264</v>
      </c>
      <c r="BN51" s="94">
        <f>IFERROR((AO51*40)/(((F51*60+G51)/60)*(SUMIFS(팀수비력!Q:Q,팀수비력!A:A,B51,팀수비력!B:B,D51)-SUMIFS(팀수비력!N:N,팀수비력!A:A,B51,팀수비력!B:B,D51)))*100,"")</f>
        <v>0.15818196198360182</v>
      </c>
      <c r="BO51" s="94">
        <f t="shared" si="42"/>
        <v>11.848341232227487</v>
      </c>
      <c r="BP51" s="18"/>
      <c r="BQ51" s="18"/>
      <c r="BR51" s="18"/>
      <c r="BS51" s="18"/>
      <c r="BT51" s="19" t="s">
        <v>88</v>
      </c>
      <c r="BU51" s="20"/>
      <c r="BV51" s="25" t="s">
        <v>89</v>
      </c>
      <c r="BW51" s="25">
        <v>299</v>
      </c>
      <c r="BX51" s="25">
        <v>392.7</v>
      </c>
      <c r="BY51" s="25">
        <v>93.7</v>
      </c>
      <c r="BZ51" s="29">
        <f t="shared" si="43"/>
        <v>6.5</v>
      </c>
      <c r="CA51" s="29">
        <f t="shared" si="44"/>
        <v>8.5369565217391301</v>
      </c>
      <c r="CB51" s="29">
        <f t="shared" si="45"/>
        <v>2.0369565217391306</v>
      </c>
      <c r="CC51" s="30">
        <f t="shared" si="46"/>
        <v>23.493975903614459</v>
      </c>
      <c r="CD51" s="30">
        <f t="shared" si="47"/>
        <v>30.856469355683604</v>
      </c>
      <c r="CE51" s="30">
        <f t="shared" si="48"/>
        <v>7.3624934520691463</v>
      </c>
      <c r="CF51" s="28">
        <v>34</v>
      </c>
      <c r="CG51" s="28">
        <v>12</v>
      </c>
    </row>
    <row r="52" spans="1:85" x14ac:dyDescent="0.4">
      <c r="A52" s="9" t="s">
        <v>84</v>
      </c>
      <c r="B52" s="9" t="s">
        <v>130</v>
      </c>
      <c r="C52" s="9" t="s">
        <v>144</v>
      </c>
      <c r="D52" s="23" t="s">
        <v>87</v>
      </c>
      <c r="E52" s="22">
        <v>45</v>
      </c>
      <c r="F52" s="22">
        <v>31</v>
      </c>
      <c r="G52" s="22">
        <v>44</v>
      </c>
      <c r="H52" s="14">
        <f t="shared" si="0"/>
        <v>85680</v>
      </c>
      <c r="I52" s="14">
        <v>994</v>
      </c>
      <c r="J52" s="15">
        <f t="shared" si="1"/>
        <v>22.088888888888889</v>
      </c>
      <c r="K52" s="16">
        <v>427</v>
      </c>
      <c r="L52" s="16">
        <v>827</v>
      </c>
      <c r="M52" s="15">
        <f t="shared" si="2"/>
        <v>9.4888888888888889</v>
      </c>
      <c r="N52" s="15">
        <f t="shared" si="3"/>
        <v>18.377777777777776</v>
      </c>
      <c r="O52" s="17">
        <f t="shared" si="4"/>
        <v>0.5163240628778718</v>
      </c>
      <c r="P52" s="14">
        <v>413</v>
      </c>
      <c r="Q52" s="16">
        <v>773</v>
      </c>
      <c r="R52" s="15">
        <f t="shared" si="5"/>
        <v>9.1777777777777771</v>
      </c>
      <c r="S52" s="15">
        <f t="shared" si="6"/>
        <v>17.177777777777777</v>
      </c>
      <c r="T52" s="17">
        <f t="shared" si="7"/>
        <v>0.53428201811125486</v>
      </c>
      <c r="U52" s="16">
        <v>14</v>
      </c>
      <c r="V52" s="16">
        <v>54</v>
      </c>
      <c r="W52" s="15">
        <f t="shared" si="8"/>
        <v>0.31111111111111112</v>
      </c>
      <c r="X52" s="15">
        <f t="shared" si="9"/>
        <v>1.2</v>
      </c>
      <c r="Y52" s="17">
        <f t="shared" si="10"/>
        <v>0.25925925925925924</v>
      </c>
      <c r="Z52" s="8">
        <v>126</v>
      </c>
      <c r="AA52" s="8">
        <v>169</v>
      </c>
      <c r="AB52" s="15">
        <f t="shared" si="11"/>
        <v>2.8</v>
      </c>
      <c r="AC52" s="15">
        <f t="shared" si="12"/>
        <v>3.7555555555555555</v>
      </c>
      <c r="AD52" s="17">
        <f t="shared" si="13"/>
        <v>0.74556213017751483</v>
      </c>
      <c r="AE52" s="16">
        <v>564</v>
      </c>
      <c r="AF52" s="15">
        <f t="shared" si="14"/>
        <v>12.533333333333333</v>
      </c>
      <c r="AG52" s="16">
        <v>178</v>
      </c>
      <c r="AH52" s="15">
        <f t="shared" si="15"/>
        <v>3.9555555555555557</v>
      </c>
      <c r="AI52" s="16">
        <v>386</v>
      </c>
      <c r="AJ52" s="15">
        <f t="shared" si="16"/>
        <v>8.5777777777777775</v>
      </c>
      <c r="AK52" s="16">
        <v>140</v>
      </c>
      <c r="AL52" s="15">
        <f t="shared" si="17"/>
        <v>3.1111111111111112</v>
      </c>
      <c r="AM52" s="16">
        <v>51</v>
      </c>
      <c r="AN52" s="15">
        <f t="shared" si="18"/>
        <v>1.1333333333333333</v>
      </c>
      <c r="AO52" s="7">
        <v>28</v>
      </c>
      <c r="AP52" s="15">
        <f t="shared" si="19"/>
        <v>0.62222222222222223</v>
      </c>
      <c r="AQ52" s="6">
        <v>69</v>
      </c>
      <c r="AR52" s="15">
        <f t="shared" si="20"/>
        <v>1.5333333333333334</v>
      </c>
      <c r="AS52" s="16">
        <v>51</v>
      </c>
      <c r="AT52" s="15">
        <f t="shared" si="21"/>
        <v>1.1333333333333333</v>
      </c>
      <c r="AU52" s="18">
        <v>9.0647274382052778</v>
      </c>
      <c r="AV52" s="18">
        <v>0.25391393384328509</v>
      </c>
      <c r="AW52" s="18">
        <v>5.8522659231558762</v>
      </c>
      <c r="AX52" s="18">
        <v>3.212461515049402</v>
      </c>
      <c r="AY52" s="18">
        <v>118.63883581721549</v>
      </c>
      <c r="AZ52" s="18">
        <v>100.85475066536711</v>
      </c>
      <c r="BA52" s="18">
        <v>25.22309801850124</v>
      </c>
      <c r="BB52" s="18">
        <v>28.111111111111111</v>
      </c>
      <c r="BC52" s="18">
        <v>35.434173669467782</v>
      </c>
      <c r="BD52" s="92">
        <f t="shared" si="38"/>
        <v>55.138901215940365</v>
      </c>
      <c r="BE52" s="92">
        <f t="shared" si="39"/>
        <v>52.478839177750899</v>
      </c>
      <c r="BF52" s="93">
        <f>IFERROR(100*((L52+0.44*AA52+AQ52)*2400)/((SUMIFS(팀공격력!Q:Q,팀공격력!A:A,B52,팀공격력!B:B,D52)+0.44*SUMIFS(팀공격력!T:T,팀공격력!A:A,B52,팀공격력!B:B,D52)+SUMIFS(팀공격력!AK:AK,팀공격력!A:A,B52,팀공격력!B:B,D52))*(F52*60+G52)),"")</f>
        <v>25.494890302294003</v>
      </c>
      <c r="BG52" s="17">
        <f t="shared" si="40"/>
        <v>6.529625151148731E-2</v>
      </c>
      <c r="BH52" s="17">
        <f t="shared" si="41"/>
        <v>0.20435308343409916</v>
      </c>
      <c r="BI52" s="94">
        <f>IFERROR(((AG52*(12000/5))/((F52*60+G52)*(SUMIFS(팀공격력!X:X,팀공격력!A:A,B52,팀공격력!B:B,D52)+SUMIFS(팀수비력!X:X,팀수비력!A:A,B52,팀수비력!B:B,D52))))*100,"")</f>
        <v>5.4419051151869917</v>
      </c>
      <c r="BJ52" s="94">
        <f>IFERROR(((AI52*(12000/5))/((F52*60+G52)*(SUMIFS(팀공격력!V:V,팀공격력!A:A,B52,팀공격력!B:B,D52)+SUMIFS(팀수비력!W:W,팀수비력!A:A,B52,팀수비력!B:B,D52))))*100,"")</f>
        <v>25.328194786503879</v>
      </c>
      <c r="BK52" s="94">
        <f>IFERROR(((AE52*(12000/5))/((F52*60+G52)*(SUMIFS(팀공격력!X:X,팀공격력!A:A,B52,팀공격력!B:B,D52)+SUMIFS(팀수비력!X:X,팀수비력!A:A,B52,팀수비력!B:B,D52))))*100,"")</f>
        <v>17.242890364974514</v>
      </c>
      <c r="BL52" s="94">
        <f>IFERROR(100*AK52/(((((F52*60+G52)/(12000/5))*SUMIFS(팀공격력!P:P,팀공격력!A:A,B52,팀공격력!B:B,D52))-K52)),"")</f>
        <v>13.974938277355943</v>
      </c>
      <c r="BM52" s="94">
        <f>IFERROR(100*((AM52/E52*(2400))/((F52*60+G52)*SUMIFS(팀공격력!AR:AR,팀공격력!A:A,B52,팀공격력!B:B,D52))),"")</f>
        <v>1.9132371133495745</v>
      </c>
      <c r="BN52" s="94">
        <f>IFERROR((AO52*40)/(((F52*60+G52)/60)*(SUMIFS(팀수비력!Q:Q,팀수비력!A:A,B52,팀수비력!B:B,D52)-SUMIFS(팀수비력!N:N,팀수비력!A:A,B52,팀수비력!B:B,D52)))*100,"")</f>
        <v>1.5446003346634058</v>
      </c>
      <c r="BO52" s="94">
        <f t="shared" si="42"/>
        <v>7.1107630157879544</v>
      </c>
      <c r="BP52" s="18"/>
      <c r="BQ52" s="18"/>
      <c r="BR52" s="18"/>
      <c r="BS52" s="18"/>
      <c r="BT52" s="19" t="s">
        <v>93</v>
      </c>
      <c r="BU52" s="19"/>
      <c r="BV52" s="25" t="s">
        <v>94</v>
      </c>
      <c r="BW52" s="25">
        <v>1759.1</v>
      </c>
      <c r="BX52" s="25">
        <v>2293</v>
      </c>
      <c r="BY52" s="25">
        <v>533.9</v>
      </c>
      <c r="BZ52" s="29">
        <f t="shared" si="43"/>
        <v>39.091111111111111</v>
      </c>
      <c r="CA52" s="29">
        <f t="shared" si="44"/>
        <v>50.955555555555556</v>
      </c>
      <c r="CB52" s="29">
        <f t="shared" si="45"/>
        <v>11.864444444444445</v>
      </c>
      <c r="CC52" s="30">
        <f t="shared" si="46"/>
        <v>49.274509803921575</v>
      </c>
      <c r="CD52" s="30">
        <f t="shared" si="47"/>
        <v>64.229691876750707</v>
      </c>
      <c r="CE52" s="30">
        <f t="shared" si="48"/>
        <v>14.955182072829132</v>
      </c>
      <c r="CF52" s="27">
        <v>35</v>
      </c>
      <c r="CG52" s="27">
        <v>10</v>
      </c>
    </row>
    <row r="53" spans="1:85" x14ac:dyDescent="0.4">
      <c r="A53" s="9" t="s">
        <v>84</v>
      </c>
      <c r="B53" s="9" t="s">
        <v>130</v>
      </c>
      <c r="C53" s="9" t="s">
        <v>145</v>
      </c>
      <c r="D53" s="23" t="s">
        <v>87</v>
      </c>
      <c r="E53" s="16">
        <v>53</v>
      </c>
      <c r="F53" s="16">
        <v>17</v>
      </c>
      <c r="G53" s="16">
        <v>11</v>
      </c>
      <c r="H53" s="14">
        <f t="shared" si="0"/>
        <v>54643</v>
      </c>
      <c r="I53" s="14">
        <v>249</v>
      </c>
      <c r="J53" s="15">
        <f t="shared" si="1"/>
        <v>4.6981132075471699</v>
      </c>
      <c r="K53" s="16">
        <v>103</v>
      </c>
      <c r="L53" s="16">
        <v>209</v>
      </c>
      <c r="M53" s="15">
        <f t="shared" si="2"/>
        <v>1.9433962264150944</v>
      </c>
      <c r="N53" s="15">
        <f t="shared" si="3"/>
        <v>3.9433962264150941</v>
      </c>
      <c r="O53" s="17">
        <f t="shared" si="4"/>
        <v>0.49282296650717705</v>
      </c>
      <c r="P53" s="14">
        <v>100</v>
      </c>
      <c r="Q53" s="16">
        <v>190</v>
      </c>
      <c r="R53" s="15">
        <f t="shared" si="5"/>
        <v>1.8867924528301887</v>
      </c>
      <c r="S53" s="15">
        <f t="shared" si="6"/>
        <v>3.5849056603773586</v>
      </c>
      <c r="T53" s="17">
        <f t="shared" si="7"/>
        <v>0.52631578947368418</v>
      </c>
      <c r="U53" s="16">
        <v>3</v>
      </c>
      <c r="V53" s="16">
        <v>19</v>
      </c>
      <c r="W53" s="15">
        <f t="shared" si="8"/>
        <v>5.6603773584905662E-2</v>
      </c>
      <c r="X53" s="15">
        <f t="shared" si="9"/>
        <v>0.35849056603773582</v>
      </c>
      <c r="Y53" s="17">
        <f t="shared" si="10"/>
        <v>0.15789473684210525</v>
      </c>
      <c r="Z53" s="16">
        <v>40</v>
      </c>
      <c r="AA53" s="16">
        <v>56</v>
      </c>
      <c r="AB53" s="15">
        <f t="shared" si="11"/>
        <v>0.75471698113207553</v>
      </c>
      <c r="AC53" s="15">
        <f t="shared" si="12"/>
        <v>1.0566037735849056</v>
      </c>
      <c r="AD53" s="17">
        <f t="shared" si="13"/>
        <v>0.7142857142857143</v>
      </c>
      <c r="AE53" s="16">
        <v>168</v>
      </c>
      <c r="AF53" s="15">
        <f t="shared" si="14"/>
        <v>3.1698113207547172</v>
      </c>
      <c r="AG53" s="16">
        <v>56</v>
      </c>
      <c r="AH53" s="15">
        <f t="shared" si="15"/>
        <v>1.0566037735849056</v>
      </c>
      <c r="AI53" s="16">
        <v>112</v>
      </c>
      <c r="AJ53" s="15">
        <f t="shared" si="16"/>
        <v>2.1132075471698113</v>
      </c>
      <c r="AK53" s="16">
        <v>38</v>
      </c>
      <c r="AL53" s="15">
        <f t="shared" si="17"/>
        <v>0.71698113207547165</v>
      </c>
      <c r="AM53" s="16">
        <v>26</v>
      </c>
      <c r="AN53" s="15">
        <f t="shared" si="18"/>
        <v>0.49056603773584906</v>
      </c>
      <c r="AO53" s="16">
        <v>13</v>
      </c>
      <c r="AP53" s="15">
        <f t="shared" si="19"/>
        <v>0.24528301886792453</v>
      </c>
      <c r="AQ53" s="4">
        <v>32</v>
      </c>
      <c r="AR53" s="15">
        <f t="shared" si="20"/>
        <v>0.60377358490566035</v>
      </c>
      <c r="AS53" s="16">
        <v>112</v>
      </c>
      <c r="AT53" s="15">
        <f t="shared" si="21"/>
        <v>2.1132075471698113</v>
      </c>
      <c r="AU53" s="18">
        <v>2.1104724710687459</v>
      </c>
      <c r="AV53" s="18">
        <v>9.2695019134472673E-2</v>
      </c>
      <c r="AW53" s="18">
        <v>0.91116899444382715</v>
      </c>
      <c r="AX53" s="18">
        <v>1.1993034766249191</v>
      </c>
      <c r="AY53" s="18">
        <v>110.0913096735586</v>
      </c>
      <c r="AZ53" s="18">
        <v>107.4773532475551</v>
      </c>
      <c r="BA53" s="18">
        <v>8.9592363873954213</v>
      </c>
      <c r="BB53" s="18">
        <v>6.4150943396226419</v>
      </c>
      <c r="BC53" s="18">
        <v>14.933294292041071</v>
      </c>
      <c r="BD53" s="92">
        <f t="shared" si="38"/>
        <v>53.287108371854139</v>
      </c>
      <c r="BE53" s="92">
        <f t="shared" si="39"/>
        <v>50</v>
      </c>
      <c r="BF53" s="93">
        <f>IFERROR(100*((L53+0.44*AA53+AQ53)*2400)/((SUMIFS(팀공격력!Q:Q,팀공격력!A:A,B53,팀공격력!B:B,D53)+0.44*SUMIFS(팀공격력!T:T,팀공격력!A:A,B53,팀공격력!B:B,D53)+SUMIFS(팀공격력!AK:AK,팀공격력!A:A,B53,팀공격력!B:B,D53))*(F53*60+G53)),"")</f>
        <v>12.889082756703278</v>
      </c>
      <c r="BG53" s="17">
        <f t="shared" si="40"/>
        <v>9.0909090909090912E-2</v>
      </c>
      <c r="BH53" s="17">
        <f t="shared" si="41"/>
        <v>0.26794258373205743</v>
      </c>
      <c r="BI53" s="94">
        <f>IFERROR(((AG53*(12000/5))/((F53*60+G53)*(SUMIFS(팀공격력!X:X,팀공격력!A:A,B53,팀공격력!B:B,D53)+SUMIFS(팀수비력!X:X,팀수비력!A:A,B53,팀수비력!B:B,D53))))*100,"")</f>
        <v>3.1617481173601378</v>
      </c>
      <c r="BJ53" s="94">
        <f>IFERROR(((AI53*(12000/5))/((F53*60+G53)*(SUMIFS(팀공격력!V:V,팀공격력!A:A,B53,팀공격력!B:B,D53)+SUMIFS(팀수비력!W:W,팀수비력!A:A,B53,팀수비력!B:B,D53))))*100,"")</f>
        <v>13.571980726575584</v>
      </c>
      <c r="BK53" s="94">
        <f>IFERROR(((AE53*(12000/5))/((F53*60+G53)*(SUMIFS(팀공격력!X:X,팀공격력!A:A,B53,팀공격력!B:B,D53)+SUMIFS(팀수비력!X:X,팀수비력!A:A,B53,팀수비력!B:B,D53))))*100,"")</f>
        <v>9.4852443520804144</v>
      </c>
      <c r="BL53" s="94">
        <f>IFERROR(100*AK53/(((((F53*60+G53)/(12000/5))*SUMIFS(팀공격력!P:P,팀공격력!A:A,B53,팀공격력!B:B,D53))-K53)),"")</f>
        <v>5.6658948541622278</v>
      </c>
      <c r="BM53" s="94">
        <f>IFERROR(100*((AM53/E53*(2400))/((F53*60+G53)*SUMIFS(팀공격력!AR:AR,팀공격력!A:A,B53,팀공격력!B:B,D53))),"")</f>
        <v>1.5293852297844084</v>
      </c>
      <c r="BN53" s="94">
        <f>IFERROR((AO53*40)/(((F53*60+G53)/60)*(SUMIFS(팀수비력!Q:Q,팀수비력!A:A,B53,팀수비력!B:B,D53)-SUMIFS(팀수비력!N:N,팀수비력!A:A,B53,팀수비력!B:B,D53)))*100,"")</f>
        <v>1.3243711889839485</v>
      </c>
      <c r="BO53" s="94">
        <f t="shared" si="42"/>
        <v>12.046378557446168</v>
      </c>
      <c r="BP53" s="18"/>
      <c r="BQ53" s="18"/>
      <c r="BR53" s="18"/>
      <c r="BS53" s="18"/>
      <c r="BT53" s="19" t="s">
        <v>88</v>
      </c>
      <c r="BU53" s="20"/>
      <c r="BV53" s="25" t="s">
        <v>94</v>
      </c>
      <c r="BW53" s="25">
        <v>612.39</v>
      </c>
      <c r="BX53" s="25">
        <v>777.59</v>
      </c>
      <c r="BY53" s="25">
        <v>165.2</v>
      </c>
      <c r="BZ53" s="29">
        <f t="shared" si="43"/>
        <v>11.554528301886794</v>
      </c>
      <c r="CA53" s="29">
        <f t="shared" si="44"/>
        <v>14.671509433962266</v>
      </c>
      <c r="CB53" s="29">
        <f t="shared" si="45"/>
        <v>3.1169811320754715</v>
      </c>
      <c r="CC53" s="30">
        <f t="shared" si="46"/>
        <v>26.897059092655969</v>
      </c>
      <c r="CD53" s="30">
        <f t="shared" si="47"/>
        <v>34.152883260435921</v>
      </c>
      <c r="CE53" s="30">
        <f t="shared" si="48"/>
        <v>7.2558241677799531</v>
      </c>
      <c r="CF53" s="28">
        <v>39</v>
      </c>
      <c r="CG53" s="28">
        <v>14</v>
      </c>
    </row>
    <row r="54" spans="1:85" x14ac:dyDescent="0.4">
      <c r="A54" s="9" t="s">
        <v>84</v>
      </c>
      <c r="B54" s="9" t="s">
        <v>130</v>
      </c>
      <c r="C54" s="9" t="s">
        <v>146</v>
      </c>
      <c r="D54" s="23" t="s">
        <v>87</v>
      </c>
      <c r="E54" s="22">
        <v>51</v>
      </c>
      <c r="F54" s="22">
        <v>15</v>
      </c>
      <c r="G54" s="22">
        <v>25</v>
      </c>
      <c r="H54" s="14">
        <f t="shared" si="0"/>
        <v>47175</v>
      </c>
      <c r="I54" s="14">
        <v>123</v>
      </c>
      <c r="J54" s="15">
        <f t="shared" si="1"/>
        <v>2.4117647058823528</v>
      </c>
      <c r="K54" s="16">
        <v>42</v>
      </c>
      <c r="L54" s="16">
        <v>107</v>
      </c>
      <c r="M54" s="15">
        <f t="shared" si="2"/>
        <v>0.82352941176470584</v>
      </c>
      <c r="N54" s="15">
        <f t="shared" si="3"/>
        <v>2.0980392156862746</v>
      </c>
      <c r="O54" s="17">
        <f t="shared" si="4"/>
        <v>0.3925233644859813</v>
      </c>
      <c r="P54" s="14">
        <v>21</v>
      </c>
      <c r="Q54" s="16">
        <v>43</v>
      </c>
      <c r="R54" s="15">
        <f t="shared" si="5"/>
        <v>0.41176470588235292</v>
      </c>
      <c r="S54" s="15">
        <f t="shared" si="6"/>
        <v>0.84313725490196079</v>
      </c>
      <c r="T54" s="17">
        <f t="shared" si="7"/>
        <v>0.48837209302325579</v>
      </c>
      <c r="U54" s="16">
        <v>21</v>
      </c>
      <c r="V54" s="16">
        <v>64</v>
      </c>
      <c r="W54" s="15">
        <f t="shared" si="8"/>
        <v>0.41176470588235292</v>
      </c>
      <c r="X54" s="15">
        <f t="shared" si="9"/>
        <v>1.2549019607843137</v>
      </c>
      <c r="Y54" s="17">
        <f t="shared" si="10"/>
        <v>0.328125</v>
      </c>
      <c r="Z54" s="8">
        <v>18</v>
      </c>
      <c r="AA54" s="8">
        <v>28</v>
      </c>
      <c r="AB54" s="15">
        <f t="shared" si="11"/>
        <v>0.35294117647058826</v>
      </c>
      <c r="AC54" s="15">
        <f t="shared" si="12"/>
        <v>0.5490196078431373</v>
      </c>
      <c r="AD54" s="17">
        <f t="shared" si="13"/>
        <v>0.6428571428571429</v>
      </c>
      <c r="AE54" s="16">
        <v>128</v>
      </c>
      <c r="AF54" s="15">
        <f t="shared" si="14"/>
        <v>2.5098039215686274</v>
      </c>
      <c r="AG54" s="16">
        <v>48</v>
      </c>
      <c r="AH54" s="15">
        <f t="shared" si="15"/>
        <v>0.94117647058823528</v>
      </c>
      <c r="AI54" s="16">
        <v>80</v>
      </c>
      <c r="AJ54" s="15">
        <f t="shared" si="16"/>
        <v>1.5686274509803921</v>
      </c>
      <c r="AK54" s="16">
        <v>91</v>
      </c>
      <c r="AL54" s="15">
        <f t="shared" si="17"/>
        <v>1.7843137254901962</v>
      </c>
      <c r="AM54" s="16">
        <v>36</v>
      </c>
      <c r="AN54" s="15">
        <f t="shared" si="18"/>
        <v>0.70588235294117652</v>
      </c>
      <c r="AO54" s="7">
        <v>0</v>
      </c>
      <c r="AP54" s="15">
        <f t="shared" si="19"/>
        <v>0</v>
      </c>
      <c r="AQ54" s="6">
        <v>39</v>
      </c>
      <c r="AR54" s="15">
        <f t="shared" si="20"/>
        <v>0.76470588235294112</v>
      </c>
      <c r="AS54" s="16">
        <v>118</v>
      </c>
      <c r="AT54" s="15">
        <f t="shared" si="21"/>
        <v>2.3137254901960786</v>
      </c>
      <c r="AU54" s="18">
        <v>1.669829668588116</v>
      </c>
      <c r="AV54" s="18">
        <v>8.4951588862988411E-2</v>
      </c>
      <c r="AW54" s="18">
        <v>0.5775092017294382</v>
      </c>
      <c r="AX54" s="18">
        <v>1.0923204668586779</v>
      </c>
      <c r="AY54" s="18">
        <v>108.9773601282823</v>
      </c>
      <c r="AZ54" s="18">
        <v>106.96330392531689</v>
      </c>
      <c r="BA54" s="18">
        <v>6.3719371781516303</v>
      </c>
      <c r="BB54" s="18">
        <v>5.1764705882352944</v>
      </c>
      <c r="BC54" s="18">
        <v>13.430842607313201</v>
      </c>
      <c r="BD54" s="92">
        <f t="shared" si="38"/>
        <v>51.54207173985921</v>
      </c>
      <c r="BE54" s="92">
        <f t="shared" si="39"/>
        <v>49.065420560747661</v>
      </c>
      <c r="BF54" s="93">
        <f>IFERROR(100*((L54+0.44*AA54+AQ54)*2400)/((SUMIFS(팀공격력!Q:Q,팀공격력!A:A,B54,팀공격력!B:B,D54)+0.44*SUMIFS(팀공격력!T:T,팀공격력!A:A,B54,팀공격력!B:B,D54)+SUMIFS(팀공격력!AK:AK,팀공격력!A:A,B54,팀공격력!B:B,D54))*(F54*60+G54)),"")</f>
        <v>8.5621188972864815</v>
      </c>
      <c r="BG54" s="17">
        <f t="shared" si="40"/>
        <v>0.59813084112149528</v>
      </c>
      <c r="BH54" s="17">
        <f t="shared" si="41"/>
        <v>0.26168224299065418</v>
      </c>
      <c r="BI54" s="94">
        <f>IFERROR(((AG54*(12000/5))/((F54*60+G54)*(SUMIFS(팀공격력!X:X,팀공격력!A:A,B54,팀공격력!B:B,D54)+SUMIFS(팀수비력!X:X,팀수비력!A:A,B54,팀수비력!B:B,D54))))*100,"")</f>
        <v>3.0206291666393534</v>
      </c>
      <c r="BJ54" s="94">
        <f>IFERROR(((AI54*(12000/5))/((F54*60+G54)*(SUMIFS(팀공격력!V:V,팀공격력!A:A,B54,팀공격력!B:B,D54)+SUMIFS(팀수비력!W:W,팀수비력!A:A,B54,팀수비력!B:B,D54))))*100,"")</f>
        <v>10.805183111273688</v>
      </c>
      <c r="BK54" s="94">
        <f>IFERROR(((AE54*(12000/5))/((F54*60+G54)*(SUMIFS(팀공격력!X:X,팀공격력!A:A,B54,팀공격력!B:B,D54)+SUMIFS(팀수비력!X:X,팀수비력!A:A,B54,팀수비력!B:B,D54))))*100,"")</f>
        <v>8.0550111110382758</v>
      </c>
      <c r="BL54" s="94">
        <f>IFERROR(100*AK54/(((((F54*60+G54)/(12000/5))*SUMIFS(팀공격력!P:P,팀공격력!A:A,B54,팀공격력!B:B,D54))-K54)),"")</f>
        <v>13.954157016212761</v>
      </c>
      <c r="BM54" s="94">
        <f>IFERROR(100*((AM54/E54*(2400))/((F54*60+G54)*SUMIFS(팀공격력!AR:AR,팀공격력!A:A,B54,팀공격력!B:B,D54))),"")</f>
        <v>2.4528368969874359</v>
      </c>
      <c r="BN54" s="94">
        <f>IFERROR((AO54*40)/(((F54*60+G54)/60)*(SUMIFS(팀수비력!Q:Q,팀수비력!A:A,B54,팀수비력!B:B,D54)-SUMIFS(팀수비력!N:N,팀수비력!A:A,B54,팀수비력!B:B,D54)))*100,"")</f>
        <v>0</v>
      </c>
      <c r="BO54" s="94">
        <f t="shared" si="42"/>
        <v>24.633653360282974</v>
      </c>
      <c r="BP54" s="18"/>
      <c r="BQ54" s="18"/>
      <c r="BR54" s="18"/>
      <c r="BS54" s="18"/>
      <c r="BT54" s="19" t="s">
        <v>88</v>
      </c>
      <c r="BU54" s="20"/>
      <c r="BV54" s="26" t="s">
        <v>89</v>
      </c>
      <c r="BW54" s="26">
        <v>522.79999999999995</v>
      </c>
      <c r="BX54" s="26">
        <v>650</v>
      </c>
      <c r="BY54" s="26">
        <v>127.2</v>
      </c>
      <c r="BZ54" s="29">
        <f t="shared" si="43"/>
        <v>10.250980392156862</v>
      </c>
      <c r="CA54" s="29">
        <f t="shared" si="44"/>
        <v>12.745098039215685</v>
      </c>
      <c r="CB54" s="29">
        <f t="shared" si="45"/>
        <v>2.4941176470588236</v>
      </c>
      <c r="CC54" s="30">
        <f t="shared" si="46"/>
        <v>26.597138314785372</v>
      </c>
      <c r="CD54" s="30">
        <f t="shared" si="47"/>
        <v>33.068362480127185</v>
      </c>
      <c r="CE54" s="30">
        <f t="shared" si="48"/>
        <v>6.4712241653418126</v>
      </c>
      <c r="CF54" s="27">
        <v>38</v>
      </c>
      <c r="CG54" s="27">
        <v>13</v>
      </c>
    </row>
    <row r="55" spans="1:85" x14ac:dyDescent="0.4">
      <c r="A55" s="9" t="s">
        <v>84</v>
      </c>
      <c r="B55" s="9" t="s">
        <v>130</v>
      </c>
      <c r="C55" s="9" t="s">
        <v>147</v>
      </c>
      <c r="D55" s="23" t="s">
        <v>87</v>
      </c>
      <c r="E55" s="16">
        <v>54</v>
      </c>
      <c r="F55" s="16">
        <v>28</v>
      </c>
      <c r="G55" s="16">
        <v>12</v>
      </c>
      <c r="H55" s="14">
        <f t="shared" si="0"/>
        <v>91368</v>
      </c>
      <c r="I55" s="14">
        <v>863</v>
      </c>
      <c r="J55" s="15">
        <f t="shared" si="1"/>
        <v>15.981481481481481</v>
      </c>
      <c r="K55" s="16">
        <v>312</v>
      </c>
      <c r="L55" s="16">
        <v>685</v>
      </c>
      <c r="M55" s="15">
        <f t="shared" si="2"/>
        <v>5.7777777777777777</v>
      </c>
      <c r="N55" s="15">
        <f t="shared" si="3"/>
        <v>12.685185185185185</v>
      </c>
      <c r="O55" s="17">
        <f t="shared" si="4"/>
        <v>0.4554744525547445</v>
      </c>
      <c r="P55" s="14">
        <v>225</v>
      </c>
      <c r="Q55" s="16">
        <v>438</v>
      </c>
      <c r="R55" s="15">
        <f t="shared" si="5"/>
        <v>4.166666666666667</v>
      </c>
      <c r="S55" s="15">
        <f t="shared" si="6"/>
        <v>8.1111111111111107</v>
      </c>
      <c r="T55" s="17">
        <f t="shared" si="7"/>
        <v>0.51369863013698636</v>
      </c>
      <c r="U55" s="16">
        <v>87</v>
      </c>
      <c r="V55" s="16">
        <v>247</v>
      </c>
      <c r="W55" s="15">
        <f t="shared" si="8"/>
        <v>1.6111111111111112</v>
      </c>
      <c r="X55" s="15">
        <f t="shared" si="9"/>
        <v>4.5740740740740744</v>
      </c>
      <c r="Y55" s="17">
        <f t="shared" si="10"/>
        <v>0.35222672064777327</v>
      </c>
      <c r="Z55" s="16">
        <v>152</v>
      </c>
      <c r="AA55" s="16">
        <v>214</v>
      </c>
      <c r="AB55" s="15">
        <f t="shared" si="11"/>
        <v>2.8148148148148149</v>
      </c>
      <c r="AC55" s="15">
        <f t="shared" si="12"/>
        <v>3.9629629629629628</v>
      </c>
      <c r="AD55" s="17">
        <f t="shared" si="13"/>
        <v>0.71028037383177567</v>
      </c>
      <c r="AE55" s="16">
        <v>314</v>
      </c>
      <c r="AF55" s="15">
        <f t="shared" si="14"/>
        <v>5.8148148148148149</v>
      </c>
      <c r="AG55" s="16">
        <v>67</v>
      </c>
      <c r="AH55" s="15">
        <f t="shared" si="15"/>
        <v>1.2407407407407407</v>
      </c>
      <c r="AI55" s="16">
        <v>247</v>
      </c>
      <c r="AJ55" s="15">
        <f t="shared" si="16"/>
        <v>4.5740740740740744</v>
      </c>
      <c r="AK55" s="16">
        <v>191</v>
      </c>
      <c r="AL55" s="15">
        <f t="shared" si="17"/>
        <v>3.5370370370370372</v>
      </c>
      <c r="AM55" s="16">
        <v>45</v>
      </c>
      <c r="AN55" s="15">
        <f t="shared" si="18"/>
        <v>0.83333333333333337</v>
      </c>
      <c r="AO55" s="16">
        <v>60</v>
      </c>
      <c r="AP55" s="15">
        <f t="shared" si="19"/>
        <v>1.1111111111111112</v>
      </c>
      <c r="AQ55" s="5">
        <v>131</v>
      </c>
      <c r="AR55" s="15">
        <f t="shared" si="20"/>
        <v>2.425925925925926</v>
      </c>
      <c r="AS55" s="16">
        <v>129</v>
      </c>
      <c r="AT55" s="15">
        <f t="shared" si="21"/>
        <v>2.3888888888888888</v>
      </c>
      <c r="AU55" s="18">
        <v>5.3717114901563141</v>
      </c>
      <c r="AV55" s="18">
        <v>0.14110090596680619</v>
      </c>
      <c r="AW55" s="18">
        <v>2.7290790215289999</v>
      </c>
      <c r="AX55" s="18">
        <v>2.6426324686273142</v>
      </c>
      <c r="AY55" s="18">
        <v>108.9197149863534</v>
      </c>
      <c r="AZ55" s="18">
        <v>104.50596073868201</v>
      </c>
      <c r="BA55" s="18">
        <v>18.80691837100203</v>
      </c>
      <c r="BB55" s="18">
        <v>16.796296296296301</v>
      </c>
      <c r="BC55" s="18">
        <v>23.824533753611771</v>
      </c>
      <c r="BD55" s="92">
        <f t="shared" si="38"/>
        <v>55.380152985266186</v>
      </c>
      <c r="BE55" s="92">
        <f t="shared" si="39"/>
        <v>51.897810218978101</v>
      </c>
      <c r="BF55" s="93">
        <f>IFERROR(100*((L55+0.44*AA55+AQ55)*2400)/((SUMIFS(팀공격력!Q:Q,팀공격력!A:A,B55,팀공격력!B:B,D55)+0.44*SUMIFS(팀공격력!T:T,팀공격력!A:A,B55,팀공격력!B:B,D55)+SUMIFS(팀공격력!AK:AK,팀공격력!A:A,B55,팀공격력!B:B,D55))*(F55*60+G55)),"")</f>
        <v>26.909435805373136</v>
      </c>
      <c r="BG55" s="17">
        <f t="shared" si="40"/>
        <v>0.3605839416058394</v>
      </c>
      <c r="BH55" s="17">
        <f t="shared" si="41"/>
        <v>0.31240875912408761</v>
      </c>
      <c r="BI55" s="94">
        <f>IFERROR(((AG55*(12000/5))/((F55*60+G55)*(SUMIFS(팀공격력!X:X,팀공격력!A:A,B55,팀공격력!B:B,D55)+SUMIFS(팀수비력!X:X,팀수비력!A:A,B55,팀수비력!B:B,D55))))*100,"")</f>
        <v>2.305007542879161</v>
      </c>
      <c r="BJ55" s="94">
        <f>IFERROR(((AI55*(12000/5))/((F55*60+G55)*(SUMIFS(팀공격력!V:V,팀공격력!A:A,B55,팀공격력!B:B,D55)+SUMIFS(팀수비력!W:W,팀수비력!A:A,B55,팀수비력!B:B,D55))))*100,"")</f>
        <v>18.238136904168559</v>
      </c>
      <c r="BK55" s="94">
        <f>IFERROR(((AE55*(12000/5))/((F55*60+G55)*(SUMIFS(팀공격력!X:X,팀공격력!A:A,B55,팀공격력!B:B,D55)+SUMIFS(팀수비력!X:X,팀수비력!A:A,B55,팀수비력!B:B,D55))))*100,"")</f>
        <v>10.802572663642634</v>
      </c>
      <c r="BL55" s="94">
        <f>IFERROR(100*AK55/(((((F55*60+G55)/(12000/5))*SUMIFS(팀공격력!P:P,팀공격력!A:A,B55,팀공격력!B:B,D55))-K55)),"")</f>
        <v>19.943510788812841</v>
      </c>
      <c r="BM55" s="94">
        <f>IFERROR(100*((AM55/E55*(2400))/((F55*60+G55)*SUMIFS(팀공격력!AR:AR,팀공격력!A:A,B55,팀공격력!B:B,D55))),"")</f>
        <v>1.5830567131734068</v>
      </c>
      <c r="BN55" s="94">
        <f>IFERROR((AO55*40)/(((F55*60+G55)/60)*(SUMIFS(팀수비력!Q:Q,팀수비력!A:A,B55,팀수비력!B:B,D55)-SUMIFS(팀수비력!N:N,팀수비력!A:A,B55,팀수비력!B:B,D55)))*100,"")</f>
        <v>3.7245681828762978</v>
      </c>
      <c r="BO55" s="94">
        <f t="shared" si="42"/>
        <v>14.393073745275556</v>
      </c>
      <c r="BP55" s="18"/>
      <c r="BQ55" s="18"/>
      <c r="BR55" s="18"/>
      <c r="BS55" s="18"/>
      <c r="BT55" s="19" t="s">
        <v>88</v>
      </c>
      <c r="BU55" s="20"/>
      <c r="BV55" s="25" t="s">
        <v>94</v>
      </c>
      <c r="BW55" s="25">
        <v>1381.2</v>
      </c>
      <c r="BX55" s="25">
        <v>1984.3</v>
      </c>
      <c r="BY55" s="25">
        <v>603.1</v>
      </c>
      <c r="BZ55" s="29">
        <f t="shared" si="43"/>
        <v>25.577777777777776</v>
      </c>
      <c r="CA55" s="29">
        <f t="shared" si="44"/>
        <v>36.746296296296293</v>
      </c>
      <c r="CB55" s="29">
        <f t="shared" si="45"/>
        <v>11.168518518518519</v>
      </c>
      <c r="CC55" s="30">
        <f t="shared" si="46"/>
        <v>36.28053585500394</v>
      </c>
      <c r="CD55" s="30">
        <f t="shared" si="47"/>
        <v>52.122406094037302</v>
      </c>
      <c r="CE55" s="30">
        <f t="shared" si="48"/>
        <v>15.84187023903336</v>
      </c>
      <c r="CF55" s="27">
        <v>40</v>
      </c>
      <c r="CG55" s="27">
        <v>14</v>
      </c>
    </row>
    <row r="56" spans="1:85" x14ac:dyDescent="0.4">
      <c r="A56" s="9" t="s">
        <v>84</v>
      </c>
      <c r="B56" s="31" t="s">
        <v>130</v>
      </c>
      <c r="C56" s="31" t="s">
        <v>148</v>
      </c>
      <c r="D56" s="23" t="s">
        <v>87</v>
      </c>
      <c r="E56" s="16">
        <v>53</v>
      </c>
      <c r="F56" s="16">
        <v>18</v>
      </c>
      <c r="G56" s="16">
        <v>32</v>
      </c>
      <c r="H56" s="14">
        <f t="shared" si="0"/>
        <v>58936</v>
      </c>
      <c r="I56" s="14">
        <v>352</v>
      </c>
      <c r="J56" s="15">
        <f t="shared" si="1"/>
        <v>6.6415094339622645</v>
      </c>
      <c r="K56" s="16">
        <v>128</v>
      </c>
      <c r="L56" s="16">
        <v>291</v>
      </c>
      <c r="M56" s="15">
        <f t="shared" si="2"/>
        <v>2.4150943396226414</v>
      </c>
      <c r="N56" s="15">
        <f t="shared" si="3"/>
        <v>5.4905660377358494</v>
      </c>
      <c r="O56" s="17">
        <f t="shared" si="4"/>
        <v>0.43986254295532645</v>
      </c>
      <c r="P56" s="14">
        <v>73</v>
      </c>
      <c r="Q56" s="16">
        <v>148</v>
      </c>
      <c r="R56" s="15">
        <f t="shared" si="5"/>
        <v>1.3773584905660377</v>
      </c>
      <c r="S56" s="15">
        <f t="shared" si="6"/>
        <v>2.7924528301886791</v>
      </c>
      <c r="T56" s="17">
        <f t="shared" si="7"/>
        <v>0.49324324324324326</v>
      </c>
      <c r="U56" s="16">
        <v>55</v>
      </c>
      <c r="V56" s="16">
        <v>143</v>
      </c>
      <c r="W56" s="15">
        <f t="shared" si="8"/>
        <v>1.0377358490566038</v>
      </c>
      <c r="X56" s="15">
        <f t="shared" si="9"/>
        <v>2.6981132075471699</v>
      </c>
      <c r="Y56" s="17">
        <f t="shared" si="10"/>
        <v>0.38461538461538464</v>
      </c>
      <c r="Z56" s="16">
        <v>41</v>
      </c>
      <c r="AA56" s="16">
        <v>51</v>
      </c>
      <c r="AB56" s="15">
        <f t="shared" si="11"/>
        <v>0.77358490566037741</v>
      </c>
      <c r="AC56" s="15">
        <f t="shared" si="12"/>
        <v>0.96226415094339623</v>
      </c>
      <c r="AD56" s="17">
        <f t="shared" si="13"/>
        <v>0.80392156862745101</v>
      </c>
      <c r="AE56" s="16">
        <v>148</v>
      </c>
      <c r="AF56" s="15">
        <f t="shared" si="14"/>
        <v>2.7924528301886791</v>
      </c>
      <c r="AG56" s="16">
        <v>51</v>
      </c>
      <c r="AH56" s="15">
        <f t="shared" si="15"/>
        <v>0.96226415094339623</v>
      </c>
      <c r="AI56" s="16">
        <v>97</v>
      </c>
      <c r="AJ56" s="15">
        <f t="shared" si="16"/>
        <v>1.8301886792452831</v>
      </c>
      <c r="AK56" s="16">
        <v>21</v>
      </c>
      <c r="AL56" s="15">
        <f t="shared" si="17"/>
        <v>0.39622641509433965</v>
      </c>
      <c r="AM56" s="16">
        <v>26</v>
      </c>
      <c r="AN56" s="15">
        <f t="shared" si="18"/>
        <v>0.49056603773584906</v>
      </c>
      <c r="AO56" s="16">
        <v>7</v>
      </c>
      <c r="AP56" s="15">
        <f t="shared" si="19"/>
        <v>0.13207547169811321</v>
      </c>
      <c r="AQ56" s="5">
        <v>22</v>
      </c>
      <c r="AR56" s="15">
        <f t="shared" si="20"/>
        <v>0.41509433962264153</v>
      </c>
      <c r="AS56" s="16">
        <v>110</v>
      </c>
      <c r="AT56" s="15">
        <f t="shared" si="21"/>
        <v>2.0754716981132075</v>
      </c>
      <c r="AU56" s="18">
        <v>2.9232843506792601</v>
      </c>
      <c r="AV56" s="18">
        <v>0.119042392453343</v>
      </c>
      <c r="AW56" s="18">
        <v>1.855357474256522</v>
      </c>
      <c r="AX56" s="18">
        <v>1.067926876422737</v>
      </c>
      <c r="AY56" s="18">
        <v>117.97943372286009</v>
      </c>
      <c r="AZ56" s="18">
        <v>109.1080547908513</v>
      </c>
      <c r="BA56" s="18">
        <v>10.472627499496079</v>
      </c>
      <c r="BB56" s="18">
        <v>6.7735849056603774</v>
      </c>
      <c r="BC56" s="18">
        <v>14.61924799782815</v>
      </c>
      <c r="BD56" s="92">
        <f t="shared" si="38"/>
        <v>56.151097498723836</v>
      </c>
      <c r="BE56" s="92">
        <f t="shared" si="39"/>
        <v>53.43642611683849</v>
      </c>
      <c r="BF56" s="93">
        <f>IFERROR(100*((L56+0.44*AA56+AQ56)*2400)/((SUMIFS(팀공격력!Q:Q,팀공격력!A:A,B56,팀공격력!B:B,D56)+0.44*SUMIFS(팀공격력!T:T,팀공격력!A:A,B56,팀공격력!B:B,D56)+SUMIFS(팀공격력!AK:AK,팀공격력!A:A,B56,팀공격력!B:B,D56))*(F56*60+G56)),"")</f>
        <v>15.090278952425853</v>
      </c>
      <c r="BG56" s="17">
        <f t="shared" si="40"/>
        <v>0.49140893470790376</v>
      </c>
      <c r="BH56" s="17">
        <f t="shared" si="41"/>
        <v>0.17525773195876287</v>
      </c>
      <c r="BI56" s="94">
        <f>IFERROR(((AG56*(12000/5))/((F56*60+G56)*(SUMIFS(팀공격력!X:X,팀공격력!A:A,B56,팀공격력!B:B,D56)+SUMIFS(팀수비력!X:X,팀수비력!A:A,B56,팀수비력!B:B,D56))))*100,"")</f>
        <v>2.6697051284512043</v>
      </c>
      <c r="BJ56" s="94">
        <f>IFERROR(((AI56*(12000/5))/((F56*60+G56)*(SUMIFS(팀공격력!V:V,팀공격력!A:A,B56,팀공격력!B:B,D56)+SUMIFS(팀수비력!W:W,팀수비력!A:A,B56,팀수비력!B:B,D56))))*100,"")</f>
        <v>10.898100884206743</v>
      </c>
      <c r="BK56" s="94">
        <f>IFERROR(((AE56*(12000/5))/((F56*60+G56)*(SUMIFS(팀공격력!X:X,팀공격력!A:A,B56,팀공격력!B:B,D56)+SUMIFS(팀수비력!X:X,팀수비력!A:A,B56,팀수비력!B:B,D56))))*100,"")</f>
        <v>7.7473795884466332</v>
      </c>
      <c r="BL56" s="94">
        <f>IFERROR(100*AK56/(((((F56*60+G56)/(12000/5))*SUMIFS(팀공격력!P:P,팀공격력!A:A,B56,팀공격력!B:B,D56))-K56)),"")</f>
        <v>2.9725534233906927</v>
      </c>
      <c r="BM56" s="94">
        <f>IFERROR(100*((AM56/E56*(2400))/((F56*60+G56)*SUMIFS(팀공격력!AR:AR,팀공격력!A:A,B56,팀공격력!B:B,D56))),"")</f>
        <v>1.4179821689817671</v>
      </c>
      <c r="BN56" s="94">
        <f>IFERROR((AO56*40)/(((F56*60+G56)/60)*(SUMIFS(팀수비력!Q:Q,팀수비력!A:A,B56,팀수비력!B:B,D56)-SUMIFS(팀수비력!N:N,팀수비력!A:A,B56,팀수비력!B:B,D56)))*100,"")</f>
        <v>0.66117784109692546</v>
      </c>
      <c r="BO56" s="94">
        <f t="shared" si="42"/>
        <v>6.5585499642260912</v>
      </c>
      <c r="BP56" s="18"/>
      <c r="BQ56" s="18"/>
      <c r="BR56" s="18"/>
      <c r="BS56" s="18"/>
      <c r="BT56" s="19" t="s">
        <v>88</v>
      </c>
      <c r="BU56" s="20"/>
      <c r="BV56" s="25" t="s">
        <v>94</v>
      </c>
      <c r="BW56" s="25">
        <v>644.84</v>
      </c>
      <c r="BX56" s="25">
        <v>840.04</v>
      </c>
      <c r="BY56" s="25">
        <v>195.2</v>
      </c>
      <c r="BZ56" s="29">
        <f t="shared" si="43"/>
        <v>12.166792452830189</v>
      </c>
      <c r="CA56" s="29">
        <f t="shared" si="44"/>
        <v>15.849811320754716</v>
      </c>
      <c r="CB56" s="29">
        <f t="shared" si="45"/>
        <v>3.6830188679245279</v>
      </c>
      <c r="CC56" s="30">
        <f t="shared" si="46"/>
        <v>26.259264286683859</v>
      </c>
      <c r="CD56" s="30">
        <f t="shared" si="47"/>
        <v>34.208225872132481</v>
      </c>
      <c r="CE56" s="30">
        <f t="shared" si="48"/>
        <v>7.9489615854486226</v>
      </c>
      <c r="CF56" s="28">
        <v>40</v>
      </c>
      <c r="CG56" s="28">
        <v>13</v>
      </c>
    </row>
    <row r="57" spans="1:85" x14ac:dyDescent="0.4">
      <c r="A57" s="9" t="s">
        <v>84</v>
      </c>
      <c r="B57" s="9" t="s">
        <v>149</v>
      </c>
      <c r="C57" s="9" t="s">
        <v>150</v>
      </c>
      <c r="D57" s="23" t="s">
        <v>87</v>
      </c>
      <c r="E57" s="16">
        <v>20</v>
      </c>
      <c r="F57" s="16">
        <v>10</v>
      </c>
      <c r="G57" s="16">
        <v>22</v>
      </c>
      <c r="H57" s="14">
        <f t="shared" si="0"/>
        <v>12440</v>
      </c>
      <c r="I57" s="14">
        <v>60</v>
      </c>
      <c r="J57" s="15">
        <f t="shared" si="1"/>
        <v>3</v>
      </c>
      <c r="K57" s="16">
        <v>21</v>
      </c>
      <c r="L57" s="16">
        <v>60</v>
      </c>
      <c r="M57" s="15">
        <f t="shared" si="2"/>
        <v>1.05</v>
      </c>
      <c r="N57" s="15">
        <f t="shared" si="3"/>
        <v>3</v>
      </c>
      <c r="O57" s="17">
        <f t="shared" si="4"/>
        <v>0.35</v>
      </c>
      <c r="P57" s="14">
        <v>9</v>
      </c>
      <c r="Q57" s="16">
        <v>25</v>
      </c>
      <c r="R57" s="15">
        <f t="shared" si="5"/>
        <v>0.45</v>
      </c>
      <c r="S57" s="15">
        <f t="shared" si="6"/>
        <v>1.25</v>
      </c>
      <c r="T57" s="17">
        <f t="shared" si="7"/>
        <v>0.36</v>
      </c>
      <c r="U57" s="16">
        <v>12</v>
      </c>
      <c r="V57" s="16">
        <v>35</v>
      </c>
      <c r="W57" s="15">
        <f t="shared" si="8"/>
        <v>0.6</v>
      </c>
      <c r="X57" s="15">
        <f t="shared" si="9"/>
        <v>1.75</v>
      </c>
      <c r="Y57" s="17">
        <f t="shared" si="10"/>
        <v>0.34285714285714286</v>
      </c>
      <c r="Z57" s="16">
        <v>6</v>
      </c>
      <c r="AA57" s="16">
        <v>7</v>
      </c>
      <c r="AB57" s="15">
        <f t="shared" si="11"/>
        <v>0.3</v>
      </c>
      <c r="AC57" s="15">
        <f t="shared" si="12"/>
        <v>0.35</v>
      </c>
      <c r="AD57" s="17">
        <f t="shared" si="13"/>
        <v>0.8571428571428571</v>
      </c>
      <c r="AE57" s="16">
        <v>13</v>
      </c>
      <c r="AF57" s="15">
        <f t="shared" si="14"/>
        <v>0.65</v>
      </c>
      <c r="AG57" s="16">
        <v>5</v>
      </c>
      <c r="AH57" s="15">
        <f t="shared" si="15"/>
        <v>0.25</v>
      </c>
      <c r="AI57" s="16">
        <v>8</v>
      </c>
      <c r="AJ57" s="15">
        <f t="shared" si="16"/>
        <v>0.4</v>
      </c>
      <c r="AK57" s="16">
        <v>2</v>
      </c>
      <c r="AL57" s="15">
        <f t="shared" si="17"/>
        <v>0.1</v>
      </c>
      <c r="AM57" s="16">
        <v>5</v>
      </c>
      <c r="AN57" s="15">
        <f t="shared" si="18"/>
        <v>0.25</v>
      </c>
      <c r="AO57" s="16">
        <v>0</v>
      </c>
      <c r="AP57" s="15">
        <f t="shared" si="19"/>
        <v>0</v>
      </c>
      <c r="AQ57" s="4">
        <v>6</v>
      </c>
      <c r="AR57" s="15">
        <f t="shared" si="20"/>
        <v>0.3</v>
      </c>
      <c r="AS57" s="16">
        <v>34</v>
      </c>
      <c r="AT57" s="15">
        <f t="shared" si="21"/>
        <v>1.7</v>
      </c>
      <c r="AU57" s="18">
        <v>-0.25993003649958152</v>
      </c>
      <c r="AV57" s="18">
        <v>-5.0147273922748828E-2</v>
      </c>
      <c r="AW57" s="18">
        <v>-0.1020962476746349</v>
      </c>
      <c r="AX57" s="18">
        <v>-0.1578337888249465</v>
      </c>
      <c r="AY57" s="18">
        <v>94.755814994443583</v>
      </c>
      <c r="AZ57" s="18">
        <v>122.20090590749111</v>
      </c>
      <c r="BA57" s="18">
        <v>0.77727232166216231</v>
      </c>
      <c r="BB57" s="18">
        <v>1.7</v>
      </c>
      <c r="BC57" s="18">
        <v>6.559485530546624</v>
      </c>
      <c r="BD57" s="92">
        <f t="shared" si="38"/>
        <v>47.558655675332915</v>
      </c>
      <c r="BE57" s="92">
        <f t="shared" si="39"/>
        <v>45</v>
      </c>
      <c r="BF57" s="93">
        <f>IFERROR(100*((L57+0.44*AA57+AQ57)*2400)/((SUMIFS(팀공격력!Q:Q,팀공격력!A:A,B57,팀공격력!B:B,D57)+0.44*SUMIFS(팀공격력!T:T,팀공격력!A:A,B57,팀공격력!B:B,D57)+SUMIFS(팀공격력!AK:AK,팀공격력!A:A,B57,팀공격력!B:B,D57))*(F57*60+G57)),"")</f>
        <v>5.7480079313855823</v>
      </c>
      <c r="BG57" s="17">
        <f t="shared" si="40"/>
        <v>0.58333333333333337</v>
      </c>
      <c r="BH57" s="17">
        <f t="shared" si="41"/>
        <v>0.11666666666666667</v>
      </c>
      <c r="BI57" s="94">
        <f>IFERROR(((AG57*(12000/5))/((F57*60+G57)*(SUMIFS(팀공격력!X:X,팀공격력!A:A,B57,팀공격력!B:B,D57)+SUMIFS(팀수비력!X:X,팀수비력!A:A,B57,팀수비력!B:B,D57))))*100,"")</f>
        <v>0.48159272345501042</v>
      </c>
      <c r="BJ57" s="94">
        <f>IFERROR(((AI57*(12000/5))/((F57*60+G57)*(SUMIFS(팀공격력!V:V,팀공격력!A:A,B57,팀공격력!B:B,D57)+SUMIFS(팀수비력!W:W,팀수비력!A:A,B57,팀수비력!B:B,D57))))*100,"")</f>
        <v>1.5605746816265091</v>
      </c>
      <c r="BK57" s="94">
        <f>IFERROR(((AE57*(12000/5))/((F57*60+G57)*(SUMIFS(팀공격력!X:X,팀공격력!A:A,B57,팀공격력!B:B,D57)+SUMIFS(팀수비력!X:X,팀수비력!A:A,B57,팀수비력!B:B,D57))))*100,"")</f>
        <v>1.2521410809830271</v>
      </c>
      <c r="BL57" s="94">
        <f>IFERROR(100*AK57/(((((F57*60+G57)/(12000/5))*SUMIFS(팀공격력!P:P,팀공격력!A:A,B57,팀공격력!B:B,D57))-K57)),"")</f>
        <v>0.52930006682413344</v>
      </c>
      <c r="BM57" s="94">
        <f>IFERROR(100*((AM57/E57*(2400))/((F57*60+G57)*SUMIFS(팀공격력!AR:AR,팀공격력!A:A,B57,팀공격력!B:B,D57))),"")</f>
        <v>1.3303672534646087</v>
      </c>
      <c r="BN57" s="94">
        <f>IFERROR((AO57*40)/(((F57*60+G57)/60)*(SUMIFS(팀수비력!Q:Q,팀수비력!A:A,B57,팀수비력!B:B,D57)-SUMIFS(팀수비력!N:N,팀수비력!A:A,B57,팀수비력!B:B,D57)))*100,"")</f>
        <v>0</v>
      </c>
      <c r="BO57" s="94">
        <f t="shared" si="42"/>
        <v>8.6855819339895781</v>
      </c>
      <c r="BP57" s="18"/>
      <c r="BQ57" s="18"/>
      <c r="BR57" s="18"/>
      <c r="BS57" s="18"/>
      <c r="BT57" s="19" t="s">
        <v>88</v>
      </c>
      <c r="BU57" s="20"/>
      <c r="BV57" s="25" t="s">
        <v>94</v>
      </c>
      <c r="BW57" s="25">
        <v>90.32</v>
      </c>
      <c r="BX57" s="25">
        <v>136.82</v>
      </c>
      <c r="BY57" s="25">
        <v>46.5</v>
      </c>
      <c r="BZ57" s="29">
        <f t="shared" si="43"/>
        <v>4.5159999999999991</v>
      </c>
      <c r="CA57" s="29">
        <f t="shared" si="44"/>
        <v>6.8409999999999993</v>
      </c>
      <c r="CB57" s="29">
        <f t="shared" si="45"/>
        <v>2.3250000000000002</v>
      </c>
      <c r="CC57" s="30">
        <f t="shared" si="46"/>
        <v>17.425080385852091</v>
      </c>
      <c r="CD57" s="30">
        <f t="shared" si="47"/>
        <v>26.396141479099679</v>
      </c>
      <c r="CE57" s="30">
        <f t="shared" si="48"/>
        <v>8.971061093247588</v>
      </c>
      <c r="CF57" s="28">
        <v>1</v>
      </c>
      <c r="CG57" s="28">
        <v>19</v>
      </c>
    </row>
    <row r="58" spans="1:85" x14ac:dyDescent="0.4">
      <c r="A58" s="9" t="s">
        <v>84</v>
      </c>
      <c r="B58" s="9" t="s">
        <v>149</v>
      </c>
      <c r="C58" s="9" t="s">
        <v>151</v>
      </c>
      <c r="D58" s="23" t="s">
        <v>87</v>
      </c>
      <c r="E58" s="21">
        <v>32</v>
      </c>
      <c r="F58" s="21">
        <v>18</v>
      </c>
      <c r="G58" s="21">
        <v>24</v>
      </c>
      <c r="H58" s="14">
        <f t="shared" si="0"/>
        <v>35328</v>
      </c>
      <c r="I58" s="14">
        <v>210</v>
      </c>
      <c r="J58" s="15">
        <f t="shared" si="1"/>
        <v>6.5625</v>
      </c>
      <c r="K58" s="16">
        <v>94</v>
      </c>
      <c r="L58" s="16">
        <v>179</v>
      </c>
      <c r="M58" s="15">
        <f t="shared" si="2"/>
        <v>2.9375</v>
      </c>
      <c r="N58" s="15">
        <f t="shared" si="3"/>
        <v>5.59375</v>
      </c>
      <c r="O58" s="17">
        <f t="shared" si="4"/>
        <v>0.52513966480446927</v>
      </c>
      <c r="P58" s="14">
        <v>81</v>
      </c>
      <c r="Q58" s="16">
        <v>134</v>
      </c>
      <c r="R58" s="15">
        <f t="shared" si="5"/>
        <v>2.53125</v>
      </c>
      <c r="S58" s="15">
        <f t="shared" si="6"/>
        <v>4.1875</v>
      </c>
      <c r="T58" s="17">
        <f t="shared" si="7"/>
        <v>0.60447761194029848</v>
      </c>
      <c r="U58" s="16">
        <v>13</v>
      </c>
      <c r="V58" s="16">
        <v>45</v>
      </c>
      <c r="W58" s="15">
        <f t="shared" si="8"/>
        <v>0.40625</v>
      </c>
      <c r="X58" s="15">
        <f t="shared" si="9"/>
        <v>1.40625</v>
      </c>
      <c r="Y58" s="17">
        <f t="shared" si="10"/>
        <v>0.28888888888888886</v>
      </c>
      <c r="Z58" s="16">
        <v>9</v>
      </c>
      <c r="AA58" s="16">
        <v>14</v>
      </c>
      <c r="AB58" s="15">
        <f t="shared" si="11"/>
        <v>0.28125</v>
      </c>
      <c r="AC58" s="15">
        <f t="shared" si="12"/>
        <v>0.4375</v>
      </c>
      <c r="AD58" s="17">
        <f t="shared" si="13"/>
        <v>0.6428571428571429</v>
      </c>
      <c r="AE58" s="57">
        <v>127</v>
      </c>
      <c r="AF58" s="15">
        <f t="shared" si="14"/>
        <v>3.96875</v>
      </c>
      <c r="AG58" s="16">
        <v>47</v>
      </c>
      <c r="AH58" s="15">
        <f t="shared" si="15"/>
        <v>1.46875</v>
      </c>
      <c r="AI58" s="57">
        <v>80</v>
      </c>
      <c r="AJ58" s="15">
        <f t="shared" si="16"/>
        <v>2.5</v>
      </c>
      <c r="AK58" s="16">
        <v>34</v>
      </c>
      <c r="AL58" s="15">
        <f t="shared" si="17"/>
        <v>1.0625</v>
      </c>
      <c r="AM58" s="16">
        <v>14</v>
      </c>
      <c r="AN58" s="15">
        <f t="shared" si="18"/>
        <v>0.4375</v>
      </c>
      <c r="AO58" s="16">
        <v>2</v>
      </c>
      <c r="AP58" s="15">
        <f t="shared" si="19"/>
        <v>6.25E-2</v>
      </c>
      <c r="AQ58" s="4">
        <v>24</v>
      </c>
      <c r="AR58" s="15">
        <f t="shared" si="20"/>
        <v>0.75</v>
      </c>
      <c r="AS58" s="16">
        <v>65</v>
      </c>
      <c r="AT58" s="15">
        <f t="shared" si="21"/>
        <v>2.03125</v>
      </c>
      <c r="AU58" s="18">
        <v>0.87108556455887498</v>
      </c>
      <c r="AV58" s="18">
        <v>5.91770084618801E-2</v>
      </c>
      <c r="AW58" s="18">
        <v>0.96209145348145264</v>
      </c>
      <c r="AX58" s="18">
        <v>-9.1005888922577619E-2</v>
      </c>
      <c r="AY58" s="18">
        <v>112.9892011927592</v>
      </c>
      <c r="AZ58" s="18">
        <v>117.9183788472605</v>
      </c>
      <c r="BA58" s="18">
        <v>8.037258688795168</v>
      </c>
      <c r="BB58" s="18">
        <v>8.5625</v>
      </c>
      <c r="BC58" s="18">
        <v>18.614130434782609</v>
      </c>
      <c r="BD58" s="92">
        <f t="shared" si="38"/>
        <v>56.707712248865846</v>
      </c>
      <c r="BE58" s="92">
        <f t="shared" si="39"/>
        <v>56.145251396648042</v>
      </c>
      <c r="BF58" s="93">
        <f>IFERROR(100*((L58+0.44*AA58+AQ58)*2400)/((SUMIFS(팀공격력!Q:Q,팀공격력!A:A,B58,팀공격력!B:B,D58)+0.44*SUMIFS(팀공격력!T:T,팀공격력!A:A,B58,팀공격력!B:B,D58)+SUMIFS(팀공격력!AK:AK,팀공격력!A:A,B58,팀공격력!B:B,D58))*(F58*60+G58)),"")</f>
        <v>9.805392309452106</v>
      </c>
      <c r="BG58" s="17">
        <f t="shared" si="40"/>
        <v>0.25139664804469275</v>
      </c>
      <c r="BH58" s="17">
        <f t="shared" si="41"/>
        <v>7.8212290502793297E-2</v>
      </c>
      <c r="BI58" s="94">
        <f>IFERROR(((AG58*(12000/5))/((F58*60+G58)*(SUMIFS(팀공격력!X:X,팀공격력!A:A,B58,팀공격력!B:B,D58)+SUMIFS(팀수비력!X:X,팀수비력!A:A,B58,팀수비력!B:B,D58))))*100,"")</f>
        <v>2.5505220430224229</v>
      </c>
      <c r="BJ58" s="94">
        <f>IFERROR(((AI58*(12000/5))/((F58*60+G58)*(SUMIFS(팀공격력!V:V,팀공격력!A:A,B58,팀공격력!B:B,D58)+SUMIFS(팀수비력!W:W,팀수비력!A:A,B58,팀수비력!B:B,D58))))*100,"")</f>
        <v>8.7923682243812369</v>
      </c>
      <c r="BK58" s="94">
        <f>IFERROR(((AE58*(12000/5))/((F58*60+G58)*(SUMIFS(팀공격력!X:X,팀공격력!A:A,B58,팀공격력!B:B,D58)+SUMIFS(팀수비력!X:X,팀수비력!A:A,B58,팀수비력!B:B,D58))))*100,"")</f>
        <v>6.8918361588052699</v>
      </c>
      <c r="BL58" s="94">
        <f>IFERROR(100*AK58/(((((F58*60+G58)/(12000/5))*SUMIFS(팀공격력!P:P,팀공격력!A:A,B58,팀공격력!B:B,D58))-K58)),"")</f>
        <v>5.5380004560706251</v>
      </c>
      <c r="BM58" s="94">
        <f>IFERROR(100*((AM58/E58*(2400))/((F58*60+G58)*SUMIFS(팀공격력!AR:AR,팀공격력!A:A,B58,팀공격력!B:B,D58))),"")</f>
        <v>1.311689090032814</v>
      </c>
      <c r="BN58" s="94">
        <f>IFERROR((AO58*40)/(((F58*60+G58)/60)*(SUMIFS(팀수비력!Q:Q,팀수비력!A:A,B58,팀수비력!B:B,D58)-SUMIFS(팀수비력!N:N,팀수비력!A:A,B58,팀수비력!B:B,D58)))*100,"")</f>
        <v>0.18887168058021384</v>
      </c>
      <c r="BO58" s="94">
        <f t="shared" si="42"/>
        <v>11.474469305794607</v>
      </c>
      <c r="BP58" s="18"/>
      <c r="BQ58" s="18"/>
      <c r="BR58" s="18"/>
      <c r="BS58" s="18"/>
      <c r="BT58" s="19" t="s">
        <v>88</v>
      </c>
      <c r="BU58" s="20"/>
      <c r="BV58" s="26" t="s">
        <v>97</v>
      </c>
      <c r="BW58" s="26">
        <v>453.89</v>
      </c>
      <c r="BX58" s="26">
        <v>575.69000000000005</v>
      </c>
      <c r="BY58" s="26">
        <v>121.8</v>
      </c>
      <c r="BZ58" s="29">
        <f t="shared" si="43"/>
        <v>14.184062500000001</v>
      </c>
      <c r="CA58" s="29">
        <f t="shared" si="44"/>
        <v>17.990312500000002</v>
      </c>
      <c r="CB58" s="29">
        <f t="shared" si="45"/>
        <v>3.8062499999999999</v>
      </c>
      <c r="CC58" s="30">
        <f t="shared" si="46"/>
        <v>30.834918478260875</v>
      </c>
      <c r="CD58" s="30">
        <f t="shared" si="47"/>
        <v>39.109375000000007</v>
      </c>
      <c r="CE58" s="30">
        <f t="shared" si="48"/>
        <v>8.2744565217391308</v>
      </c>
      <c r="CF58" s="28">
        <v>2</v>
      </c>
      <c r="CG58" s="28">
        <v>30</v>
      </c>
    </row>
    <row r="59" spans="1:85" x14ac:dyDescent="0.4">
      <c r="A59" s="9" t="s">
        <v>84</v>
      </c>
      <c r="B59" s="9" t="s">
        <v>149</v>
      </c>
      <c r="C59" s="9" t="s">
        <v>152</v>
      </c>
      <c r="D59" s="23" t="s">
        <v>87</v>
      </c>
      <c r="E59" s="32">
        <v>54</v>
      </c>
      <c r="F59" s="32">
        <v>27</v>
      </c>
      <c r="G59" s="32">
        <v>50</v>
      </c>
      <c r="H59" s="14">
        <f t="shared" si="0"/>
        <v>90180</v>
      </c>
      <c r="I59" s="14">
        <v>638</v>
      </c>
      <c r="J59" s="15">
        <f t="shared" si="1"/>
        <v>11.814814814814815</v>
      </c>
      <c r="K59" s="16">
        <v>213</v>
      </c>
      <c r="L59" s="16">
        <v>526</v>
      </c>
      <c r="M59" s="15">
        <f t="shared" si="2"/>
        <v>3.9444444444444446</v>
      </c>
      <c r="N59" s="15">
        <f t="shared" si="3"/>
        <v>9.7407407407407405</v>
      </c>
      <c r="O59" s="17">
        <f t="shared" si="4"/>
        <v>0.4049429657794677</v>
      </c>
      <c r="P59" s="14">
        <v>140</v>
      </c>
      <c r="Q59" s="16">
        <v>323</v>
      </c>
      <c r="R59" s="15">
        <f t="shared" si="5"/>
        <v>2.5925925925925926</v>
      </c>
      <c r="S59" s="15">
        <f t="shared" si="6"/>
        <v>5.9814814814814818</v>
      </c>
      <c r="T59" s="17">
        <f t="shared" si="7"/>
        <v>0.43343653250773995</v>
      </c>
      <c r="U59" s="16">
        <v>73</v>
      </c>
      <c r="V59" s="16">
        <v>203</v>
      </c>
      <c r="W59" s="15">
        <f t="shared" si="8"/>
        <v>1.3518518518518519</v>
      </c>
      <c r="X59" s="15">
        <f t="shared" si="9"/>
        <v>3.7592592592592591</v>
      </c>
      <c r="Y59" s="17">
        <f t="shared" si="10"/>
        <v>0.35960591133004927</v>
      </c>
      <c r="Z59" s="8">
        <v>139</v>
      </c>
      <c r="AA59" s="8">
        <v>165</v>
      </c>
      <c r="AB59" s="15">
        <f t="shared" si="11"/>
        <v>2.574074074074074</v>
      </c>
      <c r="AC59" s="15">
        <f t="shared" si="12"/>
        <v>3.0555555555555554</v>
      </c>
      <c r="AD59" s="17">
        <f t="shared" si="13"/>
        <v>0.84242424242424241</v>
      </c>
      <c r="AE59" s="16">
        <v>201</v>
      </c>
      <c r="AF59" s="15">
        <f t="shared" si="14"/>
        <v>3.7222222222222223</v>
      </c>
      <c r="AG59" s="16">
        <v>41</v>
      </c>
      <c r="AH59" s="15">
        <f t="shared" si="15"/>
        <v>0.7592592592592593</v>
      </c>
      <c r="AI59" s="16">
        <v>160</v>
      </c>
      <c r="AJ59" s="15">
        <f t="shared" si="16"/>
        <v>2.9629629629629628</v>
      </c>
      <c r="AK59" s="16">
        <v>316</v>
      </c>
      <c r="AL59" s="15">
        <f t="shared" si="17"/>
        <v>5.8518518518518521</v>
      </c>
      <c r="AM59" s="16">
        <v>58</v>
      </c>
      <c r="AN59" s="15">
        <f t="shared" si="18"/>
        <v>1.0740740740740742</v>
      </c>
      <c r="AO59" s="7">
        <v>0</v>
      </c>
      <c r="AP59" s="15">
        <f t="shared" si="19"/>
        <v>0</v>
      </c>
      <c r="AQ59" s="6">
        <v>154</v>
      </c>
      <c r="AR59" s="15">
        <f t="shared" si="20"/>
        <v>2.8518518518518516</v>
      </c>
      <c r="AS59" s="16">
        <v>129</v>
      </c>
      <c r="AT59" s="15">
        <f t="shared" si="21"/>
        <v>2.3888888888888888</v>
      </c>
      <c r="AU59" s="18">
        <v>1.1447408759424771</v>
      </c>
      <c r="AV59" s="18">
        <v>3.0465492373718608E-2</v>
      </c>
      <c r="AW59" s="18">
        <v>1.3361495389007241</v>
      </c>
      <c r="AX59" s="18">
        <v>-0.19140866295824771</v>
      </c>
      <c r="AY59" s="18">
        <v>104.3908516871608</v>
      </c>
      <c r="AZ59" s="18">
        <v>117.72630534338811</v>
      </c>
      <c r="BA59" s="18">
        <v>14.345791969253931</v>
      </c>
      <c r="BB59" s="18">
        <v>13.33333333333333</v>
      </c>
      <c r="BC59" s="18">
        <v>19.161676646706589</v>
      </c>
      <c r="BD59" s="92">
        <f t="shared" si="38"/>
        <v>53.291012362178414</v>
      </c>
      <c r="BE59" s="92">
        <f t="shared" si="39"/>
        <v>47.433460076045627</v>
      </c>
      <c r="BF59" s="93">
        <f>IFERROR(100*((L59+0.44*AA59+AQ59)*2400)/((SUMIFS(팀공격력!Q:Q,팀공격력!A:A,B59,팀공격력!B:B,D59)+0.44*SUMIFS(팀공격력!T:T,팀공격력!A:A,B59,팀공격력!B:B,D59)+SUMIFS(팀공격력!AK:AK,팀공격력!A:A,B59,팀공격력!B:B,D59))*(F59*60+G59)),"")</f>
        <v>23.324006692041603</v>
      </c>
      <c r="BG59" s="17">
        <f t="shared" si="40"/>
        <v>0.38593155893536124</v>
      </c>
      <c r="BH59" s="17">
        <f t="shared" si="41"/>
        <v>0.31368821292775667</v>
      </c>
      <c r="BI59" s="94">
        <f>IFERROR(((AG59*(12000/5))/((F59*60+G59)*(SUMIFS(팀공격력!X:X,팀공격력!A:A,B59,팀공격력!B:B,D59)+SUMIFS(팀수비력!X:X,팀수비력!A:A,B59,팀수비력!B:B,D59))))*100,"")</f>
        <v>1.4708476207843924</v>
      </c>
      <c r="BJ59" s="94">
        <f>IFERROR(((AI59*(12000/5))/((F59*60+G59)*(SUMIFS(팀공격력!V:V,팀공격력!A:A,B59,팀공격력!B:B,D59)+SUMIFS(팀수비력!W:W,팀수비력!A:A,B59,팀수비력!B:B,D59))))*100,"")</f>
        <v>11.624879664331599</v>
      </c>
      <c r="BK59" s="94">
        <f>IFERROR(((AE59*(12000/5))/((F59*60+G59)*(SUMIFS(팀공격력!X:X,팀공격력!A:A,B59,팀공격력!B:B,D59)+SUMIFS(팀수비력!X:X,팀수비력!A:A,B59,팀수비력!B:B,D59))))*100,"")</f>
        <v>7.2107407750649468</v>
      </c>
      <c r="BL59" s="94">
        <f>IFERROR(100*AK59/(((((F59*60+G59)/(12000/5))*SUMIFS(팀공격력!P:P,팀공격력!A:A,B59,팀공격력!B:B,D59))-K59)),"")</f>
        <v>36.834666550101261</v>
      </c>
      <c r="BM59" s="94">
        <f>IFERROR(100*((AM59/E59*(2400))/((F59*60+G59)*SUMIFS(팀공격력!AR:AR,팀공격력!A:A,B59,팀공격력!B:B,D59))),"")</f>
        <v>2.128823643202006</v>
      </c>
      <c r="BN59" s="94">
        <f>IFERROR((AO59*40)/(((F59*60+G59)/60)*(SUMIFS(팀수비력!Q:Q,팀수비력!A:A,B59,팀수비력!B:B,D59)-SUMIFS(팀수비력!N:N,팀수비력!A:A,B59,팀수비력!B:B,D59)))*100,"")</f>
        <v>0</v>
      </c>
      <c r="BO59" s="94">
        <f t="shared" si="42"/>
        <v>20.462397023651341</v>
      </c>
      <c r="BP59" s="18"/>
      <c r="BQ59" s="18"/>
      <c r="BR59" s="18"/>
      <c r="BS59" s="18"/>
      <c r="BT59" s="19" t="s">
        <v>88</v>
      </c>
      <c r="BU59" s="20"/>
      <c r="BV59" s="26" t="s">
        <v>89</v>
      </c>
      <c r="BW59" s="26">
        <v>1228.8599999999999</v>
      </c>
      <c r="BX59" s="26">
        <v>1780.66</v>
      </c>
      <c r="BY59" s="26">
        <v>551.79999999999995</v>
      </c>
      <c r="BZ59" s="29">
        <f t="shared" si="43"/>
        <v>22.756666666666671</v>
      </c>
      <c r="CA59" s="29">
        <f t="shared" si="44"/>
        <v>32.97518518518519</v>
      </c>
      <c r="CB59" s="29">
        <f t="shared" si="45"/>
        <v>10.218518518518518</v>
      </c>
      <c r="CC59" s="30">
        <f t="shared" si="46"/>
        <v>32.704191616766465</v>
      </c>
      <c r="CD59" s="30">
        <f t="shared" si="47"/>
        <v>47.389487691284096</v>
      </c>
      <c r="CE59" s="30">
        <f t="shared" si="48"/>
        <v>14.685296074517632</v>
      </c>
      <c r="CF59" s="27">
        <v>9</v>
      </c>
      <c r="CG59" s="27">
        <v>45</v>
      </c>
    </row>
    <row r="60" spans="1:85" x14ac:dyDescent="0.4">
      <c r="A60" s="9" t="s">
        <v>84</v>
      </c>
      <c r="B60" s="9" t="s">
        <v>149</v>
      </c>
      <c r="C60" s="9" t="s">
        <v>153</v>
      </c>
      <c r="D60" s="23" t="s">
        <v>87</v>
      </c>
      <c r="E60" s="32">
        <v>40</v>
      </c>
      <c r="F60" s="32">
        <v>21</v>
      </c>
      <c r="G60" s="32">
        <v>18</v>
      </c>
      <c r="H60" s="14">
        <f t="shared" si="0"/>
        <v>51120</v>
      </c>
      <c r="I60" s="45">
        <v>264</v>
      </c>
      <c r="J60" s="15">
        <f t="shared" si="1"/>
        <v>6.6</v>
      </c>
      <c r="K60" s="21">
        <v>94</v>
      </c>
      <c r="L60" s="21">
        <v>280</v>
      </c>
      <c r="M60" s="15">
        <f t="shared" si="2"/>
        <v>2.35</v>
      </c>
      <c r="N60" s="15">
        <f t="shared" si="3"/>
        <v>7</v>
      </c>
      <c r="O60" s="17">
        <f t="shared" si="4"/>
        <v>0.33571428571428569</v>
      </c>
      <c r="P60" s="45">
        <v>45</v>
      </c>
      <c r="Q60" s="13">
        <v>107</v>
      </c>
      <c r="R60" s="15">
        <f t="shared" si="5"/>
        <v>1.125</v>
      </c>
      <c r="S60" s="15">
        <f t="shared" si="6"/>
        <v>2.6749999999999998</v>
      </c>
      <c r="T60" s="17">
        <f t="shared" si="7"/>
        <v>0.42056074766355139</v>
      </c>
      <c r="U60" s="13">
        <v>49</v>
      </c>
      <c r="V60" s="13">
        <v>173</v>
      </c>
      <c r="W60" s="15">
        <f t="shared" si="8"/>
        <v>1.2250000000000001</v>
      </c>
      <c r="X60" s="15">
        <f t="shared" si="9"/>
        <v>4.3250000000000002</v>
      </c>
      <c r="Y60" s="17">
        <f t="shared" si="10"/>
        <v>0.2832369942196532</v>
      </c>
      <c r="Z60" s="51">
        <v>27</v>
      </c>
      <c r="AA60" s="51">
        <v>31</v>
      </c>
      <c r="AB60" s="15">
        <f t="shared" si="11"/>
        <v>0.67500000000000004</v>
      </c>
      <c r="AC60" s="15">
        <f t="shared" si="12"/>
        <v>0.77500000000000002</v>
      </c>
      <c r="AD60" s="17">
        <f t="shared" si="13"/>
        <v>0.87096774193548387</v>
      </c>
      <c r="AE60" s="13">
        <v>58</v>
      </c>
      <c r="AF60" s="15">
        <f t="shared" si="14"/>
        <v>1.45</v>
      </c>
      <c r="AG60" s="13">
        <v>7</v>
      </c>
      <c r="AH60" s="15">
        <f t="shared" si="15"/>
        <v>0.17499999999999999</v>
      </c>
      <c r="AI60" s="13">
        <v>51</v>
      </c>
      <c r="AJ60" s="15">
        <f t="shared" si="16"/>
        <v>1.2749999999999999</v>
      </c>
      <c r="AK60" s="13">
        <v>48</v>
      </c>
      <c r="AL60" s="15">
        <f t="shared" si="17"/>
        <v>1.2</v>
      </c>
      <c r="AM60" s="13">
        <v>16</v>
      </c>
      <c r="AN60" s="15">
        <f t="shared" si="18"/>
        <v>0.4</v>
      </c>
      <c r="AO60" s="2">
        <v>2</v>
      </c>
      <c r="AP60" s="15">
        <f t="shared" si="19"/>
        <v>0.05</v>
      </c>
      <c r="AQ60" s="6">
        <v>32</v>
      </c>
      <c r="AR60" s="15">
        <f t="shared" si="20"/>
        <v>0.8</v>
      </c>
      <c r="AS60" s="52">
        <v>64</v>
      </c>
      <c r="AT60" s="15">
        <f t="shared" si="21"/>
        <v>1.6</v>
      </c>
      <c r="AU60" s="18">
        <v>-1.386412653102761</v>
      </c>
      <c r="AV60" s="18">
        <v>-6.5089795920317425E-2</v>
      </c>
      <c r="AW60" s="18">
        <v>-0.75298790424771689</v>
      </c>
      <c r="AX60" s="18">
        <v>-0.63342474885504407</v>
      </c>
      <c r="AY60" s="18">
        <v>92.251180660686799</v>
      </c>
      <c r="AZ60" s="18">
        <v>122.0752599581259</v>
      </c>
      <c r="BA60" s="18">
        <v>3.9648153770575392</v>
      </c>
      <c r="BB60" s="18">
        <v>4.1500000000000004</v>
      </c>
      <c r="BC60" s="18">
        <v>7.7934272300469489</v>
      </c>
      <c r="BD60" s="92">
        <f t="shared" si="38"/>
        <v>44.95300367797303</v>
      </c>
      <c r="BE60" s="92">
        <f t="shared" si="39"/>
        <v>42.321428571428569</v>
      </c>
      <c r="BF60" s="93">
        <f>IFERROR(100*((L60+0.44*AA60+AQ60)*2400)/((SUMIFS(팀공격력!Q:Q,팀공격력!A:A,B60,팀공격력!B:B,D60)+0.44*SUMIFS(팀공격력!T:T,팀공격력!A:A,B60,팀공격력!B:B,D60)+SUMIFS(팀공격력!AK:AK,팀공격력!A:A,B60,팀공격력!B:B,D60))*(F60*60+G60)),"")</f>
        <v>13.187494963165809</v>
      </c>
      <c r="BG60" s="17">
        <f t="shared" si="40"/>
        <v>0.61785714285714288</v>
      </c>
      <c r="BH60" s="17">
        <f t="shared" si="41"/>
        <v>0.11071428571428571</v>
      </c>
      <c r="BI60" s="94">
        <f>IFERROR(((AG60*(12000/5))/((F60*60+G60)*(SUMIFS(팀공격력!X:X,팀공격력!A:A,B60,팀공격력!B:B,D60)+SUMIFS(팀수비력!X:X,팀수비력!A:A,B60,팀수비력!B:B,D60))))*100,"")</f>
        <v>0.32814627823522935</v>
      </c>
      <c r="BJ60" s="94">
        <f>IFERROR(((AI60*(12000/5))/((F60*60+G60)*(SUMIFS(팀공격력!V:V,팀공격력!A:A,B60,팀공격력!B:B,D60)+SUMIFS(팀수비력!W:W,팀수비력!A:A,B60,팀수비력!B:B,D60))))*100,"")</f>
        <v>4.8419943320184</v>
      </c>
      <c r="BK60" s="94">
        <f>IFERROR(((AE60*(12000/5))/((F60*60+G60)*(SUMIFS(팀공격력!X:X,팀공격력!A:A,B60,팀공격력!B:B,D60)+SUMIFS(팀수비력!X:X,팀수비력!A:A,B60,팀수비력!B:B,D60))))*100,"")</f>
        <v>2.7189263053776145</v>
      </c>
      <c r="BL60" s="94">
        <f>IFERROR(100*AK60/(((((F60*60+G60)/(12000/5))*SUMIFS(팀공격력!P:P,팀공격력!A:A,B60,팀공격력!B:B,D60))-K60)),"")</f>
        <v>6.6159672233957147</v>
      </c>
      <c r="BM60" s="94">
        <f>IFERROR(100*((AM60/E60*(2400))/((F60*60+G60)*SUMIFS(팀공격력!AR:AR,팀공격력!A:A,B60,팀공격력!B:B,D60))),"")</f>
        <v>1.0359792571580428</v>
      </c>
      <c r="BN60" s="94">
        <f>IFERROR((AO60*40)/(((F60*60+G60)/60)*(SUMIFS(팀수비력!Q:Q,팀수비력!A:A,B60,팀수비력!B:B,D60)-SUMIFS(팀수비력!N:N,팀수비력!A:A,B60,팀수비력!B:B,D60)))*100,"")</f>
        <v>0.16315675693314244</v>
      </c>
      <c r="BO60" s="94">
        <f t="shared" si="42"/>
        <v>9.8268026041026904</v>
      </c>
      <c r="BP60" s="18"/>
      <c r="BQ60" s="18"/>
      <c r="BR60" s="18"/>
      <c r="BS60" s="18"/>
      <c r="BT60" s="19" t="s">
        <v>88</v>
      </c>
      <c r="BU60" s="20"/>
      <c r="BV60" s="26" t="s">
        <v>89</v>
      </c>
      <c r="BW60" s="26">
        <v>408.21</v>
      </c>
      <c r="BX60" s="26">
        <v>633.01</v>
      </c>
      <c r="BY60" s="26">
        <v>224.8</v>
      </c>
      <c r="BZ60" s="29">
        <f t="shared" si="43"/>
        <v>10.205249999999999</v>
      </c>
      <c r="CA60" s="29">
        <f t="shared" si="44"/>
        <v>15.82525</v>
      </c>
      <c r="CB60" s="29">
        <f t="shared" si="45"/>
        <v>5.62</v>
      </c>
      <c r="CC60" s="30">
        <f t="shared" si="46"/>
        <v>19.164788732394364</v>
      </c>
      <c r="CD60" s="30">
        <f t="shared" si="47"/>
        <v>29.718779342723003</v>
      </c>
      <c r="CE60" s="30">
        <f t="shared" si="48"/>
        <v>10.553990610328638</v>
      </c>
      <c r="CF60" s="27">
        <v>9</v>
      </c>
      <c r="CG60" s="27">
        <v>31</v>
      </c>
    </row>
    <row r="61" spans="1:85" x14ac:dyDescent="0.4">
      <c r="A61" s="38" t="s">
        <v>84</v>
      </c>
      <c r="B61" s="39" t="s">
        <v>149</v>
      </c>
      <c r="C61" s="39" t="s">
        <v>154</v>
      </c>
      <c r="D61" s="23" t="s">
        <v>87</v>
      </c>
      <c r="E61" s="33">
        <v>32</v>
      </c>
      <c r="F61" s="34">
        <v>20</v>
      </c>
      <c r="G61" s="34">
        <v>44</v>
      </c>
      <c r="H61" s="14">
        <f t="shared" si="0"/>
        <v>39808</v>
      </c>
      <c r="I61" s="47">
        <v>333</v>
      </c>
      <c r="J61" s="15">
        <f t="shared" si="1"/>
        <v>10.40625</v>
      </c>
      <c r="K61" s="44">
        <v>145</v>
      </c>
      <c r="L61" s="44">
        <v>276</v>
      </c>
      <c r="M61" s="15">
        <f t="shared" si="2"/>
        <v>4.53125</v>
      </c>
      <c r="N61" s="15">
        <f t="shared" si="3"/>
        <v>8.625</v>
      </c>
      <c r="O61" s="17">
        <f t="shared" si="4"/>
        <v>0.52536231884057971</v>
      </c>
      <c r="P61" s="50">
        <v>143</v>
      </c>
      <c r="Q61" s="46">
        <v>264</v>
      </c>
      <c r="R61" s="15">
        <f t="shared" si="5"/>
        <v>4.46875</v>
      </c>
      <c r="S61" s="15">
        <f t="shared" si="6"/>
        <v>8.25</v>
      </c>
      <c r="T61" s="17">
        <f t="shared" si="7"/>
        <v>0.54166666666666663</v>
      </c>
      <c r="U61" s="50">
        <v>2</v>
      </c>
      <c r="V61" s="46">
        <v>12</v>
      </c>
      <c r="W61" s="15">
        <f t="shared" si="8"/>
        <v>6.25E-2</v>
      </c>
      <c r="X61" s="15">
        <f t="shared" si="9"/>
        <v>0.375</v>
      </c>
      <c r="Y61" s="17">
        <f t="shared" si="10"/>
        <v>0.16666666666666666</v>
      </c>
      <c r="Z61" s="47">
        <v>41</v>
      </c>
      <c r="AA61" s="49">
        <v>79</v>
      </c>
      <c r="AB61" s="15">
        <f t="shared" si="11"/>
        <v>1.28125</v>
      </c>
      <c r="AC61" s="15">
        <f t="shared" si="12"/>
        <v>2.46875</v>
      </c>
      <c r="AD61" s="17">
        <f t="shared" si="13"/>
        <v>0.51898734177215189</v>
      </c>
      <c r="AE61" s="47">
        <v>248</v>
      </c>
      <c r="AF61" s="15">
        <f t="shared" si="14"/>
        <v>7.75</v>
      </c>
      <c r="AG61" s="47">
        <v>72</v>
      </c>
      <c r="AH61" s="15">
        <f t="shared" si="15"/>
        <v>2.25</v>
      </c>
      <c r="AI61" s="47">
        <v>176</v>
      </c>
      <c r="AJ61" s="15">
        <f t="shared" si="16"/>
        <v>5.5</v>
      </c>
      <c r="AK61" s="47">
        <v>57</v>
      </c>
      <c r="AL61" s="15">
        <f t="shared" si="17"/>
        <v>1.78125</v>
      </c>
      <c r="AM61" s="47">
        <v>22</v>
      </c>
      <c r="AN61" s="15">
        <f t="shared" si="18"/>
        <v>0.6875</v>
      </c>
      <c r="AO61" s="47">
        <v>23</v>
      </c>
      <c r="AP61" s="15">
        <f t="shared" si="19"/>
        <v>0.71875</v>
      </c>
      <c r="AQ61" s="4">
        <v>56</v>
      </c>
      <c r="AR61" s="15">
        <f t="shared" si="20"/>
        <v>1.75</v>
      </c>
      <c r="AS61" s="47">
        <v>38</v>
      </c>
      <c r="AT61" s="15">
        <f t="shared" si="21"/>
        <v>1.1875</v>
      </c>
      <c r="AU61" s="18">
        <v>1.1151604218711579</v>
      </c>
      <c r="AV61" s="18">
        <v>6.7232340546894587E-2</v>
      </c>
      <c r="AW61" s="18">
        <v>0.44933769301499982</v>
      </c>
      <c r="AX61" s="18">
        <v>0.66582272885615845</v>
      </c>
      <c r="AY61" s="18">
        <v>103.06289697135971</v>
      </c>
      <c r="AZ61" s="18">
        <v>109.7435089724659</v>
      </c>
      <c r="BA61" s="18">
        <v>13.00035744794555</v>
      </c>
      <c r="BB61" s="18">
        <v>14.3125</v>
      </c>
      <c r="BC61" s="18">
        <v>27.612540192926041</v>
      </c>
      <c r="BD61" s="92">
        <f t="shared" si="38"/>
        <v>53.578324108636885</v>
      </c>
      <c r="BE61" s="92">
        <f t="shared" si="39"/>
        <v>52.89855072463768</v>
      </c>
      <c r="BF61" s="93">
        <f>IFERROR(100*((L61+0.44*AA61+AQ61)*2400)/((SUMIFS(팀공격력!Q:Q,팀공격력!A:A,B61,팀공격력!B:B,D61)+0.44*SUMIFS(팀공격력!T:T,팀공격력!A:A,B61,팀공격력!B:B,D61)+SUMIFS(팀공격력!AK:AK,팀공격력!A:A,B61,팀공격력!B:B,D61))*(F61*60+G61)),"")</f>
        <v>15.258681158909788</v>
      </c>
      <c r="BG61" s="17">
        <f t="shared" si="40"/>
        <v>4.3478260869565216E-2</v>
      </c>
      <c r="BH61" s="17">
        <f t="shared" si="41"/>
        <v>0.28623188405797101</v>
      </c>
      <c r="BI61" s="94">
        <f>IFERROR(((AG61*(12000/5))/((F61*60+G61)*(SUMIFS(팀공격력!X:X,팀공격력!A:A,B61,팀공격력!B:B,D61)+SUMIFS(팀수비력!X:X,팀수비력!A:A,B61,팀수비력!B:B,D61))))*100,"")</f>
        <v>3.467467608876075</v>
      </c>
      <c r="BJ61" s="94">
        <f>IFERROR(((AI61*(12000/5))/((F61*60+G61)*(SUMIFS(팀공격력!V:V,팀공격력!A:A,B61,팀공격력!B:B,D61)+SUMIFS(팀수비력!W:W,팀수비력!A:A,B61,팀수비력!B:B,D61))))*100,"")</f>
        <v>17.166321497891598</v>
      </c>
      <c r="BK61" s="94">
        <f>IFERROR(((AE61*(12000/5))/((F61*60+G61)*(SUMIFS(팀공격력!X:X,팀공격력!A:A,B61,팀공격력!B:B,D61)+SUMIFS(팀수비력!X:X,팀수비력!A:A,B61,팀수비력!B:B,D61))))*100,"")</f>
        <v>11.943499541684258</v>
      </c>
      <c r="BL61" s="94">
        <f>IFERROR(100*AK61/(((((F61*60+G61)/(12000/5))*SUMIFS(팀공격력!P:P,팀공격력!A:A,B61,팀공격력!B:B,D61))-K61)),"")</f>
        <v>8.7327547244969104</v>
      </c>
      <c r="BM61" s="94">
        <f>IFERROR(100*((AM61/E61*(2400))/((F61*60+G61)*SUMIFS(팀공격력!AR:AR,팀공격력!A:A,B61,팀공격력!B:B,D61))),"")</f>
        <v>1.8292549735138368</v>
      </c>
      <c r="BN61" s="94">
        <f>IFERROR((AO61*40)/(((F61*60+G61)/60)*(SUMIFS(팀수비력!Q:Q,팀수비력!A:A,B61,팀수비력!B:B,D61)-SUMIFS(팀수비력!N:N,팀수비력!A:A,B61,팀수비력!B:B,D61)))*100,"")</f>
        <v>1.9275842899086768</v>
      </c>
      <c r="BO61" s="94">
        <f t="shared" si="42"/>
        <v>15.268840658741412</v>
      </c>
      <c r="BP61" s="18"/>
      <c r="BQ61" s="18"/>
      <c r="BR61" s="18"/>
      <c r="BS61" s="18"/>
      <c r="BT61" s="19" t="s">
        <v>93</v>
      </c>
      <c r="BU61" s="20"/>
      <c r="BV61" s="26" t="s">
        <v>97</v>
      </c>
      <c r="BW61" s="26">
        <v>668.95</v>
      </c>
      <c r="BX61" s="26">
        <v>913.35</v>
      </c>
      <c r="BY61" s="26">
        <v>244.4</v>
      </c>
      <c r="BZ61" s="29">
        <f t="shared" si="43"/>
        <v>20.904687500000001</v>
      </c>
      <c r="CA61" s="29">
        <f t="shared" si="44"/>
        <v>28.542187500000001</v>
      </c>
      <c r="CB61" s="29">
        <f t="shared" si="45"/>
        <v>7.6375000000000002</v>
      </c>
      <c r="CC61" s="30">
        <f t="shared" si="46"/>
        <v>40.330586816720256</v>
      </c>
      <c r="CD61" s="30">
        <f t="shared" si="47"/>
        <v>55.065313504823152</v>
      </c>
      <c r="CE61" s="30">
        <f t="shared" si="48"/>
        <v>14.734726688102894</v>
      </c>
      <c r="CF61" s="28">
        <v>7</v>
      </c>
      <c r="CG61" s="28">
        <v>25</v>
      </c>
    </row>
    <row r="62" spans="1:85" x14ac:dyDescent="0.4">
      <c r="A62" s="9" t="s">
        <v>84</v>
      </c>
      <c r="B62" s="9" t="s">
        <v>149</v>
      </c>
      <c r="C62" s="9" t="s">
        <v>155</v>
      </c>
      <c r="D62" s="23" t="s">
        <v>87</v>
      </c>
      <c r="E62" s="13">
        <v>23</v>
      </c>
      <c r="F62" s="13">
        <v>12</v>
      </c>
      <c r="G62" s="13">
        <v>5</v>
      </c>
      <c r="H62" s="14">
        <f t="shared" si="0"/>
        <v>16675</v>
      </c>
      <c r="I62" s="14">
        <v>76</v>
      </c>
      <c r="J62" s="15">
        <f t="shared" si="1"/>
        <v>3.3043478260869565</v>
      </c>
      <c r="K62" s="16">
        <v>25</v>
      </c>
      <c r="L62" s="16">
        <v>79</v>
      </c>
      <c r="M62" s="15">
        <f t="shared" si="2"/>
        <v>1.0869565217391304</v>
      </c>
      <c r="N62" s="15">
        <f t="shared" si="3"/>
        <v>3.4347826086956523</v>
      </c>
      <c r="O62" s="17">
        <f t="shared" si="4"/>
        <v>0.31645569620253167</v>
      </c>
      <c r="P62" s="14">
        <v>10</v>
      </c>
      <c r="Q62" s="16">
        <v>24</v>
      </c>
      <c r="R62" s="15">
        <f t="shared" si="5"/>
        <v>0.43478260869565216</v>
      </c>
      <c r="S62" s="15">
        <f t="shared" si="6"/>
        <v>1.0434782608695652</v>
      </c>
      <c r="T62" s="17">
        <f t="shared" si="7"/>
        <v>0.41666666666666669</v>
      </c>
      <c r="U62" s="16">
        <v>15</v>
      </c>
      <c r="V62" s="16">
        <v>55</v>
      </c>
      <c r="W62" s="15">
        <f t="shared" si="8"/>
        <v>0.65217391304347827</v>
      </c>
      <c r="X62" s="15">
        <f t="shared" si="9"/>
        <v>2.3913043478260869</v>
      </c>
      <c r="Y62" s="17">
        <f t="shared" si="10"/>
        <v>0.27272727272727271</v>
      </c>
      <c r="Z62" s="16">
        <v>11</v>
      </c>
      <c r="AA62" s="16">
        <v>15</v>
      </c>
      <c r="AB62" s="15">
        <f t="shared" si="11"/>
        <v>0.47826086956521741</v>
      </c>
      <c r="AC62" s="15">
        <f t="shared" si="12"/>
        <v>0.65217391304347827</v>
      </c>
      <c r="AD62" s="17">
        <f t="shared" si="13"/>
        <v>0.73333333333333328</v>
      </c>
      <c r="AE62" s="16">
        <v>33</v>
      </c>
      <c r="AF62" s="15">
        <f t="shared" si="14"/>
        <v>1.4347826086956521</v>
      </c>
      <c r="AG62" s="16">
        <v>12</v>
      </c>
      <c r="AH62" s="15">
        <f t="shared" si="15"/>
        <v>0.52173913043478259</v>
      </c>
      <c r="AI62" s="16">
        <v>21</v>
      </c>
      <c r="AJ62" s="15">
        <f t="shared" si="16"/>
        <v>0.91304347826086951</v>
      </c>
      <c r="AK62" s="16">
        <v>10</v>
      </c>
      <c r="AL62" s="15">
        <f t="shared" si="17"/>
        <v>0.43478260869565216</v>
      </c>
      <c r="AM62" s="16">
        <v>7</v>
      </c>
      <c r="AN62" s="15">
        <f t="shared" si="18"/>
        <v>0.30434782608695654</v>
      </c>
      <c r="AO62" s="16">
        <v>1</v>
      </c>
      <c r="AP62" s="15">
        <f t="shared" si="19"/>
        <v>4.3478260869565216E-2</v>
      </c>
      <c r="AQ62" s="4">
        <v>3</v>
      </c>
      <c r="AR62" s="15">
        <f t="shared" si="20"/>
        <v>0.13043478260869565</v>
      </c>
      <c r="AS62" s="16">
        <v>21</v>
      </c>
      <c r="AT62" s="15">
        <f t="shared" si="21"/>
        <v>0.91304347826086951</v>
      </c>
      <c r="AU62" s="18">
        <v>-6.1748280322679823E-2</v>
      </c>
      <c r="AV62" s="18">
        <v>-8.8873087121098381E-3</v>
      </c>
      <c r="AW62" s="18">
        <v>8.4630369792724092E-2</v>
      </c>
      <c r="AX62" s="18">
        <v>-0.14637865011540391</v>
      </c>
      <c r="AY62" s="18">
        <v>102.4819740612067</v>
      </c>
      <c r="AZ62" s="18">
        <v>120.5452223621279</v>
      </c>
      <c r="BA62" s="18">
        <v>3.1361708310626901</v>
      </c>
      <c r="BB62" s="18">
        <v>2.8695652173913042</v>
      </c>
      <c r="BC62" s="18">
        <v>9.4992503748125934</v>
      </c>
      <c r="BD62" s="92">
        <f t="shared" si="38"/>
        <v>44.392523364485989</v>
      </c>
      <c r="BE62" s="92">
        <f t="shared" si="39"/>
        <v>41.139240506329116</v>
      </c>
      <c r="BF62" s="93">
        <f>IFERROR(100*((L62+0.44*AA62+AQ62)*2400)/((SUMIFS(팀공격력!Q:Q,팀공격력!A:A,B62,팀공격력!B:B,D62)+0.44*SUMIFS(팀공격력!T:T,팀공격력!A:A,B62,팀공격력!B:B,D62)+SUMIFS(팀공격력!AK:AK,팀공격력!A:A,B62,팀공격력!B:B,D62))*(F62*60+G62)),"")</f>
        <v>6.3248631010984635</v>
      </c>
      <c r="BG62" s="17">
        <f t="shared" si="40"/>
        <v>0.69620253164556967</v>
      </c>
      <c r="BH62" s="17">
        <f t="shared" si="41"/>
        <v>0.189873417721519</v>
      </c>
      <c r="BI62" s="94">
        <f>IFERROR(((AG62*(12000/5))/((F62*60+G62)*(SUMIFS(팀공격력!X:X,팀공격력!A:A,B62,팀공격력!B:B,D62)+SUMIFS(팀수비력!X:X,팀수비력!A:A,B62,팀수비력!B:B,D62))))*100,"")</f>
        <v>0.99161602423950279</v>
      </c>
      <c r="BJ62" s="94">
        <f>IFERROR(((AI62*(12000/5))/((F62*60+G62)*(SUMIFS(팀공격력!V:V,팀공격력!A:A,B62,팀공격력!B:B,D62)+SUMIFS(팀수비력!W:W,팀수비력!A:A,B62,팀수비력!B:B,D62))))*100,"")</f>
        <v>3.5145218088630101</v>
      </c>
      <c r="BK62" s="94">
        <f>IFERROR(((AE62*(12000/5))/((F62*60+G62)*(SUMIFS(팀공격력!X:X,팀공격력!A:A,B62,팀공격력!B:B,D62)+SUMIFS(팀수비력!X:X,팀수비력!A:A,B62,팀수비력!B:B,D62))))*100,"")</f>
        <v>2.7269440666586329</v>
      </c>
      <c r="BL62" s="94">
        <f>IFERROR(100*AK62/(((((F62*60+G62)/(12000/5))*SUMIFS(팀공격력!P:P,팀공격력!A:A,B62,팀공격력!B:B,D62))-K62)),"")</f>
        <v>2.2732116217944167</v>
      </c>
      <c r="BM62" s="94">
        <f>IFERROR(100*((AM62/E62*(2400))/((F62*60+G62)*SUMIFS(팀공격력!AR:AR,팀공격력!A:A,B62,팀공격력!B:B,D62))),"")</f>
        <v>1.3894858222692432</v>
      </c>
      <c r="BN62" s="94">
        <f>IFERROR((AO62*40)/(((F62*60+G62)/60)*(SUMIFS(팀수비력!Q:Q,팀수비력!A:A,B62,팀수비력!B:B,D62)-SUMIFS(팀수비력!N:N,팀수비력!A:A,B62,팀수비력!B:B,D62)))*100,"")</f>
        <v>0.14380298990383172</v>
      </c>
      <c r="BO62" s="94">
        <f t="shared" si="42"/>
        <v>3.3860045146726865</v>
      </c>
      <c r="BP62" s="18"/>
      <c r="BQ62" s="18"/>
      <c r="BR62" s="18"/>
      <c r="BS62" s="18"/>
      <c r="BT62" s="19" t="s">
        <v>88</v>
      </c>
      <c r="BU62" s="20"/>
      <c r="BV62" s="26" t="s">
        <v>94</v>
      </c>
      <c r="BW62" s="26">
        <v>152.74</v>
      </c>
      <c r="BX62" s="26">
        <v>210.44</v>
      </c>
      <c r="BY62" s="26">
        <v>57.7</v>
      </c>
      <c r="BZ62" s="29">
        <f t="shared" si="43"/>
        <v>6.6408695652173915</v>
      </c>
      <c r="CA62" s="29">
        <f t="shared" si="44"/>
        <v>9.149565217391304</v>
      </c>
      <c r="CB62" s="29">
        <f t="shared" si="45"/>
        <v>2.508695652173913</v>
      </c>
      <c r="CC62" s="30">
        <f t="shared" si="46"/>
        <v>21.983568215892056</v>
      </c>
      <c r="CD62" s="30">
        <f t="shared" si="47"/>
        <v>30.288215892053973</v>
      </c>
      <c r="CE62" s="30">
        <f t="shared" si="48"/>
        <v>8.3046476761619186</v>
      </c>
      <c r="CF62" s="27">
        <v>2</v>
      </c>
      <c r="CG62" s="27">
        <v>21</v>
      </c>
    </row>
    <row r="63" spans="1:85" x14ac:dyDescent="0.4">
      <c r="A63" s="9" t="s">
        <v>84</v>
      </c>
      <c r="B63" s="9" t="s">
        <v>149</v>
      </c>
      <c r="C63" s="9" t="s">
        <v>156</v>
      </c>
      <c r="D63" s="23" t="s">
        <v>87</v>
      </c>
      <c r="E63" s="13">
        <v>36</v>
      </c>
      <c r="F63" s="13">
        <v>8</v>
      </c>
      <c r="G63" s="13">
        <v>4</v>
      </c>
      <c r="H63" s="14">
        <f t="shared" si="0"/>
        <v>17424</v>
      </c>
      <c r="I63" s="14">
        <v>53</v>
      </c>
      <c r="J63" s="15">
        <f t="shared" si="1"/>
        <v>1.4722222222222223</v>
      </c>
      <c r="K63" s="16">
        <v>20</v>
      </c>
      <c r="L63" s="16">
        <v>52</v>
      </c>
      <c r="M63" s="15">
        <f t="shared" si="2"/>
        <v>0.55555555555555558</v>
      </c>
      <c r="N63" s="15">
        <f t="shared" si="3"/>
        <v>1.4444444444444444</v>
      </c>
      <c r="O63" s="17">
        <f t="shared" si="4"/>
        <v>0.38461538461538464</v>
      </c>
      <c r="P63" s="14">
        <v>11</v>
      </c>
      <c r="Q63" s="16">
        <v>21</v>
      </c>
      <c r="R63" s="15">
        <f t="shared" si="5"/>
        <v>0.30555555555555558</v>
      </c>
      <c r="S63" s="15">
        <f t="shared" si="6"/>
        <v>0.58333333333333337</v>
      </c>
      <c r="T63" s="17">
        <f t="shared" si="7"/>
        <v>0.52380952380952384</v>
      </c>
      <c r="U63" s="16">
        <v>9</v>
      </c>
      <c r="V63" s="16">
        <v>31</v>
      </c>
      <c r="W63" s="15">
        <f t="shared" si="8"/>
        <v>0.25</v>
      </c>
      <c r="X63" s="15">
        <f t="shared" si="9"/>
        <v>0.86111111111111116</v>
      </c>
      <c r="Y63" s="17">
        <f t="shared" si="10"/>
        <v>0.29032258064516131</v>
      </c>
      <c r="Z63" s="16">
        <v>4</v>
      </c>
      <c r="AA63" s="16">
        <v>10</v>
      </c>
      <c r="AB63" s="15">
        <f t="shared" si="11"/>
        <v>0.1111111111111111</v>
      </c>
      <c r="AC63" s="15">
        <f t="shared" si="12"/>
        <v>0.27777777777777779</v>
      </c>
      <c r="AD63" s="17">
        <f t="shared" si="13"/>
        <v>0.4</v>
      </c>
      <c r="AE63" s="16">
        <v>44</v>
      </c>
      <c r="AF63" s="15">
        <f t="shared" si="14"/>
        <v>1.2222222222222223</v>
      </c>
      <c r="AG63" s="16">
        <v>17</v>
      </c>
      <c r="AH63" s="15">
        <f t="shared" si="15"/>
        <v>0.47222222222222221</v>
      </c>
      <c r="AI63" s="16">
        <v>27</v>
      </c>
      <c r="AJ63" s="15">
        <f t="shared" si="16"/>
        <v>0.75</v>
      </c>
      <c r="AK63" s="16">
        <v>16</v>
      </c>
      <c r="AL63" s="15">
        <f t="shared" si="17"/>
        <v>0.44444444444444442</v>
      </c>
      <c r="AM63" s="16">
        <v>8</v>
      </c>
      <c r="AN63" s="15">
        <f t="shared" si="18"/>
        <v>0.22222222222222221</v>
      </c>
      <c r="AO63" s="16">
        <v>5</v>
      </c>
      <c r="AP63" s="15">
        <f t="shared" si="19"/>
        <v>0.1388888888888889</v>
      </c>
      <c r="AQ63" s="4">
        <v>4</v>
      </c>
      <c r="AR63" s="15">
        <f t="shared" si="20"/>
        <v>0.1111111111111111</v>
      </c>
      <c r="AS63" s="16">
        <v>27</v>
      </c>
      <c r="AT63" s="15">
        <f t="shared" si="21"/>
        <v>0.75</v>
      </c>
      <c r="AU63" s="18">
        <v>0.16837432105860189</v>
      </c>
      <c r="AV63" s="18">
        <v>2.3192055242231668E-2</v>
      </c>
      <c r="AW63" s="18">
        <v>0.2467923745426252</v>
      </c>
      <c r="AX63" s="18">
        <v>-7.8418053484023309E-2</v>
      </c>
      <c r="AY63" s="18">
        <v>110.93090039548581</v>
      </c>
      <c r="AZ63" s="18">
        <v>118.7334779206533</v>
      </c>
      <c r="BA63" s="18">
        <v>5.3913928076662554</v>
      </c>
      <c r="BB63" s="18">
        <v>2.333333333333333</v>
      </c>
      <c r="BC63" s="18">
        <v>11.5702479338843</v>
      </c>
      <c r="BD63" s="92">
        <f t="shared" si="38"/>
        <v>46.98581560283688</v>
      </c>
      <c r="BE63" s="92">
        <f t="shared" si="39"/>
        <v>47.115384615384613</v>
      </c>
      <c r="BF63" s="93">
        <f>IFERROR(100*((L63+0.44*AA63+AQ63)*2400)/((SUMIFS(팀공격력!Q:Q,팀공격력!A:A,B63,팀공격력!B:B,D63)+0.44*SUMIFS(팀공격력!T:T,팀공격력!A:A,B63,팀공격력!B:B,D63)+SUMIFS(팀공격력!AK:AK,팀공격력!A:A,B63,팀공격력!B:B,D63))*(F63*60+G63)),"")</f>
        <v>6.4587279442638872</v>
      </c>
      <c r="BG63" s="17">
        <f t="shared" si="40"/>
        <v>0.59615384615384615</v>
      </c>
      <c r="BH63" s="17">
        <f t="shared" si="41"/>
        <v>0.19230769230769232</v>
      </c>
      <c r="BI63" s="94">
        <f>IFERROR(((AG63*(12000/5))/((F63*60+G63)*(SUMIFS(팀공격력!X:X,팀공격력!A:A,B63,팀공격력!B:B,D63)+SUMIFS(팀수비력!X:X,팀수비력!A:A,B63,팀수비력!B:B,D63))))*100,"")</f>
        <v>2.1042815941377189</v>
      </c>
      <c r="BJ63" s="94">
        <f>IFERROR(((AI63*(12000/5))/((F63*60+G63)*(SUMIFS(팀공격력!V:V,팀공격력!A:A,B63,팀공격력!B:B,D63)+SUMIFS(팀수비력!W:W,팀수비력!A:A,B63,팀수비력!B:B,D63))))*100,"")</f>
        <v>6.7686702487695234</v>
      </c>
      <c r="BK63" s="94">
        <f>IFERROR(((AE63*(12000/5))/((F63*60+G63)*(SUMIFS(팀공격력!X:X,팀공격력!A:A,B63,팀공격력!B:B,D63)+SUMIFS(팀수비력!X:X,팀수비력!A:A,B63,팀수비력!B:B,D63))))*100,"")</f>
        <v>5.4463758907093904</v>
      </c>
      <c r="BL63" s="94">
        <f>IFERROR(100*AK63/(((((F63*60+G63)/(12000/5))*SUMIFS(팀공격력!P:P,팀공격력!A:A,B63,팀공격력!B:B,D63))-K63)),"")</f>
        <v>5.5103059941797392</v>
      </c>
      <c r="BM63" s="94">
        <f>IFERROR(100*((AM63/E63*(2400))/((F63*60+G63)*SUMIFS(팀공격력!AR:AR,팀공격력!A:A,B63,팀공격력!B:B,D63))),"")</f>
        <v>1.5197216375665501</v>
      </c>
      <c r="BN63" s="94">
        <f>IFERROR((AO63*40)/(((F63*60+G63)/60)*(SUMIFS(팀수비력!Q:Q,팀수비력!A:A,B63,팀수비력!B:B,D63)-SUMIFS(팀수비력!N:N,팀수비력!A:A,B63,팀수비력!B:B,D63)))*100,"")</f>
        <v>1.0770368562012194</v>
      </c>
      <c r="BO63" s="94">
        <f t="shared" si="42"/>
        <v>6.6225165562913908</v>
      </c>
      <c r="BP63" s="18"/>
      <c r="BQ63" s="18"/>
      <c r="BR63" s="18"/>
      <c r="BS63" s="18"/>
      <c r="BT63" s="19" t="s">
        <v>88</v>
      </c>
      <c r="BU63" s="20"/>
      <c r="BV63" s="26" t="s">
        <v>94</v>
      </c>
      <c r="BW63" s="26">
        <v>175.93</v>
      </c>
      <c r="BX63" s="26">
        <v>216.53</v>
      </c>
      <c r="BY63" s="26">
        <v>40.6</v>
      </c>
      <c r="BZ63" s="29">
        <f t="shared" si="43"/>
        <v>4.8869444444444436</v>
      </c>
      <c r="CA63" s="29">
        <f t="shared" si="44"/>
        <v>6.0147222222222219</v>
      </c>
      <c r="CB63" s="29">
        <f t="shared" si="45"/>
        <v>1.1277777777777778</v>
      </c>
      <c r="CC63" s="30">
        <f t="shared" si="46"/>
        <v>24.232782369146008</v>
      </c>
      <c r="CD63" s="30">
        <f t="shared" si="47"/>
        <v>29.825068870523417</v>
      </c>
      <c r="CE63" s="30">
        <f t="shared" si="48"/>
        <v>5.5922865013774103</v>
      </c>
      <c r="CF63" s="28">
        <v>5</v>
      </c>
      <c r="CG63" s="28">
        <v>31</v>
      </c>
    </row>
    <row r="64" spans="1:85" x14ac:dyDescent="0.4">
      <c r="A64" s="9" t="s">
        <v>84</v>
      </c>
      <c r="B64" s="9" t="s">
        <v>149</v>
      </c>
      <c r="C64" s="23" t="s">
        <v>157</v>
      </c>
      <c r="D64" s="23" t="s">
        <v>87</v>
      </c>
      <c r="E64" s="13">
        <v>24</v>
      </c>
      <c r="F64" s="13">
        <v>23</v>
      </c>
      <c r="G64" s="13">
        <v>43</v>
      </c>
      <c r="H64" s="14">
        <f t="shared" si="0"/>
        <v>34152</v>
      </c>
      <c r="I64" s="14">
        <v>429</v>
      </c>
      <c r="J64" s="15">
        <f t="shared" si="1"/>
        <v>17.875</v>
      </c>
      <c r="K64" s="16">
        <v>174</v>
      </c>
      <c r="L64" s="16">
        <v>304</v>
      </c>
      <c r="M64" s="15">
        <f t="shared" si="2"/>
        <v>7.25</v>
      </c>
      <c r="N64" s="15">
        <f t="shared" si="3"/>
        <v>12.666666666666666</v>
      </c>
      <c r="O64" s="17">
        <f t="shared" si="4"/>
        <v>0.57236842105263153</v>
      </c>
      <c r="P64" s="14">
        <v>168</v>
      </c>
      <c r="Q64" s="16">
        <v>277</v>
      </c>
      <c r="R64" s="15">
        <f t="shared" si="5"/>
        <v>7</v>
      </c>
      <c r="S64" s="15">
        <f t="shared" si="6"/>
        <v>11.541666666666666</v>
      </c>
      <c r="T64" s="17">
        <f t="shared" si="7"/>
        <v>0.60649819494584833</v>
      </c>
      <c r="U64" s="16">
        <v>6</v>
      </c>
      <c r="V64" s="16">
        <v>27</v>
      </c>
      <c r="W64" s="15">
        <f t="shared" si="8"/>
        <v>0.25</v>
      </c>
      <c r="X64" s="15">
        <f t="shared" si="9"/>
        <v>1.125</v>
      </c>
      <c r="Y64" s="17">
        <f t="shared" si="10"/>
        <v>0.22222222222222221</v>
      </c>
      <c r="Z64" s="16">
        <v>75</v>
      </c>
      <c r="AA64" s="16">
        <v>101</v>
      </c>
      <c r="AB64" s="15">
        <f t="shared" si="11"/>
        <v>3.125</v>
      </c>
      <c r="AC64" s="15">
        <f t="shared" si="12"/>
        <v>4.208333333333333</v>
      </c>
      <c r="AD64" s="17">
        <f t="shared" si="13"/>
        <v>0.74257425742574257</v>
      </c>
      <c r="AE64" s="16">
        <v>180</v>
      </c>
      <c r="AF64" s="15">
        <f t="shared" si="14"/>
        <v>7.5</v>
      </c>
      <c r="AG64" s="16">
        <v>54</v>
      </c>
      <c r="AH64" s="15">
        <f t="shared" si="15"/>
        <v>2.25</v>
      </c>
      <c r="AI64" s="16">
        <v>126</v>
      </c>
      <c r="AJ64" s="15">
        <f t="shared" si="16"/>
        <v>5.25</v>
      </c>
      <c r="AK64" s="16">
        <v>37</v>
      </c>
      <c r="AL64" s="15">
        <f t="shared" si="17"/>
        <v>1.5416666666666667</v>
      </c>
      <c r="AM64" s="16">
        <v>17</v>
      </c>
      <c r="AN64" s="15">
        <f t="shared" si="18"/>
        <v>0.70833333333333337</v>
      </c>
      <c r="AO64" s="16">
        <v>24</v>
      </c>
      <c r="AP64" s="15">
        <f t="shared" si="19"/>
        <v>1</v>
      </c>
      <c r="AQ64" s="4">
        <v>64</v>
      </c>
      <c r="AR64" s="15">
        <f t="shared" si="20"/>
        <v>2.6666666666666665</v>
      </c>
      <c r="AS64" s="16">
        <v>70</v>
      </c>
      <c r="AT64" s="15">
        <f t="shared" si="21"/>
        <v>2.9166666666666665</v>
      </c>
      <c r="AU64" s="18">
        <v>1.7002536567376469</v>
      </c>
      <c r="AV64" s="18">
        <v>0.1194837425676491</v>
      </c>
      <c r="AW64" s="18">
        <v>1.2675473438346001</v>
      </c>
      <c r="AX64" s="18">
        <v>0.43270631290304612</v>
      </c>
      <c r="AY64" s="18">
        <v>108.9807771126808</v>
      </c>
      <c r="AZ64" s="18">
        <v>111.4612666481929</v>
      </c>
      <c r="BA64" s="18">
        <v>11.63862113568797</v>
      </c>
      <c r="BB64" s="18">
        <v>19.458333333333329</v>
      </c>
      <c r="BC64" s="18">
        <v>32.817990161630362</v>
      </c>
      <c r="BD64" s="92">
        <f t="shared" si="38"/>
        <v>61.560096429801405</v>
      </c>
      <c r="BE64" s="92">
        <f t="shared" si="39"/>
        <v>58.223684210526315</v>
      </c>
      <c r="BF64" s="93">
        <f>IFERROR(100*((L64+0.44*AA64+AQ64)*2400)/((SUMIFS(팀공격력!Q:Q,팀공격력!A:A,B64,팀공격력!B:B,D64)+0.44*SUMIFS(팀공격력!T:T,팀공격력!A:A,B64,팀공격력!B:B,D64)+SUMIFS(팀공격력!AK:AK,팀공격력!A:A,B64,팀공격력!B:B,D64))*(F64*60+G64)),"")</f>
        <v>15.000691950742807</v>
      </c>
      <c r="BG64" s="17">
        <f t="shared" si="40"/>
        <v>8.8815789473684209E-2</v>
      </c>
      <c r="BH64" s="17">
        <f t="shared" si="41"/>
        <v>0.33223684210526316</v>
      </c>
      <c r="BI64" s="94">
        <f>IFERROR(((AG64*(12000/5))/((F64*60+G64)*(SUMIFS(팀공격력!X:X,팀공격력!A:A,B64,팀공격력!B:B,D64)+SUMIFS(팀수비력!X:X,팀수비력!A:A,B64,팀수비력!B:B,D64))))*100,"")</f>
        <v>2.2734696269018819</v>
      </c>
      <c r="BJ64" s="94">
        <f>IFERROR(((AI64*(12000/5))/((F64*60+G64)*(SUMIFS(팀공격력!V:V,팀공격력!A:A,B64,팀공격력!B:B,D64)+SUMIFS(팀수비력!W:W,팀수비력!A:A,B64,팀수비력!B:B,D64))))*100,"")</f>
        <v>10.743619022174347</v>
      </c>
      <c r="BK64" s="94">
        <f>IFERROR(((AE64*(12000/5))/((F64*60+G64)*(SUMIFS(팀공격력!X:X,팀공격력!A:A,B64,팀공격력!B:B,D64)+SUMIFS(팀수비력!X:X,팀수비력!A:A,B64,팀수비력!B:B,D64))))*100,"")</f>
        <v>7.57823208967294</v>
      </c>
      <c r="BL64" s="94">
        <f>IFERROR(100*AK64/(((((F64*60+G64)/(12000/5))*SUMIFS(팀공격력!P:P,팀공격력!A:A,B64,팀공격력!B:B,D64))-K64)),"")</f>
        <v>5.0101642013612073</v>
      </c>
      <c r="BM64" s="94">
        <f>IFERROR(100*((AM64/E64*(2400))/((F64*60+G64)*SUMIFS(팀공격력!AR:AR,팀공격력!A:A,B64,팀공격력!B:B,D64))),"")</f>
        <v>1.647611072632323</v>
      </c>
      <c r="BN64" s="94">
        <f>IFERROR((AO64*40)/(((F64*60+G64)/60)*(SUMIFS(팀수비력!Q:Q,팀수비력!A:A,B64,팀수비력!B:B,D64)-SUMIFS(팀수비력!N:N,팀수비력!A:A,B64,팀수비력!B:B,D64)))*100,"")</f>
        <v>1.7583780915858556</v>
      </c>
      <c r="BO64" s="94">
        <f t="shared" si="42"/>
        <v>15.517408592765008</v>
      </c>
      <c r="BP64" s="18"/>
      <c r="BQ64" s="18"/>
      <c r="BR64" s="18"/>
      <c r="BS64" s="18"/>
      <c r="BT64" s="19" t="s">
        <v>93</v>
      </c>
      <c r="BU64" s="20"/>
      <c r="BV64" s="25" t="s">
        <v>94</v>
      </c>
      <c r="BW64" s="25">
        <v>631.58000000000004</v>
      </c>
      <c r="BX64" s="25">
        <v>876.28</v>
      </c>
      <c r="BY64" s="25">
        <v>244.7</v>
      </c>
      <c r="BZ64" s="29">
        <f t="shared" si="43"/>
        <v>26.31583333333333</v>
      </c>
      <c r="CA64" s="29">
        <f t="shared" si="44"/>
        <v>36.511666666666663</v>
      </c>
      <c r="CB64" s="29">
        <f t="shared" si="45"/>
        <v>10.195833333333333</v>
      </c>
      <c r="CC64" s="30">
        <f t="shared" si="46"/>
        <v>44.383696416022488</v>
      </c>
      <c r="CD64" s="30">
        <f t="shared" si="47"/>
        <v>61.579761068165844</v>
      </c>
      <c r="CE64" s="30">
        <f t="shared" si="48"/>
        <v>17.19606465214336</v>
      </c>
      <c r="CF64" s="27">
        <v>7</v>
      </c>
      <c r="CG64" s="27">
        <v>17</v>
      </c>
    </row>
    <row r="65" spans="1:85" x14ac:dyDescent="0.4">
      <c r="A65" s="9" t="s">
        <v>84</v>
      </c>
      <c r="B65" s="9" t="s">
        <v>149</v>
      </c>
      <c r="C65" s="9" t="s">
        <v>158</v>
      </c>
      <c r="D65" s="23" t="s">
        <v>87</v>
      </c>
      <c r="E65" s="13">
        <v>33</v>
      </c>
      <c r="F65" s="13">
        <v>25</v>
      </c>
      <c r="G65" s="13">
        <v>26</v>
      </c>
      <c r="H65" s="14">
        <f t="shared" si="0"/>
        <v>50358</v>
      </c>
      <c r="I65" s="14">
        <v>213</v>
      </c>
      <c r="J65" s="15">
        <f t="shared" si="1"/>
        <v>6.4545454545454541</v>
      </c>
      <c r="K65" s="16">
        <v>79</v>
      </c>
      <c r="L65" s="16">
        <v>233</v>
      </c>
      <c r="M65" s="15">
        <f t="shared" si="2"/>
        <v>2.393939393939394</v>
      </c>
      <c r="N65" s="15">
        <f t="shared" si="3"/>
        <v>7.0606060606060606</v>
      </c>
      <c r="O65" s="17">
        <f t="shared" si="4"/>
        <v>0.33905579399141633</v>
      </c>
      <c r="P65" s="14">
        <v>53</v>
      </c>
      <c r="Q65" s="16">
        <v>143</v>
      </c>
      <c r="R65" s="15">
        <f t="shared" si="5"/>
        <v>1.606060606060606</v>
      </c>
      <c r="S65" s="15">
        <f t="shared" si="6"/>
        <v>4.333333333333333</v>
      </c>
      <c r="T65" s="17">
        <f t="shared" si="7"/>
        <v>0.37062937062937062</v>
      </c>
      <c r="U65" s="16">
        <v>26</v>
      </c>
      <c r="V65" s="16">
        <v>90</v>
      </c>
      <c r="W65" s="15">
        <f t="shared" si="8"/>
        <v>0.78787878787878785</v>
      </c>
      <c r="X65" s="15">
        <f t="shared" si="9"/>
        <v>2.7272727272727271</v>
      </c>
      <c r="Y65" s="17">
        <f t="shared" si="10"/>
        <v>0.28888888888888886</v>
      </c>
      <c r="Z65" s="16">
        <v>29</v>
      </c>
      <c r="AA65" s="16">
        <v>38</v>
      </c>
      <c r="AB65" s="15">
        <f t="shared" si="11"/>
        <v>0.87878787878787878</v>
      </c>
      <c r="AC65" s="15">
        <f t="shared" si="12"/>
        <v>1.1515151515151516</v>
      </c>
      <c r="AD65" s="17">
        <f t="shared" si="13"/>
        <v>0.76315789473684215</v>
      </c>
      <c r="AE65" s="16">
        <v>124</v>
      </c>
      <c r="AF65" s="15">
        <f t="shared" si="14"/>
        <v>3.7575757575757578</v>
      </c>
      <c r="AG65" s="16">
        <v>42</v>
      </c>
      <c r="AH65" s="15">
        <f t="shared" si="15"/>
        <v>1.2727272727272727</v>
      </c>
      <c r="AI65" s="16">
        <v>82</v>
      </c>
      <c r="AJ65" s="15">
        <f t="shared" si="16"/>
        <v>2.4848484848484849</v>
      </c>
      <c r="AK65" s="16">
        <v>77</v>
      </c>
      <c r="AL65" s="15">
        <f t="shared" si="17"/>
        <v>2.3333333333333335</v>
      </c>
      <c r="AM65" s="16">
        <v>33</v>
      </c>
      <c r="AN65" s="15">
        <f t="shared" si="18"/>
        <v>1</v>
      </c>
      <c r="AO65" s="16">
        <v>0</v>
      </c>
      <c r="AP65" s="15">
        <f t="shared" si="19"/>
        <v>0</v>
      </c>
      <c r="AQ65" s="4">
        <v>43</v>
      </c>
      <c r="AR65" s="15">
        <f t="shared" si="20"/>
        <v>1.303030303030303</v>
      </c>
      <c r="AS65" s="16">
        <v>75</v>
      </c>
      <c r="AT65" s="15">
        <f t="shared" si="21"/>
        <v>2.2727272727272729</v>
      </c>
      <c r="AU65" s="18">
        <v>-0.82241414168409921</v>
      </c>
      <c r="AV65" s="18">
        <v>-3.919524087616344E-2</v>
      </c>
      <c r="AW65" s="18">
        <v>-0.68202906496140314</v>
      </c>
      <c r="AX65" s="18">
        <v>-0.14038507672269601</v>
      </c>
      <c r="AY65" s="18">
        <v>92.868633431876546</v>
      </c>
      <c r="AZ65" s="18">
        <v>118.00804551788529</v>
      </c>
      <c r="BA65" s="18">
        <v>4.5076265563116173</v>
      </c>
      <c r="BB65" s="18">
        <v>7.3030303030303028</v>
      </c>
      <c r="BC65" s="18">
        <v>11.48576194447754</v>
      </c>
      <c r="BD65" s="92">
        <f t="shared" si="38"/>
        <v>42.647765497357035</v>
      </c>
      <c r="BE65" s="92">
        <f t="shared" si="39"/>
        <v>39.484978540772531</v>
      </c>
      <c r="BF65" s="93">
        <f>IFERROR(100*((L65+0.44*AA65+AQ65)*2400)/((SUMIFS(팀공격력!Q:Q,팀공격력!A:A,B65,팀공격력!B:B,D65)+0.44*SUMIFS(팀공격력!T:T,팀공격력!A:A,B65,팀공격력!B:B,D65)+SUMIFS(팀공격력!AK:AK,팀공격력!A:A,B65,팀공격력!B:B,D65))*(F65*60+G65)),"")</f>
        <v>9.9278058945273528</v>
      </c>
      <c r="BG65" s="17">
        <f t="shared" si="40"/>
        <v>0.38626609442060084</v>
      </c>
      <c r="BH65" s="17">
        <f t="shared" si="41"/>
        <v>0.1630901287553648</v>
      </c>
      <c r="BI65" s="94">
        <f>IFERROR(((AG65*(12000/5))/((F65*60+G65)*(SUMIFS(팀공격력!X:X,팀공격력!A:A,B65,팀공격력!B:B,D65)+SUMIFS(팀수비력!X:X,팀수비력!A:A,B65,팀수비력!B:B,D65))))*100,"")</f>
        <v>1.6489027926000908</v>
      </c>
      <c r="BJ65" s="94">
        <f>IFERROR(((AI65*(12000/5))/((F65*60+G65)*(SUMIFS(팀공격력!V:V,팀공격력!A:A,B65,팀공격력!B:B,D65)+SUMIFS(팀수비력!W:W,팀수비력!A:A,B65,팀수비력!B:B,D65))))*100,"")</f>
        <v>6.519950119731198</v>
      </c>
      <c r="BK65" s="94">
        <f>IFERROR(((AE65*(12000/5))/((F65*60+G65)*(SUMIFS(팀공격력!X:X,팀공격력!A:A,B65,팀공격력!B:B,D65)+SUMIFS(팀수비력!X:X,팀수비력!A:A,B65,팀수비력!B:B,D65))))*100,"")</f>
        <v>4.8681891972002678</v>
      </c>
      <c r="BL65" s="94">
        <f>IFERROR(100*AK65/(((((F65*60+G65)/(12000/5))*SUMIFS(팀공격력!P:P,팀공격력!A:A,B65,팀공격력!B:B,D65))-K65)),"")</f>
        <v>8.5598592625736831</v>
      </c>
      <c r="BM65" s="94">
        <f>IFERROR(100*((AM65/E65*(2400))/((F65*60+G65)*SUMIFS(팀공격력!AR:AR,팀공격력!A:A,B65,팀공격력!B:B,D65))),"")</f>
        <v>2.1690391393315509</v>
      </c>
      <c r="BN65" s="94">
        <f>IFERROR((AO65*40)/(((F65*60+G65)/60)*(SUMIFS(팀수비력!Q:Q,팀수비력!A:A,B65,팀수비력!B:B,D65)-SUMIFS(팀수비력!N:N,팀수비력!A:A,B65,팀수비력!B:B,D65)))*100,"")</f>
        <v>0</v>
      </c>
      <c r="BO65" s="94">
        <f t="shared" si="42"/>
        <v>14.689805957911997</v>
      </c>
      <c r="BP65" s="18"/>
      <c r="BQ65" s="18"/>
      <c r="BR65" s="18"/>
      <c r="BS65" s="18"/>
      <c r="BT65" s="19" t="s">
        <v>88</v>
      </c>
      <c r="BU65" s="19"/>
      <c r="BV65" s="25" t="s">
        <v>89</v>
      </c>
      <c r="BW65" s="25">
        <v>503.05</v>
      </c>
      <c r="BX65" s="25">
        <v>722.35</v>
      </c>
      <c r="BY65" s="25">
        <v>219.3</v>
      </c>
      <c r="BZ65" s="29">
        <f t="shared" si="43"/>
        <v>15.243939393939396</v>
      </c>
      <c r="CA65" s="29">
        <f t="shared" si="44"/>
        <v>21.889393939393941</v>
      </c>
      <c r="CB65" s="29">
        <f t="shared" si="45"/>
        <v>6.6454545454545455</v>
      </c>
      <c r="CC65" s="30">
        <f t="shared" si="46"/>
        <v>23.974740855474799</v>
      </c>
      <c r="CD65" s="30">
        <f t="shared" si="47"/>
        <v>34.42630763731681</v>
      </c>
      <c r="CE65" s="30">
        <f t="shared" si="48"/>
        <v>10.451566781842011</v>
      </c>
      <c r="CF65" s="27">
        <v>6</v>
      </c>
      <c r="CG65" s="27">
        <v>27</v>
      </c>
    </row>
    <row r="66" spans="1:85" x14ac:dyDescent="0.4">
      <c r="A66" s="9" t="s">
        <v>84</v>
      </c>
      <c r="B66" s="9" t="s">
        <v>149</v>
      </c>
      <c r="C66" s="9" t="s">
        <v>159</v>
      </c>
      <c r="D66" s="23" t="s">
        <v>87</v>
      </c>
      <c r="E66" s="13">
        <v>52</v>
      </c>
      <c r="F66" s="13">
        <v>21</v>
      </c>
      <c r="G66" s="13">
        <v>29</v>
      </c>
      <c r="H66" s="14">
        <f t="shared" ref="H66:H129" si="49">(F66*60+G66)*E66</f>
        <v>67028</v>
      </c>
      <c r="I66" s="14">
        <v>448</v>
      </c>
      <c r="J66" s="15">
        <f t="shared" ref="J66:J129" si="50">I66/$E66</f>
        <v>8.615384615384615</v>
      </c>
      <c r="K66" s="16">
        <v>177</v>
      </c>
      <c r="L66" s="16">
        <v>353</v>
      </c>
      <c r="M66" s="15">
        <f t="shared" ref="M66:M129" si="51">K66/$E66</f>
        <v>3.4038461538461537</v>
      </c>
      <c r="N66" s="15">
        <f t="shared" ref="N66:N129" si="52">L66/$E66</f>
        <v>6.7884615384615383</v>
      </c>
      <c r="O66" s="17">
        <f t="shared" ref="O66:O129" si="53">K66/L66</f>
        <v>0.50141643059490082</v>
      </c>
      <c r="P66" s="14">
        <v>168</v>
      </c>
      <c r="Q66" s="16">
        <v>310</v>
      </c>
      <c r="R66" s="15">
        <f t="shared" ref="R66:R129" si="54">P66/$E66</f>
        <v>3.2307692307692308</v>
      </c>
      <c r="S66" s="15">
        <f t="shared" ref="S66:S129" si="55">Q66/$E66</f>
        <v>5.9615384615384617</v>
      </c>
      <c r="T66" s="17">
        <f t="shared" ref="T66:T129" si="56">P66/Q66</f>
        <v>0.54193548387096779</v>
      </c>
      <c r="U66" s="16">
        <v>9</v>
      </c>
      <c r="V66" s="16">
        <v>43</v>
      </c>
      <c r="W66" s="15">
        <f t="shared" ref="W66:W129" si="57">U66/$E66</f>
        <v>0.17307692307692307</v>
      </c>
      <c r="X66" s="15">
        <f t="shared" ref="X66:X129" si="58">V66/$E66</f>
        <v>0.82692307692307687</v>
      </c>
      <c r="Y66" s="17">
        <f t="shared" ref="Y66:Y129" si="59">U66/V66</f>
        <v>0.20930232558139536</v>
      </c>
      <c r="Z66" s="16">
        <v>85</v>
      </c>
      <c r="AA66" s="16">
        <v>123</v>
      </c>
      <c r="AB66" s="15">
        <f t="shared" ref="AB66:AB129" si="60">Z66/$E66</f>
        <v>1.6346153846153846</v>
      </c>
      <c r="AC66" s="15">
        <f t="shared" ref="AC66:AC129" si="61">AA66/$E66</f>
        <v>2.3653846153846154</v>
      </c>
      <c r="AD66" s="17">
        <f t="shared" ref="AD66:AD129" si="62">Z66/AA66</f>
        <v>0.69105691056910568</v>
      </c>
      <c r="AE66" s="16">
        <v>213</v>
      </c>
      <c r="AF66" s="15">
        <f t="shared" ref="AF66:AT129" si="63">AE66/$E66</f>
        <v>4.0961538461538458</v>
      </c>
      <c r="AG66" s="16">
        <v>94</v>
      </c>
      <c r="AH66" s="15">
        <f t="shared" ref="AH66:AH129" si="64">AG66/$E66</f>
        <v>1.8076923076923077</v>
      </c>
      <c r="AI66" s="16">
        <v>119</v>
      </c>
      <c r="AJ66" s="15">
        <f t="shared" ref="AJ66:AJ129" si="65">AI66/$E66</f>
        <v>2.2884615384615383</v>
      </c>
      <c r="AK66" s="16">
        <v>30</v>
      </c>
      <c r="AL66" s="15">
        <f t="shared" ref="AL66:AL129" si="66">AK66/$E66</f>
        <v>0.57692307692307687</v>
      </c>
      <c r="AM66" s="16">
        <v>28</v>
      </c>
      <c r="AN66" s="15">
        <f t="shared" ref="AN66:AN129" si="67">AM66/$E66</f>
        <v>0.53846153846153844</v>
      </c>
      <c r="AO66" s="16">
        <v>39</v>
      </c>
      <c r="AP66" s="15">
        <f t="shared" ref="AP66:AP129" si="68">AO66/$E66</f>
        <v>0.75</v>
      </c>
      <c r="AQ66" s="4">
        <v>63</v>
      </c>
      <c r="AR66" s="15">
        <f t="shared" ref="AR66:AR129" si="69">AQ66/$E66</f>
        <v>1.2115384615384615</v>
      </c>
      <c r="AS66" s="16">
        <v>147</v>
      </c>
      <c r="AT66" s="15">
        <f t="shared" ref="AT66:AT129" si="70">AS66/$E66</f>
        <v>2.8269230769230771</v>
      </c>
      <c r="AU66" s="18">
        <v>0.92008826182870485</v>
      </c>
      <c r="AV66" s="18">
        <v>3.2944617598449778E-2</v>
      </c>
      <c r="AW66" s="18">
        <v>1.010810388832686</v>
      </c>
      <c r="AX66" s="18">
        <v>-9.0722127003980968E-2</v>
      </c>
      <c r="AY66" s="18">
        <v>105.9194009685273</v>
      </c>
      <c r="AZ66" s="18">
        <v>117.4006036832743</v>
      </c>
      <c r="BA66" s="18">
        <v>11.79413592583556</v>
      </c>
      <c r="BB66" s="18">
        <v>9.25</v>
      </c>
      <c r="BC66" s="18">
        <v>17.22265321955004</v>
      </c>
      <c r="BD66" s="92">
        <f t="shared" si="38"/>
        <v>55.020632737276479</v>
      </c>
      <c r="BE66" s="92">
        <f t="shared" si="39"/>
        <v>51.416430594900852</v>
      </c>
      <c r="BF66" s="93">
        <f>IFERROR(100*((L66+0.44*AA66+AQ66)*2400)/((SUMIFS(팀공격력!Q:Q,팀공격력!A:A,B66,팀공격력!B:B,D66)+0.44*SUMIFS(팀공격력!T:T,팀공격력!A:A,B66,팀공격력!B:B,D66)+SUMIFS(팀공격력!AK:AK,팀공격력!A:A,B66,팀공격력!B:B,D66))*(F66*60+G66)),"")</f>
        <v>18.876054589267206</v>
      </c>
      <c r="BG66" s="17">
        <f t="shared" si="40"/>
        <v>0.12181303116147309</v>
      </c>
      <c r="BH66" s="17">
        <f t="shared" si="41"/>
        <v>0.34844192634560905</v>
      </c>
      <c r="BI66" s="94">
        <f>IFERROR(((AG66*(12000/5))/((F66*60+G66)*(SUMIFS(팀공격력!X:X,팀공격력!A:A,B66,팀공격력!B:B,D66)+SUMIFS(팀수비력!X:X,팀수비력!A:A,B66,팀수비력!B:B,D66))))*100,"")</f>
        <v>4.368931474781621</v>
      </c>
      <c r="BJ66" s="94">
        <f>IFERROR(((AI66*(12000/5))/((F66*60+G66)*(SUMIFS(팀공격력!V:V,팀공격력!A:A,B66,팀공격력!B:B,D66)+SUMIFS(팀수비력!W:W,팀수비력!A:A,B66,팀수비력!B:B,D66))))*100,"")</f>
        <v>11.201572612939385</v>
      </c>
      <c r="BK66" s="94">
        <f>IFERROR(((AE66*(12000/5))/((F66*60+G66)*(SUMIFS(팀공격력!X:X,팀공격력!A:A,B66,팀공격력!B:B,D66)+SUMIFS(팀수비력!X:X,팀수비력!A:A,B66,팀수비력!B:B,D66))))*100,"")</f>
        <v>9.8998128098775027</v>
      </c>
      <c r="BL66" s="94">
        <f>IFERROR(100*AK66/(((((F66*60+G66)/(12000/5))*SUMIFS(팀공격력!P:P,팀공격력!A:A,B66,팀공격력!B:B,D66))-K66)),"")</f>
        <v>4.6184310035273262</v>
      </c>
      <c r="BM66" s="94">
        <f>IFERROR(100*((AM66/E66*(2400))/((F66*60+G66)*SUMIFS(팀공격력!AR:AR,팀공격력!A:A,B66,팀공격력!B:B,D66))),"")</f>
        <v>1.3826864048660037</v>
      </c>
      <c r="BN66" s="94">
        <f>IFERROR((AO66*40)/(((F66*60+G66)/60)*(SUMIFS(팀수비력!Q:Q,팀수비력!A:A,B66,팀수비력!B:B,D66)-SUMIFS(팀수비력!N:N,팀수비력!A:A,B66,팀수비력!B:B,D66)))*100,"")</f>
        <v>3.1544061594498385</v>
      </c>
      <c r="BO66" s="94">
        <f t="shared" si="42"/>
        <v>13.400833829660511</v>
      </c>
      <c r="BP66" s="18"/>
      <c r="BQ66" s="18"/>
      <c r="BR66" s="18"/>
      <c r="BS66" s="18"/>
      <c r="BT66" s="19" t="s">
        <v>88</v>
      </c>
      <c r="BU66" s="19"/>
      <c r="BV66" s="25" t="s">
        <v>97</v>
      </c>
      <c r="BW66" s="25">
        <v>816.71</v>
      </c>
      <c r="BX66" s="25">
        <v>1114.21</v>
      </c>
      <c r="BY66" s="25">
        <v>297.5</v>
      </c>
      <c r="BZ66" s="29">
        <f t="shared" ref="BZ66:BZ97" si="71">CA66-CB66</f>
        <v>15.705961538461537</v>
      </c>
      <c r="CA66" s="29">
        <f t="shared" ref="CA66:CA97" si="72">BX66/$E66</f>
        <v>21.427115384615384</v>
      </c>
      <c r="CB66" s="29">
        <f t="shared" ref="CB66:CB97" si="73">BY66/$E66</f>
        <v>5.7211538461538458</v>
      </c>
      <c r="CC66" s="30">
        <f t="shared" ref="CC66:CC97" si="74">CD66-CE66</f>
        <v>29.243062600704178</v>
      </c>
      <c r="CD66" s="30">
        <f t="shared" ref="CD66:CD97" si="75">BX66*2400/$H66</f>
        <v>39.895327325893653</v>
      </c>
      <c r="CE66" s="30">
        <f t="shared" ref="CE66:CE97" si="76">BY66*2400/$H66</f>
        <v>10.652264725189474</v>
      </c>
      <c r="CF66" s="27">
        <v>8</v>
      </c>
      <c r="CG66" s="27">
        <v>44</v>
      </c>
    </row>
    <row r="67" spans="1:85" x14ac:dyDescent="0.4">
      <c r="A67" s="9" t="s">
        <v>84</v>
      </c>
      <c r="B67" s="9" t="s">
        <v>149</v>
      </c>
      <c r="C67" s="9" t="s">
        <v>160</v>
      </c>
      <c r="D67" s="23" t="s">
        <v>87</v>
      </c>
      <c r="E67" s="13">
        <v>28</v>
      </c>
      <c r="F67" s="13">
        <v>10</v>
      </c>
      <c r="G67" s="13">
        <v>56</v>
      </c>
      <c r="H67" s="14">
        <f t="shared" si="49"/>
        <v>18368</v>
      </c>
      <c r="I67" s="14">
        <v>116</v>
      </c>
      <c r="J67" s="15">
        <f t="shared" si="50"/>
        <v>4.1428571428571432</v>
      </c>
      <c r="K67" s="16">
        <v>47</v>
      </c>
      <c r="L67" s="16">
        <v>112</v>
      </c>
      <c r="M67" s="15">
        <f t="shared" si="51"/>
        <v>1.6785714285714286</v>
      </c>
      <c r="N67" s="15">
        <f t="shared" si="52"/>
        <v>4</v>
      </c>
      <c r="O67" s="17">
        <f t="shared" si="53"/>
        <v>0.41964285714285715</v>
      </c>
      <c r="P67" s="14">
        <v>41</v>
      </c>
      <c r="Q67" s="16">
        <v>86</v>
      </c>
      <c r="R67" s="15">
        <f t="shared" si="54"/>
        <v>1.4642857142857142</v>
      </c>
      <c r="S67" s="15">
        <f t="shared" si="55"/>
        <v>3.0714285714285716</v>
      </c>
      <c r="T67" s="17">
        <f t="shared" si="56"/>
        <v>0.47674418604651164</v>
      </c>
      <c r="U67" s="16">
        <v>6</v>
      </c>
      <c r="V67" s="16">
        <v>26</v>
      </c>
      <c r="W67" s="15">
        <f t="shared" si="57"/>
        <v>0.21428571428571427</v>
      </c>
      <c r="X67" s="15">
        <f t="shared" si="58"/>
        <v>0.9285714285714286</v>
      </c>
      <c r="Y67" s="17">
        <f t="shared" si="59"/>
        <v>0.23076923076923078</v>
      </c>
      <c r="Z67" s="16">
        <v>16</v>
      </c>
      <c r="AA67" s="16">
        <v>20</v>
      </c>
      <c r="AB67" s="15">
        <f t="shared" si="60"/>
        <v>0.5714285714285714</v>
      </c>
      <c r="AC67" s="15">
        <f t="shared" si="61"/>
        <v>0.7142857142857143</v>
      </c>
      <c r="AD67" s="17">
        <f t="shared" si="62"/>
        <v>0.8</v>
      </c>
      <c r="AE67" s="16">
        <v>35</v>
      </c>
      <c r="AF67" s="15">
        <f t="shared" si="63"/>
        <v>1.25</v>
      </c>
      <c r="AG67" s="16">
        <v>8</v>
      </c>
      <c r="AH67" s="15">
        <f t="shared" si="64"/>
        <v>0.2857142857142857</v>
      </c>
      <c r="AI67" s="16">
        <v>27</v>
      </c>
      <c r="AJ67" s="15">
        <f t="shared" si="65"/>
        <v>0.9642857142857143</v>
      </c>
      <c r="AK67" s="16">
        <v>49</v>
      </c>
      <c r="AL67" s="15">
        <f t="shared" si="66"/>
        <v>1.75</v>
      </c>
      <c r="AM67" s="16">
        <v>12</v>
      </c>
      <c r="AN67" s="15">
        <f t="shared" si="67"/>
        <v>0.42857142857142855</v>
      </c>
      <c r="AO67" s="16">
        <v>0</v>
      </c>
      <c r="AP67" s="15">
        <f t="shared" si="68"/>
        <v>0</v>
      </c>
      <c r="AQ67" s="4">
        <v>22</v>
      </c>
      <c r="AR67" s="15">
        <f t="shared" si="69"/>
        <v>0.7857142857142857</v>
      </c>
      <c r="AS67" s="16">
        <v>17</v>
      </c>
      <c r="AT67" s="15">
        <f t="shared" si="70"/>
        <v>0.6071428571428571</v>
      </c>
      <c r="AU67" s="18">
        <v>-8.1169603683001149E-2</v>
      </c>
      <c r="AV67" s="18">
        <v>-1.0605784453353809E-2</v>
      </c>
      <c r="AW67" s="18">
        <v>-6.8382786404753539E-3</v>
      </c>
      <c r="AX67" s="18">
        <v>-7.4331325042525792E-2</v>
      </c>
      <c r="AY67" s="18">
        <v>99.383168478345098</v>
      </c>
      <c r="AZ67" s="18">
        <v>118.5412841920645</v>
      </c>
      <c r="BA67" s="18">
        <v>6.6328203163314923</v>
      </c>
      <c r="BB67" s="18">
        <v>4.3214285714285712</v>
      </c>
      <c r="BC67" s="18">
        <v>15.810104529616719</v>
      </c>
      <c r="BD67" s="92">
        <f t="shared" si="38"/>
        <v>48.013245033112582</v>
      </c>
      <c r="BE67" s="92">
        <f t="shared" si="39"/>
        <v>44.642857142857146</v>
      </c>
      <c r="BF67" s="93">
        <f>IFERROR(100*((L67+0.44*AA67+AQ67)*2400)/((SUMIFS(팀공격력!Q:Q,팀공격력!A:A,B67,팀공격력!B:B,D67)+0.44*SUMIFS(팀공격력!T:T,팀공격력!A:A,B67,팀공격력!B:B,D67)+SUMIFS(팀공격력!AK:AK,팀공격력!A:A,B67,팀공격력!B:B,D67))*(F67*60+G67)),"")</f>
        <v>11.266260337924695</v>
      </c>
      <c r="BG67" s="17">
        <f t="shared" si="40"/>
        <v>0.23214285714285715</v>
      </c>
      <c r="BH67" s="17">
        <f t="shared" si="41"/>
        <v>0.17857142857142858</v>
      </c>
      <c r="BI67" s="94">
        <f>IFERROR(((AG67*(12000/5))/((F67*60+G67)*(SUMIFS(팀공격력!X:X,팀공격력!A:A,B67,팀공격력!B:B,D67)+SUMIFS(팀수비력!X:X,팀수비력!A:A,B67,팀수비력!B:B,D67))))*100,"")</f>
        <v>0.7306113999732109</v>
      </c>
      <c r="BJ67" s="94">
        <f>IFERROR(((AI67*(12000/5))/((F67*60+G67)*(SUMIFS(팀공격력!V:V,팀공격력!A:A,B67,팀공격력!B:B,D67)+SUMIFS(팀수비력!W:W,팀수비력!A:A,B67,팀수비력!B:B,D67))))*100,"")</f>
        <v>4.9939579274458064</v>
      </c>
      <c r="BK67" s="94">
        <f>IFERROR(((AE67*(12000/5))/((F67*60+G67)*(SUMIFS(팀공격력!X:X,팀공격력!A:A,B67,팀공격력!B:B,D67)+SUMIFS(팀수비력!X:X,팀수비력!A:A,B67,팀수비력!B:B,D67))))*100,"")</f>
        <v>3.1964248748827981</v>
      </c>
      <c r="BL67" s="94">
        <f>IFERROR(100*AK67/(((((F67*60+G67)/(12000/5))*SUMIFS(팀공격력!P:P,팀공격력!A:A,B67,팀공격력!B:B,D67))-K67)),"")</f>
        <v>13.113525665043088</v>
      </c>
      <c r="BM67" s="94">
        <f>IFERROR(100*((AM67/E67*(2400))/((F67*60+G67)*SUMIFS(팀공격력!AR:AR,팀공격력!A:A,B67,팀공격력!B:B,D67))),"")</f>
        <v>2.1624262151262714</v>
      </c>
      <c r="BN67" s="94">
        <f>IFERROR((AO67*40)/(((F67*60+G67)/60)*(SUMIFS(팀수비력!Q:Q,팀수비력!A:A,B67,팀수비력!B:B,D67)-SUMIFS(팀수비력!N:N,팀수비력!A:A,B67,팀수비력!B:B,D67)))*100,"")</f>
        <v>0</v>
      </c>
      <c r="BO67" s="94">
        <f t="shared" si="42"/>
        <v>15.406162464985993</v>
      </c>
      <c r="BP67" s="18"/>
      <c r="BQ67" s="18"/>
      <c r="BR67" s="18"/>
      <c r="BS67" s="18"/>
      <c r="BT67" s="19" t="s">
        <v>88</v>
      </c>
      <c r="BU67" s="20"/>
      <c r="BV67" s="25" t="s">
        <v>89</v>
      </c>
      <c r="BW67" s="25">
        <v>217.83</v>
      </c>
      <c r="BX67" s="25">
        <v>317.02999999999997</v>
      </c>
      <c r="BY67" s="25">
        <v>99.2</v>
      </c>
      <c r="BZ67" s="29">
        <f t="shared" si="71"/>
        <v>7.7796428571428571</v>
      </c>
      <c r="CA67" s="29">
        <f t="shared" si="72"/>
        <v>11.3225</v>
      </c>
      <c r="CB67" s="29">
        <f t="shared" si="73"/>
        <v>3.5428571428571431</v>
      </c>
      <c r="CC67" s="30">
        <f t="shared" si="74"/>
        <v>28.462108013937275</v>
      </c>
      <c r="CD67" s="30">
        <f t="shared" si="75"/>
        <v>41.423780487804869</v>
      </c>
      <c r="CE67" s="30">
        <f t="shared" si="76"/>
        <v>12.961672473867596</v>
      </c>
      <c r="CF67" s="27">
        <v>2</v>
      </c>
      <c r="CG67" s="27">
        <v>26</v>
      </c>
    </row>
    <row r="68" spans="1:85" x14ac:dyDescent="0.4">
      <c r="A68" s="9" t="s">
        <v>84</v>
      </c>
      <c r="B68" s="9" t="s">
        <v>149</v>
      </c>
      <c r="C68" s="9" t="s">
        <v>161</v>
      </c>
      <c r="D68" s="23" t="s">
        <v>87</v>
      </c>
      <c r="E68" s="13">
        <v>43</v>
      </c>
      <c r="F68" s="13">
        <v>24</v>
      </c>
      <c r="G68" s="13">
        <v>49</v>
      </c>
      <c r="H68" s="14">
        <f t="shared" si="49"/>
        <v>64027</v>
      </c>
      <c r="I68" s="14">
        <v>319</v>
      </c>
      <c r="J68" s="15">
        <f t="shared" si="50"/>
        <v>7.4186046511627906</v>
      </c>
      <c r="K68" s="16">
        <v>119</v>
      </c>
      <c r="L68" s="16">
        <v>360</v>
      </c>
      <c r="M68" s="15">
        <f t="shared" si="51"/>
        <v>2.7674418604651163</v>
      </c>
      <c r="N68" s="15">
        <f t="shared" si="52"/>
        <v>8.3720930232558146</v>
      </c>
      <c r="O68" s="17">
        <f t="shared" si="53"/>
        <v>0.33055555555555555</v>
      </c>
      <c r="P68" s="14">
        <v>52</v>
      </c>
      <c r="Q68" s="16">
        <v>143</v>
      </c>
      <c r="R68" s="15">
        <f t="shared" si="54"/>
        <v>1.2093023255813953</v>
      </c>
      <c r="S68" s="15">
        <f t="shared" si="55"/>
        <v>3.3255813953488373</v>
      </c>
      <c r="T68" s="17">
        <f t="shared" si="56"/>
        <v>0.36363636363636365</v>
      </c>
      <c r="U68" s="16">
        <v>67</v>
      </c>
      <c r="V68" s="16">
        <v>217</v>
      </c>
      <c r="W68" s="15">
        <f t="shared" si="57"/>
        <v>1.558139534883721</v>
      </c>
      <c r="X68" s="15">
        <f t="shared" si="58"/>
        <v>5.0465116279069768</v>
      </c>
      <c r="Y68" s="17">
        <f t="shared" si="59"/>
        <v>0.30875576036866359</v>
      </c>
      <c r="Z68" s="16">
        <v>14</v>
      </c>
      <c r="AA68" s="16">
        <v>21</v>
      </c>
      <c r="AB68" s="15">
        <f t="shared" si="60"/>
        <v>0.32558139534883723</v>
      </c>
      <c r="AC68" s="15">
        <f t="shared" si="61"/>
        <v>0.48837209302325579</v>
      </c>
      <c r="AD68" s="17">
        <f t="shared" si="62"/>
        <v>0.66666666666666663</v>
      </c>
      <c r="AE68" s="16">
        <v>152</v>
      </c>
      <c r="AF68" s="15">
        <f t="shared" si="63"/>
        <v>3.5348837209302326</v>
      </c>
      <c r="AG68" s="16">
        <v>45</v>
      </c>
      <c r="AH68" s="15">
        <f t="shared" si="64"/>
        <v>1.0465116279069768</v>
      </c>
      <c r="AI68" s="16">
        <v>107</v>
      </c>
      <c r="AJ68" s="15">
        <f t="shared" si="65"/>
        <v>2.4883720930232558</v>
      </c>
      <c r="AK68" s="16">
        <v>38</v>
      </c>
      <c r="AL68" s="15">
        <f t="shared" si="66"/>
        <v>0.88372093023255816</v>
      </c>
      <c r="AM68" s="16">
        <v>16</v>
      </c>
      <c r="AN68" s="15">
        <f t="shared" si="67"/>
        <v>0.37209302325581395</v>
      </c>
      <c r="AO68" s="16">
        <v>5</v>
      </c>
      <c r="AP68" s="15">
        <f t="shared" si="68"/>
        <v>0.11627906976744186</v>
      </c>
      <c r="AQ68" s="4">
        <v>25</v>
      </c>
      <c r="AR68" s="15">
        <f t="shared" si="69"/>
        <v>0.58139534883720934</v>
      </c>
      <c r="AS68" s="16">
        <v>108</v>
      </c>
      <c r="AT68" s="15">
        <f t="shared" si="70"/>
        <v>2.5116279069767442</v>
      </c>
      <c r="AU68" s="18">
        <v>-1.235123824191658</v>
      </c>
      <c r="AV68" s="18">
        <v>-4.6297611602292468E-2</v>
      </c>
      <c r="AW68" s="18">
        <v>-0.66899548903881423</v>
      </c>
      <c r="AX68" s="18">
        <v>-0.56612833515284389</v>
      </c>
      <c r="AY68" s="18">
        <v>94.204769156678822</v>
      </c>
      <c r="AZ68" s="18">
        <v>120.57219899354619</v>
      </c>
      <c r="BA68" s="18">
        <v>4.6949375697451314</v>
      </c>
      <c r="BB68" s="18">
        <v>5.9767441860465116</v>
      </c>
      <c r="BC68" s="18">
        <v>9.6334358942321217</v>
      </c>
      <c r="BD68" s="92">
        <f t="shared" si="38"/>
        <v>43.196836745748023</v>
      </c>
      <c r="BE68" s="92">
        <f t="shared" si="39"/>
        <v>42.361111111111107</v>
      </c>
      <c r="BF68" s="93">
        <f>IFERROR(100*((L68+0.44*AA68+AQ68)*2400)/((SUMIFS(팀공격력!Q:Q,팀공격력!A:A,B68,팀공격력!B:B,D68)+0.44*SUMIFS(팀공격력!T:T,팀공격력!A:A,B68,팀공격력!B:B,D68)+SUMIFS(팀공격력!AK:AK,팀공격력!A:A,B68,팀공격력!B:B,D68))*(F68*60+G68)),"")</f>
        <v>13.703181275238636</v>
      </c>
      <c r="BG68" s="17">
        <f t="shared" si="40"/>
        <v>0.60277777777777775</v>
      </c>
      <c r="BH68" s="17">
        <f t="shared" si="41"/>
        <v>5.8333333333333334E-2</v>
      </c>
      <c r="BI68" s="94">
        <f>IFERROR(((AG68*(12000/5))/((F68*60+G68)*(SUMIFS(팀공격력!X:X,팀공격력!A:A,B68,팀공격력!B:B,D68)+SUMIFS(팀수비력!X:X,팀수비력!A:A,B68,팀수비력!B:B,D68))))*100,"")</f>
        <v>1.8105816426468424</v>
      </c>
      <c r="BJ68" s="94">
        <f>IFERROR(((AI68*(12000/5))/((F68*60+G68)*(SUMIFS(팀공격력!V:V,팀공격력!A:A,B68,팀공격력!B:B,D68)+SUMIFS(팀수비력!W:W,팀수비력!A:A,B68,팀수비력!B:B,D68))))*100,"")</f>
        <v>8.719147696522052</v>
      </c>
      <c r="BK68" s="94">
        <f>IFERROR(((AE68*(12000/5))/((F68*60+G68)*(SUMIFS(팀공격력!X:X,팀공격력!A:A,B68,팀공격력!B:B,D68)+SUMIFS(팀수비력!X:X,팀수비력!A:A,B68,팀수비력!B:B,D68))))*100,"")</f>
        <v>6.1157424373848901</v>
      </c>
      <c r="BL68" s="94">
        <f>IFERROR(100*AK68/(((((F68*60+G68)/(12000/5))*SUMIFS(팀공격력!P:P,팀공격력!A:A,B68,팀공격력!B:B,D68))-K68)),"")</f>
        <v>4.5464266432565577</v>
      </c>
      <c r="BM68" s="94">
        <f>IFERROR(100*((AM68/E68*(2400))/((F68*60+G68)*SUMIFS(팀공격력!AR:AR,팀공격력!A:A,B68,팀공격력!B:B,D68))),"")</f>
        <v>0.82713948218593947</v>
      </c>
      <c r="BN68" s="94">
        <f>IFERROR((AO68*40)/(((F68*60+G68)/60)*(SUMIFS(팀수비력!Q:Q,팀수비력!A:A,B68,팀수비력!B:B,D68)-SUMIFS(팀수비력!N:N,팀수비력!A:A,B68,팀수비력!B:B,D68)))*100,"")</f>
        <v>0.35009122793914715</v>
      </c>
      <c r="BO68" s="94">
        <f t="shared" si="42"/>
        <v>6.3413149350649345</v>
      </c>
      <c r="BP68" s="18"/>
      <c r="BQ68" s="18"/>
      <c r="BR68" s="18"/>
      <c r="BS68" s="18"/>
      <c r="BT68" s="19" t="s">
        <v>88</v>
      </c>
      <c r="BU68" s="20"/>
      <c r="BV68" s="25" t="s">
        <v>94</v>
      </c>
      <c r="BW68" s="25">
        <v>576.73</v>
      </c>
      <c r="BX68" s="25">
        <v>845.83</v>
      </c>
      <c r="BY68" s="25">
        <v>269.10000000000002</v>
      </c>
      <c r="BZ68" s="29">
        <f t="shared" si="71"/>
        <v>13.412325581395351</v>
      </c>
      <c r="CA68" s="29">
        <f t="shared" si="72"/>
        <v>19.670465116279072</v>
      </c>
      <c r="CB68" s="29">
        <f t="shared" si="73"/>
        <v>6.2581395348837212</v>
      </c>
      <c r="CC68" s="30">
        <f t="shared" si="74"/>
        <v>21.618254798756773</v>
      </c>
      <c r="CD68" s="30">
        <f t="shared" si="75"/>
        <v>31.705249347931343</v>
      </c>
      <c r="CE68" s="30">
        <f t="shared" si="76"/>
        <v>10.086994549174568</v>
      </c>
      <c r="CF68" s="27">
        <v>8</v>
      </c>
      <c r="CG68" s="27">
        <v>35</v>
      </c>
    </row>
    <row r="69" spans="1:85" x14ac:dyDescent="0.4">
      <c r="A69" s="9" t="s">
        <v>84</v>
      </c>
      <c r="B69" s="9" t="s">
        <v>149</v>
      </c>
      <c r="C69" s="9" t="s">
        <v>162</v>
      </c>
      <c r="D69" s="23" t="s">
        <v>87</v>
      </c>
      <c r="E69" s="13">
        <v>28</v>
      </c>
      <c r="F69" s="13">
        <v>19</v>
      </c>
      <c r="G69" s="13">
        <v>38</v>
      </c>
      <c r="H69" s="14">
        <f t="shared" si="49"/>
        <v>32984</v>
      </c>
      <c r="I69" s="14">
        <v>174</v>
      </c>
      <c r="J69" s="15">
        <f t="shared" si="50"/>
        <v>6.2142857142857144</v>
      </c>
      <c r="K69" s="16">
        <v>64</v>
      </c>
      <c r="L69" s="16">
        <v>158</v>
      </c>
      <c r="M69" s="15">
        <f t="shared" si="51"/>
        <v>2.2857142857142856</v>
      </c>
      <c r="N69" s="15">
        <f t="shared" si="52"/>
        <v>5.6428571428571432</v>
      </c>
      <c r="O69" s="17">
        <f t="shared" si="53"/>
        <v>0.4050632911392405</v>
      </c>
      <c r="P69" s="14">
        <v>27</v>
      </c>
      <c r="Q69" s="16">
        <v>61</v>
      </c>
      <c r="R69" s="15">
        <f t="shared" si="54"/>
        <v>0.9642857142857143</v>
      </c>
      <c r="S69" s="15">
        <f t="shared" si="55"/>
        <v>2.1785714285714284</v>
      </c>
      <c r="T69" s="17">
        <f t="shared" si="56"/>
        <v>0.44262295081967212</v>
      </c>
      <c r="U69" s="16">
        <v>37</v>
      </c>
      <c r="V69" s="16">
        <v>97</v>
      </c>
      <c r="W69" s="15">
        <f t="shared" si="57"/>
        <v>1.3214285714285714</v>
      </c>
      <c r="X69" s="15">
        <f t="shared" si="58"/>
        <v>3.4642857142857144</v>
      </c>
      <c r="Y69" s="17">
        <f t="shared" si="59"/>
        <v>0.38144329896907214</v>
      </c>
      <c r="Z69" s="16">
        <v>9</v>
      </c>
      <c r="AA69" s="16">
        <v>15</v>
      </c>
      <c r="AB69" s="15">
        <f t="shared" si="60"/>
        <v>0.32142857142857145</v>
      </c>
      <c r="AC69" s="15">
        <f t="shared" si="61"/>
        <v>0.5357142857142857</v>
      </c>
      <c r="AD69" s="17">
        <f t="shared" si="62"/>
        <v>0.6</v>
      </c>
      <c r="AE69" s="16">
        <v>63</v>
      </c>
      <c r="AF69" s="15">
        <f t="shared" si="63"/>
        <v>2.25</v>
      </c>
      <c r="AG69" s="16">
        <v>15</v>
      </c>
      <c r="AH69" s="15">
        <f t="shared" si="64"/>
        <v>0.5357142857142857</v>
      </c>
      <c r="AI69" s="16">
        <v>48</v>
      </c>
      <c r="AJ69" s="15">
        <f t="shared" si="65"/>
        <v>1.7142857142857142</v>
      </c>
      <c r="AK69" s="16">
        <v>16</v>
      </c>
      <c r="AL69" s="15">
        <f t="shared" si="66"/>
        <v>0.5714285714285714</v>
      </c>
      <c r="AM69" s="16">
        <v>11</v>
      </c>
      <c r="AN69" s="15">
        <f t="shared" si="67"/>
        <v>0.39285714285714285</v>
      </c>
      <c r="AO69" s="16">
        <v>5</v>
      </c>
      <c r="AP69" s="15">
        <f t="shared" si="68"/>
        <v>0.17857142857142858</v>
      </c>
      <c r="AQ69" s="4">
        <v>19</v>
      </c>
      <c r="AR69" s="15">
        <f t="shared" si="69"/>
        <v>0.6785714285714286</v>
      </c>
      <c r="AS69" s="16">
        <v>70</v>
      </c>
      <c r="AT69" s="15">
        <f t="shared" si="70"/>
        <v>2.5</v>
      </c>
      <c r="AU69" s="18">
        <v>-0.10952268978325561</v>
      </c>
      <c r="AV69" s="18">
        <v>-7.969150360168974E-3</v>
      </c>
      <c r="AW69" s="18">
        <v>0.1543168938666023</v>
      </c>
      <c r="AX69" s="18">
        <v>-0.26383958364985788</v>
      </c>
      <c r="AY69" s="18">
        <v>102.17119596748179</v>
      </c>
      <c r="AZ69" s="18">
        <v>120.2151623099212</v>
      </c>
      <c r="BA69" s="18">
        <v>3.503576566557614</v>
      </c>
      <c r="BB69" s="18">
        <v>5.3571428571428568</v>
      </c>
      <c r="BC69" s="18">
        <v>10.914382731021099</v>
      </c>
      <c r="BD69" s="92">
        <f t="shared" si="38"/>
        <v>52.855407047387601</v>
      </c>
      <c r="BE69" s="92">
        <f t="shared" si="39"/>
        <v>52.215189873417721</v>
      </c>
      <c r="BF69" s="93">
        <f>IFERROR(100*((L69+0.44*AA69+AQ69)*2400)/((SUMIFS(팀공격력!Q:Q,팀공격력!A:A,B69,팀공격력!B:B,D69)+0.44*SUMIFS(팀공격력!T:T,팀공격력!A:A,B69,팀공격력!B:B,D69)+SUMIFS(팀공격력!AK:AK,팀공격력!A:A,B69,팀공격력!B:B,D69))*(F69*60+G69)),"")</f>
        <v>8.0664565892684212</v>
      </c>
      <c r="BG69" s="17">
        <f t="shared" si="40"/>
        <v>0.61392405063291144</v>
      </c>
      <c r="BH69" s="17">
        <f t="shared" si="41"/>
        <v>9.49367088607595E-2</v>
      </c>
      <c r="BI69" s="94">
        <f>IFERROR(((AG69*(12000/5))/((F69*60+G69)*(SUMIFS(팀공격력!X:X,팀공격력!A:A,B69,팀공격력!B:B,D69)+SUMIFS(팀수비력!X:X,팀수비력!A:A,B69,팀수비력!B:B,D69))))*100,"")</f>
        <v>0.76286249742533907</v>
      </c>
      <c r="BJ69" s="94">
        <f>IFERROR(((AI69*(12000/5))/((F69*60+G69)*(SUMIFS(팀공격력!V:V,팀공격력!A:A,B69,팀공격력!B:B,D69)+SUMIFS(팀수비력!W:W,팀수비력!A:A,B69,팀수비력!B:B,D69))))*100,"")</f>
        <v>4.9440277689559693</v>
      </c>
      <c r="BK69" s="94">
        <f>IFERROR(((AE69*(12000/5))/((F69*60+G69)*(SUMIFS(팀공격력!X:X,팀공격력!A:A,B69,팀공격력!B:B,D69)+SUMIFS(팀수비력!X:X,팀수비력!A:A,B69,팀수비력!B:B,D69))))*100,"")</f>
        <v>3.204022489186424</v>
      </c>
      <c r="BL69" s="94">
        <f>IFERROR(100*AK69/(((((F69*60+G69)/(12000/5))*SUMIFS(팀공격력!P:P,팀공격력!A:A,B69,팀공격력!B:B,D69))-K69)),"")</f>
        <v>2.3141703157034534</v>
      </c>
      <c r="BM69" s="94">
        <f>IFERROR(100*((AM69/E69*(2400))/((F69*60+G69)*SUMIFS(팀공격력!AR:AR,팀공격력!A:A,B69,팀공격력!B:B,D69))),"")</f>
        <v>1.1038531103813791</v>
      </c>
      <c r="BN69" s="94">
        <f>IFERROR((AO69*40)/(((F69*60+G69)/60)*(SUMIFS(팀수비력!Q:Q,팀수비력!A:A,B69,팀수비력!B:B,D69)-SUMIFS(팀수비력!N:N,팀수비력!A:A,B69,팀수비력!B:B,D69)))*100,"")</f>
        <v>0.44251768964464355</v>
      </c>
      <c r="BO69" s="94">
        <f t="shared" si="42"/>
        <v>10.348583877995644</v>
      </c>
      <c r="BP69" s="18"/>
      <c r="BQ69" s="18"/>
      <c r="BR69" s="18"/>
      <c r="BS69" s="18"/>
      <c r="BT69" s="19" t="s">
        <v>88</v>
      </c>
      <c r="BU69" s="20"/>
      <c r="BV69" s="25" t="s">
        <v>94</v>
      </c>
      <c r="BW69" s="25">
        <v>303.64999999999998</v>
      </c>
      <c r="BX69" s="25">
        <v>424.95</v>
      </c>
      <c r="BY69" s="25">
        <v>121.3</v>
      </c>
      <c r="BZ69" s="29">
        <f t="shared" si="71"/>
        <v>10.844642857142857</v>
      </c>
      <c r="CA69" s="29">
        <f t="shared" si="72"/>
        <v>15.176785714285714</v>
      </c>
      <c r="CB69" s="29">
        <f t="shared" si="73"/>
        <v>4.3321428571428573</v>
      </c>
      <c r="CC69" s="30">
        <f t="shared" si="74"/>
        <v>22.094348775163716</v>
      </c>
      <c r="CD69" s="30">
        <f t="shared" si="75"/>
        <v>30.92044627698278</v>
      </c>
      <c r="CE69" s="30">
        <f t="shared" si="76"/>
        <v>8.8260975018190635</v>
      </c>
      <c r="CF69" s="28">
        <v>6</v>
      </c>
      <c r="CG69" s="28">
        <v>22</v>
      </c>
    </row>
    <row r="70" spans="1:85" x14ac:dyDescent="0.4">
      <c r="A70" s="9" t="s">
        <v>84</v>
      </c>
      <c r="B70" s="9" t="s">
        <v>149</v>
      </c>
      <c r="C70" s="9" t="s">
        <v>163</v>
      </c>
      <c r="D70" s="23" t="s">
        <v>87</v>
      </c>
      <c r="E70" s="13">
        <v>49</v>
      </c>
      <c r="F70" s="13">
        <v>12</v>
      </c>
      <c r="G70" s="13">
        <v>10</v>
      </c>
      <c r="H70" s="14">
        <f t="shared" si="49"/>
        <v>35770</v>
      </c>
      <c r="I70" s="14">
        <v>124</v>
      </c>
      <c r="J70" s="15">
        <f t="shared" si="50"/>
        <v>2.5306122448979593</v>
      </c>
      <c r="K70" s="16">
        <v>42</v>
      </c>
      <c r="L70" s="16">
        <v>147</v>
      </c>
      <c r="M70" s="15">
        <f t="shared" si="51"/>
        <v>0.8571428571428571</v>
      </c>
      <c r="N70" s="15">
        <f t="shared" si="52"/>
        <v>3</v>
      </c>
      <c r="O70" s="17">
        <f t="shared" si="53"/>
        <v>0.2857142857142857</v>
      </c>
      <c r="P70" s="14">
        <v>16</v>
      </c>
      <c r="Q70" s="16">
        <v>56</v>
      </c>
      <c r="R70" s="15">
        <f t="shared" si="54"/>
        <v>0.32653061224489793</v>
      </c>
      <c r="S70" s="15">
        <f t="shared" si="55"/>
        <v>1.1428571428571428</v>
      </c>
      <c r="T70" s="17">
        <f t="shared" si="56"/>
        <v>0.2857142857142857</v>
      </c>
      <c r="U70" s="16">
        <v>26</v>
      </c>
      <c r="V70" s="16">
        <v>91</v>
      </c>
      <c r="W70" s="15">
        <f t="shared" si="57"/>
        <v>0.53061224489795922</v>
      </c>
      <c r="X70" s="15">
        <f t="shared" si="58"/>
        <v>1.8571428571428572</v>
      </c>
      <c r="Y70" s="17">
        <f t="shared" si="59"/>
        <v>0.2857142857142857</v>
      </c>
      <c r="Z70" s="16">
        <v>14</v>
      </c>
      <c r="AA70" s="16">
        <v>20</v>
      </c>
      <c r="AB70" s="15">
        <f t="shared" si="60"/>
        <v>0.2857142857142857</v>
      </c>
      <c r="AC70" s="15">
        <f t="shared" si="61"/>
        <v>0.40816326530612246</v>
      </c>
      <c r="AD70" s="17">
        <f t="shared" si="62"/>
        <v>0.7</v>
      </c>
      <c r="AE70" s="16">
        <v>32</v>
      </c>
      <c r="AF70" s="15">
        <f t="shared" si="63"/>
        <v>0.65306122448979587</v>
      </c>
      <c r="AG70" s="16">
        <v>9</v>
      </c>
      <c r="AH70" s="15">
        <f t="shared" si="64"/>
        <v>0.18367346938775511</v>
      </c>
      <c r="AI70" s="16">
        <v>23</v>
      </c>
      <c r="AJ70" s="15">
        <f t="shared" si="65"/>
        <v>0.46938775510204084</v>
      </c>
      <c r="AK70" s="16">
        <v>29</v>
      </c>
      <c r="AL70" s="15">
        <f t="shared" si="66"/>
        <v>0.59183673469387754</v>
      </c>
      <c r="AM70" s="16">
        <v>15</v>
      </c>
      <c r="AN70" s="15">
        <f t="shared" si="67"/>
        <v>0.30612244897959184</v>
      </c>
      <c r="AO70" s="16">
        <v>0</v>
      </c>
      <c r="AP70" s="15">
        <f t="shared" si="68"/>
        <v>0</v>
      </c>
      <c r="AQ70" s="4">
        <v>20</v>
      </c>
      <c r="AR70" s="15">
        <f t="shared" si="69"/>
        <v>0.40816326530612246</v>
      </c>
      <c r="AS70" s="16">
        <v>101</v>
      </c>
      <c r="AT70" s="15">
        <f t="shared" si="70"/>
        <v>2.0612244897959182</v>
      </c>
      <c r="AU70" s="18">
        <v>-1.2974059322546629</v>
      </c>
      <c r="AV70" s="18">
        <v>-8.7049880833413223E-2</v>
      </c>
      <c r="AW70" s="18">
        <v>-0.8557008003015012</v>
      </c>
      <c r="AX70" s="18">
        <v>-0.44170513195316152</v>
      </c>
      <c r="AY70" s="18">
        <v>84.550855908928298</v>
      </c>
      <c r="AZ70" s="18">
        <v>122.0572778846973</v>
      </c>
      <c r="BA70" s="18">
        <v>-0.57731706752343948</v>
      </c>
      <c r="BB70" s="18">
        <v>1.408163265306122</v>
      </c>
      <c r="BC70" s="18">
        <v>4.6295778585406762</v>
      </c>
      <c r="BD70" s="92">
        <f t="shared" ref="BD70:BD133" si="77">IFERROR((I70/(2*(L70+(0.44*AA70))))*100,"")</f>
        <v>39.794608472400512</v>
      </c>
      <c r="BE70" s="92">
        <f t="shared" ref="BE70:BE133" si="78">IFERROR(((P70+(1.5*U70))/L70)*100,"")</f>
        <v>37.414965986394563</v>
      </c>
      <c r="BF70" s="93">
        <f>IFERROR(100*((L70+0.44*AA70+AQ70)*2400)/((SUMIFS(팀공격력!Q:Q,팀공격력!A:A,B70,팀공격력!B:B,D70)+0.44*SUMIFS(팀공격력!T:T,팀공격력!A:A,B70,팀공격력!B:B,D70)+SUMIFS(팀공격력!AK:AK,팀공격력!A:A,B70,팀공격력!B:B,D70))*(F70*60+G70)),"")</f>
        <v>12.463827368664841</v>
      </c>
      <c r="BG70" s="17">
        <f t="shared" ref="BG70:BG133" si="79">IFERROR(V70/L70,"")</f>
        <v>0.61904761904761907</v>
      </c>
      <c r="BH70" s="17">
        <f t="shared" ref="BH70:BH133" si="80">IFERROR(AA70/L70,"")</f>
        <v>0.1360544217687075</v>
      </c>
      <c r="BI70" s="94">
        <f>IFERROR(((AG70*(12000/5))/((F70*60+G70)*(SUMIFS(팀공격력!X:X,팀공격력!A:A,B70,팀공격력!B:B,D70)+SUMIFS(팀수비력!X:X,팀수비력!A:A,B70,팀수비력!B:B,D70))))*100,"")</f>
        <v>0.73861810024689001</v>
      </c>
      <c r="BJ70" s="94">
        <f>IFERROR(((AI70*(12000/5))/((F70*60+G70)*(SUMIFS(팀공격력!V:V,팀공격력!A:A,B70,팀공격력!B:B,D70)+SUMIFS(팀수비력!W:W,팀수비력!A:A,B70,팀수비력!B:B,D70))))*100,"")</f>
        <v>3.8228735266008282</v>
      </c>
      <c r="BK70" s="94">
        <f>IFERROR(((AE70*(12000/5))/((F70*60+G70)*(SUMIFS(팀공격력!X:X,팀공격력!A:A,B70,팀공격력!B:B,D70)+SUMIFS(팀수비력!X:X,팀수비력!A:A,B70,팀수비력!B:B,D70))))*100,"")</f>
        <v>2.6261976897667196</v>
      </c>
      <c r="BL70" s="94">
        <f>IFERROR(100*AK70/(((((F70*60+G70)/(12000/5))*SUMIFS(팀공격력!P:P,팀공격력!A:A,B70,팀공격력!B:B,D70))-K70)),"")</f>
        <v>6.8057144533427216</v>
      </c>
      <c r="BM70" s="94">
        <f>IFERROR(100*((AM70/E70*(2400))/((F70*60+G70)*SUMIFS(팀공격력!AR:AR,팀공격력!A:A,B70,팀공격력!B:B,D70))),"")</f>
        <v>1.3880152613726362</v>
      </c>
      <c r="BN70" s="94">
        <f>IFERROR((AO70*40)/(((F70*60+G70)/60)*(SUMIFS(팀수비력!Q:Q,팀수비력!A:A,B70,팀수비력!B:B,D70)-SUMIFS(팀수비력!N:N,팀수비력!A:A,B70,팀수비력!B:B,D70)))*100,"")</f>
        <v>0</v>
      </c>
      <c r="BO70" s="94">
        <f t="shared" ref="BO70:BO133" si="81">IFERROR(100*AQ70/(L70+0.44*AA70+AQ70),"")</f>
        <v>11.376564277588168</v>
      </c>
      <c r="BP70" s="18"/>
      <c r="BQ70" s="18"/>
      <c r="BR70" s="18"/>
      <c r="BS70" s="18"/>
      <c r="BT70" s="19" t="s">
        <v>88</v>
      </c>
      <c r="BU70" s="20"/>
      <c r="BV70" s="26" t="s">
        <v>89</v>
      </c>
      <c r="BW70" s="26">
        <v>237.75</v>
      </c>
      <c r="BX70" s="26">
        <v>371.05</v>
      </c>
      <c r="BY70" s="26">
        <v>133.30000000000001</v>
      </c>
      <c r="BZ70" s="29">
        <f t="shared" si="71"/>
        <v>4.8520408163265305</v>
      </c>
      <c r="CA70" s="29">
        <f t="shared" si="72"/>
        <v>7.5724489795918366</v>
      </c>
      <c r="CB70" s="29">
        <f t="shared" si="73"/>
        <v>2.7204081632653065</v>
      </c>
      <c r="CC70" s="30">
        <f t="shared" si="74"/>
        <v>15.951915012580375</v>
      </c>
      <c r="CD70" s="30">
        <f t="shared" si="75"/>
        <v>24.895722672630697</v>
      </c>
      <c r="CE70" s="30">
        <f t="shared" si="76"/>
        <v>8.9438076600503216</v>
      </c>
      <c r="CF70" s="28">
        <v>6</v>
      </c>
      <c r="CG70" s="28">
        <v>43</v>
      </c>
    </row>
    <row r="71" spans="1:85" x14ac:dyDescent="0.4">
      <c r="A71" s="9" t="s">
        <v>84</v>
      </c>
      <c r="B71" s="9" t="s">
        <v>149</v>
      </c>
      <c r="C71" s="9" t="s">
        <v>164</v>
      </c>
      <c r="D71" s="23" t="s">
        <v>87</v>
      </c>
      <c r="E71" s="13">
        <v>3</v>
      </c>
      <c r="F71" s="13">
        <v>6</v>
      </c>
      <c r="G71" s="13">
        <v>49</v>
      </c>
      <c r="H71" s="14">
        <f t="shared" si="49"/>
        <v>1227</v>
      </c>
      <c r="I71" s="14">
        <v>3</v>
      </c>
      <c r="J71" s="15">
        <f t="shared" si="50"/>
        <v>1</v>
      </c>
      <c r="K71" s="16">
        <v>1</v>
      </c>
      <c r="L71" s="16">
        <v>5</v>
      </c>
      <c r="M71" s="15">
        <f t="shared" si="51"/>
        <v>0.33333333333333331</v>
      </c>
      <c r="N71" s="15">
        <f t="shared" si="52"/>
        <v>1.6666666666666667</v>
      </c>
      <c r="O71" s="17">
        <f t="shared" si="53"/>
        <v>0.2</v>
      </c>
      <c r="P71" s="14">
        <v>1</v>
      </c>
      <c r="Q71" s="16">
        <v>3</v>
      </c>
      <c r="R71" s="15">
        <f t="shared" si="54"/>
        <v>0.33333333333333331</v>
      </c>
      <c r="S71" s="15">
        <f t="shared" si="55"/>
        <v>1</v>
      </c>
      <c r="T71" s="17">
        <f t="shared" si="56"/>
        <v>0.33333333333333331</v>
      </c>
      <c r="U71" s="16">
        <v>0</v>
      </c>
      <c r="V71" s="16">
        <v>2</v>
      </c>
      <c r="W71" s="15">
        <f t="shared" si="57"/>
        <v>0</v>
      </c>
      <c r="X71" s="15">
        <f t="shared" si="58"/>
        <v>0.66666666666666663</v>
      </c>
      <c r="Y71" s="17">
        <f t="shared" si="59"/>
        <v>0</v>
      </c>
      <c r="Z71" s="16">
        <v>1</v>
      </c>
      <c r="AA71" s="16">
        <v>2</v>
      </c>
      <c r="AB71" s="15">
        <f t="shared" si="60"/>
        <v>0.33333333333333331</v>
      </c>
      <c r="AC71" s="15">
        <f t="shared" si="61"/>
        <v>0.66666666666666663</v>
      </c>
      <c r="AD71" s="17">
        <f t="shared" si="62"/>
        <v>0.5</v>
      </c>
      <c r="AE71" s="16">
        <v>7</v>
      </c>
      <c r="AF71" s="15">
        <f t="shared" si="63"/>
        <v>2.3333333333333335</v>
      </c>
      <c r="AG71" s="16">
        <v>4</v>
      </c>
      <c r="AH71" s="15">
        <f t="shared" si="64"/>
        <v>1.3333333333333333</v>
      </c>
      <c r="AI71" s="16">
        <v>3</v>
      </c>
      <c r="AJ71" s="15">
        <f t="shared" si="65"/>
        <v>1</v>
      </c>
      <c r="AK71" s="16">
        <v>4</v>
      </c>
      <c r="AL71" s="15">
        <f t="shared" si="66"/>
        <v>1.3333333333333333</v>
      </c>
      <c r="AM71" s="16">
        <v>0</v>
      </c>
      <c r="AN71" s="15">
        <f t="shared" si="67"/>
        <v>0</v>
      </c>
      <c r="AO71" s="16">
        <v>0</v>
      </c>
      <c r="AP71" s="15">
        <f t="shared" si="68"/>
        <v>0</v>
      </c>
      <c r="AQ71" s="4">
        <v>0</v>
      </c>
      <c r="AR71" s="15">
        <f t="shared" si="69"/>
        <v>0</v>
      </c>
      <c r="AS71" s="16">
        <v>3</v>
      </c>
      <c r="AT71" s="15">
        <f t="shared" si="70"/>
        <v>1</v>
      </c>
      <c r="AU71" s="18">
        <v>1.407544272348321E-2</v>
      </c>
      <c r="AV71" s="18">
        <v>2.7531428309991609E-2</v>
      </c>
      <c r="AW71" s="18">
        <v>2.46491381082121E-2</v>
      </c>
      <c r="AX71" s="18">
        <v>-1.057369538472889E-2</v>
      </c>
      <c r="AY71" s="18">
        <v>109.05867451655919</v>
      </c>
      <c r="AZ71" s="18">
        <v>120.47711445790389</v>
      </c>
      <c r="BA71" s="18">
        <v>0.56897885660302605</v>
      </c>
      <c r="BB71" s="18">
        <v>3</v>
      </c>
      <c r="BC71" s="18">
        <v>17.603911980440099</v>
      </c>
      <c r="BD71" s="92">
        <f t="shared" si="77"/>
        <v>25.510204081632654</v>
      </c>
      <c r="BE71" s="92">
        <f t="shared" si="78"/>
        <v>20</v>
      </c>
      <c r="BF71" s="93">
        <f>IFERROR(100*((L71+0.44*AA71+AQ71)*2400)/((SUMIFS(팀공격력!Q:Q,팀공격력!A:A,B71,팀공격력!B:B,D71)+0.44*SUMIFS(팀공격력!T:T,팀공격력!A:A,B71,팀공격력!B:B,D71)+SUMIFS(팀공격력!AK:AK,팀공격력!A:A,B71,팀공격력!B:B,D71))*(F71*60+G71)),"")</f>
        <v>0.74406252656048033</v>
      </c>
      <c r="BG71" s="17">
        <f t="shared" si="79"/>
        <v>0.4</v>
      </c>
      <c r="BH71" s="17">
        <f t="shared" si="80"/>
        <v>0.4</v>
      </c>
      <c r="BI71" s="94">
        <f>IFERROR(((AG71*(12000/5))/((F71*60+G71)*(SUMIFS(팀공격력!X:X,팀공격력!A:A,B71,팀공격력!B:B,D71)+SUMIFS(팀수비력!X:X,팀수비력!A:A,B71,팀수비력!B:B,D71))))*100,"")</f>
        <v>0.58591818873157253</v>
      </c>
      <c r="BJ71" s="94">
        <f>IFERROR(((AI71*(12000/5))/((F71*60+G71)*(SUMIFS(팀공격력!V:V,팀공격력!A:A,B71,팀공격력!B:B,D71)+SUMIFS(팀수비력!W:W,팀수비력!A:A,B71,팀수비력!B:B,D71))))*100,"")</f>
        <v>0.88998543884934778</v>
      </c>
      <c r="BK71" s="94">
        <f>IFERROR(((AE71*(12000/5))/((F71*60+G71)*(SUMIFS(팀공격력!X:X,팀공격력!A:A,B71,팀공격력!B:B,D71)+SUMIFS(팀수비력!X:X,팀수비력!A:A,B71,팀수비력!B:B,D71))))*100,"")</f>
        <v>1.025356830280252</v>
      </c>
      <c r="BL71" s="94">
        <f>IFERROR(100*AK71/(((((F71*60+G71)/(12000/5))*SUMIFS(팀공격력!P:P,팀공격력!A:A,B71,팀공격력!B:B,D71))-K71)),"")</f>
        <v>1.5309759493246959</v>
      </c>
      <c r="BM71" s="94">
        <f>IFERROR(100*((AM71/E71*(2400))/((F71*60+G71)*SUMIFS(팀공격력!AR:AR,팀공격력!A:A,B71,팀공격력!B:B,D71))),"")</f>
        <v>0</v>
      </c>
      <c r="BN71" s="94">
        <f>IFERROR((AO71*40)/(((F71*60+G71)/60)*(SUMIFS(팀수비력!Q:Q,팀수비력!A:A,B71,팀수비력!B:B,D71)-SUMIFS(팀수비력!N:N,팀수비력!A:A,B71,팀수비력!B:B,D71)))*100,"")</f>
        <v>0</v>
      </c>
      <c r="BO71" s="94">
        <f t="shared" si="81"/>
        <v>0</v>
      </c>
      <c r="BP71" s="18"/>
      <c r="BQ71" s="18"/>
      <c r="BR71" s="18"/>
      <c r="BS71" s="18"/>
      <c r="BT71" s="19" t="s">
        <v>88</v>
      </c>
      <c r="BU71" s="20"/>
      <c r="BV71" s="25" t="s">
        <v>94</v>
      </c>
      <c r="BW71" s="25">
        <v>18.510000000000002</v>
      </c>
      <c r="BX71" s="25">
        <v>23.11</v>
      </c>
      <c r="BY71" s="25">
        <v>4.5999999999999996</v>
      </c>
      <c r="BZ71" s="29">
        <f t="shared" si="71"/>
        <v>6.17</v>
      </c>
      <c r="CA71" s="29">
        <f t="shared" si="72"/>
        <v>7.7033333333333331</v>
      </c>
      <c r="CB71" s="29">
        <f t="shared" si="73"/>
        <v>1.5333333333333332</v>
      </c>
      <c r="CC71" s="30">
        <f t="shared" si="74"/>
        <v>36.205378973105141</v>
      </c>
      <c r="CD71" s="30">
        <f t="shared" si="75"/>
        <v>45.202933985330077</v>
      </c>
      <c r="CE71" s="30">
        <f t="shared" si="76"/>
        <v>8.9975550122249395</v>
      </c>
      <c r="CF71" s="28">
        <v>0</v>
      </c>
      <c r="CG71" s="28">
        <v>3</v>
      </c>
    </row>
    <row r="72" spans="1:85" x14ac:dyDescent="0.4">
      <c r="A72" s="9" t="s">
        <v>84</v>
      </c>
      <c r="B72" s="9" t="s">
        <v>149</v>
      </c>
      <c r="C72" s="9" t="s">
        <v>165</v>
      </c>
      <c r="D72" s="23" t="s">
        <v>87</v>
      </c>
      <c r="E72" s="32">
        <v>15</v>
      </c>
      <c r="F72" s="32">
        <v>6</v>
      </c>
      <c r="G72" s="32">
        <v>24</v>
      </c>
      <c r="H72" s="14">
        <f t="shared" si="49"/>
        <v>5760</v>
      </c>
      <c r="I72" s="14">
        <v>15</v>
      </c>
      <c r="J72" s="15">
        <f t="shared" si="50"/>
        <v>1</v>
      </c>
      <c r="K72" s="16">
        <v>5</v>
      </c>
      <c r="L72" s="16">
        <v>22</v>
      </c>
      <c r="M72" s="15">
        <f t="shared" si="51"/>
        <v>0.33333333333333331</v>
      </c>
      <c r="N72" s="15">
        <f t="shared" si="52"/>
        <v>1.4666666666666666</v>
      </c>
      <c r="O72" s="17">
        <f t="shared" si="53"/>
        <v>0.22727272727272727</v>
      </c>
      <c r="P72" s="14">
        <v>1</v>
      </c>
      <c r="Q72" s="16">
        <v>5</v>
      </c>
      <c r="R72" s="15">
        <f t="shared" si="54"/>
        <v>6.6666666666666666E-2</v>
      </c>
      <c r="S72" s="15">
        <f t="shared" si="55"/>
        <v>0.33333333333333331</v>
      </c>
      <c r="T72" s="17">
        <f t="shared" si="56"/>
        <v>0.2</v>
      </c>
      <c r="U72" s="16">
        <v>4</v>
      </c>
      <c r="V72" s="16">
        <v>17</v>
      </c>
      <c r="W72" s="15">
        <f t="shared" si="57"/>
        <v>0.26666666666666666</v>
      </c>
      <c r="X72" s="15">
        <f t="shared" si="58"/>
        <v>1.1333333333333333</v>
      </c>
      <c r="Y72" s="17">
        <f t="shared" si="59"/>
        <v>0.23529411764705882</v>
      </c>
      <c r="Z72" s="8">
        <v>1</v>
      </c>
      <c r="AA72" s="8">
        <v>2</v>
      </c>
      <c r="AB72" s="15">
        <f t="shared" si="60"/>
        <v>6.6666666666666666E-2</v>
      </c>
      <c r="AC72" s="15">
        <f t="shared" si="61"/>
        <v>0.13333333333333333</v>
      </c>
      <c r="AD72" s="17">
        <f t="shared" si="62"/>
        <v>0.5</v>
      </c>
      <c r="AE72" s="16">
        <v>7</v>
      </c>
      <c r="AF72" s="15">
        <f t="shared" si="63"/>
        <v>0.46666666666666667</v>
      </c>
      <c r="AG72" s="16">
        <v>1</v>
      </c>
      <c r="AH72" s="15">
        <f t="shared" si="64"/>
        <v>6.6666666666666666E-2</v>
      </c>
      <c r="AI72" s="16">
        <v>6</v>
      </c>
      <c r="AJ72" s="15">
        <f t="shared" si="65"/>
        <v>0.4</v>
      </c>
      <c r="AK72" s="16">
        <v>4</v>
      </c>
      <c r="AL72" s="15">
        <f t="shared" si="66"/>
        <v>0.26666666666666666</v>
      </c>
      <c r="AM72" s="16">
        <v>2</v>
      </c>
      <c r="AN72" s="15">
        <f t="shared" si="67"/>
        <v>0.13333333333333333</v>
      </c>
      <c r="AO72" s="7">
        <v>1</v>
      </c>
      <c r="AP72" s="15">
        <f t="shared" si="68"/>
        <v>6.6666666666666666E-2</v>
      </c>
      <c r="AQ72" s="6">
        <v>3</v>
      </c>
      <c r="AR72" s="15">
        <f t="shared" si="69"/>
        <v>0.2</v>
      </c>
      <c r="AS72" s="16">
        <v>21</v>
      </c>
      <c r="AT72" s="15">
        <f t="shared" si="70"/>
        <v>1.4</v>
      </c>
      <c r="AU72" s="18">
        <v>-0.28381628219927268</v>
      </c>
      <c r="AV72" s="18">
        <v>-0.118256784249697</v>
      </c>
      <c r="AW72" s="18">
        <v>-0.22918892825916229</v>
      </c>
      <c r="AX72" s="18">
        <v>-5.4627353940110403E-2</v>
      </c>
      <c r="AY72" s="18">
        <v>71.991956578593857</v>
      </c>
      <c r="AZ72" s="18">
        <v>120.8440570881846</v>
      </c>
      <c r="BA72" s="18">
        <v>-1.187428447885442</v>
      </c>
      <c r="BB72" s="18">
        <v>0.53333333333333333</v>
      </c>
      <c r="BC72" s="18">
        <v>3.333333333333333</v>
      </c>
      <c r="BD72" s="92">
        <f t="shared" si="77"/>
        <v>32.77972027972028</v>
      </c>
      <c r="BE72" s="92">
        <f t="shared" si="78"/>
        <v>31.818181818181817</v>
      </c>
      <c r="BF72" s="93">
        <f>IFERROR(100*((L72+0.44*AA72+AQ72)*2400)/((SUMIFS(팀공격력!Q:Q,팀공격력!A:A,B72,팀공격력!B:B,D72)+0.44*SUMIFS(팀공격력!T:T,팀공격력!A:A,B72,팀공격력!B:B,D72)+SUMIFS(팀공격력!AK:AK,팀공격력!A:A,B72,팀공격력!B:B,D72))*(F72*60+G72)),"")</f>
        <v>3.4880962649874929</v>
      </c>
      <c r="BG72" s="17">
        <f t="shared" si="79"/>
        <v>0.77272727272727271</v>
      </c>
      <c r="BH72" s="17">
        <f t="shared" si="80"/>
        <v>9.0909090909090912E-2</v>
      </c>
      <c r="BI72" s="94">
        <f>IFERROR(((AG72*(12000/5))/((F72*60+G72)*(SUMIFS(팀공격력!X:X,팀공격력!A:A,B72,팀공격력!B:B,D72)+SUMIFS(팀수비력!X:X,팀수비력!A:A,B72,팀수비력!B:B,D72))))*100,"")</f>
        <v>0.15601597603594608</v>
      </c>
      <c r="BJ72" s="94">
        <f>IFERROR(((AI72*(12000/5))/((F72*60+G72)*(SUMIFS(팀공격력!V:V,팀공격력!A:A,B72,팀공격력!B:B,D72)+SUMIFS(팀수비력!W:W,팀수비력!A:A,B72,팀수비력!B:B,D72))))*100,"")</f>
        <v>1.8958543983822043</v>
      </c>
      <c r="BK72" s="94">
        <f>IFERROR(((AE72*(12000/5))/((F72*60+G72)*(SUMIFS(팀공격력!X:X,팀공격력!A:A,B72,팀공격력!B:B,D72)+SUMIFS(팀수비력!X:X,팀수비력!A:A,B72,팀수비력!B:B,D72))))*100,"")</f>
        <v>1.0921118322516226</v>
      </c>
      <c r="BL72" s="94">
        <f>IFERROR(100*AK72/(((((F72*60+G72)/(12000/5))*SUMIFS(팀공격력!P:P,팀공격력!A:A,B72,팀공격력!B:B,D72))-K72)),"")</f>
        <v>1.65809981760902</v>
      </c>
      <c r="BM72" s="94">
        <f>IFERROR(100*((AM72/E72*(2400))/((F72*60+G72)*SUMIFS(팀공격력!AR:AR,팀공격력!A:A,B72,팀공격력!B:B,D72))),"")</f>
        <v>1.1492894884097038</v>
      </c>
      <c r="BN72" s="94">
        <f>IFERROR((AO72*40)/(((F72*60+G72)/60)*(SUMIFS(팀수비력!Q:Q,팀수비력!A:A,B72,팀수비력!B:B,D72)-SUMIFS(팀수비력!N:N,팀수비력!A:A,B72,팀수비력!B:B,D72)))*100,"")</f>
        <v>0.27150304083405735</v>
      </c>
      <c r="BO72" s="94">
        <f t="shared" si="81"/>
        <v>11.591962905718702</v>
      </c>
      <c r="BP72" s="18"/>
      <c r="BQ72" s="18"/>
      <c r="BR72" s="18"/>
      <c r="BS72" s="18"/>
      <c r="BT72" s="19" t="s">
        <v>88</v>
      </c>
      <c r="BU72" s="20"/>
      <c r="BV72" s="26" t="s">
        <v>89</v>
      </c>
      <c r="BW72" s="26">
        <v>37.53</v>
      </c>
      <c r="BX72" s="26">
        <v>58.53</v>
      </c>
      <c r="BY72" s="26">
        <v>21</v>
      </c>
      <c r="BZ72" s="29">
        <f t="shared" si="71"/>
        <v>2.5020000000000002</v>
      </c>
      <c r="CA72" s="29">
        <f t="shared" si="72"/>
        <v>3.9020000000000001</v>
      </c>
      <c r="CB72" s="29">
        <f t="shared" si="73"/>
        <v>1.4</v>
      </c>
      <c r="CC72" s="30">
        <f t="shared" si="74"/>
        <v>15.637499999999999</v>
      </c>
      <c r="CD72" s="30">
        <f t="shared" si="75"/>
        <v>24.387499999999999</v>
      </c>
      <c r="CE72" s="30">
        <f t="shared" si="76"/>
        <v>8.75</v>
      </c>
      <c r="CF72" s="28">
        <v>1</v>
      </c>
      <c r="CG72" s="28">
        <v>14</v>
      </c>
    </row>
    <row r="73" spans="1:85" x14ac:dyDescent="0.4">
      <c r="A73" s="9" t="s">
        <v>84</v>
      </c>
      <c r="B73" s="9" t="s">
        <v>149</v>
      </c>
      <c r="C73" s="9" t="s">
        <v>166</v>
      </c>
      <c r="D73" s="23" t="s">
        <v>87</v>
      </c>
      <c r="E73" s="13">
        <v>8</v>
      </c>
      <c r="F73" s="13">
        <v>13</v>
      </c>
      <c r="G73" s="13">
        <v>43</v>
      </c>
      <c r="H73" s="14">
        <f t="shared" si="49"/>
        <v>6584</v>
      </c>
      <c r="I73" s="14">
        <v>45</v>
      </c>
      <c r="J73" s="15">
        <f t="shared" si="50"/>
        <v>5.625</v>
      </c>
      <c r="K73" s="16">
        <v>20</v>
      </c>
      <c r="L73" s="16">
        <v>48</v>
      </c>
      <c r="M73" s="15">
        <f t="shared" si="51"/>
        <v>2.5</v>
      </c>
      <c r="N73" s="15">
        <f t="shared" si="52"/>
        <v>6</v>
      </c>
      <c r="O73" s="17">
        <f t="shared" si="53"/>
        <v>0.41666666666666669</v>
      </c>
      <c r="P73" s="14">
        <v>20</v>
      </c>
      <c r="Q73" s="16">
        <v>48</v>
      </c>
      <c r="R73" s="15">
        <f t="shared" si="54"/>
        <v>2.5</v>
      </c>
      <c r="S73" s="15">
        <f t="shared" si="55"/>
        <v>6</v>
      </c>
      <c r="T73" s="17">
        <f t="shared" si="56"/>
        <v>0.41666666666666669</v>
      </c>
      <c r="U73" s="16">
        <v>0</v>
      </c>
      <c r="V73" s="16">
        <v>0</v>
      </c>
      <c r="W73" s="15">
        <f t="shared" si="57"/>
        <v>0</v>
      </c>
      <c r="X73" s="15">
        <f t="shared" si="58"/>
        <v>0</v>
      </c>
      <c r="Y73" s="17" t="e">
        <f t="shared" si="59"/>
        <v>#DIV/0!</v>
      </c>
      <c r="Z73" s="16">
        <v>5</v>
      </c>
      <c r="AA73" s="16">
        <v>8</v>
      </c>
      <c r="AB73" s="15">
        <f t="shared" si="60"/>
        <v>0.625</v>
      </c>
      <c r="AC73" s="15">
        <f t="shared" si="61"/>
        <v>1</v>
      </c>
      <c r="AD73" s="17">
        <f t="shared" si="62"/>
        <v>0.625</v>
      </c>
      <c r="AE73" s="16">
        <v>39</v>
      </c>
      <c r="AF73" s="15">
        <f t="shared" si="63"/>
        <v>4.875</v>
      </c>
      <c r="AG73" s="16">
        <v>11</v>
      </c>
      <c r="AH73" s="15">
        <f t="shared" si="64"/>
        <v>1.375</v>
      </c>
      <c r="AI73" s="16">
        <v>28</v>
      </c>
      <c r="AJ73" s="15">
        <f t="shared" si="65"/>
        <v>3.5</v>
      </c>
      <c r="AK73" s="16">
        <v>7</v>
      </c>
      <c r="AL73" s="15">
        <f t="shared" si="66"/>
        <v>0.875</v>
      </c>
      <c r="AM73" s="16">
        <v>3</v>
      </c>
      <c r="AN73" s="15">
        <f t="shared" si="67"/>
        <v>0.375</v>
      </c>
      <c r="AO73" s="16">
        <v>1</v>
      </c>
      <c r="AP73" s="15">
        <f t="shared" si="68"/>
        <v>0.125</v>
      </c>
      <c r="AQ73" s="4">
        <v>11</v>
      </c>
      <c r="AR73" s="15">
        <f t="shared" si="69"/>
        <v>1.375</v>
      </c>
      <c r="AS73" s="16">
        <v>20</v>
      </c>
      <c r="AT73" s="15">
        <f t="shared" si="70"/>
        <v>2.5</v>
      </c>
      <c r="AU73" s="18">
        <v>-0.2254255765631436</v>
      </c>
      <c r="AV73" s="18">
        <v>-8.2172142125082726E-2</v>
      </c>
      <c r="AW73" s="18">
        <v>-0.30293764659066252</v>
      </c>
      <c r="AX73" s="18">
        <v>7.7512070027518865E-2</v>
      </c>
      <c r="AY73" s="18">
        <v>85.363579850971817</v>
      </c>
      <c r="AZ73" s="18">
        <v>111.8412639708244</v>
      </c>
      <c r="BA73" s="18">
        <v>1.251502660785045</v>
      </c>
      <c r="BB73" s="18">
        <v>6.625</v>
      </c>
      <c r="BC73" s="18">
        <v>19.319562575941671</v>
      </c>
      <c r="BD73" s="92">
        <f t="shared" si="77"/>
        <v>43.672360248447198</v>
      </c>
      <c r="BE73" s="92">
        <f t="shared" si="78"/>
        <v>41.666666666666671</v>
      </c>
      <c r="BF73" s="93">
        <f>IFERROR(100*((L73+0.44*AA73+AQ73)*2400)/((SUMIFS(팀공격력!Q:Q,팀공격력!A:A,B73,팀공격력!B:B,D73)+0.44*SUMIFS(팀공격력!T:T,팀공격력!A:A,B73,팀공격력!B:B,D73)+SUMIFS(팀공격력!AK:AK,팀공격력!A:A,B73,팀공격력!B:B,D73))*(F73*60+G73)),"")</f>
        <v>3.9316472765701937</v>
      </c>
      <c r="BG73" s="17">
        <f t="shared" si="79"/>
        <v>0</v>
      </c>
      <c r="BH73" s="17">
        <f t="shared" si="80"/>
        <v>0.16666666666666666</v>
      </c>
      <c r="BI73" s="94">
        <f>IFERROR(((AG73*(12000/5))/((F73*60+G73)*(SUMIFS(팀공격력!X:X,팀공격력!A:A,B73,팀공격력!B:B,D73)+SUMIFS(팀수비력!X:X,팀수비력!A:A,B73,팀수비력!B:B,D73))))*100,"")</f>
        <v>0.80074299243722502</v>
      </c>
      <c r="BJ73" s="94">
        <f>IFERROR(((AI73*(12000/5))/((F73*60+G73)*(SUMIFS(팀공격력!V:V,팀공격력!A:A,B73,팀공격력!B:B,D73)+SUMIFS(팀수비력!W:W,팀수비력!A:A,B73,팀수비력!B:B,D73))))*100,"")</f>
        <v>4.1280329063194534</v>
      </c>
      <c r="BK73" s="94">
        <f>IFERROR(((AE73*(12000/5))/((F73*60+G73)*(SUMIFS(팀공격력!X:X,팀공격력!A:A,B73,팀공격력!B:B,D73)+SUMIFS(팀수비력!X:X,팀수비력!A:A,B73,팀수비력!B:B,D73))))*100,"")</f>
        <v>2.8389978822774347</v>
      </c>
      <c r="BL73" s="94">
        <f>IFERROR(100*AK73/(((((F73*60+G73)/(12000/5))*SUMIFS(팀공격력!P:P,팀공격력!A:A,B73,팀공격력!B:B,D73))-K73)),"")</f>
        <v>1.3786346101295179</v>
      </c>
      <c r="BM73" s="94">
        <f>IFERROR(100*((AM73/E73*(2400))/((F73*60+G73)*SUMIFS(팀공격력!AR:AR,팀공격력!A:A,B73,팀공격력!B:B,D73))),"")</f>
        <v>1.5081806166251275</v>
      </c>
      <c r="BN73" s="94">
        <f>IFERROR((AO73*40)/(((F73*60+G73)/60)*(SUMIFS(팀수비력!Q:Q,팀수비력!A:A,B73,팀수비력!B:B,D73)-SUMIFS(팀수비력!N:N,팀수비력!A:A,B73,팀수비력!B:B,D73)))*100,"")</f>
        <v>0.12667942609997329</v>
      </c>
      <c r="BO73" s="94">
        <f t="shared" si="81"/>
        <v>17.594369801663468</v>
      </c>
      <c r="BP73" s="18"/>
      <c r="BQ73" s="18"/>
      <c r="BR73" s="18"/>
      <c r="BS73" s="18"/>
      <c r="BT73" s="19" t="s">
        <v>93</v>
      </c>
      <c r="BU73" s="19"/>
      <c r="BV73" s="26" t="s">
        <v>94</v>
      </c>
      <c r="BW73" s="26">
        <v>84.52</v>
      </c>
      <c r="BX73" s="26">
        <v>131.41999999999999</v>
      </c>
      <c r="BY73" s="26">
        <v>46.9</v>
      </c>
      <c r="BZ73" s="29">
        <f t="shared" si="71"/>
        <v>10.564999999999998</v>
      </c>
      <c r="CA73" s="29">
        <f t="shared" si="72"/>
        <v>16.427499999999998</v>
      </c>
      <c r="CB73" s="29">
        <f t="shared" si="73"/>
        <v>5.8624999999999998</v>
      </c>
      <c r="CC73" s="30">
        <f t="shared" si="74"/>
        <v>30.809234507897923</v>
      </c>
      <c r="CD73" s="30">
        <f t="shared" si="75"/>
        <v>47.905224787363295</v>
      </c>
      <c r="CE73" s="30">
        <f t="shared" si="76"/>
        <v>17.095990279465372</v>
      </c>
      <c r="CF73" s="28">
        <v>2</v>
      </c>
      <c r="CG73" s="28">
        <v>6</v>
      </c>
    </row>
    <row r="74" spans="1:85" x14ac:dyDescent="0.4">
      <c r="A74" s="9" t="s">
        <v>84</v>
      </c>
      <c r="B74" s="9" t="s">
        <v>149</v>
      </c>
      <c r="C74" s="9" t="s">
        <v>167</v>
      </c>
      <c r="D74" s="23" t="s">
        <v>87</v>
      </c>
      <c r="E74" s="32">
        <v>12</v>
      </c>
      <c r="F74" s="32">
        <v>11</v>
      </c>
      <c r="G74" s="32">
        <v>43</v>
      </c>
      <c r="H74" s="14">
        <f t="shared" si="49"/>
        <v>8436</v>
      </c>
      <c r="I74" s="14">
        <v>33</v>
      </c>
      <c r="J74" s="15">
        <f t="shared" si="50"/>
        <v>2.75</v>
      </c>
      <c r="K74" s="16">
        <v>13</v>
      </c>
      <c r="L74" s="16">
        <v>29</v>
      </c>
      <c r="M74" s="15">
        <f t="shared" si="51"/>
        <v>1.0833333333333333</v>
      </c>
      <c r="N74" s="15">
        <f t="shared" si="52"/>
        <v>2.4166666666666665</v>
      </c>
      <c r="O74" s="17">
        <f t="shared" si="53"/>
        <v>0.44827586206896552</v>
      </c>
      <c r="P74" s="14">
        <v>13</v>
      </c>
      <c r="Q74" s="16">
        <v>29</v>
      </c>
      <c r="R74" s="15">
        <f t="shared" si="54"/>
        <v>1.0833333333333333</v>
      </c>
      <c r="S74" s="15">
        <f t="shared" si="55"/>
        <v>2.4166666666666665</v>
      </c>
      <c r="T74" s="17">
        <f t="shared" si="56"/>
        <v>0.44827586206896552</v>
      </c>
      <c r="U74" s="16">
        <v>0</v>
      </c>
      <c r="V74" s="16">
        <v>0</v>
      </c>
      <c r="W74" s="15">
        <f t="shared" si="57"/>
        <v>0</v>
      </c>
      <c r="X74" s="15">
        <f t="shared" si="58"/>
        <v>0</v>
      </c>
      <c r="Y74" s="17" t="e">
        <f t="shared" si="59"/>
        <v>#DIV/0!</v>
      </c>
      <c r="Z74" s="8">
        <v>7</v>
      </c>
      <c r="AA74" s="8">
        <v>13</v>
      </c>
      <c r="AB74" s="15">
        <f t="shared" si="60"/>
        <v>0.58333333333333337</v>
      </c>
      <c r="AC74" s="15">
        <f t="shared" si="61"/>
        <v>1.0833333333333333</v>
      </c>
      <c r="AD74" s="17">
        <f t="shared" si="62"/>
        <v>0.53846153846153844</v>
      </c>
      <c r="AE74" s="16">
        <v>48</v>
      </c>
      <c r="AF74" s="15">
        <f t="shared" si="63"/>
        <v>4</v>
      </c>
      <c r="AG74" s="16">
        <v>18</v>
      </c>
      <c r="AH74" s="15">
        <f t="shared" si="64"/>
        <v>1.5</v>
      </c>
      <c r="AI74" s="16">
        <v>30</v>
      </c>
      <c r="AJ74" s="15">
        <f t="shared" si="65"/>
        <v>2.5</v>
      </c>
      <c r="AK74" s="16">
        <v>4</v>
      </c>
      <c r="AL74" s="15">
        <f t="shared" si="66"/>
        <v>0.33333333333333331</v>
      </c>
      <c r="AM74" s="16">
        <v>4</v>
      </c>
      <c r="AN74" s="15">
        <f t="shared" si="67"/>
        <v>0.33333333333333331</v>
      </c>
      <c r="AO74" s="7">
        <v>1</v>
      </c>
      <c r="AP74" s="15">
        <f t="shared" si="68"/>
        <v>8.3333333333333329E-2</v>
      </c>
      <c r="AQ74" s="36">
        <v>3</v>
      </c>
      <c r="AR74" s="15">
        <f t="shared" si="69"/>
        <v>0.25</v>
      </c>
      <c r="AS74" s="16">
        <v>26</v>
      </c>
      <c r="AT74" s="15">
        <f t="shared" si="70"/>
        <v>2.1666666666666665</v>
      </c>
      <c r="AU74" s="18">
        <v>0.23392293260814701</v>
      </c>
      <c r="AV74" s="18">
        <v>6.6549909703598004E-2</v>
      </c>
      <c r="AW74" s="18">
        <v>0.1701009670715567</v>
      </c>
      <c r="AX74" s="18">
        <v>6.382196553659028E-2</v>
      </c>
      <c r="AY74" s="18">
        <v>111.6662632170494</v>
      </c>
      <c r="AZ74" s="18">
        <v>113.6231965561294</v>
      </c>
      <c r="BA74" s="18">
        <v>2.1317952353393261</v>
      </c>
      <c r="BB74" s="18">
        <v>5.416666666666667</v>
      </c>
      <c r="BC74" s="18">
        <v>18.492176386913229</v>
      </c>
      <c r="BD74" s="92">
        <f t="shared" si="77"/>
        <v>47.523041474654384</v>
      </c>
      <c r="BE74" s="92">
        <f t="shared" si="78"/>
        <v>44.827586206896555</v>
      </c>
      <c r="BF74" s="93">
        <f>IFERROR(100*((L74+0.44*AA74+AQ74)*2400)/((SUMIFS(팀공격력!Q:Q,팀공격력!A:A,B74,팀공격력!B:B,D74)+0.44*SUMIFS(팀공격력!T:T,팀공격력!A:A,B74,팀공격력!B:B,D74)+SUMIFS(팀공격력!AK:AK,팀공격력!A:A,B74,팀공격력!B:B,D74))*(F74*60+G74)),"")</f>
        <v>2.7769737440273654</v>
      </c>
      <c r="BG74" s="17">
        <f t="shared" si="79"/>
        <v>0</v>
      </c>
      <c r="BH74" s="17">
        <f t="shared" si="80"/>
        <v>0.44827586206896552</v>
      </c>
      <c r="BI74" s="94">
        <f>IFERROR(((AG74*(12000/5))/((F74*60+G74)*(SUMIFS(팀공격력!X:X,팀공격력!A:A,B74,팀공격력!B:B,D74)+SUMIFS(팀수비력!X:X,팀수비력!A:A,B74,팀수비력!B:B,D74))))*100,"")</f>
        <v>1.5339721569850062</v>
      </c>
      <c r="BJ74" s="94">
        <f>IFERROR(((AI74*(12000/5))/((F74*60+G74)*(SUMIFS(팀공격력!V:V,팀공격력!A:A,B74,팀공격력!B:B,D74)+SUMIFS(팀수비력!W:W,팀수비력!A:A,B74,팀수비력!B:B,D74))))*100,"")</f>
        <v>5.1778669201903726</v>
      </c>
      <c r="BK74" s="94">
        <f>IFERROR(((AE74*(12000/5))/((F74*60+G74)*(SUMIFS(팀공격력!X:X,팀공격력!A:A,B74,팀공격력!B:B,D74)+SUMIFS(팀수비력!X:X,팀수비력!A:A,B74,팀수비력!B:B,D74))))*100,"")</f>
        <v>4.0905924186266835</v>
      </c>
      <c r="BL74" s="94">
        <f>IFERROR(100*AK74/(((((F74*60+G74)/(12000/5))*SUMIFS(팀공격력!P:P,팀공격력!A:A,B74,팀공격력!B:B,D74))-K74)),"")</f>
        <v>0.91366181379001199</v>
      </c>
      <c r="BM74" s="94">
        <f>IFERROR(100*((AM74/E74*(2400))/((F74*60+G74)*SUMIFS(팀공격력!AR:AR,팀공격력!A:A,B74,팀공격력!B:B,D74))),"")</f>
        <v>1.5694422601327389</v>
      </c>
      <c r="BN74" s="94">
        <f>IFERROR((AO74*40)/(((F74*60+G74)/60)*(SUMIFS(팀수비력!Q:Q,팀수비력!A:A,B74,팀수비력!B:B,D74)-SUMIFS(팀수비력!N:N,팀수비력!A:A,B74,팀수비력!B:B,D74)))*100,"")</f>
        <v>0.14830322571874541</v>
      </c>
      <c r="BO74" s="94">
        <f t="shared" si="81"/>
        <v>7.9533404029692472</v>
      </c>
      <c r="BP74" s="18"/>
      <c r="BQ74" s="18"/>
      <c r="BR74" s="18"/>
      <c r="BS74" s="18"/>
      <c r="BT74" s="19" t="s">
        <v>88</v>
      </c>
      <c r="BU74" s="20"/>
      <c r="BV74" s="25" t="s">
        <v>97</v>
      </c>
      <c r="BW74" s="25">
        <v>110.85</v>
      </c>
      <c r="BX74" s="25">
        <v>136.15</v>
      </c>
      <c r="BY74" s="25">
        <v>25.3</v>
      </c>
      <c r="BZ74" s="29">
        <f t="shared" si="71"/>
        <v>9.2375000000000007</v>
      </c>
      <c r="CA74" s="29">
        <f t="shared" si="72"/>
        <v>11.345833333333333</v>
      </c>
      <c r="CB74" s="29">
        <f t="shared" si="73"/>
        <v>2.1083333333333334</v>
      </c>
      <c r="CC74" s="30">
        <f t="shared" si="74"/>
        <v>31.536273115220482</v>
      </c>
      <c r="CD74" s="30">
        <f t="shared" si="75"/>
        <v>38.733997155049785</v>
      </c>
      <c r="CE74" s="30">
        <f t="shared" si="76"/>
        <v>7.1977240398293034</v>
      </c>
      <c r="CF74" s="27">
        <v>0</v>
      </c>
      <c r="CG74" s="27">
        <v>12</v>
      </c>
    </row>
    <row r="75" spans="1:85" x14ac:dyDescent="0.4">
      <c r="A75" s="9" t="s">
        <v>84</v>
      </c>
      <c r="B75" s="9" t="s">
        <v>149</v>
      </c>
      <c r="C75" s="9" t="s">
        <v>168</v>
      </c>
      <c r="D75" s="23" t="s">
        <v>87</v>
      </c>
      <c r="E75" s="13">
        <v>46</v>
      </c>
      <c r="F75" s="13">
        <v>10</v>
      </c>
      <c r="G75" s="13">
        <v>50</v>
      </c>
      <c r="H75" s="14">
        <f t="shared" si="49"/>
        <v>29900</v>
      </c>
      <c r="I75" s="45">
        <v>172</v>
      </c>
      <c r="J75" s="15">
        <f t="shared" si="50"/>
        <v>3.7391304347826089</v>
      </c>
      <c r="K75" s="21">
        <v>67</v>
      </c>
      <c r="L75" s="21">
        <v>153</v>
      </c>
      <c r="M75" s="15">
        <f t="shared" si="51"/>
        <v>1.4565217391304348</v>
      </c>
      <c r="N75" s="15">
        <f t="shared" si="52"/>
        <v>3.3260869565217392</v>
      </c>
      <c r="O75" s="17">
        <f t="shared" si="53"/>
        <v>0.43790849673202614</v>
      </c>
      <c r="P75" s="45">
        <v>60</v>
      </c>
      <c r="Q75" s="13">
        <v>123</v>
      </c>
      <c r="R75" s="15">
        <f t="shared" si="54"/>
        <v>1.3043478260869565</v>
      </c>
      <c r="S75" s="15">
        <f t="shared" si="55"/>
        <v>2.6739130434782608</v>
      </c>
      <c r="T75" s="17">
        <f t="shared" si="56"/>
        <v>0.48780487804878048</v>
      </c>
      <c r="U75" s="13">
        <v>7</v>
      </c>
      <c r="V75" s="13">
        <v>30</v>
      </c>
      <c r="W75" s="15">
        <f t="shared" si="57"/>
        <v>0.15217391304347827</v>
      </c>
      <c r="X75" s="15">
        <f t="shared" si="58"/>
        <v>0.65217391304347827</v>
      </c>
      <c r="Y75" s="17">
        <f t="shared" si="59"/>
        <v>0.23333333333333334</v>
      </c>
      <c r="Z75" s="13">
        <v>31</v>
      </c>
      <c r="AA75" s="13">
        <v>40</v>
      </c>
      <c r="AB75" s="15">
        <f t="shared" si="60"/>
        <v>0.67391304347826086</v>
      </c>
      <c r="AC75" s="15">
        <f t="shared" si="61"/>
        <v>0.86956521739130432</v>
      </c>
      <c r="AD75" s="17">
        <f t="shared" si="62"/>
        <v>0.77500000000000002</v>
      </c>
      <c r="AE75" s="13">
        <v>84</v>
      </c>
      <c r="AF75" s="15">
        <f t="shared" si="63"/>
        <v>1.826086956521739</v>
      </c>
      <c r="AG75" s="13">
        <v>42</v>
      </c>
      <c r="AH75" s="15">
        <f t="shared" si="64"/>
        <v>0.91304347826086951</v>
      </c>
      <c r="AI75" s="13">
        <v>42</v>
      </c>
      <c r="AJ75" s="15">
        <f t="shared" si="65"/>
        <v>0.91304347826086951</v>
      </c>
      <c r="AK75" s="13">
        <v>17</v>
      </c>
      <c r="AL75" s="15">
        <f t="shared" si="66"/>
        <v>0.36956521739130432</v>
      </c>
      <c r="AM75" s="13">
        <v>9</v>
      </c>
      <c r="AN75" s="15">
        <f t="shared" si="67"/>
        <v>0.19565217391304349</v>
      </c>
      <c r="AO75" s="13">
        <v>8</v>
      </c>
      <c r="AP75" s="15">
        <f t="shared" si="68"/>
        <v>0.17391304347826086</v>
      </c>
      <c r="AQ75" s="4">
        <v>27</v>
      </c>
      <c r="AR75" s="15">
        <f t="shared" si="69"/>
        <v>0.58695652173913049</v>
      </c>
      <c r="AS75" s="52">
        <v>73</v>
      </c>
      <c r="AT75" s="15">
        <f t="shared" si="70"/>
        <v>1.5869565217391304</v>
      </c>
      <c r="AU75" s="18">
        <v>-0.15494303319850919</v>
      </c>
      <c r="AV75" s="18">
        <v>-1.2436898985833521E-2</v>
      </c>
      <c r="AW75" s="18">
        <v>8.0419882472616333E-2</v>
      </c>
      <c r="AX75" s="18">
        <v>-0.23536291567112561</v>
      </c>
      <c r="AY75" s="18">
        <v>100.716142773201</v>
      </c>
      <c r="AZ75" s="18">
        <v>120.1612270645663</v>
      </c>
      <c r="BA75" s="18">
        <v>6.746723648764938</v>
      </c>
      <c r="BB75" s="18">
        <v>3.652173913043478</v>
      </c>
      <c r="BC75" s="18">
        <v>13.48494983277592</v>
      </c>
      <c r="BD75" s="92">
        <f t="shared" si="77"/>
        <v>50.410316529894494</v>
      </c>
      <c r="BE75" s="92">
        <f t="shared" si="78"/>
        <v>46.078431372549019</v>
      </c>
      <c r="BF75" s="93">
        <f>IFERROR(100*((L75+0.44*AA75+AQ75)*2400)/((SUMIFS(팀공격력!Q:Q,팀공격력!A:A,B75,팀공격력!B:B,D75)+0.44*SUMIFS(팀공격력!T:T,팀공격력!A:A,B75,팀공격력!B:B,D75)+SUMIFS(팀공격력!AK:AK,팀공격력!A:A,B75,팀공격력!B:B,D75))*(F75*60+G75)),"")</f>
        <v>15.733632364357803</v>
      </c>
      <c r="BG75" s="17">
        <f t="shared" si="79"/>
        <v>0.19607843137254902</v>
      </c>
      <c r="BH75" s="17">
        <f t="shared" si="80"/>
        <v>0.26143790849673204</v>
      </c>
      <c r="BI75" s="94">
        <f>IFERROR(((AG75*(12000/5))/((F75*60+G75)*(SUMIFS(팀공격력!X:X,팀공격력!A:A,B75,팀공격력!B:B,D75)+SUMIFS(팀수비력!X:X,팀수비력!A:A,B75,팀수비력!B:B,D75))))*100,"")</f>
        <v>3.8711164023195974</v>
      </c>
      <c r="BJ75" s="94">
        <f>IFERROR(((AI75*(12000/5))/((F75*60+G75)*(SUMIFS(팀공격력!V:V,팀공격력!A:A,B75,팀공격력!B:B,D75)+SUMIFS(팀수비력!W:W,팀수비력!A:A,B75,팀수비력!B:B,D75))))*100,"")</f>
        <v>7.8400871120790239</v>
      </c>
      <c r="BK75" s="94">
        <f>IFERROR(((AE75*(12000/5))/((F75*60+G75)*(SUMIFS(팀공격력!X:X,팀공격력!A:A,B75,팀공격력!B:B,D75)+SUMIFS(팀수비력!X:X,팀수비력!A:A,B75,팀수비력!B:B,D75))))*100,"")</f>
        <v>7.7422328046391948</v>
      </c>
      <c r="BL75" s="94">
        <f>IFERROR(100*AK75/(((((F75*60+G75)/(12000/5))*SUMIFS(팀공격력!P:P,팀공격력!A:A,B75,팀공격력!B:B,D75))-K75)),"")</f>
        <v>4.8597462926567809</v>
      </c>
      <c r="BM75" s="94">
        <f>IFERROR(100*((AM75/E75*(2400))/((F75*60+G75)*SUMIFS(팀공격력!AR:AR,팀공격력!A:A,B75,팀공격력!B:B,D75))),"")</f>
        <v>0.99630714179195723</v>
      </c>
      <c r="BN75" s="94">
        <f>IFERROR((AO75*40)/(((F75*60+G75)/60)*(SUMIFS(팀수비력!Q:Q,팀수비력!A:A,B75,팀수비력!B:B,D75)-SUMIFS(팀수비력!N:N,팀수비력!A:A,B75,팀수비력!B:B,D75)))*100,"")</f>
        <v>1.2831651406803448</v>
      </c>
      <c r="BO75" s="94">
        <f t="shared" si="81"/>
        <v>13.663967611336032</v>
      </c>
      <c r="BP75" s="18"/>
      <c r="BQ75" s="18"/>
      <c r="BR75" s="18"/>
      <c r="BS75" s="18"/>
      <c r="BT75" s="19" t="s">
        <v>88</v>
      </c>
      <c r="BU75" s="19"/>
      <c r="BV75" s="26" t="s">
        <v>94</v>
      </c>
      <c r="BW75" s="26">
        <v>323.27999999999997</v>
      </c>
      <c r="BX75" s="26">
        <v>454.68</v>
      </c>
      <c r="BY75" s="26">
        <v>131.4</v>
      </c>
      <c r="BZ75" s="29">
        <f t="shared" si="71"/>
        <v>7.0278260869565221</v>
      </c>
      <c r="CA75" s="29">
        <f t="shared" si="72"/>
        <v>9.8843478260869571</v>
      </c>
      <c r="CB75" s="29">
        <f t="shared" si="73"/>
        <v>2.8565217391304349</v>
      </c>
      <c r="CC75" s="30">
        <f t="shared" si="74"/>
        <v>25.948896321070229</v>
      </c>
      <c r="CD75" s="30">
        <f t="shared" si="75"/>
        <v>36.496053511705682</v>
      </c>
      <c r="CE75" s="30">
        <f t="shared" si="76"/>
        <v>10.547157190635451</v>
      </c>
      <c r="CF75" s="27">
        <v>7</v>
      </c>
      <c r="CG75" s="27">
        <v>39</v>
      </c>
    </row>
    <row r="76" spans="1:85" x14ac:dyDescent="0.4">
      <c r="A76" s="38" t="s">
        <v>84</v>
      </c>
      <c r="B76" s="39" t="s">
        <v>149</v>
      </c>
      <c r="C76" s="39" t="s">
        <v>169</v>
      </c>
      <c r="D76" s="23" t="s">
        <v>87</v>
      </c>
      <c r="E76" s="33">
        <v>9</v>
      </c>
      <c r="F76" s="34">
        <v>18</v>
      </c>
      <c r="G76" s="34">
        <v>0</v>
      </c>
      <c r="H76" s="14">
        <f t="shared" si="49"/>
        <v>9720</v>
      </c>
      <c r="I76" s="47">
        <v>36</v>
      </c>
      <c r="J76" s="15">
        <f t="shared" si="50"/>
        <v>4</v>
      </c>
      <c r="K76" s="44">
        <v>14</v>
      </c>
      <c r="L76" s="44">
        <v>34</v>
      </c>
      <c r="M76" s="15">
        <f t="shared" si="51"/>
        <v>1.5555555555555556</v>
      </c>
      <c r="N76" s="15">
        <f t="shared" si="52"/>
        <v>3.7777777777777777</v>
      </c>
      <c r="O76" s="17">
        <f t="shared" si="53"/>
        <v>0.41176470588235292</v>
      </c>
      <c r="P76" s="50">
        <v>12</v>
      </c>
      <c r="Q76" s="46">
        <v>22</v>
      </c>
      <c r="R76" s="15">
        <f t="shared" si="54"/>
        <v>1.3333333333333333</v>
      </c>
      <c r="S76" s="15">
        <f t="shared" si="55"/>
        <v>2.4444444444444446</v>
      </c>
      <c r="T76" s="17">
        <f t="shared" si="56"/>
        <v>0.54545454545454541</v>
      </c>
      <c r="U76" s="50">
        <v>2</v>
      </c>
      <c r="V76" s="46">
        <v>12</v>
      </c>
      <c r="W76" s="15">
        <f t="shared" si="57"/>
        <v>0.22222222222222221</v>
      </c>
      <c r="X76" s="15">
        <f t="shared" si="58"/>
        <v>1.3333333333333333</v>
      </c>
      <c r="Y76" s="17">
        <f t="shared" si="59"/>
        <v>0.16666666666666666</v>
      </c>
      <c r="Z76" s="47">
        <v>6</v>
      </c>
      <c r="AA76" s="49">
        <v>10</v>
      </c>
      <c r="AB76" s="15">
        <f t="shared" si="60"/>
        <v>0.66666666666666663</v>
      </c>
      <c r="AC76" s="15">
        <f t="shared" si="61"/>
        <v>1.1111111111111112</v>
      </c>
      <c r="AD76" s="17">
        <f t="shared" si="62"/>
        <v>0.6</v>
      </c>
      <c r="AE76" s="47">
        <v>17</v>
      </c>
      <c r="AF76" s="15">
        <f t="shared" si="63"/>
        <v>1.8888888888888888</v>
      </c>
      <c r="AG76" s="47">
        <v>6</v>
      </c>
      <c r="AH76" s="15">
        <f t="shared" si="64"/>
        <v>0.66666666666666663</v>
      </c>
      <c r="AI76" s="47">
        <v>11</v>
      </c>
      <c r="AJ76" s="15">
        <f t="shared" si="65"/>
        <v>1.2222222222222223</v>
      </c>
      <c r="AK76" s="47">
        <v>20</v>
      </c>
      <c r="AL76" s="15">
        <f t="shared" si="66"/>
        <v>2.2222222222222223</v>
      </c>
      <c r="AM76" s="47">
        <v>4</v>
      </c>
      <c r="AN76" s="15">
        <f t="shared" si="67"/>
        <v>0.44444444444444442</v>
      </c>
      <c r="AO76" s="47">
        <v>3</v>
      </c>
      <c r="AP76" s="15">
        <f t="shared" si="68"/>
        <v>0.33333333333333331</v>
      </c>
      <c r="AQ76" s="4">
        <v>11</v>
      </c>
      <c r="AR76" s="15">
        <f t="shared" si="69"/>
        <v>1.2222222222222223</v>
      </c>
      <c r="AS76" s="47">
        <v>26</v>
      </c>
      <c r="AT76" s="15">
        <f t="shared" si="70"/>
        <v>2.8888888888888888</v>
      </c>
      <c r="AU76" s="18">
        <v>-0.44754176365502152</v>
      </c>
      <c r="AV76" s="18">
        <v>-5.1776342866813763E-2</v>
      </c>
      <c r="AW76" s="18">
        <v>-0.1039345891976319</v>
      </c>
      <c r="AX76" s="18">
        <v>-0.34360717445738947</v>
      </c>
      <c r="AY76" s="18">
        <v>93.835598019741042</v>
      </c>
      <c r="AZ76" s="18">
        <v>123.84239947716419</v>
      </c>
      <c r="BA76" s="18">
        <v>0.5993397236522473</v>
      </c>
      <c r="BB76" s="18">
        <v>3</v>
      </c>
      <c r="BC76" s="18">
        <v>5.2060737527114966</v>
      </c>
      <c r="BD76" s="92">
        <f t="shared" si="77"/>
        <v>46.875</v>
      </c>
      <c r="BE76" s="92">
        <f t="shared" si="78"/>
        <v>44.117647058823529</v>
      </c>
      <c r="BF76" s="93">
        <f>IFERROR(100*((L76+0.44*AA76+AQ76)*2400)/((SUMIFS(팀공격력!Q:Q,팀공격력!A:A,B76,팀공격력!B:B,D76)+0.44*SUMIFS(팀공격력!T:T,팀공격력!A:A,B76,팀공격력!B:B,D76)+SUMIFS(팀공격력!AK:AK,팀공격력!A:A,B76,팀공격력!B:B,D76))*(F76*60+G76)),"")</f>
        <v>2.3673289437112435</v>
      </c>
      <c r="BG76" s="17">
        <f t="shared" si="79"/>
        <v>0.35294117647058826</v>
      </c>
      <c r="BH76" s="17">
        <f t="shared" si="80"/>
        <v>0.29411764705882354</v>
      </c>
      <c r="BI76" s="94">
        <f>IFERROR(((AG76*(12000/5))/((F76*60+G76)*(SUMIFS(팀공격력!X:X,팀공격력!A:A,B76,팀공격력!B:B,D76)+SUMIFS(팀수비력!X:X,팀수비력!A:A,B76,팀수비력!B:B,D76))))*100,"")</f>
        <v>0.33283408221001831</v>
      </c>
      <c r="BJ76" s="94">
        <f>IFERROR(((AI76*(12000/5))/((F76*60+G76)*(SUMIFS(팀공격력!V:V,팀공격력!A:A,B76,팀공격력!B:B,D76)+SUMIFS(팀수비력!W:W,팀수비력!A:A,B76,팀수비력!B:B,D76))))*100,"")</f>
        <v>1.2358162004269182</v>
      </c>
      <c r="BK76" s="94">
        <f>IFERROR(((AE76*(12000/5))/((F76*60+G76)*(SUMIFS(팀공격력!X:X,팀공격력!A:A,B76,팀공격력!B:B,D76)+SUMIFS(팀수비력!X:X,팀수비력!A:A,B76,팀수비력!B:B,D76))))*100,"")</f>
        <v>0.94302989959505179</v>
      </c>
      <c r="BL76" s="94">
        <f>IFERROR(100*AK76/(((((F76*60+G76)/(12000/5))*SUMIFS(팀공격력!P:P,팀공격력!A:A,B76,팀공격력!B:B,D76))-K76)),"")</f>
        <v>2.9474614987841719</v>
      </c>
      <c r="BM76" s="94">
        <f>IFERROR(100*((AM76/E76*(2400))/((F76*60+G76)*SUMIFS(팀공격력!AR:AR,팀공격력!A:A,B76,팀공격력!B:B,D76))),"")</f>
        <v>1.3621208751522413</v>
      </c>
      <c r="BN76" s="94">
        <f>IFERROR((AO76*40)/(((F76*60+G76)/60)*(SUMIFS(팀수비력!Q:Q,팀수비력!A:A,B76,팀수비력!B:B,D76)-SUMIFS(팀수비력!N:N,팀수비력!A:A,B76,팀수비력!B:B,D76)))*100,"")</f>
        <v>0.28960324355632783</v>
      </c>
      <c r="BO76" s="94">
        <f t="shared" si="81"/>
        <v>22.267206477732795</v>
      </c>
      <c r="BP76" s="18"/>
      <c r="BQ76" s="18"/>
      <c r="BR76" s="18"/>
      <c r="BS76" s="18"/>
      <c r="BT76" s="19" t="s">
        <v>88</v>
      </c>
      <c r="BU76" s="19"/>
      <c r="BV76" s="25" t="s">
        <v>89</v>
      </c>
      <c r="BW76" s="25">
        <v>97.8</v>
      </c>
      <c r="BX76" s="25">
        <v>136.5</v>
      </c>
      <c r="BY76" s="25">
        <v>38.700000000000003</v>
      </c>
      <c r="BZ76" s="29">
        <f t="shared" si="71"/>
        <v>10.866666666666665</v>
      </c>
      <c r="CA76" s="29">
        <f t="shared" si="72"/>
        <v>15.166666666666666</v>
      </c>
      <c r="CB76" s="29">
        <f t="shared" si="73"/>
        <v>4.3000000000000007</v>
      </c>
      <c r="CC76" s="30">
        <f t="shared" si="74"/>
        <v>24.148148148148145</v>
      </c>
      <c r="CD76" s="30">
        <f t="shared" si="75"/>
        <v>33.703703703703702</v>
      </c>
      <c r="CE76" s="30">
        <f t="shared" si="76"/>
        <v>9.5555555555555554</v>
      </c>
      <c r="CF76" s="27">
        <v>1</v>
      </c>
      <c r="CG76" s="27">
        <v>8</v>
      </c>
    </row>
    <row r="77" spans="1:85" x14ac:dyDescent="0.4">
      <c r="A77" s="38" t="s">
        <v>84</v>
      </c>
      <c r="B77" s="39" t="s">
        <v>149</v>
      </c>
      <c r="C77" s="53" t="s">
        <v>170</v>
      </c>
      <c r="D77" s="23" t="s">
        <v>87</v>
      </c>
      <c r="E77" s="42">
        <v>15</v>
      </c>
      <c r="F77" s="43">
        <v>23</v>
      </c>
      <c r="G77" s="43">
        <v>3</v>
      </c>
      <c r="H77" s="14">
        <f t="shared" si="49"/>
        <v>20745</v>
      </c>
      <c r="I77" s="4">
        <v>242</v>
      </c>
      <c r="J77" s="15">
        <f t="shared" si="50"/>
        <v>16.133333333333333</v>
      </c>
      <c r="K77" s="36">
        <v>105</v>
      </c>
      <c r="L77" s="36">
        <v>238</v>
      </c>
      <c r="M77" s="15">
        <f t="shared" ref="M77" si="82">K77/$E77</f>
        <v>7</v>
      </c>
      <c r="N77" s="15">
        <f t="shared" ref="N77" si="83">L77/$E77</f>
        <v>15.866666666666667</v>
      </c>
      <c r="O77" s="17">
        <f t="shared" ref="O77" si="84">K77/L77</f>
        <v>0.44117647058823528</v>
      </c>
      <c r="P77" s="40">
        <v>103</v>
      </c>
      <c r="Q77" s="35">
        <v>226</v>
      </c>
      <c r="R77" s="15">
        <f t="shared" si="54"/>
        <v>6.8666666666666663</v>
      </c>
      <c r="S77" s="15">
        <f t="shared" si="55"/>
        <v>15.066666666666666</v>
      </c>
      <c r="T77" s="17">
        <f t="shared" si="56"/>
        <v>0.45575221238938052</v>
      </c>
      <c r="U77" s="40">
        <v>2</v>
      </c>
      <c r="V77" s="35">
        <v>12</v>
      </c>
      <c r="W77" s="15">
        <f t="shared" si="57"/>
        <v>0.13333333333333333</v>
      </c>
      <c r="X77" s="15">
        <f t="shared" si="58"/>
        <v>0.8</v>
      </c>
      <c r="Y77" s="17">
        <f t="shared" si="59"/>
        <v>0.16666666666666666</v>
      </c>
      <c r="Z77" s="4">
        <v>30</v>
      </c>
      <c r="AA77" s="41">
        <v>46</v>
      </c>
      <c r="AB77" s="15">
        <f t="shared" si="60"/>
        <v>2</v>
      </c>
      <c r="AC77" s="15">
        <f t="shared" si="61"/>
        <v>3.0666666666666669</v>
      </c>
      <c r="AD77" s="17">
        <f t="shared" si="62"/>
        <v>0.65217391304347827</v>
      </c>
      <c r="AE77" s="4">
        <v>159</v>
      </c>
      <c r="AF77" s="15">
        <f t="shared" si="63"/>
        <v>10.6</v>
      </c>
      <c r="AG77" s="4">
        <v>58</v>
      </c>
      <c r="AH77" s="15">
        <f t="shared" si="63"/>
        <v>3.8666666666666667</v>
      </c>
      <c r="AI77" s="4">
        <v>101</v>
      </c>
      <c r="AJ77" s="15">
        <f t="shared" si="63"/>
        <v>6.7333333333333334</v>
      </c>
      <c r="AK77" s="4">
        <v>40</v>
      </c>
      <c r="AL77" s="15">
        <f t="shared" si="63"/>
        <v>2.6666666666666665</v>
      </c>
      <c r="AM77" s="4">
        <v>16</v>
      </c>
      <c r="AN77" s="15">
        <f t="shared" si="63"/>
        <v>1.0666666666666667</v>
      </c>
      <c r="AO77" s="4">
        <v>5</v>
      </c>
      <c r="AP77" s="15">
        <f t="shared" si="63"/>
        <v>0.33333333333333331</v>
      </c>
      <c r="AQ77" s="4">
        <v>56</v>
      </c>
      <c r="AR77" s="15">
        <f t="shared" si="63"/>
        <v>3.7333333333333334</v>
      </c>
      <c r="AS77" s="37">
        <v>42</v>
      </c>
      <c r="AT77" s="15">
        <f t="shared" si="63"/>
        <v>2.8</v>
      </c>
      <c r="AU77" s="18">
        <v>-1.098865006214512</v>
      </c>
      <c r="AV77" s="18">
        <v>-0.27132469289247207</v>
      </c>
      <c r="AW77" s="18">
        <v>-1.8123969244252851</v>
      </c>
      <c r="AX77" s="18">
        <v>0.71353191821077344</v>
      </c>
      <c r="AY77" s="18">
        <v>81.435471788448965</v>
      </c>
      <c r="AZ77" s="18">
        <v>85.736812601510934</v>
      </c>
      <c r="BA77" s="18">
        <v>7.341256478532503</v>
      </c>
      <c r="BB77" s="18">
        <v>28.555555555555561</v>
      </c>
      <c r="BC77" s="18">
        <v>63.456790123456777</v>
      </c>
      <c r="BD77" s="92">
        <f t="shared" si="77"/>
        <v>46.855638166047086</v>
      </c>
      <c r="BE77" s="92">
        <f t="shared" si="78"/>
        <v>44.537815126050425</v>
      </c>
      <c r="BF77" s="93">
        <f>IFERROR(100*((L77+0.44*AA77+AQ77)*2400)/((SUMIFS(팀공격력!Q:Q,팀공격력!A:A,B77,팀공격력!B:B,D77)+0.44*SUMIFS(팀공격력!T:T,팀공격력!A:A,B77,팀공격력!B:B,D77)+SUMIFS(팀공격력!AK:AK,팀공격력!A:A,B77,팀공격력!B:B,D77))*(F77*60+G77)),"")</f>
        <v>11.759658242416839</v>
      </c>
      <c r="BG77" s="17">
        <f t="shared" si="79"/>
        <v>5.0420168067226892E-2</v>
      </c>
      <c r="BH77" s="17">
        <f t="shared" si="80"/>
        <v>0.19327731092436976</v>
      </c>
      <c r="BI77" s="94">
        <f>IFERROR(((AG77*(12000/5))/((F77*60+G77)*(SUMIFS(팀공격력!X:X,팀공격력!A:A,B77,팀공격력!B:B,D77)+SUMIFS(팀수비력!X:X,팀수비력!A:A,B77,팀수비력!B:B,D77))))*100,"")</f>
        <v>2.5125002301320256</v>
      </c>
      <c r="BJ77" s="94">
        <f>IFERROR(((AI77*(12000/5))/((F77*60+G77)*(SUMIFS(팀공격력!V:V,팀공격력!A:A,B77,팀공격력!B:B,D77)+SUMIFS(팀수비력!W:W,팀수비력!A:A,B77,팀수비력!B:B,D77))))*100,"")</f>
        <v>8.8610288005369249</v>
      </c>
      <c r="BK77" s="94">
        <f>IFERROR(((AE77*(12000/5))/((F77*60+G77)*(SUMIFS(팀공격력!X:X,팀공격력!A:A,B77,팀공격력!B:B,D77)+SUMIFS(팀수비력!X:X,팀수비력!A:A,B77,팀수비력!B:B,D77))))*100,"")</f>
        <v>6.8877161481205524</v>
      </c>
      <c r="BL77" s="94">
        <f>IFERROR(100*AK77/(((((F77*60+G77)/(12000/5))*SUMIFS(팀공격력!P:P,팀공격력!A:A,B77,팀공격력!B:B,D77))-K77)),"")</f>
        <v>5.1160790370260223</v>
      </c>
      <c r="BM77" s="94">
        <f>IFERROR(100*((AM77/E77*(2400))/((F77*60+G77)*SUMIFS(팀공격력!AR:AR,팀공격력!A:A,B77,팀공격력!B:B,D77))),"")</f>
        <v>2.5528686250141792</v>
      </c>
      <c r="BN77" s="94">
        <f>IFERROR((AO77*40)/(((F77*60+G77)/60)*(SUMIFS(팀수비력!Q:Q,팀수비력!A:A,B77,팀수비력!B:B,D77)-SUMIFS(팀수비력!N:N,팀수비력!A:A,B77,팀수비력!B:B,D77)))*100,"")</f>
        <v>0.37692396124467831</v>
      </c>
      <c r="BO77" s="94">
        <f t="shared" si="81"/>
        <v>17.820773930753564</v>
      </c>
      <c r="BP77" s="18"/>
      <c r="BQ77" s="18"/>
      <c r="BR77" s="18"/>
      <c r="BS77" s="18"/>
      <c r="BT77" s="19" t="s">
        <v>93</v>
      </c>
      <c r="BU77" s="19"/>
      <c r="BV77" s="26" t="s">
        <v>94</v>
      </c>
      <c r="BW77" s="26">
        <v>368.63</v>
      </c>
      <c r="BX77" s="26">
        <v>597.42999999999995</v>
      </c>
      <c r="BY77" s="26">
        <v>228.8</v>
      </c>
      <c r="BZ77" s="29">
        <f t="shared" si="71"/>
        <v>24.575333333333329</v>
      </c>
      <c r="CA77" s="29">
        <f t="shared" si="72"/>
        <v>39.828666666666663</v>
      </c>
      <c r="CB77" s="29">
        <f t="shared" si="73"/>
        <v>15.253333333333334</v>
      </c>
      <c r="CC77" s="30">
        <f t="shared" si="74"/>
        <v>42.646999276934181</v>
      </c>
      <c r="CD77" s="30">
        <f t="shared" si="75"/>
        <v>69.116992046276195</v>
      </c>
      <c r="CE77" s="30">
        <f t="shared" si="76"/>
        <v>26.46999276934201</v>
      </c>
      <c r="CF77" s="28">
        <v>1</v>
      </c>
      <c r="CG77" s="28">
        <v>14</v>
      </c>
    </row>
    <row r="78" spans="1:85" x14ac:dyDescent="0.4">
      <c r="A78" s="9" t="s">
        <v>84</v>
      </c>
      <c r="B78" s="9" t="s">
        <v>171</v>
      </c>
      <c r="C78" s="9" t="s">
        <v>172</v>
      </c>
      <c r="D78" s="23" t="s">
        <v>87</v>
      </c>
      <c r="E78" s="16">
        <v>45</v>
      </c>
      <c r="F78" s="16">
        <v>19</v>
      </c>
      <c r="G78" s="16">
        <v>18</v>
      </c>
      <c r="H78" s="14">
        <f t="shared" si="49"/>
        <v>52110</v>
      </c>
      <c r="I78" s="14">
        <v>304</v>
      </c>
      <c r="J78" s="15">
        <f t="shared" si="50"/>
        <v>6.7555555555555555</v>
      </c>
      <c r="K78" s="16">
        <v>106</v>
      </c>
      <c r="L78" s="16">
        <v>279</v>
      </c>
      <c r="M78" s="15">
        <f t="shared" si="51"/>
        <v>2.3555555555555556</v>
      </c>
      <c r="N78" s="15">
        <f t="shared" si="52"/>
        <v>6.2</v>
      </c>
      <c r="O78" s="17">
        <f t="shared" si="53"/>
        <v>0.37992831541218636</v>
      </c>
      <c r="P78" s="14">
        <v>36</v>
      </c>
      <c r="Q78" s="16">
        <v>93</v>
      </c>
      <c r="R78" s="15">
        <f t="shared" si="54"/>
        <v>0.8</v>
      </c>
      <c r="S78" s="15">
        <f t="shared" si="55"/>
        <v>2.0666666666666669</v>
      </c>
      <c r="T78" s="17">
        <f t="shared" si="56"/>
        <v>0.38709677419354838</v>
      </c>
      <c r="U78" s="16">
        <v>70</v>
      </c>
      <c r="V78" s="16">
        <v>186</v>
      </c>
      <c r="W78" s="15">
        <f t="shared" si="57"/>
        <v>1.5555555555555556</v>
      </c>
      <c r="X78" s="15">
        <f t="shared" si="58"/>
        <v>4.1333333333333337</v>
      </c>
      <c r="Y78" s="17">
        <f t="shared" si="59"/>
        <v>0.37634408602150538</v>
      </c>
      <c r="Z78" s="16">
        <v>22</v>
      </c>
      <c r="AA78" s="16">
        <v>29</v>
      </c>
      <c r="AB78" s="15">
        <f t="shared" si="60"/>
        <v>0.48888888888888887</v>
      </c>
      <c r="AC78" s="15">
        <f t="shared" si="61"/>
        <v>0.64444444444444449</v>
      </c>
      <c r="AD78" s="17">
        <f t="shared" si="62"/>
        <v>0.75862068965517238</v>
      </c>
      <c r="AE78" s="16">
        <v>77</v>
      </c>
      <c r="AF78" s="15">
        <f t="shared" si="63"/>
        <v>1.711111111111111</v>
      </c>
      <c r="AG78" s="16">
        <v>11</v>
      </c>
      <c r="AH78" s="15">
        <f t="shared" si="64"/>
        <v>0.24444444444444444</v>
      </c>
      <c r="AI78" s="16">
        <v>66</v>
      </c>
      <c r="AJ78" s="15">
        <f t="shared" si="65"/>
        <v>1.4666666666666666</v>
      </c>
      <c r="AK78" s="16">
        <v>117</v>
      </c>
      <c r="AL78" s="15">
        <f t="shared" si="66"/>
        <v>2.6</v>
      </c>
      <c r="AM78" s="16">
        <v>24</v>
      </c>
      <c r="AN78" s="15">
        <f t="shared" si="67"/>
        <v>0.53333333333333333</v>
      </c>
      <c r="AO78" s="16">
        <v>3</v>
      </c>
      <c r="AP78" s="15">
        <f t="shared" si="68"/>
        <v>6.6666666666666666E-2</v>
      </c>
      <c r="AQ78" s="4">
        <v>56</v>
      </c>
      <c r="AR78" s="15">
        <f t="shared" si="69"/>
        <v>1.2444444444444445</v>
      </c>
      <c r="AS78" s="16">
        <v>52</v>
      </c>
      <c r="AT78" s="15">
        <f t="shared" si="70"/>
        <v>1.1555555555555554</v>
      </c>
      <c r="AU78" s="18">
        <v>1.3845205826310829</v>
      </c>
      <c r="AV78" s="18">
        <v>6.3766060224805188E-2</v>
      </c>
      <c r="AW78" s="18">
        <v>0.73849203394621432</v>
      </c>
      <c r="AX78" s="18">
        <v>0.64602854868486848</v>
      </c>
      <c r="AY78" s="18">
        <v>105.97705531387891</v>
      </c>
      <c r="AZ78" s="18">
        <v>111.529683030325</v>
      </c>
      <c r="BA78" s="18">
        <v>8.8945374487508992</v>
      </c>
      <c r="BB78" s="18">
        <v>6.4222222222222216</v>
      </c>
      <c r="BC78" s="18">
        <v>13.310305123776629</v>
      </c>
      <c r="BD78" s="92">
        <f t="shared" si="77"/>
        <v>52.097614477652868</v>
      </c>
      <c r="BE78" s="92">
        <f t="shared" si="78"/>
        <v>50.537634408602152</v>
      </c>
      <c r="BF78" s="93">
        <f>IFERROR(100*((L78+0.44*AA78+AQ78)*2400)/((SUMIFS(팀공격력!Q:Q,팀공격력!A:A,B78,팀공격력!B:B,D78)+0.44*SUMIFS(팀공격력!T:T,팀공격력!A:A,B78,팀공격력!B:B,D78)+SUMIFS(팀공격력!AK:AK,팀공격력!A:A,B78,팀공격력!B:B,D78))*(F78*60+G78)),"")</f>
        <v>15.403454367266438</v>
      </c>
      <c r="BG78" s="17">
        <f t="shared" si="79"/>
        <v>0.66666666666666663</v>
      </c>
      <c r="BH78" s="17">
        <f t="shared" si="80"/>
        <v>0.1039426523297491</v>
      </c>
      <c r="BI78" s="94">
        <f>IFERROR(((AG78*(12000/5))/((F78*60+G78)*(SUMIFS(팀공격력!X:X,팀공격력!A:A,B78,팀공격력!B:B,D78)+SUMIFS(팀수비력!X:X,팀수비력!A:A,B78,팀수비력!B:B,D78))))*100,"")</f>
        <v>0.56654889316948054</v>
      </c>
      <c r="BJ78" s="94">
        <f>IFERROR(((AI78*(12000/5))/((F78*60+G78)*(SUMIFS(팀공격력!V:V,팀공격력!A:A,B78,팀공격력!B:B,D78)+SUMIFS(팀수비력!W:W,팀수비력!A:A,B78,팀수비력!B:B,D78))))*100,"")</f>
        <v>7.5034319674623902</v>
      </c>
      <c r="BK78" s="94">
        <f>IFERROR(((AE78*(12000/5))/((F78*60+G78)*(SUMIFS(팀공격력!X:X,팀공격력!A:A,B78,팀공격력!B:B,D78)+SUMIFS(팀수비력!X:X,팀수비력!A:A,B78,팀수비력!B:B,D78))))*100,"")</f>
        <v>3.9658422521863637</v>
      </c>
      <c r="BL78" s="94">
        <f>IFERROR(100*AK78/(((((F78*60+G78)/(12000/5))*SUMIFS(팀공격력!P:P,팀공격력!A:A,B78,팀공격력!B:B,D78))-K78)),"")</f>
        <v>15.991908367731883</v>
      </c>
      <c r="BM78" s="94">
        <f>IFERROR(100*((AM78/E78*(2400))/((F78*60+G78)*SUMIFS(팀공격력!AR:AR,팀공격력!A:A,B78,팀공격력!B:B,D78))),"")</f>
        <v>1.5247671041166639</v>
      </c>
      <c r="BN78" s="94">
        <f>IFERROR((AO78*40)/(((F78*60+G78)/60)*(SUMIFS(팀수비력!Q:Q,팀수비력!A:A,B78,팀수비력!B:B,D78)-SUMIFS(팀수비력!N:N,팀수비력!A:A,B78,팀수비력!B:B,D78)))*100,"")</f>
        <v>0.24860522112398561</v>
      </c>
      <c r="BO78" s="94">
        <f t="shared" si="81"/>
        <v>16.103059581320451</v>
      </c>
      <c r="BP78" s="18"/>
      <c r="BQ78" s="18"/>
      <c r="BR78" s="18"/>
      <c r="BS78" s="18"/>
      <c r="BT78" s="19" t="s">
        <v>88</v>
      </c>
      <c r="BU78" s="19"/>
      <c r="BV78" s="25" t="s">
        <v>94</v>
      </c>
      <c r="BW78" s="25">
        <v>555.09</v>
      </c>
      <c r="BX78" s="25">
        <v>806.09</v>
      </c>
      <c r="BY78" s="25">
        <v>251</v>
      </c>
      <c r="BZ78" s="29">
        <f t="shared" si="71"/>
        <v>12.335333333333333</v>
      </c>
      <c r="CA78" s="29">
        <f t="shared" si="72"/>
        <v>17.91311111111111</v>
      </c>
      <c r="CB78" s="29">
        <f t="shared" si="73"/>
        <v>5.5777777777777775</v>
      </c>
      <c r="CC78" s="30">
        <f t="shared" si="74"/>
        <v>25.565457685664938</v>
      </c>
      <c r="CD78" s="30">
        <f t="shared" si="75"/>
        <v>37.125618883131835</v>
      </c>
      <c r="CE78" s="30">
        <f t="shared" si="76"/>
        <v>11.560161197466897</v>
      </c>
      <c r="CF78" s="27">
        <v>31</v>
      </c>
      <c r="CG78" s="27">
        <v>14</v>
      </c>
    </row>
    <row r="79" spans="1:85" x14ac:dyDescent="0.4">
      <c r="A79" s="9" t="s">
        <v>84</v>
      </c>
      <c r="B79" s="9" t="s">
        <v>171</v>
      </c>
      <c r="C79" s="9" t="s">
        <v>173</v>
      </c>
      <c r="D79" s="23" t="s">
        <v>87</v>
      </c>
      <c r="E79" s="22">
        <v>1</v>
      </c>
      <c r="F79" s="22">
        <v>2</v>
      </c>
      <c r="G79" s="22">
        <v>56</v>
      </c>
      <c r="H79" s="14">
        <f t="shared" si="49"/>
        <v>176</v>
      </c>
      <c r="I79" s="14">
        <v>0</v>
      </c>
      <c r="J79" s="15">
        <f t="shared" si="50"/>
        <v>0</v>
      </c>
      <c r="K79" s="16">
        <v>0</v>
      </c>
      <c r="L79" s="16">
        <v>1</v>
      </c>
      <c r="M79" s="15">
        <f t="shared" si="51"/>
        <v>0</v>
      </c>
      <c r="N79" s="15">
        <f t="shared" si="52"/>
        <v>1</v>
      </c>
      <c r="O79" s="17">
        <f t="shared" si="53"/>
        <v>0</v>
      </c>
      <c r="P79" s="14">
        <v>0</v>
      </c>
      <c r="Q79" s="16">
        <v>0</v>
      </c>
      <c r="R79" s="15">
        <f t="shared" si="54"/>
        <v>0</v>
      </c>
      <c r="S79" s="15">
        <f t="shared" si="55"/>
        <v>0</v>
      </c>
      <c r="T79" s="17" t="e">
        <f t="shared" si="56"/>
        <v>#DIV/0!</v>
      </c>
      <c r="U79" s="16">
        <v>0</v>
      </c>
      <c r="V79" s="16">
        <v>1</v>
      </c>
      <c r="W79" s="15">
        <f t="shared" si="57"/>
        <v>0</v>
      </c>
      <c r="X79" s="15">
        <f t="shared" si="58"/>
        <v>1</v>
      </c>
      <c r="Y79" s="17">
        <f t="shared" si="59"/>
        <v>0</v>
      </c>
      <c r="Z79" s="8">
        <v>0</v>
      </c>
      <c r="AA79" s="8">
        <v>0</v>
      </c>
      <c r="AB79" s="15">
        <f t="shared" si="60"/>
        <v>0</v>
      </c>
      <c r="AC79" s="15">
        <f t="shared" si="61"/>
        <v>0</v>
      </c>
      <c r="AD79" s="17" t="e">
        <f t="shared" si="62"/>
        <v>#DIV/0!</v>
      </c>
      <c r="AE79" s="16">
        <v>0</v>
      </c>
      <c r="AF79" s="15">
        <f t="shared" si="63"/>
        <v>0</v>
      </c>
      <c r="AG79" s="16">
        <v>0</v>
      </c>
      <c r="AH79" s="15">
        <f t="shared" si="64"/>
        <v>0</v>
      </c>
      <c r="AI79" s="16">
        <v>0</v>
      </c>
      <c r="AJ79" s="15">
        <f t="shared" si="65"/>
        <v>0</v>
      </c>
      <c r="AK79" s="16">
        <v>0</v>
      </c>
      <c r="AL79" s="15">
        <f t="shared" si="66"/>
        <v>0</v>
      </c>
      <c r="AM79" s="16">
        <v>0</v>
      </c>
      <c r="AN79" s="15">
        <f t="shared" si="67"/>
        <v>0</v>
      </c>
      <c r="AO79" s="7">
        <v>0</v>
      </c>
      <c r="AP79" s="15">
        <f t="shared" si="68"/>
        <v>0</v>
      </c>
      <c r="AQ79" s="6">
        <v>0</v>
      </c>
      <c r="AR79" s="15">
        <f t="shared" si="69"/>
        <v>0</v>
      </c>
      <c r="AS79" s="16">
        <v>1</v>
      </c>
      <c r="AT79" s="15">
        <f t="shared" si="70"/>
        <v>1</v>
      </c>
      <c r="AU79" s="18">
        <v>-2.5410205936451571E-2</v>
      </c>
      <c r="AV79" s="18">
        <v>-0.34650280822433971</v>
      </c>
      <c r="AW79" s="18">
        <v>-2.5223667626652839E-2</v>
      </c>
      <c r="AX79" s="18">
        <v>-1.8653830979873279E-4</v>
      </c>
      <c r="AY79" s="18">
        <v>0</v>
      </c>
      <c r="AZ79" s="18">
        <v>117.280269751468</v>
      </c>
      <c r="BA79" s="18">
        <v>-0.45895034811117119</v>
      </c>
      <c r="BB79" s="18">
        <v>-1</v>
      </c>
      <c r="BC79" s="18">
        <v>-13.63636363636364</v>
      </c>
      <c r="BD79" s="92">
        <f t="shared" si="77"/>
        <v>0</v>
      </c>
      <c r="BE79" s="92">
        <f t="shared" si="78"/>
        <v>0</v>
      </c>
      <c r="BF79" s="93">
        <f>IFERROR(100*((L79+0.44*AA79+AQ79)*2400)/((SUMIFS(팀공격력!Q:Q,팀공격력!A:A,B79,팀공격력!B:B,D79)+0.44*SUMIFS(팀공격력!T:T,팀공격력!A:A,B79,팀공격력!B:B,D79)+SUMIFS(팀공격력!AK:AK,팀공격력!A:A,B79,팀공격력!B:B,D79))*(F79*60+G79)),"")</f>
        <v>0.29143009019567007</v>
      </c>
      <c r="BG79" s="17">
        <f t="shared" si="79"/>
        <v>1</v>
      </c>
      <c r="BH79" s="17">
        <f t="shared" si="80"/>
        <v>0</v>
      </c>
      <c r="BI79" s="94">
        <f>IFERROR(((AG79*(12000/5))/((F79*60+G79)*(SUMIFS(팀공격력!X:X,팀공격력!A:A,B79,팀공격력!B:B,D79)+SUMIFS(팀수비력!X:X,팀수비력!A:A,B79,팀수비력!B:B,D79))))*100,"")</f>
        <v>0</v>
      </c>
      <c r="BJ79" s="94">
        <f>IFERROR(((AI79*(12000/5))/((F79*60+G79)*(SUMIFS(팀공격력!V:V,팀공격력!A:A,B79,팀공격력!B:B,D79)+SUMIFS(팀수비력!W:W,팀수비력!A:A,B79,팀수비력!B:B,D79))))*100,"")</f>
        <v>0</v>
      </c>
      <c r="BK79" s="94">
        <f>IFERROR(((AE79*(12000/5))/((F79*60+G79)*(SUMIFS(팀공격력!X:X,팀공격력!A:A,B79,팀공격력!B:B,D79)+SUMIFS(팀수비력!X:X,팀수비력!A:A,B79,팀수비력!B:B,D79))))*100,"")</f>
        <v>0</v>
      </c>
      <c r="BL79" s="94">
        <f>IFERROR(100*AK79/(((((F79*60+G79)/(12000/5))*SUMIFS(팀공격력!P:P,팀공격력!A:A,B79,팀공격력!B:B,D79))-K79)),"")</f>
        <v>0</v>
      </c>
      <c r="BM79" s="94">
        <f>IFERROR(100*((AM79/E79*(2400))/((F79*60+G79)*SUMIFS(팀공격력!AR:AR,팀공격력!A:A,B79,팀공격력!B:B,D79))),"")</f>
        <v>0</v>
      </c>
      <c r="BN79" s="94">
        <f>IFERROR((AO79*40)/(((F79*60+G79)/60)*(SUMIFS(팀수비력!Q:Q,팀수비력!A:A,B79,팀수비력!B:B,D79)-SUMIFS(팀수비력!N:N,팀수비력!A:A,B79,팀수비력!B:B,D79)))*100,"")</f>
        <v>0</v>
      </c>
      <c r="BO79" s="94">
        <f t="shared" si="81"/>
        <v>0</v>
      </c>
      <c r="BP79" s="18"/>
      <c r="BQ79" s="18"/>
      <c r="BR79" s="18"/>
      <c r="BS79" s="18"/>
      <c r="BT79" s="19" t="s">
        <v>88</v>
      </c>
      <c r="BU79" s="20"/>
      <c r="BV79" s="26" t="s">
        <v>97</v>
      </c>
      <c r="BW79" s="26">
        <v>-0.17</v>
      </c>
      <c r="BX79" s="26">
        <v>0.73</v>
      </c>
      <c r="BY79" s="26">
        <v>0.9</v>
      </c>
      <c r="BZ79" s="29">
        <f t="shared" si="71"/>
        <v>-0.17000000000000004</v>
      </c>
      <c r="CA79" s="29">
        <f t="shared" si="72"/>
        <v>0.73</v>
      </c>
      <c r="CB79" s="29">
        <f t="shared" si="73"/>
        <v>0.9</v>
      </c>
      <c r="CC79" s="30">
        <f t="shared" si="74"/>
        <v>-2.3181818181818183</v>
      </c>
      <c r="CD79" s="30">
        <f t="shared" si="75"/>
        <v>9.954545454545455</v>
      </c>
      <c r="CE79" s="30">
        <f t="shared" si="76"/>
        <v>12.272727272727273</v>
      </c>
      <c r="CF79" s="27">
        <v>1</v>
      </c>
      <c r="CG79" s="27">
        <v>0</v>
      </c>
    </row>
    <row r="80" spans="1:85" x14ac:dyDescent="0.4">
      <c r="A80" s="9" t="s">
        <v>84</v>
      </c>
      <c r="B80" s="9" t="s">
        <v>171</v>
      </c>
      <c r="C80" s="9" t="s">
        <v>174</v>
      </c>
      <c r="D80" s="23" t="s">
        <v>87</v>
      </c>
      <c r="E80" s="22">
        <v>49</v>
      </c>
      <c r="F80" s="22">
        <v>20</v>
      </c>
      <c r="G80" s="22">
        <v>19</v>
      </c>
      <c r="H80" s="14">
        <f t="shared" si="49"/>
        <v>59731</v>
      </c>
      <c r="I80" s="14">
        <v>331</v>
      </c>
      <c r="J80" s="15">
        <f t="shared" si="50"/>
        <v>6.7551020408163263</v>
      </c>
      <c r="K80" s="16">
        <v>123</v>
      </c>
      <c r="L80" s="16">
        <v>298</v>
      </c>
      <c r="M80" s="15">
        <f t="shared" si="51"/>
        <v>2.510204081632653</v>
      </c>
      <c r="N80" s="15">
        <f t="shared" si="52"/>
        <v>6.0816326530612246</v>
      </c>
      <c r="O80" s="17">
        <f t="shared" si="53"/>
        <v>0.41275167785234901</v>
      </c>
      <c r="P80" s="14">
        <v>70</v>
      </c>
      <c r="Q80" s="16">
        <v>144</v>
      </c>
      <c r="R80" s="15">
        <f t="shared" si="54"/>
        <v>1.4285714285714286</v>
      </c>
      <c r="S80" s="15">
        <f t="shared" si="55"/>
        <v>2.9387755102040818</v>
      </c>
      <c r="T80" s="17">
        <f t="shared" si="56"/>
        <v>0.4861111111111111</v>
      </c>
      <c r="U80" s="16">
        <v>53</v>
      </c>
      <c r="V80" s="16">
        <v>154</v>
      </c>
      <c r="W80" s="15">
        <f t="shared" si="57"/>
        <v>1.0816326530612246</v>
      </c>
      <c r="X80" s="15">
        <f t="shared" si="58"/>
        <v>3.1428571428571428</v>
      </c>
      <c r="Y80" s="17">
        <f t="shared" si="59"/>
        <v>0.34415584415584416</v>
      </c>
      <c r="Z80" s="8">
        <v>32</v>
      </c>
      <c r="AA80" s="8">
        <v>41</v>
      </c>
      <c r="AB80" s="15">
        <f t="shared" si="60"/>
        <v>0.65306122448979587</v>
      </c>
      <c r="AC80" s="15">
        <f t="shared" si="61"/>
        <v>0.83673469387755106</v>
      </c>
      <c r="AD80" s="17">
        <f t="shared" si="62"/>
        <v>0.78048780487804881</v>
      </c>
      <c r="AE80" s="16">
        <v>102</v>
      </c>
      <c r="AF80" s="15">
        <f t="shared" si="63"/>
        <v>2.0816326530612246</v>
      </c>
      <c r="AG80" s="16">
        <v>34</v>
      </c>
      <c r="AH80" s="15">
        <f t="shared" si="64"/>
        <v>0.69387755102040816</v>
      </c>
      <c r="AI80" s="16">
        <v>68</v>
      </c>
      <c r="AJ80" s="15">
        <f t="shared" si="65"/>
        <v>1.3877551020408163</v>
      </c>
      <c r="AK80" s="16">
        <v>68</v>
      </c>
      <c r="AL80" s="15">
        <f t="shared" si="66"/>
        <v>1.3877551020408163</v>
      </c>
      <c r="AM80" s="16">
        <v>24</v>
      </c>
      <c r="AN80" s="15">
        <f t="shared" si="67"/>
        <v>0.48979591836734693</v>
      </c>
      <c r="AO80" s="7">
        <v>5</v>
      </c>
      <c r="AP80" s="15">
        <f t="shared" si="68"/>
        <v>0.10204081632653061</v>
      </c>
      <c r="AQ80" s="6">
        <v>30</v>
      </c>
      <c r="AR80" s="15">
        <f t="shared" si="69"/>
        <v>0.61224489795918369</v>
      </c>
      <c r="AS80" s="16">
        <v>71</v>
      </c>
      <c r="AT80" s="15">
        <f t="shared" si="70"/>
        <v>1.4489795918367347</v>
      </c>
      <c r="AU80" s="18">
        <v>2.1176160804314739</v>
      </c>
      <c r="AV80" s="18">
        <v>8.5086112622181756E-2</v>
      </c>
      <c r="AW80" s="18">
        <v>1.4659964549649089</v>
      </c>
      <c r="AX80" s="18">
        <v>0.65161962546656516</v>
      </c>
      <c r="AY80" s="18">
        <v>113.0029288902614</v>
      </c>
      <c r="AZ80" s="18">
        <v>112.1656077337513</v>
      </c>
      <c r="BA80" s="18">
        <v>9.3962689647530606</v>
      </c>
      <c r="BB80" s="18">
        <v>6.4489795918367347</v>
      </c>
      <c r="BC80" s="18">
        <v>12.696924545043609</v>
      </c>
      <c r="BD80" s="92">
        <f t="shared" si="77"/>
        <v>52.366789014048855</v>
      </c>
      <c r="BE80" s="92">
        <f t="shared" si="78"/>
        <v>50.167785234899334</v>
      </c>
      <c r="BF80" s="93">
        <f>IFERROR(100*((L80+0.44*AA80+AQ80)*2400)/((SUMIFS(팀공격력!Q:Q,팀공격력!A:A,B80,팀공격력!B:B,D80)+0.44*SUMIFS(팀공격력!T:T,팀공격력!A:A,B80,팀공격력!B:B,D80)+SUMIFS(팀공격력!AK:AK,팀공격력!A:A,B80,팀공격력!B:B,D80))*(F80*60+G80)),"")</f>
        <v>14.560277637728056</v>
      </c>
      <c r="BG80" s="17">
        <f t="shared" si="79"/>
        <v>0.51677852348993292</v>
      </c>
      <c r="BH80" s="17">
        <f t="shared" si="80"/>
        <v>0.13758389261744966</v>
      </c>
      <c r="BI80" s="94">
        <f>IFERROR(((AG80*(12000/5))/((F80*60+G80)*(SUMIFS(팀공격력!X:X,팀공격력!A:A,B80,팀공격력!B:B,D80)+SUMIFS(팀수비력!X:X,팀수비력!A:A,B80,팀수비력!B:B,D80))))*100,"")</f>
        <v>1.6635217407613385</v>
      </c>
      <c r="BJ80" s="94">
        <f>IFERROR(((AI80*(12000/5))/((F80*60+G80)*(SUMIFS(팀공격력!V:V,팀공격력!A:A,B80,팀공격력!B:B,D80)+SUMIFS(팀수비력!W:W,팀수비력!A:A,B80,팀수비력!B:B,D80))))*100,"")</f>
        <v>7.3439511627247684</v>
      </c>
      <c r="BK80" s="94">
        <f>IFERROR(((AE80*(12000/5))/((F80*60+G80)*(SUMIFS(팀공격력!X:X,팀공격력!A:A,B80,팀공격력!B:B,D80)+SUMIFS(팀수비력!X:X,팀수비력!A:A,B80,팀수비력!B:B,D80))))*100,"")</f>
        <v>4.9905652222840153</v>
      </c>
      <c r="BL80" s="94">
        <f>IFERROR(100*AK80/(((((F80*60+G80)/(12000/5))*SUMIFS(팀공격력!P:P,팀공격력!A:A,B80,팀공격력!B:B,D80))-K80)),"")</f>
        <v>8.9621874766609704</v>
      </c>
      <c r="BM80" s="94">
        <f>IFERROR(100*((AM80/E80*(2400))/((F80*60+G80)*SUMIFS(팀공격력!AR:AR,팀공격력!A:A,B80,팀공격력!B:B,D80))),"")</f>
        <v>1.3302240678294246</v>
      </c>
      <c r="BN80" s="94">
        <f>IFERROR((AO80*40)/(((F80*60+G80)/60)*(SUMIFS(팀수비력!Q:Q,팀수비력!A:A,B80,팀수비력!B:B,D80)-SUMIFS(팀수비력!N:N,팀수비력!A:A,B80,팀수비력!B:B,D80)))*100,"")</f>
        <v>0.39360793828489932</v>
      </c>
      <c r="BO80" s="94">
        <f t="shared" si="81"/>
        <v>8.6695179748006002</v>
      </c>
      <c r="BP80" s="18"/>
      <c r="BQ80" s="18"/>
      <c r="BR80" s="18"/>
      <c r="BS80" s="18"/>
      <c r="BT80" s="19" t="s">
        <v>88</v>
      </c>
      <c r="BU80" s="19"/>
      <c r="BV80" s="26" t="s">
        <v>94</v>
      </c>
      <c r="BW80" s="26">
        <v>617.35</v>
      </c>
      <c r="BX80" s="26">
        <v>834.45</v>
      </c>
      <c r="BY80" s="26">
        <v>217.1</v>
      </c>
      <c r="BZ80" s="29">
        <f t="shared" si="71"/>
        <v>12.598979591836738</v>
      </c>
      <c r="CA80" s="29">
        <f t="shared" si="72"/>
        <v>17.029591836734696</v>
      </c>
      <c r="CB80" s="29">
        <f t="shared" si="73"/>
        <v>4.4306122448979588</v>
      </c>
      <c r="CC80" s="30">
        <f t="shared" si="74"/>
        <v>24.805210024945168</v>
      </c>
      <c r="CD80" s="30">
        <f t="shared" si="75"/>
        <v>33.528318628517852</v>
      </c>
      <c r="CE80" s="30">
        <f t="shared" si="76"/>
        <v>8.723108603572685</v>
      </c>
      <c r="CF80" s="27">
        <v>35</v>
      </c>
      <c r="CG80" s="27">
        <v>14</v>
      </c>
    </row>
    <row r="81" spans="1:85" x14ac:dyDescent="0.4">
      <c r="A81" s="9" t="s">
        <v>84</v>
      </c>
      <c r="B81" s="9" t="s">
        <v>171</v>
      </c>
      <c r="C81" s="9" t="s">
        <v>175</v>
      </c>
      <c r="D81" s="23" t="s">
        <v>87</v>
      </c>
      <c r="E81" s="16">
        <v>6</v>
      </c>
      <c r="F81" s="16">
        <v>4</v>
      </c>
      <c r="G81" s="16">
        <v>1</v>
      </c>
      <c r="H81" s="14">
        <f t="shared" si="49"/>
        <v>1446</v>
      </c>
      <c r="I81" s="14">
        <v>0</v>
      </c>
      <c r="J81" s="15">
        <f t="shared" si="50"/>
        <v>0</v>
      </c>
      <c r="K81" s="16">
        <v>0</v>
      </c>
      <c r="L81" s="16">
        <v>4</v>
      </c>
      <c r="M81" s="15">
        <f t="shared" si="51"/>
        <v>0</v>
      </c>
      <c r="N81" s="15">
        <f t="shared" si="52"/>
        <v>0.66666666666666663</v>
      </c>
      <c r="O81" s="17">
        <f t="shared" si="53"/>
        <v>0</v>
      </c>
      <c r="P81" s="14">
        <v>0</v>
      </c>
      <c r="Q81" s="16">
        <v>1</v>
      </c>
      <c r="R81" s="15">
        <f t="shared" si="54"/>
        <v>0</v>
      </c>
      <c r="S81" s="15">
        <f t="shared" si="55"/>
        <v>0.16666666666666666</v>
      </c>
      <c r="T81" s="17">
        <f t="shared" si="56"/>
        <v>0</v>
      </c>
      <c r="U81" s="16">
        <v>0</v>
      </c>
      <c r="V81" s="16">
        <v>3</v>
      </c>
      <c r="W81" s="15">
        <f t="shared" si="57"/>
        <v>0</v>
      </c>
      <c r="X81" s="15">
        <f t="shared" si="58"/>
        <v>0.5</v>
      </c>
      <c r="Y81" s="17">
        <f t="shared" si="59"/>
        <v>0</v>
      </c>
      <c r="Z81" s="16">
        <v>0</v>
      </c>
      <c r="AA81" s="16">
        <v>0</v>
      </c>
      <c r="AB81" s="15">
        <f t="shared" si="60"/>
        <v>0</v>
      </c>
      <c r="AC81" s="15">
        <f t="shared" si="61"/>
        <v>0</v>
      </c>
      <c r="AD81" s="17" t="e">
        <f t="shared" si="62"/>
        <v>#DIV/0!</v>
      </c>
      <c r="AE81" s="16">
        <v>1</v>
      </c>
      <c r="AF81" s="15">
        <f t="shared" si="63"/>
        <v>0.16666666666666666</v>
      </c>
      <c r="AG81" s="16">
        <v>1</v>
      </c>
      <c r="AH81" s="15">
        <f t="shared" si="64"/>
        <v>0.16666666666666666</v>
      </c>
      <c r="AI81" s="16">
        <v>0</v>
      </c>
      <c r="AJ81" s="15">
        <f t="shared" si="65"/>
        <v>0</v>
      </c>
      <c r="AK81" s="16">
        <v>1</v>
      </c>
      <c r="AL81" s="15">
        <f t="shared" si="66"/>
        <v>0.16666666666666666</v>
      </c>
      <c r="AM81" s="16">
        <v>1</v>
      </c>
      <c r="AN81" s="15">
        <f t="shared" si="67"/>
        <v>0.16666666666666666</v>
      </c>
      <c r="AO81" s="16">
        <v>0</v>
      </c>
      <c r="AP81" s="15">
        <f t="shared" si="68"/>
        <v>0</v>
      </c>
      <c r="AQ81" s="4">
        <v>0</v>
      </c>
      <c r="AR81" s="15">
        <f t="shared" si="69"/>
        <v>0</v>
      </c>
      <c r="AS81" s="16">
        <v>2</v>
      </c>
      <c r="AT81" s="15">
        <f t="shared" si="70"/>
        <v>0.33333333333333331</v>
      </c>
      <c r="AU81" s="18">
        <v>-6.5334714511705111E-2</v>
      </c>
      <c r="AV81" s="18">
        <v>-0.10843936018540271</v>
      </c>
      <c r="AW81" s="18">
        <v>-7.7502108270245201E-2</v>
      </c>
      <c r="AX81" s="18">
        <v>1.216739375854008E-2</v>
      </c>
      <c r="AY81" s="18">
        <v>35.726240049114743</v>
      </c>
      <c r="AZ81" s="18">
        <v>113.2316550220356</v>
      </c>
      <c r="BA81" s="18">
        <v>-0.42100810312208192</v>
      </c>
      <c r="BB81" s="18">
        <v>-0.16666666666666671</v>
      </c>
      <c r="BC81" s="18">
        <v>-1.659751037344398</v>
      </c>
      <c r="BD81" s="92">
        <f t="shared" si="77"/>
        <v>0</v>
      </c>
      <c r="BE81" s="92">
        <f t="shared" si="78"/>
        <v>0</v>
      </c>
      <c r="BF81" s="93">
        <f>IFERROR(100*((L81+0.44*AA81+AQ81)*2400)/((SUMIFS(팀공격력!Q:Q,팀공격력!A:A,B81,팀공격력!B:B,D81)+0.44*SUMIFS(팀공격력!T:T,팀공격력!A:A,B81,팀공격력!B:B,D81)+SUMIFS(팀공격력!AK:AK,팀공격력!A:A,B81,팀공격력!B:B,D81))*(F81*60+G81)),"")</f>
        <v>0.85131445434751751</v>
      </c>
      <c r="BG81" s="17">
        <f t="shared" si="79"/>
        <v>0.75</v>
      </c>
      <c r="BH81" s="17">
        <f t="shared" si="80"/>
        <v>0</v>
      </c>
      <c r="BI81" s="94">
        <f>IFERROR(((AG81*(12000/5))/((F81*60+G81)*(SUMIFS(팀공격력!X:X,팀공격력!A:A,B81,팀공격력!B:B,D81)+SUMIFS(팀수비력!X:X,팀수비력!A:A,B81,팀수비력!B:B,D81))))*100,"")</f>
        <v>0.24747778886844907</v>
      </c>
      <c r="BJ81" s="94">
        <f>IFERROR(((AI81*(12000/5))/((F81*60+G81)*(SUMIFS(팀공격력!V:V,팀공격력!A:A,B81,팀공격력!B:B,D81)+SUMIFS(팀수비력!W:W,팀수비력!A:A,B81,팀수비력!B:B,D81))))*100,"")</f>
        <v>0</v>
      </c>
      <c r="BK81" s="94">
        <f>IFERROR(((AE81*(12000/5))/((F81*60+G81)*(SUMIFS(팀공격력!X:X,팀공격력!A:A,B81,팀공격력!B:B,D81)+SUMIFS(팀수비력!X:X,팀수비력!A:A,B81,팀수비력!B:B,D81))))*100,"")</f>
        <v>0.24747778886844907</v>
      </c>
      <c r="BL81" s="94">
        <f>IFERROR(100*AK81/(((((F81*60+G81)/(12000/5))*SUMIFS(팀공격력!P:P,팀공격력!A:A,B81,팀공격력!B:B,D81))-K81)),"")</f>
        <v>0.57364667189322527</v>
      </c>
      <c r="BM81" s="94">
        <f>IFERROR(100*((AM81/E81*(2400))/((F81*60+G81)*SUMIFS(팀공격력!AR:AR,팀공격력!A:A,B81,팀공격력!B:B,D81))),"")</f>
        <v>2.2895232190963393</v>
      </c>
      <c r="BN81" s="94">
        <f>IFERROR((AO81*40)/(((F81*60+G81)/60)*(SUMIFS(팀수비력!Q:Q,팀수비력!A:A,B81,팀수비력!B:B,D81)-SUMIFS(팀수비력!N:N,팀수비력!A:A,B81,팀수비력!B:B,D81)))*100,"")</f>
        <v>0</v>
      </c>
      <c r="BO81" s="94">
        <f t="shared" si="81"/>
        <v>0</v>
      </c>
      <c r="BP81" s="18"/>
      <c r="BQ81" s="18"/>
      <c r="BR81" s="18"/>
      <c r="BS81" s="18"/>
      <c r="BT81" s="19" t="s">
        <v>88</v>
      </c>
      <c r="BU81" s="20"/>
      <c r="BV81" s="26" t="s">
        <v>89</v>
      </c>
      <c r="BW81" s="26">
        <v>6.33</v>
      </c>
      <c r="BX81" s="26">
        <v>10.029999999999999</v>
      </c>
      <c r="BY81" s="26">
        <v>3.7</v>
      </c>
      <c r="BZ81" s="29">
        <f t="shared" si="71"/>
        <v>1.0549999999999999</v>
      </c>
      <c r="CA81" s="29">
        <f t="shared" si="72"/>
        <v>1.6716666666666666</v>
      </c>
      <c r="CB81" s="29">
        <f t="shared" si="73"/>
        <v>0.6166666666666667</v>
      </c>
      <c r="CC81" s="30">
        <f t="shared" si="74"/>
        <v>10.506224066390043</v>
      </c>
      <c r="CD81" s="30">
        <f t="shared" si="75"/>
        <v>16.647302904564317</v>
      </c>
      <c r="CE81" s="30">
        <f t="shared" si="76"/>
        <v>6.1410788381742742</v>
      </c>
      <c r="CF81" s="27">
        <v>6</v>
      </c>
      <c r="CG81" s="27">
        <v>0</v>
      </c>
    </row>
    <row r="82" spans="1:85" x14ac:dyDescent="0.4">
      <c r="A82" s="9" t="s">
        <v>84</v>
      </c>
      <c r="B82" s="9" t="s">
        <v>171</v>
      </c>
      <c r="C82" s="9" t="s">
        <v>176</v>
      </c>
      <c r="D82" s="23" t="s">
        <v>87</v>
      </c>
      <c r="E82" s="16">
        <v>1</v>
      </c>
      <c r="F82" s="16">
        <v>3</v>
      </c>
      <c r="G82" s="16">
        <v>31</v>
      </c>
      <c r="H82" s="14">
        <f t="shared" si="49"/>
        <v>211</v>
      </c>
      <c r="I82" s="14">
        <v>0</v>
      </c>
      <c r="J82" s="15">
        <f t="shared" si="50"/>
        <v>0</v>
      </c>
      <c r="K82" s="16">
        <v>0</v>
      </c>
      <c r="L82" s="16">
        <v>2</v>
      </c>
      <c r="M82" s="15">
        <f t="shared" si="51"/>
        <v>0</v>
      </c>
      <c r="N82" s="15">
        <f t="shared" si="52"/>
        <v>2</v>
      </c>
      <c r="O82" s="17">
        <f t="shared" si="53"/>
        <v>0</v>
      </c>
      <c r="P82" s="14">
        <v>0</v>
      </c>
      <c r="Q82" s="16">
        <v>1</v>
      </c>
      <c r="R82" s="15">
        <f t="shared" si="54"/>
        <v>0</v>
      </c>
      <c r="S82" s="15">
        <f t="shared" si="55"/>
        <v>1</v>
      </c>
      <c r="T82" s="17">
        <f t="shared" si="56"/>
        <v>0</v>
      </c>
      <c r="U82" s="16">
        <v>0</v>
      </c>
      <c r="V82" s="16">
        <v>1</v>
      </c>
      <c r="W82" s="15">
        <f t="shared" si="57"/>
        <v>0</v>
      </c>
      <c r="X82" s="15">
        <f t="shared" si="58"/>
        <v>1</v>
      </c>
      <c r="Y82" s="17">
        <f t="shared" si="59"/>
        <v>0</v>
      </c>
      <c r="Z82" s="16">
        <v>0</v>
      </c>
      <c r="AA82" s="16">
        <v>0</v>
      </c>
      <c r="AB82" s="15">
        <f t="shared" si="60"/>
        <v>0</v>
      </c>
      <c r="AC82" s="15">
        <f t="shared" si="61"/>
        <v>0</v>
      </c>
      <c r="AD82" s="17" t="e">
        <f t="shared" si="62"/>
        <v>#DIV/0!</v>
      </c>
      <c r="AE82" s="16">
        <v>0</v>
      </c>
      <c r="AF82" s="15">
        <f t="shared" si="63"/>
        <v>0</v>
      </c>
      <c r="AG82" s="16">
        <v>0</v>
      </c>
      <c r="AH82" s="15">
        <f t="shared" si="64"/>
        <v>0</v>
      </c>
      <c r="AI82" s="16">
        <v>0</v>
      </c>
      <c r="AJ82" s="15">
        <f t="shared" si="65"/>
        <v>0</v>
      </c>
      <c r="AK82" s="16">
        <v>0</v>
      </c>
      <c r="AL82" s="15">
        <f t="shared" si="66"/>
        <v>0</v>
      </c>
      <c r="AM82" s="16">
        <v>0</v>
      </c>
      <c r="AN82" s="15">
        <f t="shared" si="67"/>
        <v>0</v>
      </c>
      <c r="AO82" s="16">
        <v>2</v>
      </c>
      <c r="AP82" s="15">
        <f t="shared" si="68"/>
        <v>2</v>
      </c>
      <c r="AQ82" s="4">
        <v>1</v>
      </c>
      <c r="AR82" s="15">
        <f t="shared" si="69"/>
        <v>1</v>
      </c>
      <c r="AS82" s="16">
        <v>0</v>
      </c>
      <c r="AT82" s="15">
        <f t="shared" si="70"/>
        <v>0</v>
      </c>
      <c r="AU82" s="18">
        <v>-7.5578463560064826E-2</v>
      </c>
      <c r="AV82" s="18">
        <v>-0.85966024902443405</v>
      </c>
      <c r="AW82" s="18">
        <v>-8.8998458636765837E-2</v>
      </c>
      <c r="AX82" s="18">
        <v>1.3419995076701011E-2</v>
      </c>
      <c r="AY82" s="18">
        <v>0</v>
      </c>
      <c r="AZ82" s="18">
        <v>89.64890091447262</v>
      </c>
      <c r="BA82" s="18">
        <v>-0.30849205762447929</v>
      </c>
      <c r="BB82" s="18">
        <v>-1</v>
      </c>
      <c r="BC82" s="18">
        <v>-11.374407582938391</v>
      </c>
      <c r="BD82" s="92">
        <f t="shared" si="77"/>
        <v>0</v>
      </c>
      <c r="BE82" s="92">
        <f t="shared" si="78"/>
        <v>0</v>
      </c>
      <c r="BF82" s="93">
        <f>IFERROR(100*((L82+0.44*AA82+AQ82)*2400)/((SUMIFS(팀공격력!Q:Q,팀공격력!A:A,B82,팀공격력!B:B,D82)+0.44*SUMIFS(팀공격력!T:T,팀공격력!A:A,B82,팀공격력!B:B,D82)+SUMIFS(팀공격력!AK:AK,팀공격력!A:A,B82,팀공격력!B:B,D82))*(F82*60+G82)),"")</f>
        <v>0.7292658181199706</v>
      </c>
      <c r="BG82" s="17">
        <f t="shared" si="79"/>
        <v>0.5</v>
      </c>
      <c r="BH82" s="17">
        <f t="shared" si="80"/>
        <v>0</v>
      </c>
      <c r="BI82" s="94">
        <f>IFERROR(((AG82*(12000/5))/((F82*60+G82)*(SUMIFS(팀공격력!X:X,팀공격력!A:A,B82,팀공격력!B:B,D82)+SUMIFS(팀수비력!X:X,팀수비력!A:A,B82,팀수비력!B:B,D82))))*100,"")</f>
        <v>0</v>
      </c>
      <c r="BJ82" s="94">
        <f>IFERROR(((AI82*(12000/5))/((F82*60+G82)*(SUMIFS(팀공격력!V:V,팀공격력!A:A,B82,팀공격력!B:B,D82)+SUMIFS(팀수비력!W:W,팀수비력!A:A,B82,팀수비력!B:B,D82))))*100,"")</f>
        <v>0</v>
      </c>
      <c r="BK82" s="94">
        <f>IFERROR(((AE82*(12000/5))/((F82*60+G82)*(SUMIFS(팀공격력!X:X,팀공격력!A:A,B82,팀공격력!B:B,D82)+SUMIFS(팀수비력!X:X,팀수비력!A:A,B82,팀수비력!B:B,D82))))*100,"")</f>
        <v>0</v>
      </c>
      <c r="BL82" s="94">
        <f>IFERROR(100*AK82/(((((F82*60+G82)/(12000/5))*SUMIFS(팀공격력!P:P,팀공격력!A:A,B82,팀공격력!B:B,D82))-K82)),"")</f>
        <v>0</v>
      </c>
      <c r="BM82" s="94">
        <f>IFERROR(100*((AM82/E82*(2400))/((F82*60+G82)*SUMIFS(팀공격력!AR:AR,팀공격력!A:A,B82,팀공격력!B:B,D82))),"")</f>
        <v>0</v>
      </c>
      <c r="BN82" s="94">
        <f>IFERROR((AO82*40)/(((F82*60+G82)/60)*(SUMIFS(팀수비력!Q:Q,팀수비력!A:A,B82,팀수비력!B:B,D82)-SUMIFS(팀수비력!N:N,팀수비력!A:A,B82,팀수비력!B:B,D82)))*100,"")</f>
        <v>0.90958877112662062</v>
      </c>
      <c r="BO82" s="94">
        <f t="shared" si="81"/>
        <v>33.333333333333336</v>
      </c>
      <c r="BP82" s="18"/>
      <c r="BQ82" s="18"/>
      <c r="BR82" s="18"/>
      <c r="BS82" s="18"/>
      <c r="BT82" s="19" t="s">
        <v>88</v>
      </c>
      <c r="BU82" s="20"/>
      <c r="BV82" s="25" t="s">
        <v>94</v>
      </c>
      <c r="BW82" s="25">
        <v>-0.52</v>
      </c>
      <c r="BX82" s="25">
        <v>2.88</v>
      </c>
      <c r="BY82" s="25">
        <v>3.4</v>
      </c>
      <c r="BZ82" s="29">
        <f t="shared" si="71"/>
        <v>-0.52</v>
      </c>
      <c r="CA82" s="29">
        <f t="shared" si="72"/>
        <v>2.88</v>
      </c>
      <c r="CB82" s="29">
        <f t="shared" si="73"/>
        <v>3.4</v>
      </c>
      <c r="CC82" s="30">
        <f t="shared" si="74"/>
        <v>-5.9146919431279628</v>
      </c>
      <c r="CD82" s="30">
        <f t="shared" si="75"/>
        <v>32.758293838862556</v>
      </c>
      <c r="CE82" s="30">
        <f t="shared" si="76"/>
        <v>38.672985781990519</v>
      </c>
      <c r="CF82" s="27">
        <v>1</v>
      </c>
      <c r="CG82" s="27">
        <v>0</v>
      </c>
    </row>
    <row r="83" spans="1:85" x14ac:dyDescent="0.4">
      <c r="A83" s="9" t="s">
        <v>84</v>
      </c>
      <c r="B83" s="9" t="s">
        <v>171</v>
      </c>
      <c r="C83" s="9" t="s">
        <v>177</v>
      </c>
      <c r="D83" s="23" t="s">
        <v>87</v>
      </c>
      <c r="E83" s="16">
        <v>7</v>
      </c>
      <c r="F83" s="16">
        <v>5</v>
      </c>
      <c r="G83" s="16">
        <v>45</v>
      </c>
      <c r="H83" s="14">
        <f t="shared" si="49"/>
        <v>2415</v>
      </c>
      <c r="I83" s="14">
        <v>10</v>
      </c>
      <c r="J83" s="15">
        <f t="shared" si="50"/>
        <v>1.4285714285714286</v>
      </c>
      <c r="K83" s="16">
        <v>4</v>
      </c>
      <c r="L83" s="16">
        <v>8</v>
      </c>
      <c r="M83" s="15">
        <f t="shared" si="51"/>
        <v>0.5714285714285714</v>
      </c>
      <c r="N83" s="15">
        <f t="shared" si="52"/>
        <v>1.1428571428571428</v>
      </c>
      <c r="O83" s="17">
        <f t="shared" si="53"/>
        <v>0.5</v>
      </c>
      <c r="P83" s="14">
        <v>4</v>
      </c>
      <c r="Q83" s="16">
        <v>6</v>
      </c>
      <c r="R83" s="15">
        <f t="shared" si="54"/>
        <v>0.5714285714285714</v>
      </c>
      <c r="S83" s="15">
        <f t="shared" si="55"/>
        <v>0.8571428571428571</v>
      </c>
      <c r="T83" s="17">
        <f t="shared" si="56"/>
        <v>0.66666666666666663</v>
      </c>
      <c r="U83" s="16">
        <v>0</v>
      </c>
      <c r="V83" s="16">
        <v>2</v>
      </c>
      <c r="W83" s="15">
        <f t="shared" si="57"/>
        <v>0</v>
      </c>
      <c r="X83" s="15">
        <f t="shared" si="58"/>
        <v>0.2857142857142857</v>
      </c>
      <c r="Y83" s="17">
        <f t="shared" si="59"/>
        <v>0</v>
      </c>
      <c r="Z83" s="16">
        <v>2</v>
      </c>
      <c r="AA83" s="16">
        <v>2</v>
      </c>
      <c r="AB83" s="15">
        <f t="shared" si="60"/>
        <v>0.2857142857142857</v>
      </c>
      <c r="AC83" s="15">
        <f t="shared" si="61"/>
        <v>0.2857142857142857</v>
      </c>
      <c r="AD83" s="17">
        <f t="shared" si="62"/>
        <v>1</v>
      </c>
      <c r="AE83" s="16">
        <v>6</v>
      </c>
      <c r="AF83" s="15">
        <f t="shared" si="63"/>
        <v>0.8571428571428571</v>
      </c>
      <c r="AG83" s="16">
        <v>2</v>
      </c>
      <c r="AH83" s="15">
        <f t="shared" si="64"/>
        <v>0.2857142857142857</v>
      </c>
      <c r="AI83" s="16">
        <v>4</v>
      </c>
      <c r="AJ83" s="15">
        <f t="shared" si="65"/>
        <v>0.5714285714285714</v>
      </c>
      <c r="AK83" s="16">
        <v>3</v>
      </c>
      <c r="AL83" s="15">
        <f t="shared" si="66"/>
        <v>0.42857142857142855</v>
      </c>
      <c r="AM83" s="16">
        <v>2</v>
      </c>
      <c r="AN83" s="15">
        <f t="shared" si="67"/>
        <v>0.2857142857142857</v>
      </c>
      <c r="AO83" s="16">
        <v>0</v>
      </c>
      <c r="AP83" s="15">
        <f t="shared" si="68"/>
        <v>0</v>
      </c>
      <c r="AQ83" s="5">
        <v>2</v>
      </c>
      <c r="AR83" s="15">
        <f t="shared" si="69"/>
        <v>0.2857142857142857</v>
      </c>
      <c r="AS83" s="16">
        <v>4</v>
      </c>
      <c r="AT83" s="15">
        <f t="shared" si="70"/>
        <v>0.5714285714285714</v>
      </c>
      <c r="AU83" s="18">
        <v>9.5751143781959105E-2</v>
      </c>
      <c r="AV83" s="18">
        <v>9.5156416180828929E-2</v>
      </c>
      <c r="AW83" s="18">
        <v>4.5195119982943323E-2</v>
      </c>
      <c r="AX83" s="18">
        <v>5.0556023799015783E-2</v>
      </c>
      <c r="AY83" s="18">
        <v>111.47119318143621</v>
      </c>
      <c r="AZ83" s="18">
        <v>107.88173563658761</v>
      </c>
      <c r="BA83" s="18">
        <v>1.29022839087236</v>
      </c>
      <c r="BB83" s="18">
        <v>2.1428571428571428</v>
      </c>
      <c r="BC83" s="18">
        <v>14.906832298136649</v>
      </c>
      <c r="BD83" s="92">
        <f t="shared" si="77"/>
        <v>56.306306306306297</v>
      </c>
      <c r="BE83" s="92">
        <f t="shared" si="78"/>
        <v>50</v>
      </c>
      <c r="BF83" s="93">
        <f>IFERROR(100*((L83+0.44*AA83+AQ83)*2400)/((SUMIFS(팀공격력!Q:Q,팀공격력!A:A,B83,팀공격력!B:B,D83)+0.44*SUMIFS(팀공격력!T:T,팀공격력!A:A,B83,팀공격력!B:B,D83)+SUMIFS(팀공격력!AK:AK,팀공격력!A:A,B83,팀공격력!B:B,D83))*(F83*60+G83)),"")</f>
        <v>1.6175468148228545</v>
      </c>
      <c r="BG83" s="17">
        <f t="shared" si="79"/>
        <v>0.25</v>
      </c>
      <c r="BH83" s="17">
        <f t="shared" si="80"/>
        <v>0.25</v>
      </c>
      <c r="BI83" s="94">
        <f>IFERROR(((AG83*(12000/5))/((F83*60+G83)*(SUMIFS(팀공격력!X:X,팀공격력!A:A,B83,팀공격력!B:B,D83)+SUMIFS(팀수비력!X:X,팀수비력!A:A,B83,팀수비력!B:B,D83))))*100,"")</f>
        <v>0.34575157749157232</v>
      </c>
      <c r="BJ83" s="94">
        <f>IFERROR(((AI83*(12000/5))/((F83*60+G83)*(SUMIFS(팀공격력!V:V,팀공격력!A:A,B83,팀공격력!B:B,D83)+SUMIFS(팀수비력!W:W,팀수비력!A:A,B83,팀수비력!B:B,D83))))*100,"")</f>
        <v>1.5263898495075008</v>
      </c>
      <c r="BK83" s="94">
        <f>IFERROR(((AE83*(12000/5))/((F83*60+G83)*(SUMIFS(팀공격력!X:X,팀공격력!A:A,B83,팀공격력!B:B,D83)+SUMIFS(팀수비력!X:X,팀수비력!A:A,B83,팀수비력!B:B,D83))))*100,"")</f>
        <v>1.037254732474717</v>
      </c>
      <c r="BL83" s="94">
        <f>IFERROR(100*AK83/(((((F83*60+G83)/(12000/5))*SUMIFS(팀공격력!P:P,팀공격력!A:A,B83,팀공격력!B:B,D83))-K83)),"")</f>
        <v>1.2217470983506415</v>
      </c>
      <c r="BM83" s="94">
        <f>IFERROR(100*((AM83/E83*(2400))/((F83*60+G83)*SUMIFS(팀공격력!AR:AR,팀공격력!A:A,B83,팀공격력!B:B,D83))),"")</f>
        <v>2.741739606470647</v>
      </c>
      <c r="BN83" s="94">
        <f>IFERROR((AO83*40)/(((F83*60+G83)/60)*(SUMIFS(팀수비력!Q:Q,팀수비력!A:A,B83,팀수비력!B:B,D83)-SUMIFS(팀수비력!N:N,팀수비력!A:A,B83,팀수비력!B:B,D83)))*100,"")</f>
        <v>0</v>
      </c>
      <c r="BO83" s="94">
        <f t="shared" si="81"/>
        <v>18.382352941176471</v>
      </c>
      <c r="BP83" s="18"/>
      <c r="BQ83" s="18"/>
      <c r="BR83" s="18"/>
      <c r="BS83" s="18"/>
      <c r="BT83" s="19" t="s">
        <v>88</v>
      </c>
      <c r="BU83" s="20"/>
      <c r="BV83" s="26" t="s">
        <v>89</v>
      </c>
      <c r="BW83" s="26">
        <v>26.76</v>
      </c>
      <c r="BX83" s="26">
        <v>33.56</v>
      </c>
      <c r="BY83" s="26">
        <v>6.8</v>
      </c>
      <c r="BZ83" s="29">
        <f t="shared" si="71"/>
        <v>3.822857142857143</v>
      </c>
      <c r="CA83" s="29">
        <f t="shared" si="72"/>
        <v>4.7942857142857145</v>
      </c>
      <c r="CB83" s="29">
        <f t="shared" si="73"/>
        <v>0.97142857142857142</v>
      </c>
      <c r="CC83" s="30">
        <f t="shared" si="74"/>
        <v>26.593788819875776</v>
      </c>
      <c r="CD83" s="30">
        <f t="shared" si="75"/>
        <v>33.351552795031054</v>
      </c>
      <c r="CE83" s="30">
        <f t="shared" si="76"/>
        <v>6.7577639751552798</v>
      </c>
      <c r="CF83" s="28">
        <v>3</v>
      </c>
      <c r="CG83" s="28">
        <v>4</v>
      </c>
    </row>
    <row r="84" spans="1:85" x14ac:dyDescent="0.4">
      <c r="A84" s="9" t="s">
        <v>84</v>
      </c>
      <c r="B84" s="9" t="s">
        <v>171</v>
      </c>
      <c r="C84" s="9" t="s">
        <v>178</v>
      </c>
      <c r="D84" s="23" t="s">
        <v>87</v>
      </c>
      <c r="E84" s="16">
        <v>38</v>
      </c>
      <c r="F84" s="16">
        <v>9</v>
      </c>
      <c r="G84" s="16">
        <v>54</v>
      </c>
      <c r="H84" s="14">
        <f t="shared" si="49"/>
        <v>22572</v>
      </c>
      <c r="I84" s="14">
        <v>110</v>
      </c>
      <c r="J84" s="15">
        <f t="shared" si="50"/>
        <v>2.8947368421052633</v>
      </c>
      <c r="K84" s="16">
        <v>45</v>
      </c>
      <c r="L84" s="16">
        <v>102</v>
      </c>
      <c r="M84" s="15">
        <f t="shared" si="51"/>
        <v>1.1842105263157894</v>
      </c>
      <c r="N84" s="15">
        <f t="shared" si="52"/>
        <v>2.6842105263157894</v>
      </c>
      <c r="O84" s="17">
        <f t="shared" si="53"/>
        <v>0.44117647058823528</v>
      </c>
      <c r="P84" s="14">
        <v>35</v>
      </c>
      <c r="Q84" s="16">
        <v>57</v>
      </c>
      <c r="R84" s="15">
        <f t="shared" si="54"/>
        <v>0.92105263157894735</v>
      </c>
      <c r="S84" s="15">
        <f t="shared" si="55"/>
        <v>1.5</v>
      </c>
      <c r="T84" s="17">
        <f t="shared" si="56"/>
        <v>0.61403508771929827</v>
      </c>
      <c r="U84" s="16">
        <v>10</v>
      </c>
      <c r="V84" s="16">
        <v>45</v>
      </c>
      <c r="W84" s="15">
        <f t="shared" si="57"/>
        <v>0.26315789473684209</v>
      </c>
      <c r="X84" s="15">
        <f t="shared" si="58"/>
        <v>1.1842105263157894</v>
      </c>
      <c r="Y84" s="17">
        <f t="shared" si="59"/>
        <v>0.22222222222222221</v>
      </c>
      <c r="Z84" s="16">
        <v>10</v>
      </c>
      <c r="AA84" s="16">
        <v>14</v>
      </c>
      <c r="AB84" s="15">
        <f t="shared" si="60"/>
        <v>0.26315789473684209</v>
      </c>
      <c r="AC84" s="15">
        <f t="shared" si="61"/>
        <v>0.36842105263157893</v>
      </c>
      <c r="AD84" s="17">
        <f t="shared" si="62"/>
        <v>0.7142857142857143</v>
      </c>
      <c r="AE84" s="16">
        <v>60</v>
      </c>
      <c r="AF84" s="15">
        <f t="shared" si="63"/>
        <v>1.5789473684210527</v>
      </c>
      <c r="AG84" s="16">
        <v>24</v>
      </c>
      <c r="AH84" s="15">
        <f t="shared" si="64"/>
        <v>0.63157894736842102</v>
      </c>
      <c r="AI84" s="16">
        <v>36</v>
      </c>
      <c r="AJ84" s="15">
        <f t="shared" si="65"/>
        <v>0.94736842105263153</v>
      </c>
      <c r="AK84" s="16">
        <v>10</v>
      </c>
      <c r="AL84" s="15">
        <f t="shared" si="66"/>
        <v>0.26315789473684209</v>
      </c>
      <c r="AM84" s="16">
        <v>16</v>
      </c>
      <c r="AN84" s="15">
        <f t="shared" si="67"/>
        <v>0.42105263157894735</v>
      </c>
      <c r="AO84" s="16">
        <v>1</v>
      </c>
      <c r="AP84" s="15">
        <f t="shared" si="68"/>
        <v>2.6315789473684209E-2</v>
      </c>
      <c r="AQ84" s="4">
        <v>18</v>
      </c>
      <c r="AR84" s="15">
        <f t="shared" si="69"/>
        <v>0.47368421052631576</v>
      </c>
      <c r="AS84" s="16">
        <v>66</v>
      </c>
      <c r="AT84" s="15">
        <f t="shared" si="70"/>
        <v>1.736842105263158</v>
      </c>
      <c r="AU84" s="18">
        <v>0.497451744995209</v>
      </c>
      <c r="AV84" s="18">
        <v>5.2892264220649549E-2</v>
      </c>
      <c r="AW84" s="18">
        <v>5.6875390923853623E-2</v>
      </c>
      <c r="AX84" s="18">
        <v>0.44057635407135542</v>
      </c>
      <c r="AY84" s="18">
        <v>100.9318603853946</v>
      </c>
      <c r="AZ84" s="18">
        <v>108.4865923857764</v>
      </c>
      <c r="BA84" s="18">
        <v>4.2955860960038272</v>
      </c>
      <c r="BB84" s="18">
        <v>3.1052631578947372</v>
      </c>
      <c r="BC84" s="18">
        <v>12.546517809675709</v>
      </c>
      <c r="BD84" s="92">
        <f t="shared" si="77"/>
        <v>50.850591715976336</v>
      </c>
      <c r="BE84" s="92">
        <f t="shared" si="78"/>
        <v>49.019607843137251</v>
      </c>
      <c r="BF84" s="93">
        <f>IFERROR(100*((L84+0.44*AA84+AQ84)*2400)/((SUMIFS(팀공격력!Q:Q,팀공격력!A:A,B84,팀공격력!B:B,D84)+0.44*SUMIFS(팀공격력!T:T,팀공격력!A:A,B84,팀공격력!B:B,D84)+SUMIFS(팀공격력!AK:AK,팀공격력!A:A,B84,팀공격력!B:B,D84))*(F84*60+G84)),"")</f>
        <v>10.893872645655033</v>
      </c>
      <c r="BG84" s="17">
        <f t="shared" si="79"/>
        <v>0.44117647058823528</v>
      </c>
      <c r="BH84" s="17">
        <f t="shared" si="80"/>
        <v>0.13725490196078433</v>
      </c>
      <c r="BI84" s="94">
        <f>IFERROR(((AG84*(12000/5))/((F84*60+G84)*(SUMIFS(팀공격력!X:X,팀공격력!A:A,B84,팀공격력!B:B,D84)+SUMIFS(팀수비력!X:X,팀수비력!A:A,B84,팀수비력!B:B,D84))))*100,"")</f>
        <v>2.4097837219109586</v>
      </c>
      <c r="BJ84" s="94">
        <f>IFERROR(((AI84*(12000/5))/((F84*60+G84)*(SUMIFS(팀공격력!V:V,팀공격력!A:A,B84,팀공격력!B:B,D84)+SUMIFS(팀수비력!W:W,팀수비력!A:A,B84,팀수비력!B:B,D84))))*100,"")</f>
        <v>7.9788560315164823</v>
      </c>
      <c r="BK84" s="94">
        <f>IFERROR(((AE84*(12000/5))/((F84*60+G84)*(SUMIFS(팀공격력!X:X,팀공격력!A:A,B84,팀공격력!B:B,D84)+SUMIFS(팀수비력!X:X,팀수비력!A:A,B84,팀수비력!B:B,D84))))*100,"")</f>
        <v>6.0244593047773964</v>
      </c>
      <c r="BL84" s="94">
        <f>IFERROR(100*AK84/(((((F84*60+G84)/(12000/5))*SUMIFS(팀공격력!P:P,팀공격력!A:A,B84,팀공격력!B:B,D84))-K84)),"")</f>
        <v>2.5996984349815424</v>
      </c>
      <c r="BM84" s="94">
        <f>IFERROR(100*((AM84/E84*(2400))/((F84*60+G84)*SUMIFS(팀공격력!AR:AR,팀공격력!A:A,B84,팀공격력!B:B,D84))),"")</f>
        <v>2.3467308699722178</v>
      </c>
      <c r="BN84" s="94">
        <f>IFERROR((AO84*40)/(((F84*60+G84)/60)*(SUMIFS(팀수비력!Q:Q,팀수비력!A:A,B84,팀수비력!B:B,D84)-SUMIFS(팀수비력!N:N,팀수비력!A:A,B84,팀수비력!B:B,D84)))*100,"")</f>
        <v>0.16155154099976171</v>
      </c>
      <c r="BO84" s="94">
        <f t="shared" si="81"/>
        <v>14.267596702599874</v>
      </c>
      <c r="BP84" s="18"/>
      <c r="BQ84" s="18"/>
      <c r="BR84" s="18"/>
      <c r="BS84" s="18"/>
      <c r="BT84" s="19" t="s">
        <v>88</v>
      </c>
      <c r="BU84" s="20"/>
      <c r="BV84" s="25" t="s">
        <v>97</v>
      </c>
      <c r="BW84" s="25">
        <v>225.78</v>
      </c>
      <c r="BX84" s="25">
        <v>309.48</v>
      </c>
      <c r="BY84" s="25">
        <v>83.7</v>
      </c>
      <c r="BZ84" s="29">
        <f t="shared" si="71"/>
        <v>5.9415789473684217</v>
      </c>
      <c r="CA84" s="29">
        <f t="shared" si="72"/>
        <v>8.1442105263157902</v>
      </c>
      <c r="CB84" s="29">
        <f t="shared" si="73"/>
        <v>2.2026315789473685</v>
      </c>
      <c r="CC84" s="30">
        <f t="shared" si="74"/>
        <v>24.00637958532695</v>
      </c>
      <c r="CD84" s="30">
        <f t="shared" si="75"/>
        <v>32.90590111642743</v>
      </c>
      <c r="CE84" s="30">
        <f t="shared" si="76"/>
        <v>8.8995215311004792</v>
      </c>
      <c r="CF84" s="28">
        <v>26</v>
      </c>
      <c r="CG84" s="28">
        <v>12</v>
      </c>
    </row>
    <row r="85" spans="1:85" x14ac:dyDescent="0.4">
      <c r="A85" s="9" t="s">
        <v>84</v>
      </c>
      <c r="B85" s="9" t="s">
        <v>171</v>
      </c>
      <c r="C85" s="9" t="s">
        <v>179</v>
      </c>
      <c r="D85" s="23" t="s">
        <v>87</v>
      </c>
      <c r="E85" s="16">
        <v>54</v>
      </c>
      <c r="F85" s="16">
        <v>13</v>
      </c>
      <c r="G85" s="16">
        <v>18</v>
      </c>
      <c r="H85" s="14">
        <f t="shared" si="49"/>
        <v>43092</v>
      </c>
      <c r="I85" s="14">
        <v>350</v>
      </c>
      <c r="J85" s="15">
        <f t="shared" si="50"/>
        <v>6.4814814814814818</v>
      </c>
      <c r="K85" s="16">
        <v>151</v>
      </c>
      <c r="L85" s="16">
        <v>242</v>
      </c>
      <c r="M85" s="15">
        <f t="shared" si="51"/>
        <v>2.7962962962962963</v>
      </c>
      <c r="N85" s="15">
        <f t="shared" si="52"/>
        <v>4.4814814814814818</v>
      </c>
      <c r="O85" s="17">
        <f t="shared" si="53"/>
        <v>0.62396694214876036</v>
      </c>
      <c r="P85" s="14">
        <v>151</v>
      </c>
      <c r="Q85" s="16">
        <v>242</v>
      </c>
      <c r="R85" s="15">
        <f t="shared" si="54"/>
        <v>2.7962962962962963</v>
      </c>
      <c r="S85" s="15">
        <f t="shared" si="55"/>
        <v>4.4814814814814818</v>
      </c>
      <c r="T85" s="17">
        <f t="shared" si="56"/>
        <v>0.62396694214876036</v>
      </c>
      <c r="U85" s="16">
        <v>0</v>
      </c>
      <c r="V85" s="16">
        <v>0</v>
      </c>
      <c r="W85" s="15">
        <f t="shared" si="57"/>
        <v>0</v>
      </c>
      <c r="X85" s="15">
        <f t="shared" si="58"/>
        <v>0</v>
      </c>
      <c r="Y85" s="17" t="e">
        <f t="shared" si="59"/>
        <v>#DIV/0!</v>
      </c>
      <c r="Z85" s="16">
        <v>48</v>
      </c>
      <c r="AA85" s="16">
        <v>102</v>
      </c>
      <c r="AB85" s="15">
        <f t="shared" si="60"/>
        <v>0.88888888888888884</v>
      </c>
      <c r="AC85" s="15">
        <f t="shared" si="61"/>
        <v>1.8888888888888888</v>
      </c>
      <c r="AD85" s="17">
        <f t="shared" si="62"/>
        <v>0.47058823529411764</v>
      </c>
      <c r="AE85" s="16">
        <v>265</v>
      </c>
      <c r="AF85" s="15">
        <f t="shared" si="63"/>
        <v>4.9074074074074074</v>
      </c>
      <c r="AG85" s="16">
        <v>90</v>
      </c>
      <c r="AH85" s="15">
        <f t="shared" si="64"/>
        <v>1.6666666666666667</v>
      </c>
      <c r="AI85" s="16">
        <v>175</v>
      </c>
      <c r="AJ85" s="15">
        <f t="shared" si="65"/>
        <v>3.2407407407407409</v>
      </c>
      <c r="AK85" s="16">
        <v>66</v>
      </c>
      <c r="AL85" s="15">
        <f t="shared" si="66"/>
        <v>1.2222222222222223</v>
      </c>
      <c r="AM85" s="16">
        <v>34</v>
      </c>
      <c r="AN85" s="15">
        <f t="shared" si="67"/>
        <v>0.62962962962962965</v>
      </c>
      <c r="AO85" s="16">
        <v>18</v>
      </c>
      <c r="AP85" s="15">
        <f t="shared" si="68"/>
        <v>0.33333333333333331</v>
      </c>
      <c r="AQ85" s="4">
        <v>59</v>
      </c>
      <c r="AR85" s="15">
        <f t="shared" si="69"/>
        <v>1.0925925925925926</v>
      </c>
      <c r="AS85" s="16">
        <v>109</v>
      </c>
      <c r="AT85" s="15">
        <f t="shared" si="70"/>
        <v>2.0185185185185186</v>
      </c>
      <c r="AU85" s="18">
        <v>3.425941209620281</v>
      </c>
      <c r="AV85" s="18">
        <v>0.1908070849134102</v>
      </c>
      <c r="AW85" s="18">
        <v>1.7748998889660319</v>
      </c>
      <c r="AX85" s="18">
        <v>1.6510413206542489</v>
      </c>
      <c r="AY85" s="18">
        <v>114.40381440168041</v>
      </c>
      <c r="AZ85" s="18">
        <v>100.45481451884061</v>
      </c>
      <c r="BA85" s="18">
        <v>21.291327292270829</v>
      </c>
      <c r="BB85" s="18">
        <v>9.7962962962962958</v>
      </c>
      <c r="BC85" s="18">
        <v>29.462545252018931</v>
      </c>
      <c r="BD85" s="92">
        <f t="shared" si="77"/>
        <v>61.001115448968214</v>
      </c>
      <c r="BE85" s="92">
        <f t="shared" si="78"/>
        <v>62.396694214876035</v>
      </c>
      <c r="BF85" s="93">
        <f>IFERROR(100*((L85+0.44*AA85+AQ85)*2400)/((SUMIFS(팀공격력!Q:Q,팀공격력!A:A,B85,팀공격력!B:B,D85)+0.44*SUMIFS(팀공격력!T:T,팀공격력!A:A,B85,팀공격력!B:B,D85)+SUMIFS(팀공격력!AK:AK,팀공격력!A:A,B85,팀공격력!B:B,D85))*(F85*60+G85)),"")</f>
        <v>22.231543570238838</v>
      </c>
      <c r="BG85" s="17">
        <f t="shared" si="79"/>
        <v>0</v>
      </c>
      <c r="BH85" s="17">
        <f t="shared" si="80"/>
        <v>0.42148760330578511</v>
      </c>
      <c r="BI85" s="94">
        <f>IFERROR(((AG85*(12000/5))/((F85*60+G85)*(SUMIFS(팀공격력!X:X,팀공격력!A:A,B85,팀공격력!B:B,D85)+SUMIFS(팀수비력!X:X,팀수비력!A:A,B85,팀수비력!B:B,D85))))*100,"")</f>
        <v>6.7265579455597244</v>
      </c>
      <c r="BJ85" s="94">
        <f>IFERROR(((AI85*(12000/5))/((F85*60+G85)*(SUMIFS(팀공격력!V:V,팀공격력!A:A,B85,팀공격력!B:B,D85)+SUMIFS(팀수비력!W:W,팀수비력!A:A,B85,팀수비력!B:B,D85))))*100,"")</f>
        <v>28.870860640355687</v>
      </c>
      <c r="BK85" s="94">
        <f>IFERROR(((AE85*(12000/5))/((F85*60+G85)*(SUMIFS(팀공격력!X:X,팀공격력!A:A,B85,팀공격력!B:B,D85)+SUMIFS(팀수비력!X:X,팀수비력!A:A,B85,팀수비력!B:B,D85))))*100,"")</f>
        <v>19.805976173036967</v>
      </c>
      <c r="BL85" s="94">
        <f>IFERROR(100*AK85/(((((F85*60+G85)/(12000/5))*SUMIFS(팀공격력!P:P,팀공격력!A:A,B85,팀공격력!B:B,D85))-K85)),"")</f>
        <v>15.484960818356717</v>
      </c>
      <c r="BM85" s="94">
        <f>IFERROR(100*((AM85/E85*(2400))/((F85*60+G85)*SUMIFS(팀공격력!AR:AR,팀공격력!A:A,B85,팀공격력!B:B,D85))),"")</f>
        <v>2.612134956457171</v>
      </c>
      <c r="BN85" s="94">
        <f>IFERROR((AO85*40)/(((F85*60+G85)/60)*(SUMIFS(팀수비력!Q:Q,팀수비력!A:A,B85,팀수비력!B:B,D85)-SUMIFS(팀수비력!N:N,팀수비력!A:A,B85,팀수비력!B:B,D85)))*100,"")</f>
        <v>2.1645477147486871</v>
      </c>
      <c r="BO85" s="94">
        <f t="shared" si="81"/>
        <v>17.057939169654215</v>
      </c>
      <c r="BP85" s="18"/>
      <c r="BQ85" s="18"/>
      <c r="BR85" s="18"/>
      <c r="BS85" s="18"/>
      <c r="BT85" s="19" t="s">
        <v>93</v>
      </c>
      <c r="BU85" s="20"/>
      <c r="BV85" s="26" t="s">
        <v>97</v>
      </c>
      <c r="BW85" s="26">
        <v>769.25</v>
      </c>
      <c r="BX85" s="26">
        <v>991.95</v>
      </c>
      <c r="BY85" s="26">
        <v>222.7</v>
      </c>
      <c r="BZ85" s="29">
        <f t="shared" si="71"/>
        <v>14.24537037037037</v>
      </c>
      <c r="CA85" s="29">
        <f t="shared" si="72"/>
        <v>18.369444444444444</v>
      </c>
      <c r="CB85" s="29">
        <f t="shared" si="73"/>
        <v>4.1240740740740742</v>
      </c>
      <c r="CC85" s="30">
        <f t="shared" si="74"/>
        <v>42.843219159008633</v>
      </c>
      <c r="CD85" s="30">
        <f t="shared" si="75"/>
        <v>55.246449456975775</v>
      </c>
      <c r="CE85" s="30">
        <f t="shared" si="76"/>
        <v>12.40323029796714</v>
      </c>
      <c r="CF85" s="28">
        <v>37</v>
      </c>
      <c r="CG85" s="28">
        <v>17</v>
      </c>
    </row>
    <row r="86" spans="1:85" x14ac:dyDescent="0.4">
      <c r="A86" s="9" t="s">
        <v>84</v>
      </c>
      <c r="B86" s="9" t="s">
        <v>171</v>
      </c>
      <c r="C86" s="9" t="s">
        <v>180</v>
      </c>
      <c r="D86" s="23" t="s">
        <v>87</v>
      </c>
      <c r="E86" s="16">
        <v>5</v>
      </c>
      <c r="F86" s="16">
        <v>5</v>
      </c>
      <c r="G86" s="16">
        <v>23</v>
      </c>
      <c r="H86" s="14">
        <f t="shared" si="49"/>
        <v>1615</v>
      </c>
      <c r="I86" s="14">
        <v>9</v>
      </c>
      <c r="J86" s="15">
        <f t="shared" si="50"/>
        <v>1.8</v>
      </c>
      <c r="K86" s="16">
        <v>4</v>
      </c>
      <c r="L86" s="16">
        <v>10</v>
      </c>
      <c r="M86" s="15">
        <f t="shared" si="51"/>
        <v>0.8</v>
      </c>
      <c r="N86" s="15">
        <f t="shared" si="52"/>
        <v>2</v>
      </c>
      <c r="O86" s="17">
        <f t="shared" si="53"/>
        <v>0.4</v>
      </c>
      <c r="P86" s="14">
        <v>3</v>
      </c>
      <c r="Q86" s="16">
        <v>7</v>
      </c>
      <c r="R86" s="15">
        <f t="shared" si="54"/>
        <v>0.6</v>
      </c>
      <c r="S86" s="15">
        <f t="shared" si="55"/>
        <v>1.4</v>
      </c>
      <c r="T86" s="17">
        <f t="shared" si="56"/>
        <v>0.42857142857142855</v>
      </c>
      <c r="U86" s="16">
        <v>1</v>
      </c>
      <c r="V86" s="16">
        <v>3</v>
      </c>
      <c r="W86" s="15">
        <f t="shared" si="57"/>
        <v>0.2</v>
      </c>
      <c r="X86" s="15">
        <f t="shared" si="58"/>
        <v>0.6</v>
      </c>
      <c r="Y86" s="17">
        <f t="shared" si="59"/>
        <v>0.33333333333333331</v>
      </c>
      <c r="Z86" s="16">
        <v>0</v>
      </c>
      <c r="AA86" s="16">
        <v>0</v>
      </c>
      <c r="AB86" s="15">
        <f t="shared" si="60"/>
        <v>0</v>
      </c>
      <c r="AC86" s="15">
        <f t="shared" si="61"/>
        <v>0</v>
      </c>
      <c r="AD86" s="17" t="e">
        <f t="shared" si="62"/>
        <v>#DIV/0!</v>
      </c>
      <c r="AE86" s="16">
        <v>3</v>
      </c>
      <c r="AF86" s="15">
        <f t="shared" si="63"/>
        <v>0.6</v>
      </c>
      <c r="AG86" s="16">
        <v>1</v>
      </c>
      <c r="AH86" s="15">
        <f t="shared" si="64"/>
        <v>0.2</v>
      </c>
      <c r="AI86" s="16">
        <v>2</v>
      </c>
      <c r="AJ86" s="15">
        <f t="shared" si="65"/>
        <v>0.4</v>
      </c>
      <c r="AK86" s="16">
        <v>0</v>
      </c>
      <c r="AL86" s="15">
        <f t="shared" si="66"/>
        <v>0</v>
      </c>
      <c r="AM86" s="16">
        <v>1</v>
      </c>
      <c r="AN86" s="15">
        <f t="shared" si="67"/>
        <v>0.2</v>
      </c>
      <c r="AO86" s="16">
        <v>0</v>
      </c>
      <c r="AP86" s="15">
        <f t="shared" si="68"/>
        <v>0</v>
      </c>
      <c r="AQ86" s="4">
        <v>0</v>
      </c>
      <c r="AR86" s="15">
        <f t="shared" si="69"/>
        <v>0</v>
      </c>
      <c r="AS86" s="16">
        <v>1</v>
      </c>
      <c r="AT86" s="15">
        <f t="shared" si="70"/>
        <v>0.2</v>
      </c>
      <c r="AU86" s="18">
        <v>3.1878193058633847E-2</v>
      </c>
      <c r="AV86" s="18">
        <v>4.7373166155245339E-2</v>
      </c>
      <c r="AW86" s="18">
        <v>8.7716780540680103E-3</v>
      </c>
      <c r="AX86" s="18">
        <v>2.3106515004565838E-2</v>
      </c>
      <c r="AY86" s="18">
        <v>102.6392760732511</v>
      </c>
      <c r="AZ86" s="18">
        <v>110.7134819247472</v>
      </c>
      <c r="BA86" s="18">
        <v>0.92025158175435551</v>
      </c>
      <c r="BB86" s="18">
        <v>1.4</v>
      </c>
      <c r="BC86" s="18">
        <v>10.40247678018576</v>
      </c>
      <c r="BD86" s="92">
        <f t="shared" si="77"/>
        <v>45</v>
      </c>
      <c r="BE86" s="92">
        <f t="shared" si="78"/>
        <v>45</v>
      </c>
      <c r="BF86" s="93">
        <f>IFERROR(100*((L86+0.44*AA86+AQ86)*2400)/((SUMIFS(팀공격력!Q:Q,팀공격력!A:A,B86,팀공격력!B:B,D86)+0.44*SUMIFS(팀공격력!T:T,팀공격력!A:A,B86,팀공격력!B:B,D86)+SUMIFS(팀공격력!AK:AK,팀공격력!A:A,B86,팀공격력!B:B,D86))*(F86*60+G86)),"")</f>
        <v>1.5879782004469947</v>
      </c>
      <c r="BG86" s="17">
        <f t="shared" si="79"/>
        <v>0.3</v>
      </c>
      <c r="BH86" s="17">
        <f t="shared" si="80"/>
        <v>0</v>
      </c>
      <c r="BI86" s="94">
        <f>IFERROR(((AG86*(12000/5))/((F86*60+G86)*(SUMIFS(팀공격력!X:X,팀공격력!A:A,B86,팀공격력!B:B,D86)+SUMIFS(팀수비력!X:X,팀수비력!A:A,B86,팀수비력!B:B,D86))))*100,"")</f>
        <v>0.18465061027026694</v>
      </c>
      <c r="BJ86" s="94">
        <f>IFERROR(((AI86*(12000/5))/((F86*60+G86)*(SUMIFS(팀공격력!V:V,팀공격력!A:A,B86,팀공격력!B:B,D86)+SUMIFS(팀수비력!W:W,팀수비력!A:A,B86,팀수비력!B:B,D86))))*100,"")</f>
        <v>0.81517724161004301</v>
      </c>
      <c r="BK86" s="94">
        <f>IFERROR(((AE86*(12000/5))/((F86*60+G86)*(SUMIFS(팀공격력!X:X,팀공격력!A:A,B86,팀공격력!B:B,D86)+SUMIFS(팀수비력!X:X,팀수비력!A:A,B86,팀수비력!B:B,D86))))*100,"")</f>
        <v>0.55395183081080079</v>
      </c>
      <c r="BL86" s="94">
        <f>IFERROR(100*AK86/(((((F86*60+G86)/(12000/5))*SUMIFS(팀공격력!P:P,팀공격력!A:A,B86,팀공격력!B:B,D86))-K86)),"")</f>
        <v>0</v>
      </c>
      <c r="BM86" s="94">
        <f>IFERROR(100*((AM86/E86*(2400))/((F86*60+G86)*SUMIFS(팀공격력!AR:AR,팀공격력!A:A,B86,팀공격력!B:B,D86))),"")</f>
        <v>2.049938436416908</v>
      </c>
      <c r="BN86" s="94">
        <f>IFERROR((AO86*40)/(((F86*60+G86)/60)*(SUMIFS(팀수비력!Q:Q,팀수비력!A:A,B86,팀수비력!B:B,D86)-SUMIFS(팀수비력!N:N,팀수비력!A:A,B86,팀수비력!B:B,D86)))*100,"")</f>
        <v>0</v>
      </c>
      <c r="BO86" s="94">
        <f t="shared" si="81"/>
        <v>0</v>
      </c>
      <c r="BP86" s="18"/>
      <c r="BQ86" s="18"/>
      <c r="BR86" s="18"/>
      <c r="BS86" s="18"/>
      <c r="BT86" s="19" t="s">
        <v>88</v>
      </c>
      <c r="BU86" s="19"/>
      <c r="BV86" s="26" t="s">
        <v>94</v>
      </c>
      <c r="BW86" s="26">
        <v>14.44</v>
      </c>
      <c r="BX86" s="26">
        <v>20.239999999999998</v>
      </c>
      <c r="BY86" s="26">
        <v>5.8</v>
      </c>
      <c r="BZ86" s="29">
        <f t="shared" si="71"/>
        <v>2.8879999999999999</v>
      </c>
      <c r="CA86" s="29">
        <f t="shared" si="72"/>
        <v>4.048</v>
      </c>
      <c r="CB86" s="29">
        <f t="shared" si="73"/>
        <v>1.1599999999999999</v>
      </c>
      <c r="CC86" s="30">
        <f t="shared" si="74"/>
        <v>21.45882352941176</v>
      </c>
      <c r="CD86" s="30">
        <f t="shared" si="75"/>
        <v>30.078018575851388</v>
      </c>
      <c r="CE86" s="30">
        <f t="shared" si="76"/>
        <v>8.6191950464396285</v>
      </c>
      <c r="CF86" s="28">
        <v>3</v>
      </c>
      <c r="CG86" s="28">
        <v>2</v>
      </c>
    </row>
    <row r="87" spans="1:85" x14ac:dyDescent="0.4">
      <c r="A87" s="9" t="s">
        <v>84</v>
      </c>
      <c r="B87" s="9" t="s">
        <v>171</v>
      </c>
      <c r="C87" s="9" t="s">
        <v>181</v>
      </c>
      <c r="D87" s="23" t="s">
        <v>87</v>
      </c>
      <c r="E87" s="16">
        <v>28</v>
      </c>
      <c r="F87" s="16">
        <v>6</v>
      </c>
      <c r="G87" s="16">
        <v>40</v>
      </c>
      <c r="H87" s="14">
        <f t="shared" si="49"/>
        <v>11200</v>
      </c>
      <c r="I87" s="14">
        <v>60</v>
      </c>
      <c r="J87" s="15">
        <f t="shared" si="50"/>
        <v>2.1428571428571428</v>
      </c>
      <c r="K87" s="16">
        <v>27</v>
      </c>
      <c r="L87" s="16">
        <v>57</v>
      </c>
      <c r="M87" s="15">
        <f t="shared" si="51"/>
        <v>0.9642857142857143</v>
      </c>
      <c r="N87" s="15">
        <f t="shared" si="52"/>
        <v>2.0357142857142856</v>
      </c>
      <c r="O87" s="17">
        <f t="shared" si="53"/>
        <v>0.47368421052631576</v>
      </c>
      <c r="P87" s="14">
        <v>26</v>
      </c>
      <c r="Q87" s="16">
        <v>45</v>
      </c>
      <c r="R87" s="15">
        <f t="shared" si="54"/>
        <v>0.9285714285714286</v>
      </c>
      <c r="S87" s="15">
        <f t="shared" si="55"/>
        <v>1.6071428571428572</v>
      </c>
      <c r="T87" s="17">
        <f t="shared" si="56"/>
        <v>0.57777777777777772</v>
      </c>
      <c r="U87" s="16">
        <v>1</v>
      </c>
      <c r="V87" s="16">
        <v>12</v>
      </c>
      <c r="W87" s="15">
        <f t="shared" si="57"/>
        <v>3.5714285714285712E-2</v>
      </c>
      <c r="X87" s="15">
        <f t="shared" si="58"/>
        <v>0.42857142857142855</v>
      </c>
      <c r="Y87" s="17">
        <f t="shared" si="59"/>
        <v>8.3333333333333329E-2</v>
      </c>
      <c r="Z87" s="16">
        <v>5</v>
      </c>
      <c r="AA87" s="16">
        <v>12</v>
      </c>
      <c r="AB87" s="15">
        <f t="shared" si="60"/>
        <v>0.17857142857142858</v>
      </c>
      <c r="AC87" s="15">
        <f t="shared" si="61"/>
        <v>0.42857142857142855</v>
      </c>
      <c r="AD87" s="17">
        <f t="shared" si="62"/>
        <v>0.41666666666666669</v>
      </c>
      <c r="AE87" s="16">
        <v>31</v>
      </c>
      <c r="AF87" s="15">
        <f t="shared" si="63"/>
        <v>1.1071428571428572</v>
      </c>
      <c r="AG87" s="16">
        <v>12</v>
      </c>
      <c r="AH87" s="15">
        <f t="shared" si="64"/>
        <v>0.42857142857142855</v>
      </c>
      <c r="AI87" s="16">
        <v>19</v>
      </c>
      <c r="AJ87" s="15">
        <f t="shared" si="65"/>
        <v>0.6785714285714286</v>
      </c>
      <c r="AK87" s="16">
        <v>13</v>
      </c>
      <c r="AL87" s="15">
        <f t="shared" si="66"/>
        <v>0.4642857142857143</v>
      </c>
      <c r="AM87" s="16">
        <v>3</v>
      </c>
      <c r="AN87" s="15">
        <f t="shared" si="67"/>
        <v>0.10714285714285714</v>
      </c>
      <c r="AO87" s="16">
        <v>0</v>
      </c>
      <c r="AP87" s="15">
        <f t="shared" si="68"/>
        <v>0</v>
      </c>
      <c r="AQ87" s="4">
        <v>5</v>
      </c>
      <c r="AR87" s="15">
        <f t="shared" si="69"/>
        <v>0.17857142857142858</v>
      </c>
      <c r="AS87" s="16">
        <v>27</v>
      </c>
      <c r="AT87" s="15">
        <f t="shared" si="70"/>
        <v>0.9642857142857143</v>
      </c>
      <c r="AU87" s="18">
        <v>0.32791067616152808</v>
      </c>
      <c r="AV87" s="18">
        <v>7.0266573463184601E-2</v>
      </c>
      <c r="AW87" s="18">
        <v>0.19272566865206009</v>
      </c>
      <c r="AX87" s="18">
        <v>0.13518500750946799</v>
      </c>
      <c r="AY87" s="18">
        <v>108.30880334478979</v>
      </c>
      <c r="AZ87" s="18">
        <v>111.66955000041401</v>
      </c>
      <c r="BA87" s="18">
        <v>4.3960174063005084</v>
      </c>
      <c r="BB87" s="18">
        <v>2.3214285714285721</v>
      </c>
      <c r="BC87" s="18">
        <v>13.928571428571431</v>
      </c>
      <c r="BD87" s="92">
        <f t="shared" si="77"/>
        <v>48.169556840077071</v>
      </c>
      <c r="BE87" s="92">
        <f t="shared" si="78"/>
        <v>48.245614035087719</v>
      </c>
      <c r="BF87" s="93">
        <f>IFERROR(100*((L87+0.44*AA87+AQ87)*2400)/((SUMIFS(팀공격력!Q:Q,팀공격력!A:A,B87,팀공격력!B:B,D87)+0.44*SUMIFS(팀공격력!T:T,팀공격력!A:A,B87,팀공격력!B:B,D87)+SUMIFS(팀공격력!AK:AK,팀공격력!A:A,B87,팀공격력!B:B,D87))*(F87*60+G87)),"")</f>
        <v>8.6272632460804601</v>
      </c>
      <c r="BG87" s="17">
        <f t="shared" si="79"/>
        <v>0.21052631578947367</v>
      </c>
      <c r="BH87" s="17">
        <f t="shared" si="80"/>
        <v>0.21052631578947367</v>
      </c>
      <c r="BI87" s="94">
        <f>IFERROR(((AG87*(12000/5))/((F87*60+G87)*(SUMIFS(팀공격력!X:X,팀공격력!A:A,B87,팀공격력!B:B,D87)+SUMIFS(팀수비력!X:X,팀수비력!A:A,B87,팀수비력!B:B,D87))))*100,"")</f>
        <v>1.7892644135188867</v>
      </c>
      <c r="BJ87" s="94">
        <f>IFERROR(((AI87*(12000/5))/((F87*60+G87)*(SUMIFS(팀공격력!V:V,팀공격력!A:A,B87,팀공격력!B:B,D87)+SUMIFS(팀수비력!W:W,팀수비력!A:A,B87,팀수비력!B:B,D87))))*100,"")</f>
        <v>6.2534284147010428</v>
      </c>
      <c r="BK87" s="94">
        <f>IFERROR(((AE87*(12000/5))/((F87*60+G87)*(SUMIFS(팀공격력!X:X,팀공격력!A:A,B87,팀공격력!B:B,D87)+SUMIFS(팀수비력!X:X,팀수비력!A:A,B87,팀수비력!B:B,D87))))*100,"")</f>
        <v>4.6222664015904575</v>
      </c>
      <c r="BL87" s="94">
        <f>IFERROR(100*AK87/(((((F87*60+G87)/(12000/5))*SUMIFS(팀공격력!P:P,팀공격력!A:A,B87,팀공격력!B:B,D87))-K87)),"")</f>
        <v>4.9555273189326563</v>
      </c>
      <c r="BM87" s="94">
        <f>IFERROR(100*((AM87/E87*(2400))/((F87*60+G87)*SUMIFS(팀공격력!AR:AR,팀공격력!A:A,B87,팀공격력!B:B,D87))),"")</f>
        <v>0.88678140396784988</v>
      </c>
      <c r="BN87" s="94">
        <f>IFERROR((AO87*40)/(((F87*60+G87)/60)*(SUMIFS(팀수비력!Q:Q,팀수비력!A:A,B87,팀수비력!B:B,D87)-SUMIFS(팀수비력!N:N,팀수비력!A:A,B87,팀수비력!B:B,D87)))*100,"")</f>
        <v>0</v>
      </c>
      <c r="BO87" s="94">
        <f t="shared" si="81"/>
        <v>7.4316290130796672</v>
      </c>
      <c r="BP87" s="18"/>
      <c r="BQ87" s="18"/>
      <c r="BR87" s="18"/>
      <c r="BS87" s="18"/>
      <c r="BT87" s="19" t="s">
        <v>88</v>
      </c>
      <c r="BU87" s="20"/>
      <c r="BV87" s="26" t="s">
        <v>97</v>
      </c>
      <c r="BW87" s="26">
        <v>124.11</v>
      </c>
      <c r="BX87" s="26">
        <v>166.11</v>
      </c>
      <c r="BY87" s="26">
        <v>42</v>
      </c>
      <c r="BZ87" s="29">
        <f t="shared" si="71"/>
        <v>4.4325000000000001</v>
      </c>
      <c r="CA87" s="29">
        <f t="shared" si="72"/>
        <v>5.9325000000000001</v>
      </c>
      <c r="CB87" s="29">
        <f t="shared" si="73"/>
        <v>1.5</v>
      </c>
      <c r="CC87" s="30">
        <f t="shared" si="74"/>
        <v>26.595000000000006</v>
      </c>
      <c r="CD87" s="30">
        <f t="shared" si="75"/>
        <v>35.595000000000006</v>
      </c>
      <c r="CE87" s="30">
        <f t="shared" si="76"/>
        <v>9</v>
      </c>
      <c r="CF87" s="27">
        <v>18</v>
      </c>
      <c r="CG87" s="27">
        <v>10</v>
      </c>
    </row>
    <row r="88" spans="1:85" x14ac:dyDescent="0.4">
      <c r="A88" s="9" t="s">
        <v>84</v>
      </c>
      <c r="B88" s="9" t="s">
        <v>171</v>
      </c>
      <c r="C88" s="9" t="s">
        <v>182</v>
      </c>
      <c r="D88" s="23" t="s">
        <v>87</v>
      </c>
      <c r="E88" s="16">
        <v>39</v>
      </c>
      <c r="F88" s="16">
        <v>14</v>
      </c>
      <c r="G88" s="16">
        <v>37</v>
      </c>
      <c r="H88" s="14">
        <f t="shared" si="49"/>
        <v>34203</v>
      </c>
      <c r="I88" s="14">
        <v>198</v>
      </c>
      <c r="J88" s="15">
        <f t="shared" si="50"/>
        <v>5.0769230769230766</v>
      </c>
      <c r="K88" s="16">
        <v>74</v>
      </c>
      <c r="L88" s="16">
        <v>160</v>
      </c>
      <c r="M88" s="15">
        <f t="shared" si="51"/>
        <v>1.8974358974358974</v>
      </c>
      <c r="N88" s="15">
        <f t="shared" si="52"/>
        <v>4.1025641025641022</v>
      </c>
      <c r="O88" s="17">
        <f t="shared" si="53"/>
        <v>0.46250000000000002</v>
      </c>
      <c r="P88" s="14">
        <v>62</v>
      </c>
      <c r="Q88" s="16">
        <v>113</v>
      </c>
      <c r="R88" s="15">
        <f t="shared" si="54"/>
        <v>1.5897435897435896</v>
      </c>
      <c r="S88" s="15">
        <f t="shared" si="55"/>
        <v>2.8974358974358974</v>
      </c>
      <c r="T88" s="17">
        <f t="shared" si="56"/>
        <v>0.54867256637168138</v>
      </c>
      <c r="U88" s="16">
        <v>12</v>
      </c>
      <c r="V88" s="16">
        <v>47</v>
      </c>
      <c r="W88" s="15">
        <f t="shared" si="57"/>
        <v>0.30769230769230771</v>
      </c>
      <c r="X88" s="15">
        <f t="shared" si="58"/>
        <v>1.2051282051282051</v>
      </c>
      <c r="Y88" s="17">
        <f t="shared" si="59"/>
        <v>0.25531914893617019</v>
      </c>
      <c r="Z88" s="16">
        <v>38</v>
      </c>
      <c r="AA88" s="16">
        <v>47</v>
      </c>
      <c r="AB88" s="15">
        <f t="shared" si="60"/>
        <v>0.97435897435897434</v>
      </c>
      <c r="AC88" s="15">
        <f t="shared" si="61"/>
        <v>1.2051282051282051</v>
      </c>
      <c r="AD88" s="17">
        <f t="shared" si="62"/>
        <v>0.80851063829787229</v>
      </c>
      <c r="AE88" s="16">
        <v>88</v>
      </c>
      <c r="AF88" s="15">
        <f t="shared" si="63"/>
        <v>2.2564102564102564</v>
      </c>
      <c r="AG88" s="16">
        <v>30</v>
      </c>
      <c r="AH88" s="15">
        <f t="shared" si="64"/>
        <v>0.76923076923076927</v>
      </c>
      <c r="AI88" s="16">
        <v>58</v>
      </c>
      <c r="AJ88" s="15">
        <f t="shared" si="65"/>
        <v>1.4871794871794872</v>
      </c>
      <c r="AK88" s="16">
        <v>75</v>
      </c>
      <c r="AL88" s="15">
        <f t="shared" si="66"/>
        <v>1.9230769230769231</v>
      </c>
      <c r="AM88" s="16">
        <v>30</v>
      </c>
      <c r="AN88" s="15">
        <f t="shared" si="67"/>
        <v>0.76923076923076927</v>
      </c>
      <c r="AO88" s="16">
        <v>4</v>
      </c>
      <c r="AP88" s="15">
        <f t="shared" si="68"/>
        <v>0.10256410256410256</v>
      </c>
      <c r="AQ88" s="4">
        <v>31</v>
      </c>
      <c r="AR88" s="15">
        <f t="shared" si="69"/>
        <v>0.79487179487179482</v>
      </c>
      <c r="AS88" s="16">
        <v>68</v>
      </c>
      <c r="AT88" s="15">
        <f t="shared" si="70"/>
        <v>1.7435897435897436</v>
      </c>
      <c r="AU88" s="18">
        <v>1.9890382190072191</v>
      </c>
      <c r="AV88" s="18">
        <v>0.1395693864753772</v>
      </c>
      <c r="AW88" s="18">
        <v>1.2019303029061179</v>
      </c>
      <c r="AX88" s="18">
        <v>0.78710791610110109</v>
      </c>
      <c r="AY88" s="18">
        <v>115.88684948685879</v>
      </c>
      <c r="AZ88" s="18">
        <v>106.9934785336346</v>
      </c>
      <c r="BA88" s="18">
        <v>9.9460650609910211</v>
      </c>
      <c r="BB88" s="18">
        <v>6.8974358974358978</v>
      </c>
      <c r="BC88" s="18">
        <v>18.875537233576001</v>
      </c>
      <c r="BD88" s="92">
        <f t="shared" si="77"/>
        <v>54.793004206331631</v>
      </c>
      <c r="BE88" s="92">
        <f t="shared" si="78"/>
        <v>50</v>
      </c>
      <c r="BF88" s="93">
        <f>IFERROR(100*((L88+0.44*AA88+AQ88)*2400)/((SUMIFS(팀공격력!Q:Q,팀공격력!A:A,B88,팀공격력!B:B,D88)+0.44*SUMIFS(팀공격력!T:T,팀공격력!A:A,B88,팀공격력!B:B,D88)+SUMIFS(팀공격력!AK:AK,팀공격력!A:A,B88,팀공격력!B:B,D88))*(F88*60+G88)),"")</f>
        <v>12.380189489966957</v>
      </c>
      <c r="BG88" s="17">
        <f t="shared" si="79"/>
        <v>0.29375000000000001</v>
      </c>
      <c r="BH88" s="17">
        <f t="shared" si="80"/>
        <v>0.29375000000000001</v>
      </c>
      <c r="BI88" s="94">
        <f>IFERROR(((AG88*(12000/5))/((F88*60+G88)*(SUMIFS(팀공격력!X:X,팀공격력!A:A,B88,팀공격력!B:B,D88)+SUMIFS(팀수비력!X:X,팀수비력!A:A,B88,팀수비력!B:B,D88))))*100,"")</f>
        <v>2.0402102776726188</v>
      </c>
      <c r="BJ88" s="94">
        <f>IFERROR(((AI88*(12000/5))/((F88*60+G88)*(SUMIFS(팀공격력!V:V,팀공격력!A:A,B88,팀공격력!B:B,D88)+SUMIFS(팀수비력!W:W,팀수비력!A:A,B88,팀수비력!B:B,D88))))*100,"")</f>
        <v>8.7066878245852592</v>
      </c>
      <c r="BK88" s="94">
        <f>IFERROR(((AE88*(12000/5))/((F88*60+G88)*(SUMIFS(팀공격력!X:X,팀공격력!A:A,B88,팀공격력!B:B,D88)+SUMIFS(팀수비력!X:X,팀수비력!A:A,B88,팀수비력!B:B,D88))))*100,"")</f>
        <v>5.9846168145063485</v>
      </c>
      <c r="BL88" s="94">
        <f>IFERROR(100*AK88/(((((F88*60+G88)/(12000/5))*SUMIFS(팀공격력!P:P,팀공격력!A:A,B88,팀공격력!B:B,D88))-K88)),"")</f>
        <v>13.384173363710449</v>
      </c>
      <c r="BM88" s="94">
        <f>IFERROR(100*((AM88/E88*(2400))/((F88*60+G88)*SUMIFS(팀공격력!AR:AR,팀공격력!A:A,B88,팀공격력!B:B,D88))),"")</f>
        <v>2.9038247301230653</v>
      </c>
      <c r="BN88" s="94">
        <f>IFERROR((AO88*40)/(((F88*60+G88)/60)*(SUMIFS(팀수비력!Q:Q,팀수비력!A:A,B88,팀수비력!B:B,D88)-SUMIFS(팀수비력!N:N,팀수비력!A:A,B88,팀수비력!B:B,D88)))*100,"")</f>
        <v>0.43768125588989037</v>
      </c>
      <c r="BO88" s="94">
        <f t="shared" si="81"/>
        <v>14.64474678760393</v>
      </c>
      <c r="BP88" s="18"/>
      <c r="BQ88" s="18"/>
      <c r="BR88" s="18"/>
      <c r="BS88" s="18"/>
      <c r="BT88" s="19" t="s">
        <v>88</v>
      </c>
      <c r="BU88" s="20"/>
      <c r="BV88" s="26" t="s">
        <v>89</v>
      </c>
      <c r="BW88" s="26">
        <v>459.87</v>
      </c>
      <c r="BX88" s="26">
        <v>596.07000000000005</v>
      </c>
      <c r="BY88" s="26">
        <v>136.19999999999999</v>
      </c>
      <c r="BZ88" s="29">
        <f t="shared" si="71"/>
        <v>11.791538461538464</v>
      </c>
      <c r="CA88" s="29">
        <f t="shared" si="72"/>
        <v>15.283846153846156</v>
      </c>
      <c r="CB88" s="29">
        <f t="shared" si="73"/>
        <v>3.4923076923076919</v>
      </c>
      <c r="CC88" s="30">
        <f t="shared" si="74"/>
        <v>32.268748355407432</v>
      </c>
      <c r="CD88" s="30">
        <f t="shared" si="75"/>
        <v>41.82580475396896</v>
      </c>
      <c r="CE88" s="30">
        <f t="shared" si="76"/>
        <v>9.5570563985615298</v>
      </c>
      <c r="CF88" s="27">
        <v>27</v>
      </c>
      <c r="CG88" s="27">
        <v>12</v>
      </c>
    </row>
    <row r="89" spans="1:85" x14ac:dyDescent="0.4">
      <c r="A89" s="9" t="s">
        <v>84</v>
      </c>
      <c r="B89" s="9" t="s">
        <v>171</v>
      </c>
      <c r="C89" s="9" t="s">
        <v>183</v>
      </c>
      <c r="D89" s="23" t="s">
        <v>87</v>
      </c>
      <c r="E89" s="16">
        <v>52</v>
      </c>
      <c r="F89" s="16">
        <v>29</v>
      </c>
      <c r="G89" s="16">
        <v>26</v>
      </c>
      <c r="H89" s="14">
        <f t="shared" si="49"/>
        <v>91832</v>
      </c>
      <c r="I89" s="14">
        <v>656</v>
      </c>
      <c r="J89" s="15">
        <f t="shared" si="50"/>
        <v>12.615384615384615</v>
      </c>
      <c r="K89" s="16">
        <v>250</v>
      </c>
      <c r="L89" s="16">
        <v>521</v>
      </c>
      <c r="M89" s="15">
        <f t="shared" si="51"/>
        <v>4.8076923076923075</v>
      </c>
      <c r="N89" s="15">
        <f t="shared" si="52"/>
        <v>10.01923076923077</v>
      </c>
      <c r="O89" s="17">
        <f t="shared" si="53"/>
        <v>0.47984644913627639</v>
      </c>
      <c r="P89" s="14">
        <v>154</v>
      </c>
      <c r="Q89" s="16">
        <v>278</v>
      </c>
      <c r="R89" s="15">
        <f t="shared" si="54"/>
        <v>2.9615384615384617</v>
      </c>
      <c r="S89" s="15">
        <f t="shared" si="55"/>
        <v>5.3461538461538458</v>
      </c>
      <c r="T89" s="17">
        <f t="shared" si="56"/>
        <v>0.5539568345323741</v>
      </c>
      <c r="U89" s="16">
        <v>96</v>
      </c>
      <c r="V89" s="16">
        <v>243</v>
      </c>
      <c r="W89" s="15">
        <f t="shared" si="57"/>
        <v>1.8461538461538463</v>
      </c>
      <c r="X89" s="15">
        <f t="shared" si="58"/>
        <v>4.6730769230769234</v>
      </c>
      <c r="Y89" s="17">
        <f t="shared" si="59"/>
        <v>0.39506172839506171</v>
      </c>
      <c r="Z89" s="16">
        <v>60</v>
      </c>
      <c r="AA89" s="16">
        <v>84</v>
      </c>
      <c r="AB89" s="15">
        <f t="shared" si="60"/>
        <v>1.1538461538461537</v>
      </c>
      <c r="AC89" s="15">
        <f t="shared" si="61"/>
        <v>1.6153846153846154</v>
      </c>
      <c r="AD89" s="17">
        <f t="shared" si="62"/>
        <v>0.7142857142857143</v>
      </c>
      <c r="AE89" s="16">
        <v>324</v>
      </c>
      <c r="AF89" s="15">
        <f t="shared" si="63"/>
        <v>6.2307692307692308</v>
      </c>
      <c r="AG89" s="16">
        <v>88</v>
      </c>
      <c r="AH89" s="15">
        <f t="shared" si="64"/>
        <v>1.6923076923076923</v>
      </c>
      <c r="AI89" s="16">
        <v>236</v>
      </c>
      <c r="AJ89" s="15">
        <f t="shared" si="65"/>
        <v>4.5384615384615383</v>
      </c>
      <c r="AK89" s="16">
        <v>150</v>
      </c>
      <c r="AL89" s="15">
        <f t="shared" si="66"/>
        <v>2.8846153846153846</v>
      </c>
      <c r="AM89" s="16">
        <v>46</v>
      </c>
      <c r="AN89" s="15">
        <f t="shared" si="67"/>
        <v>0.88461538461538458</v>
      </c>
      <c r="AO89" s="16">
        <v>8</v>
      </c>
      <c r="AP89" s="15">
        <f t="shared" si="68"/>
        <v>0.15384615384615385</v>
      </c>
      <c r="AQ89" s="4">
        <v>96</v>
      </c>
      <c r="AR89" s="15">
        <f t="shared" si="69"/>
        <v>1.8461538461538463</v>
      </c>
      <c r="AS89" s="16">
        <v>80</v>
      </c>
      <c r="AT89" s="15">
        <f t="shared" si="70"/>
        <v>1.5384615384615385</v>
      </c>
      <c r="AU89" s="18">
        <v>5.3329781112968959</v>
      </c>
      <c r="AV89" s="18">
        <v>0.13937568023251751</v>
      </c>
      <c r="AW89" s="18">
        <v>3.391468901635518</v>
      </c>
      <c r="AX89" s="18">
        <v>1.9415092096613771</v>
      </c>
      <c r="AY89" s="18">
        <v>115.2894112176144</v>
      </c>
      <c r="AZ89" s="18">
        <v>107.79293959608989</v>
      </c>
      <c r="BA89" s="18">
        <v>16.447317766035049</v>
      </c>
      <c r="BB89" s="18">
        <v>15.25</v>
      </c>
      <c r="BC89" s="18">
        <v>20.724801812004529</v>
      </c>
      <c r="BD89" s="92">
        <f t="shared" si="77"/>
        <v>58.785576026955333</v>
      </c>
      <c r="BE89" s="92">
        <f t="shared" si="78"/>
        <v>57.197696737044147</v>
      </c>
      <c r="BF89" s="93">
        <f>IFERROR(100*((L89+0.44*AA89+AQ89)*2400)/((SUMIFS(팀공격력!Q:Q,팀공격력!A:A,B89,팀공격력!B:B,D89)+0.44*SUMIFS(팀공격력!T:T,팀공격력!A:A,B89,팀공격력!B:B,D89)+SUMIFS(팀공격력!AK:AK,팀공격력!A:A,B89,팀공격력!B:B,D89))*(F89*60+G89)),"")</f>
        <v>18.993611231057432</v>
      </c>
      <c r="BG89" s="17">
        <f t="shared" si="79"/>
        <v>0.46641074856046066</v>
      </c>
      <c r="BH89" s="17">
        <f t="shared" si="80"/>
        <v>0.16122840690978887</v>
      </c>
      <c r="BI89" s="94">
        <f>IFERROR(((AG89*(12000/5))/((F89*60+G89)*(SUMIFS(팀공격력!X:X,팀공격력!A:A,B89,팀공격력!B:B,D89)+SUMIFS(팀수비력!X:X,팀수비력!A:A,B89,팀수비력!B:B,D89))))*100,"")</f>
        <v>2.971975620793923</v>
      </c>
      <c r="BJ89" s="94">
        <f>IFERROR(((AI89*(12000/5))/((F89*60+G89)*(SUMIFS(팀공격력!V:V,팀공격력!A:A,B89,팀공격력!B:B,D89)+SUMIFS(팀수비력!W:W,팀수비력!A:A,B89,팀수비력!B:B,D89))))*100,"")</f>
        <v>17.593242008338152</v>
      </c>
      <c r="BK89" s="94">
        <f>IFERROR(((AE89*(12000/5))/((F89*60+G89)*(SUMIFS(팀공격력!X:X,팀공격력!A:A,B89,팀공격력!B:B,D89)+SUMIFS(팀수비력!X:X,팀수비력!A:A,B89,팀수비력!B:B,D89))))*100,"")</f>
        <v>10.942273876559442</v>
      </c>
      <c r="BL89" s="94">
        <f>IFERROR(100*AK89/(((((F89*60+G89)/(12000/5))*SUMIFS(팀공격력!P:P,팀공격력!A:A,B89,팀공격력!B:B,D89))-K89)),"")</f>
        <v>14.599866330112709</v>
      </c>
      <c r="BM89" s="94">
        <f>IFERROR(100*((AM89/E89*(2400))/((F89*60+G89)*SUMIFS(팀공격력!AR:AR,팀공격력!A:A,B89,팀공격력!B:B,D89))),"")</f>
        <v>1.6583535852579938</v>
      </c>
      <c r="BN89" s="94">
        <f>IFERROR((AO89*40)/(((F89*60+G89)/60)*(SUMIFS(팀수비력!Q:Q,팀수비력!A:A,B89,팀수비력!B:B,D89)-SUMIFS(팀수비력!N:N,팀수비력!A:A,B89,팀수비력!B:B,D89)))*100,"")</f>
        <v>0.43470720432098964</v>
      </c>
      <c r="BO89" s="94">
        <f t="shared" si="81"/>
        <v>14.679796929475808</v>
      </c>
      <c r="BP89" s="18"/>
      <c r="BQ89" s="18"/>
      <c r="BR89" s="18"/>
      <c r="BS89" s="18"/>
      <c r="BT89" s="19" t="s">
        <v>88</v>
      </c>
      <c r="BU89" s="20"/>
      <c r="BV89" s="25" t="s">
        <v>94</v>
      </c>
      <c r="BW89" s="25">
        <v>1267.6600000000001</v>
      </c>
      <c r="BX89" s="25">
        <v>1687.16</v>
      </c>
      <c r="BY89" s="25">
        <v>419.5</v>
      </c>
      <c r="BZ89" s="29">
        <f t="shared" si="71"/>
        <v>24.378076923076925</v>
      </c>
      <c r="CA89" s="29">
        <f t="shared" si="72"/>
        <v>32.445384615384619</v>
      </c>
      <c r="CB89" s="29">
        <f t="shared" si="73"/>
        <v>8.0673076923076916</v>
      </c>
      <c r="CC89" s="30">
        <f t="shared" si="74"/>
        <v>33.129889363184944</v>
      </c>
      <c r="CD89" s="30">
        <f t="shared" si="75"/>
        <v>44.093387925777506</v>
      </c>
      <c r="CE89" s="30">
        <f t="shared" si="76"/>
        <v>10.963498562592561</v>
      </c>
      <c r="CF89" s="28">
        <v>35</v>
      </c>
      <c r="CG89" s="28">
        <v>17</v>
      </c>
    </row>
    <row r="90" spans="1:85" x14ac:dyDescent="0.4">
      <c r="A90" s="9" t="s">
        <v>84</v>
      </c>
      <c r="B90" s="9" t="s">
        <v>171</v>
      </c>
      <c r="C90" s="9" t="s">
        <v>184</v>
      </c>
      <c r="D90" s="23" t="s">
        <v>87</v>
      </c>
      <c r="E90" s="16">
        <v>50</v>
      </c>
      <c r="F90" s="16">
        <v>25</v>
      </c>
      <c r="G90" s="16">
        <v>14</v>
      </c>
      <c r="H90" s="14">
        <f t="shared" si="49"/>
        <v>75700</v>
      </c>
      <c r="I90" s="14">
        <v>484</v>
      </c>
      <c r="J90" s="15">
        <f t="shared" si="50"/>
        <v>9.68</v>
      </c>
      <c r="K90" s="16">
        <v>179</v>
      </c>
      <c r="L90" s="16">
        <v>413</v>
      </c>
      <c r="M90" s="15">
        <f t="shared" si="51"/>
        <v>3.58</v>
      </c>
      <c r="N90" s="15">
        <f t="shared" si="52"/>
        <v>8.26</v>
      </c>
      <c r="O90" s="17">
        <f t="shared" si="53"/>
        <v>0.43341404358353514</v>
      </c>
      <c r="P90" s="14">
        <v>112</v>
      </c>
      <c r="Q90" s="16">
        <v>217</v>
      </c>
      <c r="R90" s="15">
        <f t="shared" si="54"/>
        <v>2.2400000000000002</v>
      </c>
      <c r="S90" s="15">
        <f t="shared" si="55"/>
        <v>4.34</v>
      </c>
      <c r="T90" s="17">
        <f t="shared" si="56"/>
        <v>0.5161290322580645</v>
      </c>
      <c r="U90" s="16">
        <v>67</v>
      </c>
      <c r="V90" s="16">
        <v>196</v>
      </c>
      <c r="W90" s="15">
        <f t="shared" si="57"/>
        <v>1.34</v>
      </c>
      <c r="X90" s="15">
        <f t="shared" si="58"/>
        <v>3.92</v>
      </c>
      <c r="Y90" s="17">
        <f t="shared" si="59"/>
        <v>0.34183673469387754</v>
      </c>
      <c r="Z90" s="16">
        <v>59</v>
      </c>
      <c r="AA90" s="16">
        <v>73</v>
      </c>
      <c r="AB90" s="15">
        <f t="shared" si="60"/>
        <v>1.18</v>
      </c>
      <c r="AC90" s="15">
        <f t="shared" si="61"/>
        <v>1.46</v>
      </c>
      <c r="AD90" s="17">
        <f t="shared" si="62"/>
        <v>0.80821917808219179</v>
      </c>
      <c r="AE90" s="16">
        <v>105</v>
      </c>
      <c r="AF90" s="15">
        <f t="shared" si="63"/>
        <v>2.1</v>
      </c>
      <c r="AG90" s="16">
        <v>32</v>
      </c>
      <c r="AH90" s="15">
        <f t="shared" si="64"/>
        <v>0.64</v>
      </c>
      <c r="AI90" s="16">
        <v>73</v>
      </c>
      <c r="AJ90" s="15">
        <f t="shared" si="65"/>
        <v>1.46</v>
      </c>
      <c r="AK90" s="16">
        <v>180</v>
      </c>
      <c r="AL90" s="15">
        <f t="shared" si="66"/>
        <v>3.6</v>
      </c>
      <c r="AM90" s="16">
        <v>63</v>
      </c>
      <c r="AN90" s="15">
        <f t="shared" si="67"/>
        <v>1.26</v>
      </c>
      <c r="AO90" s="16">
        <v>2</v>
      </c>
      <c r="AP90" s="15">
        <f t="shared" si="68"/>
        <v>0.04</v>
      </c>
      <c r="AQ90" s="4">
        <v>63</v>
      </c>
      <c r="AR90" s="15">
        <f t="shared" si="69"/>
        <v>1.26</v>
      </c>
      <c r="AS90" s="16">
        <v>128</v>
      </c>
      <c r="AT90" s="15">
        <f t="shared" si="70"/>
        <v>2.56</v>
      </c>
      <c r="AU90" s="18">
        <v>4.0473863478749017</v>
      </c>
      <c r="AV90" s="18">
        <v>0.12831872172919109</v>
      </c>
      <c r="AW90" s="18">
        <v>2.7599341856998749</v>
      </c>
      <c r="AX90" s="18">
        <v>1.287452162175027</v>
      </c>
      <c r="AY90" s="18">
        <v>115.82694560715581</v>
      </c>
      <c r="AZ90" s="18">
        <v>109.5597755193125</v>
      </c>
      <c r="BA90" s="18">
        <v>12.474685542419961</v>
      </c>
      <c r="BB90" s="18">
        <v>10.46</v>
      </c>
      <c r="BC90" s="18">
        <v>16.581241743725229</v>
      </c>
      <c r="BD90" s="92">
        <f t="shared" si="77"/>
        <v>54.367361610352262</v>
      </c>
      <c r="BE90" s="92">
        <f t="shared" si="78"/>
        <v>51.452784503631968</v>
      </c>
      <c r="BF90" s="93">
        <f>IFERROR(100*((L90+0.44*AA90+AQ90)*2400)/((SUMIFS(팀공격력!Q:Q,팀공격력!A:A,B90,팀공격력!B:B,D90)+0.44*SUMIFS(팀공격력!T:T,팀공격력!A:A,B90,팀공격력!B:B,D90)+SUMIFS(팀공격력!AK:AK,팀공격력!A:A,B90,팀공격력!B:B,D90))*(F90*60+G90)),"")</f>
        <v>17.214224906023382</v>
      </c>
      <c r="BG90" s="17">
        <f t="shared" si="79"/>
        <v>0.47457627118644069</v>
      </c>
      <c r="BH90" s="17">
        <f t="shared" si="80"/>
        <v>0.17675544794188863</v>
      </c>
      <c r="BI90" s="94">
        <f>IFERROR(((AG90*(12000/5))/((F90*60+G90)*(SUMIFS(팀공격력!X:X,팀공격력!A:A,B90,팀공격력!B:B,D90)+SUMIFS(팀수비력!X:X,팀수비력!A:A,B90,팀수비력!B:B,D90))))*100,"")</f>
        <v>1.2606002032717829</v>
      </c>
      <c r="BJ90" s="94">
        <f>IFERROR(((AI90*(12000/5))/((F90*60+G90)*(SUMIFS(팀공격력!V:V,팀공격력!A:A,B90,팀공격력!B:B,D90)+SUMIFS(팀수비력!W:W,팀수비력!A:A,B90,팀수비력!B:B,D90))))*100,"")</f>
        <v>6.3477754887461044</v>
      </c>
      <c r="BK90" s="94">
        <f>IFERROR(((AE90*(12000/5))/((F90*60+G90)*(SUMIFS(팀공격력!X:X,팀공격력!A:A,B90,팀공격력!B:B,D90)+SUMIFS(팀수비력!X:X,팀수비력!A:A,B90,팀수비력!B:B,D90))))*100,"")</f>
        <v>4.136344416985537</v>
      </c>
      <c r="BL90" s="94">
        <f>IFERROR(100*AK90/(((((F90*60+G90)/(12000/5))*SUMIFS(팀공격력!P:P,팀공격력!A:A,B90,팀공격력!B:B,D90))-K90)),"")</f>
        <v>19.647938058056017</v>
      </c>
      <c r="BM90" s="94">
        <f>IFERROR(100*((AM90/E90*(2400))/((F90*60+G90)*SUMIFS(팀공격력!AR:AR,팀공격력!A:A,B90,팀공격력!B:B,D90))),"")</f>
        <v>2.7552309935698585</v>
      </c>
      <c r="BN90" s="94">
        <f>IFERROR((AO90*40)/(((F90*60+G90)/60)*(SUMIFS(팀수비력!Q:Q,팀수비력!A:A,B90,팀수비력!B:B,D90)-SUMIFS(팀수비력!N:N,팀수비력!A:A,B90,팀수비력!B:B,D90)))*100,"")</f>
        <v>0.12676567417946955</v>
      </c>
      <c r="BO90" s="94">
        <f t="shared" si="81"/>
        <v>12.398645989136424</v>
      </c>
      <c r="BP90" s="18"/>
      <c r="BQ90" s="18"/>
      <c r="BR90" s="18"/>
      <c r="BS90" s="18"/>
      <c r="BT90" s="19" t="s">
        <v>88</v>
      </c>
      <c r="BU90" s="20"/>
      <c r="BV90" s="25" t="s">
        <v>89</v>
      </c>
      <c r="BW90" s="25">
        <v>948.2</v>
      </c>
      <c r="BX90" s="25">
        <v>1275</v>
      </c>
      <c r="BY90" s="25">
        <v>326.8</v>
      </c>
      <c r="BZ90" s="29">
        <f t="shared" si="71"/>
        <v>18.963999999999999</v>
      </c>
      <c r="CA90" s="29">
        <f t="shared" si="72"/>
        <v>25.5</v>
      </c>
      <c r="CB90" s="29">
        <f t="shared" si="73"/>
        <v>6.5360000000000005</v>
      </c>
      <c r="CC90" s="30">
        <f t="shared" si="74"/>
        <v>30.061822985468957</v>
      </c>
      <c r="CD90" s="30">
        <f t="shared" si="75"/>
        <v>40.422721268163805</v>
      </c>
      <c r="CE90" s="30">
        <f t="shared" si="76"/>
        <v>10.360898282694848</v>
      </c>
      <c r="CF90" s="28">
        <v>35</v>
      </c>
      <c r="CG90" s="28">
        <v>15</v>
      </c>
    </row>
    <row r="91" spans="1:85" x14ac:dyDescent="0.4">
      <c r="A91" s="9" t="s">
        <v>84</v>
      </c>
      <c r="B91" s="31" t="s">
        <v>171</v>
      </c>
      <c r="C91" s="31" t="s">
        <v>185</v>
      </c>
      <c r="D91" s="23" t="s">
        <v>87</v>
      </c>
      <c r="E91" s="16">
        <v>8</v>
      </c>
      <c r="F91" s="16">
        <v>8</v>
      </c>
      <c r="G91" s="16">
        <v>33</v>
      </c>
      <c r="H91" s="14">
        <f t="shared" si="49"/>
        <v>4104</v>
      </c>
      <c r="I91" s="14">
        <v>20</v>
      </c>
      <c r="J91" s="15">
        <f t="shared" si="50"/>
        <v>2.5</v>
      </c>
      <c r="K91" s="16">
        <v>8</v>
      </c>
      <c r="L91" s="16">
        <v>16</v>
      </c>
      <c r="M91" s="15">
        <f t="shared" si="51"/>
        <v>1</v>
      </c>
      <c r="N91" s="15">
        <f t="shared" si="52"/>
        <v>2</v>
      </c>
      <c r="O91" s="17">
        <f t="shared" si="53"/>
        <v>0.5</v>
      </c>
      <c r="P91" s="14">
        <v>7</v>
      </c>
      <c r="Q91" s="16">
        <v>10</v>
      </c>
      <c r="R91" s="15">
        <f t="shared" si="54"/>
        <v>0.875</v>
      </c>
      <c r="S91" s="15">
        <f t="shared" si="55"/>
        <v>1.25</v>
      </c>
      <c r="T91" s="17">
        <f t="shared" si="56"/>
        <v>0.7</v>
      </c>
      <c r="U91" s="16">
        <v>1</v>
      </c>
      <c r="V91" s="16">
        <v>6</v>
      </c>
      <c r="W91" s="15">
        <f t="shared" si="57"/>
        <v>0.125</v>
      </c>
      <c r="X91" s="15">
        <f t="shared" si="58"/>
        <v>0.75</v>
      </c>
      <c r="Y91" s="17">
        <f t="shared" si="59"/>
        <v>0.16666666666666666</v>
      </c>
      <c r="Z91" s="16">
        <v>3</v>
      </c>
      <c r="AA91" s="16">
        <v>5</v>
      </c>
      <c r="AB91" s="15">
        <f t="shared" si="60"/>
        <v>0.375</v>
      </c>
      <c r="AC91" s="15">
        <f t="shared" si="61"/>
        <v>0.625</v>
      </c>
      <c r="AD91" s="17">
        <f t="shared" si="62"/>
        <v>0.6</v>
      </c>
      <c r="AE91" s="16">
        <v>6</v>
      </c>
      <c r="AF91" s="15">
        <f t="shared" si="63"/>
        <v>0.75</v>
      </c>
      <c r="AG91" s="16">
        <v>2</v>
      </c>
      <c r="AH91" s="15">
        <f t="shared" si="64"/>
        <v>0.25</v>
      </c>
      <c r="AI91" s="16">
        <v>4</v>
      </c>
      <c r="AJ91" s="15">
        <f t="shared" si="65"/>
        <v>0.5</v>
      </c>
      <c r="AK91" s="16">
        <v>9</v>
      </c>
      <c r="AL91" s="15">
        <f t="shared" si="66"/>
        <v>1.125</v>
      </c>
      <c r="AM91" s="16">
        <v>2</v>
      </c>
      <c r="AN91" s="15">
        <f t="shared" si="67"/>
        <v>0.25</v>
      </c>
      <c r="AO91" s="16">
        <v>0</v>
      </c>
      <c r="AP91" s="15">
        <f t="shared" si="68"/>
        <v>0</v>
      </c>
      <c r="AQ91" s="4">
        <v>2</v>
      </c>
      <c r="AR91" s="15">
        <f t="shared" si="69"/>
        <v>0.25</v>
      </c>
      <c r="AS91" s="16">
        <v>10</v>
      </c>
      <c r="AT91" s="15">
        <f t="shared" si="70"/>
        <v>1.25</v>
      </c>
      <c r="AU91" s="18">
        <v>0.20975679436464501</v>
      </c>
      <c r="AV91" s="18">
        <v>0.12266479202610819</v>
      </c>
      <c r="AW91" s="18">
        <v>0.16287807460539999</v>
      </c>
      <c r="AX91" s="18">
        <v>4.6878719759245013E-2</v>
      </c>
      <c r="AY91" s="18">
        <v>122.67001735165719</v>
      </c>
      <c r="AZ91" s="18">
        <v>111.9461980529629</v>
      </c>
      <c r="BA91" s="18">
        <v>1.4424685423911181</v>
      </c>
      <c r="BB91" s="18">
        <v>3.125</v>
      </c>
      <c r="BC91" s="18">
        <v>14.619883040935671</v>
      </c>
      <c r="BD91" s="92">
        <f t="shared" si="77"/>
        <v>54.945054945054949</v>
      </c>
      <c r="BE91" s="92">
        <f t="shared" si="78"/>
        <v>53.125</v>
      </c>
      <c r="BF91" s="93">
        <f>IFERROR(100*((L91+0.44*AA91+AQ91)*2400)/((SUMIFS(팀공격력!Q:Q,팀공격력!A:A,B91,팀공격력!B:B,D91)+0.44*SUMIFS(팀공격력!T:T,팀공격력!A:A,B91,팀공격력!B:B,D91)+SUMIFS(팀공격력!AK:AK,팀공격력!A:A,B91,팀공격력!B:B,D91))*(F91*60+G91)),"")</f>
        <v>2.0196730149388813</v>
      </c>
      <c r="BG91" s="17">
        <f t="shared" si="79"/>
        <v>0.375</v>
      </c>
      <c r="BH91" s="17">
        <f t="shared" si="80"/>
        <v>0.3125</v>
      </c>
      <c r="BI91" s="94">
        <f>IFERROR(((AG91*(12000/5))/((F91*60+G91)*(SUMIFS(팀공격력!X:X,팀공격력!A:A,B91,팀공격력!B:B,D91)+SUMIFS(팀수비력!X:X,팀수비력!A:A,B91,팀수비력!B:B,D91))))*100,"")</f>
        <v>0.23252299071070651</v>
      </c>
      <c r="BJ91" s="94">
        <f>IFERROR(((AI91*(12000/5))/((F91*60+G91)*(SUMIFS(팀공격력!V:V,팀공격력!A:A,B91,팀공격력!B:B,D91)+SUMIFS(팀수비력!W:W,팀수비력!A:A,B91,팀수비력!B:B,D91))))*100,"")</f>
        <v>1.0265194894348688</v>
      </c>
      <c r="BK91" s="94">
        <f>IFERROR(((AE91*(12000/5))/((F91*60+G91)*(SUMIFS(팀공격력!X:X,팀공격력!A:A,B91,팀공격력!B:B,D91)+SUMIFS(팀수비력!X:X,팀수비력!A:A,B91,팀수비력!B:B,D91))))*100,"")</f>
        <v>0.69756897213211955</v>
      </c>
      <c r="BL91" s="94">
        <f>IFERROR(100*AK91/(((((F91*60+G91)/(12000/5))*SUMIFS(팀공격력!P:P,팀공격력!A:A,B91,팀공격력!B:B,D91))-K91)),"")</f>
        <v>2.478860825736084</v>
      </c>
      <c r="BM91" s="94">
        <f>IFERROR(100*((AM91/E91*(2400))/((F91*60+G91)*SUMIFS(팀공격력!AR:AR,팀공격력!A:A,B91,팀공격력!B:B,D91))),"")</f>
        <v>1.6133774731058999</v>
      </c>
      <c r="BN91" s="94">
        <f>IFERROR((AO91*40)/(((F91*60+G91)/60)*(SUMIFS(팀수비력!Q:Q,팀수비력!A:A,B91,팀수비력!B:B,D91)-SUMIFS(팀수비력!N:N,팀수비력!A:A,B91,팀수비력!B:B,D91)))*100,"")</f>
        <v>0</v>
      </c>
      <c r="BO91" s="94">
        <f t="shared" si="81"/>
        <v>9.9009900990099009</v>
      </c>
      <c r="BP91" s="18"/>
      <c r="BQ91" s="18"/>
      <c r="BR91" s="18"/>
      <c r="BS91" s="18"/>
      <c r="BT91" s="19" t="s">
        <v>88</v>
      </c>
      <c r="BU91" s="20"/>
      <c r="BV91" s="26" t="s">
        <v>89</v>
      </c>
      <c r="BW91" s="26">
        <v>47.51</v>
      </c>
      <c r="BX91" s="26">
        <v>59.61</v>
      </c>
      <c r="BY91" s="26">
        <v>12.1</v>
      </c>
      <c r="BZ91" s="29">
        <f t="shared" si="71"/>
        <v>5.9387499999999998</v>
      </c>
      <c r="CA91" s="29">
        <f t="shared" si="72"/>
        <v>7.4512499999999999</v>
      </c>
      <c r="CB91" s="29">
        <f t="shared" si="73"/>
        <v>1.5125</v>
      </c>
      <c r="CC91" s="30">
        <f t="shared" si="74"/>
        <v>27.783625730994153</v>
      </c>
      <c r="CD91" s="30">
        <f t="shared" si="75"/>
        <v>34.859649122807021</v>
      </c>
      <c r="CE91" s="30">
        <f t="shared" si="76"/>
        <v>7.0760233918128659</v>
      </c>
      <c r="CF91" s="28">
        <v>5</v>
      </c>
      <c r="CG91" s="28">
        <v>3</v>
      </c>
    </row>
    <row r="92" spans="1:85" x14ac:dyDescent="0.4">
      <c r="A92" s="9" t="s">
        <v>84</v>
      </c>
      <c r="B92" s="9" t="s">
        <v>171</v>
      </c>
      <c r="C92" s="9" t="s">
        <v>186</v>
      </c>
      <c r="D92" s="23" t="s">
        <v>87</v>
      </c>
      <c r="E92" s="16">
        <v>28</v>
      </c>
      <c r="F92" s="16">
        <v>11</v>
      </c>
      <c r="G92" s="16">
        <v>10</v>
      </c>
      <c r="H92" s="14">
        <f t="shared" si="49"/>
        <v>18760</v>
      </c>
      <c r="I92" s="14">
        <v>63</v>
      </c>
      <c r="J92" s="15">
        <f t="shared" si="50"/>
        <v>2.25</v>
      </c>
      <c r="K92" s="16">
        <v>22</v>
      </c>
      <c r="L92" s="16">
        <v>61</v>
      </c>
      <c r="M92" s="15">
        <f t="shared" si="51"/>
        <v>0.7857142857142857</v>
      </c>
      <c r="N92" s="15">
        <f t="shared" si="52"/>
        <v>2.1785714285714284</v>
      </c>
      <c r="O92" s="17">
        <f t="shared" si="53"/>
        <v>0.36065573770491804</v>
      </c>
      <c r="P92" s="14">
        <v>20</v>
      </c>
      <c r="Q92" s="16">
        <v>40</v>
      </c>
      <c r="R92" s="15">
        <f t="shared" si="54"/>
        <v>0.7142857142857143</v>
      </c>
      <c r="S92" s="15">
        <f t="shared" si="55"/>
        <v>1.4285714285714286</v>
      </c>
      <c r="T92" s="17">
        <f t="shared" si="56"/>
        <v>0.5</v>
      </c>
      <c r="U92" s="16">
        <v>2</v>
      </c>
      <c r="V92" s="16">
        <v>21</v>
      </c>
      <c r="W92" s="15">
        <f t="shared" si="57"/>
        <v>7.1428571428571425E-2</v>
      </c>
      <c r="X92" s="15">
        <f t="shared" si="58"/>
        <v>0.75</v>
      </c>
      <c r="Y92" s="17">
        <f t="shared" si="59"/>
        <v>9.5238095238095233E-2</v>
      </c>
      <c r="Z92" s="16">
        <v>17</v>
      </c>
      <c r="AA92" s="16">
        <v>21</v>
      </c>
      <c r="AB92" s="15">
        <f t="shared" si="60"/>
        <v>0.6071428571428571</v>
      </c>
      <c r="AC92" s="15">
        <f t="shared" si="61"/>
        <v>0.75</v>
      </c>
      <c r="AD92" s="17">
        <f t="shared" si="62"/>
        <v>0.80952380952380953</v>
      </c>
      <c r="AE92" s="16">
        <v>43</v>
      </c>
      <c r="AF92" s="15">
        <f t="shared" si="63"/>
        <v>1.5357142857142858</v>
      </c>
      <c r="AG92" s="16">
        <v>15</v>
      </c>
      <c r="AH92" s="15">
        <f t="shared" si="64"/>
        <v>0.5357142857142857</v>
      </c>
      <c r="AI92" s="16">
        <v>28</v>
      </c>
      <c r="AJ92" s="15">
        <f t="shared" si="65"/>
        <v>1</v>
      </c>
      <c r="AK92" s="16">
        <v>29</v>
      </c>
      <c r="AL92" s="15">
        <f t="shared" si="66"/>
        <v>1.0357142857142858</v>
      </c>
      <c r="AM92" s="16">
        <v>13</v>
      </c>
      <c r="AN92" s="15">
        <f t="shared" si="67"/>
        <v>0.4642857142857143</v>
      </c>
      <c r="AO92" s="16">
        <v>0</v>
      </c>
      <c r="AP92" s="15">
        <f t="shared" si="68"/>
        <v>0</v>
      </c>
      <c r="AQ92" s="4">
        <v>15</v>
      </c>
      <c r="AR92" s="15">
        <f t="shared" si="69"/>
        <v>0.5357142857142857</v>
      </c>
      <c r="AS92" s="16">
        <v>53</v>
      </c>
      <c r="AT92" s="15">
        <f t="shared" si="70"/>
        <v>1.8928571428571428</v>
      </c>
      <c r="AU92" s="18">
        <v>0.37068007467508512</v>
      </c>
      <c r="AV92" s="18">
        <v>4.742175795416867E-2</v>
      </c>
      <c r="AW92" s="18">
        <v>2.8128067426882002E-2</v>
      </c>
      <c r="AX92" s="18">
        <v>0.34255200724820312</v>
      </c>
      <c r="AY92" s="18">
        <v>100.45665318191389</v>
      </c>
      <c r="AZ92" s="18">
        <v>109.0245944863523</v>
      </c>
      <c r="BA92" s="18">
        <v>2.2835065007856121</v>
      </c>
      <c r="BB92" s="18">
        <v>3.214285714285714</v>
      </c>
      <c r="BC92" s="18">
        <v>11.513859275053299</v>
      </c>
      <c r="BD92" s="92">
        <f t="shared" si="77"/>
        <v>44.846241457858774</v>
      </c>
      <c r="BE92" s="92">
        <f t="shared" si="78"/>
        <v>37.704918032786885</v>
      </c>
      <c r="BF92" s="93">
        <f>IFERROR(100*((L92+0.44*AA92+AQ92)*2400)/((SUMIFS(팀공격력!Q:Q,팀공격력!A:A,B92,팀공격력!B:B,D92)+0.44*SUMIFS(팀공격력!T:T,팀공격력!A:A,B92,팀공격력!B:B,D92)+SUMIFS(팀공격력!AK:AK,팀공격력!A:A,B92,팀공격력!B:B,D92))*(F92*60+G92)),"")</f>
        <v>6.5255285915478947</v>
      </c>
      <c r="BG92" s="17">
        <f t="shared" si="79"/>
        <v>0.34426229508196721</v>
      </c>
      <c r="BH92" s="17">
        <f t="shared" si="80"/>
        <v>0.34426229508196721</v>
      </c>
      <c r="BI92" s="94">
        <f>IFERROR(((AG92*(12000/5))/((F92*60+G92)*(SUMIFS(팀공격력!X:X,팀공격력!A:A,B92,팀공격력!B:B,D92)+SUMIFS(팀수비력!X:X,팀수비력!A:A,B92,팀수비력!B:B,D92))))*100,"")</f>
        <v>1.3352719503872288</v>
      </c>
      <c r="BJ92" s="94">
        <f>IFERROR(((AI92*(12000/5))/((F92*60+G92)*(SUMIFS(팀공격력!V:V,팀공격력!A:A,B92,팀공격력!B:B,D92)+SUMIFS(팀수비력!W:W,팀수비력!A:A,B92,팀수비력!B:B,D92))))*100,"")</f>
        <v>5.501838039642708</v>
      </c>
      <c r="BK92" s="94">
        <f>IFERROR(((AE92*(12000/5))/((F92*60+G92)*(SUMIFS(팀공격력!X:X,팀공격력!A:A,B92,팀공격력!B:B,D92)+SUMIFS(팀수비력!X:X,팀수비력!A:A,B92,팀수비력!B:B,D92))))*100,"")</f>
        <v>3.8277795911100561</v>
      </c>
      <c r="BL92" s="94">
        <f>IFERROR(100*AK92/(((((F92*60+G92)/(12000/5))*SUMIFS(팀공격력!P:P,팀공격력!A:A,B92,팀공격력!B:B,D92))-K92)),"")</f>
        <v>6.2684631457597808</v>
      </c>
      <c r="BM92" s="94">
        <f>IFERROR(100*((AM92/E92*(2400))/((F92*60+G92)*SUMIFS(팀공격력!AR:AR,팀공격력!A:A,B92,팀공격력!B:B,D92))),"")</f>
        <v>2.2941608460859797</v>
      </c>
      <c r="BN92" s="94">
        <f>IFERROR((AO92*40)/(((F92*60+G92)/60)*(SUMIFS(팀수비력!Q:Q,팀수비력!A:A,B92,팀수비력!B:B,D92)-SUMIFS(팀수비력!N:N,팀수비력!A:A,B92,팀수비력!B:B,D92)))*100,"")</f>
        <v>0</v>
      </c>
      <c r="BO92" s="94">
        <f t="shared" si="81"/>
        <v>17.597372125762554</v>
      </c>
      <c r="BP92" s="18"/>
      <c r="BQ92" s="18"/>
      <c r="BR92" s="18"/>
      <c r="BS92" s="18"/>
      <c r="BT92" s="19" t="s">
        <v>88</v>
      </c>
      <c r="BU92" s="19"/>
      <c r="BV92" s="25" t="s">
        <v>89</v>
      </c>
      <c r="BW92" s="25">
        <v>191.34</v>
      </c>
      <c r="BX92" s="25">
        <v>254.14</v>
      </c>
      <c r="BY92" s="25">
        <v>62.8</v>
      </c>
      <c r="BZ92" s="29">
        <f t="shared" si="71"/>
        <v>6.8335714285714273</v>
      </c>
      <c r="CA92" s="29">
        <f t="shared" si="72"/>
        <v>9.0764285714285702</v>
      </c>
      <c r="CB92" s="29">
        <f t="shared" si="73"/>
        <v>2.2428571428571429</v>
      </c>
      <c r="CC92" s="30">
        <f t="shared" si="74"/>
        <v>24.478464818763321</v>
      </c>
      <c r="CD92" s="30">
        <f t="shared" si="75"/>
        <v>32.512579957356074</v>
      </c>
      <c r="CE92" s="30">
        <f t="shared" si="76"/>
        <v>8.0341151385927514</v>
      </c>
      <c r="CF92" s="27">
        <v>17</v>
      </c>
      <c r="CG92" s="27">
        <v>11</v>
      </c>
    </row>
    <row r="93" spans="1:85" x14ac:dyDescent="0.4">
      <c r="A93" s="9" t="s">
        <v>84</v>
      </c>
      <c r="B93" s="31" t="s">
        <v>171</v>
      </c>
      <c r="C93" s="31" t="s">
        <v>187</v>
      </c>
      <c r="D93" s="23" t="s">
        <v>87</v>
      </c>
      <c r="E93" s="16">
        <v>52</v>
      </c>
      <c r="F93" s="16">
        <v>26</v>
      </c>
      <c r="G93" s="16">
        <v>56</v>
      </c>
      <c r="H93" s="14">
        <f t="shared" si="49"/>
        <v>84032</v>
      </c>
      <c r="I93" s="14">
        <v>886</v>
      </c>
      <c r="J93" s="15">
        <f t="shared" si="50"/>
        <v>17.03846153846154</v>
      </c>
      <c r="K93" s="16">
        <v>360</v>
      </c>
      <c r="L93" s="16">
        <v>695</v>
      </c>
      <c r="M93" s="15">
        <f t="shared" si="51"/>
        <v>6.9230769230769234</v>
      </c>
      <c r="N93" s="15">
        <f t="shared" si="52"/>
        <v>13.365384615384615</v>
      </c>
      <c r="O93" s="17">
        <f t="shared" si="53"/>
        <v>0.51798561151079137</v>
      </c>
      <c r="P93" s="14">
        <v>322</v>
      </c>
      <c r="Q93" s="16">
        <v>580</v>
      </c>
      <c r="R93" s="15">
        <f t="shared" si="54"/>
        <v>6.1923076923076925</v>
      </c>
      <c r="S93" s="15">
        <f t="shared" si="55"/>
        <v>11.153846153846153</v>
      </c>
      <c r="T93" s="17">
        <f t="shared" si="56"/>
        <v>0.55517241379310345</v>
      </c>
      <c r="U93" s="16">
        <v>38</v>
      </c>
      <c r="V93" s="16">
        <v>115</v>
      </c>
      <c r="W93" s="15">
        <f t="shared" si="57"/>
        <v>0.73076923076923073</v>
      </c>
      <c r="X93" s="15">
        <f t="shared" si="58"/>
        <v>2.2115384615384617</v>
      </c>
      <c r="Y93" s="17">
        <f t="shared" si="59"/>
        <v>0.33043478260869563</v>
      </c>
      <c r="Z93" s="16">
        <v>128</v>
      </c>
      <c r="AA93" s="16">
        <v>176</v>
      </c>
      <c r="AB93" s="15">
        <f t="shared" si="60"/>
        <v>2.4615384615384617</v>
      </c>
      <c r="AC93" s="15">
        <f t="shared" si="61"/>
        <v>3.3846153846153846</v>
      </c>
      <c r="AD93" s="17">
        <f t="shared" si="62"/>
        <v>0.72727272727272729</v>
      </c>
      <c r="AE93" s="16">
        <v>548</v>
      </c>
      <c r="AF93" s="15">
        <f t="shared" si="63"/>
        <v>10.538461538461538</v>
      </c>
      <c r="AG93" s="16">
        <v>169</v>
      </c>
      <c r="AH93" s="15">
        <f t="shared" si="64"/>
        <v>3.25</v>
      </c>
      <c r="AI93" s="16">
        <v>379</v>
      </c>
      <c r="AJ93" s="15">
        <f t="shared" si="65"/>
        <v>7.2884615384615383</v>
      </c>
      <c r="AK93" s="16">
        <v>62</v>
      </c>
      <c r="AL93" s="15">
        <f t="shared" si="66"/>
        <v>1.1923076923076923</v>
      </c>
      <c r="AM93" s="16">
        <v>35</v>
      </c>
      <c r="AN93" s="15">
        <f t="shared" si="67"/>
        <v>0.67307692307692313</v>
      </c>
      <c r="AO93" s="16">
        <v>91</v>
      </c>
      <c r="AP93" s="15">
        <f t="shared" si="68"/>
        <v>1.75</v>
      </c>
      <c r="AQ93" s="4">
        <v>114</v>
      </c>
      <c r="AR93" s="15">
        <f t="shared" si="69"/>
        <v>2.1923076923076925</v>
      </c>
      <c r="AS93" s="16">
        <v>130</v>
      </c>
      <c r="AT93" s="15">
        <f t="shared" si="70"/>
        <v>2.5</v>
      </c>
      <c r="AU93" s="18">
        <v>6.6504917614403372</v>
      </c>
      <c r="AV93" s="18">
        <v>0.1899416915872145</v>
      </c>
      <c r="AW93" s="18">
        <v>3.3769903030319841</v>
      </c>
      <c r="AX93" s="18">
        <v>3.273501458408353</v>
      </c>
      <c r="AY93" s="18">
        <v>111.51699515628189</v>
      </c>
      <c r="AZ93" s="18">
        <v>100.18086696164779</v>
      </c>
      <c r="BA93" s="18">
        <v>24.046838150224382</v>
      </c>
      <c r="BB93" s="18">
        <v>21.63461538461538</v>
      </c>
      <c r="BC93" s="18">
        <v>32.130616907844633</v>
      </c>
      <c r="BD93" s="92">
        <f t="shared" si="77"/>
        <v>57.350732742996215</v>
      </c>
      <c r="BE93" s="92">
        <f t="shared" si="78"/>
        <v>54.53237410071943</v>
      </c>
      <c r="BF93" s="93">
        <f>IFERROR(100*((L93+0.44*AA93+AQ93)*2400)/((SUMIFS(팀공격력!Q:Q,팀공격력!A:A,B93,팀공격력!B:B,D93)+0.44*SUMIFS(팀공격력!T:T,팀공격력!A:A,B93,팀공격력!B:B,D93)+SUMIFS(팀공격력!AK:AK,팀공격력!A:A,B93,팀공격력!B:B,D93))*(F93*60+G93)),"")</f>
        <v>28.13552654142126</v>
      </c>
      <c r="BG93" s="17">
        <f t="shared" si="79"/>
        <v>0.16546762589928057</v>
      </c>
      <c r="BH93" s="17">
        <f t="shared" si="80"/>
        <v>0.25323741007194245</v>
      </c>
      <c r="BI93" s="94">
        <f>IFERROR(((AG93*(12000/5))/((F93*60+G93)*(SUMIFS(팀공격력!X:X,팀공격력!A:A,B93,팀공격력!B:B,D93)+SUMIFS(팀수비력!X:X,팀수비력!A:A,B93,팀수비력!B:B,D93))))*100,"")</f>
        <v>6.2373285042221918</v>
      </c>
      <c r="BJ93" s="94">
        <f>IFERROR(((AI93*(12000/5))/((F93*60+G93)*(SUMIFS(팀공격력!V:V,팀공격력!A:A,B93,팀공격력!B:B,D93)+SUMIFS(팀수비력!W:W,팀수비력!A:A,B93,팀수비력!B:B,D93))))*100,"")</f>
        <v>30.876099129386336</v>
      </c>
      <c r="BK93" s="94">
        <f>IFERROR(((AE93*(12000/5))/((F93*60+G93)*(SUMIFS(팀공격력!X:X,팀공격력!A:A,B93,팀공격력!B:B,D93)+SUMIFS(팀수비력!X:X,팀수비력!A:A,B93,팀수비력!B:B,D93))))*100,"")</f>
        <v>20.22518355215243</v>
      </c>
      <c r="BL93" s="94">
        <f>IFERROR(100*AK93/(((((F93*60+G93)/(12000/5))*SUMIFS(팀공격력!P:P,팀공격력!A:A,B93,팀공격력!B:B,D93))-K93)),"")</f>
        <v>7.6646667106217441</v>
      </c>
      <c r="BM93" s="94">
        <f>IFERROR(100*((AM93/E93*(2400))/((F93*60+G93)*SUMIFS(팀공격력!AR:AR,팀공격력!A:A,B93,팀공격력!B:B,D93))),"")</f>
        <v>1.378912439528581</v>
      </c>
      <c r="BN93" s="94">
        <f>IFERROR((AO93*40)/(((F93*60+G93)/60)*(SUMIFS(팀수비력!Q:Q,팀수비력!A:A,B93,팀수비력!B:B,D93)-SUMIFS(팀수비력!N:N,팀수비력!A:A,B93,팀수비력!B:B,D93)))*100,"")</f>
        <v>5.4037790824264356</v>
      </c>
      <c r="BO93" s="94">
        <f t="shared" si="81"/>
        <v>12.860430485988898</v>
      </c>
      <c r="BP93" s="18"/>
      <c r="BQ93" s="18"/>
      <c r="BR93" s="18"/>
      <c r="BS93" s="18"/>
      <c r="BT93" s="19" t="s">
        <v>93</v>
      </c>
      <c r="BU93" s="19"/>
      <c r="BV93" s="25" t="s">
        <v>97</v>
      </c>
      <c r="BW93" s="25">
        <v>1554</v>
      </c>
      <c r="BX93" s="25">
        <v>2090.6999999999998</v>
      </c>
      <c r="BY93" s="25">
        <v>536.70000000000005</v>
      </c>
      <c r="BZ93" s="29">
        <f t="shared" si="71"/>
        <v>29.88461538461538</v>
      </c>
      <c r="CA93" s="29">
        <f t="shared" si="72"/>
        <v>40.205769230769228</v>
      </c>
      <c r="CB93" s="29">
        <f t="shared" si="73"/>
        <v>10.321153846153846</v>
      </c>
      <c r="CC93" s="30">
        <f t="shared" si="74"/>
        <v>44.383092155369383</v>
      </c>
      <c r="CD93" s="30">
        <f t="shared" si="75"/>
        <v>59.71153846153846</v>
      </c>
      <c r="CE93" s="30">
        <f t="shared" si="76"/>
        <v>15.328446306169079</v>
      </c>
      <c r="CF93" s="27">
        <v>36</v>
      </c>
      <c r="CG93" s="27">
        <v>16</v>
      </c>
    </row>
    <row r="94" spans="1:85" x14ac:dyDescent="0.4">
      <c r="A94" s="9" t="s">
        <v>84</v>
      </c>
      <c r="B94" s="9" t="s">
        <v>171</v>
      </c>
      <c r="C94" s="9" t="s">
        <v>188</v>
      </c>
      <c r="D94" s="23" t="s">
        <v>87</v>
      </c>
      <c r="E94" s="16">
        <v>50</v>
      </c>
      <c r="F94" s="16">
        <v>21</v>
      </c>
      <c r="G94" s="16">
        <v>42</v>
      </c>
      <c r="H94" s="14">
        <f t="shared" si="49"/>
        <v>65100</v>
      </c>
      <c r="I94" s="14">
        <v>376</v>
      </c>
      <c r="J94" s="15">
        <f t="shared" si="50"/>
        <v>7.52</v>
      </c>
      <c r="K94" s="16">
        <v>151</v>
      </c>
      <c r="L94" s="16">
        <v>270</v>
      </c>
      <c r="M94" s="15">
        <f t="shared" si="51"/>
        <v>3.02</v>
      </c>
      <c r="N94" s="15">
        <f t="shared" si="52"/>
        <v>5.4</v>
      </c>
      <c r="O94" s="17">
        <f t="shared" si="53"/>
        <v>0.55925925925925923</v>
      </c>
      <c r="P94" s="14">
        <v>151</v>
      </c>
      <c r="Q94" s="16">
        <v>270</v>
      </c>
      <c r="R94" s="15">
        <f t="shared" si="54"/>
        <v>3.02</v>
      </c>
      <c r="S94" s="15">
        <f t="shared" si="55"/>
        <v>5.4</v>
      </c>
      <c r="T94" s="17">
        <f t="shared" si="56"/>
        <v>0.55925925925925923</v>
      </c>
      <c r="U94" s="16">
        <v>0</v>
      </c>
      <c r="V94" s="16">
        <v>0</v>
      </c>
      <c r="W94" s="15">
        <f t="shared" si="57"/>
        <v>0</v>
      </c>
      <c r="X94" s="15">
        <f t="shared" si="58"/>
        <v>0</v>
      </c>
      <c r="Y94" s="17" t="e">
        <f t="shared" si="59"/>
        <v>#DIV/0!</v>
      </c>
      <c r="Z94" s="16">
        <v>74</v>
      </c>
      <c r="AA94" s="16">
        <v>107</v>
      </c>
      <c r="AB94" s="15">
        <f t="shared" si="60"/>
        <v>1.48</v>
      </c>
      <c r="AC94" s="15">
        <f t="shared" si="61"/>
        <v>2.14</v>
      </c>
      <c r="AD94" s="17">
        <f t="shared" si="62"/>
        <v>0.69158878504672894</v>
      </c>
      <c r="AE94" s="16">
        <v>237</v>
      </c>
      <c r="AF94" s="15">
        <f t="shared" si="63"/>
        <v>4.74</v>
      </c>
      <c r="AG94" s="16">
        <v>105</v>
      </c>
      <c r="AH94" s="15">
        <f t="shared" si="64"/>
        <v>2.1</v>
      </c>
      <c r="AI94" s="16">
        <v>132</v>
      </c>
      <c r="AJ94" s="15">
        <f t="shared" si="65"/>
        <v>2.64</v>
      </c>
      <c r="AK94" s="16">
        <v>25</v>
      </c>
      <c r="AL94" s="15">
        <f t="shared" si="66"/>
        <v>0.5</v>
      </c>
      <c r="AM94" s="16">
        <v>23</v>
      </c>
      <c r="AN94" s="15">
        <f t="shared" si="67"/>
        <v>0.46</v>
      </c>
      <c r="AO94" s="16">
        <v>32</v>
      </c>
      <c r="AP94" s="15">
        <f t="shared" si="68"/>
        <v>0.64</v>
      </c>
      <c r="AQ94" s="4">
        <v>49</v>
      </c>
      <c r="AR94" s="15">
        <f t="shared" si="69"/>
        <v>0.98</v>
      </c>
      <c r="AS94" s="16">
        <v>81</v>
      </c>
      <c r="AT94" s="15">
        <f t="shared" si="70"/>
        <v>1.62</v>
      </c>
      <c r="AU94" s="18">
        <v>3.2772592404197471</v>
      </c>
      <c r="AV94" s="18">
        <v>0.1208206171583317</v>
      </c>
      <c r="AW94" s="18">
        <v>2.0776725169703179</v>
      </c>
      <c r="AX94" s="18">
        <v>1.1995867234494291</v>
      </c>
      <c r="AY94" s="18">
        <v>116.6363799196191</v>
      </c>
      <c r="AZ94" s="18">
        <v>108.9531764191368</v>
      </c>
      <c r="BA94" s="18">
        <v>13.109963518734419</v>
      </c>
      <c r="BB94" s="18">
        <v>9.84</v>
      </c>
      <c r="BC94" s="18">
        <v>18.13824884792627</v>
      </c>
      <c r="BD94" s="92">
        <f t="shared" si="77"/>
        <v>59.291030654724366</v>
      </c>
      <c r="BE94" s="92">
        <f t="shared" si="78"/>
        <v>55.925925925925924</v>
      </c>
      <c r="BF94" s="93">
        <f>IFERROR(100*((L94+0.44*AA94+AQ94)*2400)/((SUMIFS(팀공격력!Q:Q,팀공격력!A:A,B94,팀공격력!B:B,D94)+0.44*SUMIFS(팀공격력!T:T,팀공격력!A:A,B94,팀공격력!B:B,D94)+SUMIFS(팀공격력!AK:AK,팀공격력!A:A,B94,팀공격력!B:B,D94))*(F94*60+G94)),"")</f>
        <v>14.421554551239813</v>
      </c>
      <c r="BG94" s="17">
        <f t="shared" si="79"/>
        <v>0</v>
      </c>
      <c r="BH94" s="17">
        <f t="shared" si="80"/>
        <v>0.39629629629629631</v>
      </c>
      <c r="BI94" s="94">
        <f>IFERROR(((AG94*(12000/5))/((F94*60+G94)*(SUMIFS(팀공격력!X:X,팀공격력!A:A,B94,팀공격력!B:B,D94)+SUMIFS(팀수비력!X:X,팀수비력!A:A,B94,팀수비력!B:B,D94))))*100,"")</f>
        <v>4.8098505739755018</v>
      </c>
      <c r="BJ94" s="94">
        <f>IFERROR(((AI94*(12000/5))/((F94*60+G94)*(SUMIFS(팀공격력!V:V,팀공격력!A:A,B94,팀공격력!B:B,D94)+SUMIFS(팀수비력!W:W,팀수비력!A:A,B94,팀수비력!B:B,D94))))*100,"")</f>
        <v>13.347118614933102</v>
      </c>
      <c r="BK94" s="94">
        <f>IFERROR(((AE94*(12000/5))/((F94*60+G94)*(SUMIFS(팀공격력!X:X,팀공격력!A:A,B94,팀공격력!B:B,D94)+SUMIFS(팀수비력!X:X,팀수비력!A:A,B94,팀수비력!B:B,D94))))*100,"")</f>
        <v>10.856519866973276</v>
      </c>
      <c r="BL94" s="94">
        <f>IFERROR(100*AK94/(((((F94*60+G94)/(12000/5))*SUMIFS(팀공격력!P:P,팀공격력!A:A,B94,팀공격력!B:B,D94))-K94)),"")</f>
        <v>3.1614355446521158</v>
      </c>
      <c r="BM94" s="94">
        <f>IFERROR(100*((AM94/E94*(2400))/((F94*60+G94)*SUMIFS(팀공격력!AR:AR,팀공격력!A:A,B94,팀공격력!B:B,D94))),"")</f>
        <v>1.1696614934056226</v>
      </c>
      <c r="BN94" s="94">
        <f>IFERROR((AO94*40)/(((F94*60+G94)/60)*(SUMIFS(팀수비력!Q:Q,팀수비력!A:A,B94,팀수비력!B:B,D94)-SUMIFS(팀수비력!N:N,팀수비력!A:A,B94,팀수비력!B:B,D94)))*100,"")</f>
        <v>2.3585036031670281</v>
      </c>
      <c r="BO94" s="94">
        <f t="shared" si="81"/>
        <v>13.385052447552448</v>
      </c>
      <c r="BP94" s="18"/>
      <c r="BQ94" s="18"/>
      <c r="BR94" s="18"/>
      <c r="BS94" s="18"/>
      <c r="BT94" s="19" t="s">
        <v>88</v>
      </c>
      <c r="BU94" s="20"/>
      <c r="BV94" s="26" t="s">
        <v>97</v>
      </c>
      <c r="BW94" s="26">
        <v>813.4</v>
      </c>
      <c r="BX94" s="26">
        <v>1032.3</v>
      </c>
      <c r="BY94" s="26">
        <v>218.9</v>
      </c>
      <c r="BZ94" s="29">
        <f t="shared" si="71"/>
        <v>16.268000000000001</v>
      </c>
      <c r="CA94" s="29">
        <f t="shared" si="72"/>
        <v>20.646000000000001</v>
      </c>
      <c r="CB94" s="29">
        <f t="shared" si="73"/>
        <v>4.3780000000000001</v>
      </c>
      <c r="CC94" s="30">
        <f t="shared" si="74"/>
        <v>29.987096774193546</v>
      </c>
      <c r="CD94" s="30">
        <f t="shared" si="75"/>
        <v>38.057142857142857</v>
      </c>
      <c r="CE94" s="30">
        <f t="shared" si="76"/>
        <v>8.0700460829493093</v>
      </c>
      <c r="CF94" s="27">
        <v>35</v>
      </c>
      <c r="CG94" s="27">
        <v>15</v>
      </c>
    </row>
    <row r="95" spans="1:85" x14ac:dyDescent="0.4">
      <c r="A95" s="9" t="s">
        <v>84</v>
      </c>
      <c r="B95" s="9" t="s">
        <v>171</v>
      </c>
      <c r="C95" s="9" t="s">
        <v>189</v>
      </c>
      <c r="D95" s="23" t="s">
        <v>87</v>
      </c>
      <c r="E95" s="16">
        <v>16</v>
      </c>
      <c r="F95" s="16">
        <v>9</v>
      </c>
      <c r="G95" s="16">
        <v>56</v>
      </c>
      <c r="H95" s="14">
        <f t="shared" si="49"/>
        <v>9536</v>
      </c>
      <c r="I95" s="14">
        <v>64</v>
      </c>
      <c r="J95" s="15">
        <f t="shared" si="50"/>
        <v>4</v>
      </c>
      <c r="K95" s="16">
        <v>26</v>
      </c>
      <c r="L95" s="16">
        <v>54</v>
      </c>
      <c r="M95" s="15">
        <f t="shared" si="51"/>
        <v>1.625</v>
      </c>
      <c r="N95" s="15">
        <f t="shared" si="52"/>
        <v>3.375</v>
      </c>
      <c r="O95" s="17">
        <f t="shared" si="53"/>
        <v>0.48148148148148145</v>
      </c>
      <c r="P95" s="14">
        <v>18</v>
      </c>
      <c r="Q95" s="16">
        <v>27</v>
      </c>
      <c r="R95" s="15">
        <f t="shared" si="54"/>
        <v>1.125</v>
      </c>
      <c r="S95" s="15">
        <f t="shared" si="55"/>
        <v>1.6875</v>
      </c>
      <c r="T95" s="17">
        <f t="shared" si="56"/>
        <v>0.66666666666666663</v>
      </c>
      <c r="U95" s="16">
        <v>8</v>
      </c>
      <c r="V95" s="16">
        <v>27</v>
      </c>
      <c r="W95" s="15">
        <f t="shared" si="57"/>
        <v>0.5</v>
      </c>
      <c r="X95" s="15">
        <f t="shared" si="58"/>
        <v>1.6875</v>
      </c>
      <c r="Y95" s="17">
        <f t="shared" si="59"/>
        <v>0.29629629629629628</v>
      </c>
      <c r="Z95" s="16">
        <v>4</v>
      </c>
      <c r="AA95" s="16">
        <v>8</v>
      </c>
      <c r="AB95" s="15">
        <f t="shared" si="60"/>
        <v>0.25</v>
      </c>
      <c r="AC95" s="15">
        <f t="shared" si="61"/>
        <v>0.5</v>
      </c>
      <c r="AD95" s="17">
        <f t="shared" si="62"/>
        <v>0.5</v>
      </c>
      <c r="AE95" s="16">
        <v>22</v>
      </c>
      <c r="AF95" s="15">
        <f t="shared" si="63"/>
        <v>1.375</v>
      </c>
      <c r="AG95" s="16">
        <v>10</v>
      </c>
      <c r="AH95" s="15">
        <f t="shared" si="64"/>
        <v>0.625</v>
      </c>
      <c r="AI95" s="16">
        <v>12</v>
      </c>
      <c r="AJ95" s="15">
        <f t="shared" si="65"/>
        <v>0.75</v>
      </c>
      <c r="AK95" s="16">
        <v>4</v>
      </c>
      <c r="AL95" s="15">
        <f t="shared" si="66"/>
        <v>0.25</v>
      </c>
      <c r="AM95" s="16">
        <v>4</v>
      </c>
      <c r="AN95" s="15">
        <f t="shared" si="67"/>
        <v>0.25</v>
      </c>
      <c r="AO95" s="16">
        <v>1</v>
      </c>
      <c r="AP95" s="15">
        <f t="shared" si="68"/>
        <v>6.25E-2</v>
      </c>
      <c r="AQ95" s="4">
        <v>6</v>
      </c>
      <c r="AR95" s="15">
        <f t="shared" si="69"/>
        <v>0.375</v>
      </c>
      <c r="AS95" s="16">
        <v>20</v>
      </c>
      <c r="AT95" s="15">
        <f t="shared" si="70"/>
        <v>1.25</v>
      </c>
      <c r="AU95" s="18">
        <v>0.34344794618827379</v>
      </c>
      <c r="AV95" s="18">
        <v>8.6438241490337367E-2</v>
      </c>
      <c r="AW95" s="18">
        <v>0.22362727770032401</v>
      </c>
      <c r="AX95" s="18">
        <v>0.1198206684879498</v>
      </c>
      <c r="AY95" s="18">
        <v>111.0271389459065</v>
      </c>
      <c r="AZ95" s="18">
        <v>111.4580270714377</v>
      </c>
      <c r="BA95" s="18">
        <v>3.1937630834930779</v>
      </c>
      <c r="BB95" s="18">
        <v>3.5625</v>
      </c>
      <c r="BC95" s="18">
        <v>14.34563758389262</v>
      </c>
      <c r="BD95" s="92">
        <f t="shared" si="77"/>
        <v>55.632823365785811</v>
      </c>
      <c r="BE95" s="92">
        <f t="shared" si="78"/>
        <v>55.555555555555557</v>
      </c>
      <c r="BF95" s="93">
        <f>IFERROR(100*((L95+0.44*AA95+AQ95)*2400)/((SUMIFS(팀공격력!Q:Q,팀공격력!A:A,B95,팀공격력!B:B,D95)+0.44*SUMIFS(팀공격력!T:T,팀공격력!A:A,B95,팀공격력!B:B,D95)+SUMIFS(팀공격력!AK:AK,팀공격력!A:A,B95,팀공격력!B:B,D95))*(F95*60+G95)),"")</f>
        <v>5.4665243656783513</v>
      </c>
      <c r="BG95" s="17">
        <f t="shared" si="79"/>
        <v>0.5</v>
      </c>
      <c r="BH95" s="17">
        <f t="shared" si="80"/>
        <v>0.14814814814814814</v>
      </c>
      <c r="BI95" s="94">
        <f>IFERROR(((AG95*(12000/5))/((F95*60+G95)*(SUMIFS(팀공격력!X:X,팀공격력!A:A,B95,팀공격력!B:B,D95)+SUMIFS(팀수비력!X:X,팀수비력!A:A,B95,팀수비력!B:B,D95))))*100,"")</f>
        <v>1.0007071663975877</v>
      </c>
      <c r="BJ95" s="94">
        <f>IFERROR(((AI95*(12000/5))/((F95*60+G95)*(SUMIFS(팀공격력!V:V,팀공격력!A:A,B95,팀공격력!B:B,D95)+SUMIFS(팀수비력!W:W,팀수비력!A:A,B95,팀수비력!B:B,D95))))*100,"")</f>
        <v>2.6506937822823211</v>
      </c>
      <c r="BK95" s="94">
        <f>IFERROR(((AE95*(12000/5))/((F95*60+G95)*(SUMIFS(팀공격력!X:X,팀공격력!A:A,B95,팀공격력!B:B,D95)+SUMIFS(팀수비력!X:X,팀수비력!A:A,B95,팀수비력!B:B,D95))))*100,"")</f>
        <v>2.2015557660746929</v>
      </c>
      <c r="BL95" s="94">
        <f>IFERROR(100*AK95/(((((F95*60+G95)/(12000/5))*SUMIFS(팀공격력!P:P,팀공격력!A:A,B95,팀공격력!B:B,D95))-K95)),"")</f>
        <v>0.98739426653062579</v>
      </c>
      <c r="BM95" s="94">
        <f>IFERROR(100*((AM95/E95*(2400))/((F95*60+G95)*SUMIFS(팀공격력!AR:AR,팀공격력!A:A,B95,팀공격력!B:B,D95))),"")</f>
        <v>1.388695710911622</v>
      </c>
      <c r="BN95" s="94">
        <f>IFERROR((AO95*40)/(((F95*60+G95)/60)*(SUMIFS(팀수비력!Q:Q,팀수비력!A:A,B95,팀수비력!B:B,D95)-SUMIFS(팀수비력!N:N,팀수비력!A:A,B95,팀수비력!B:B,D95)))*100,"")</f>
        <v>0.16100942173466185</v>
      </c>
      <c r="BO95" s="94">
        <f t="shared" si="81"/>
        <v>9.4458438287153648</v>
      </c>
      <c r="BP95" s="18"/>
      <c r="BQ95" s="18"/>
      <c r="BR95" s="18"/>
      <c r="BS95" s="18"/>
      <c r="BT95" s="19" t="s">
        <v>88</v>
      </c>
      <c r="BU95" s="19"/>
      <c r="BV95" s="25" t="s">
        <v>94</v>
      </c>
      <c r="BW95" s="25">
        <v>103.41</v>
      </c>
      <c r="BX95" s="25">
        <v>141.71</v>
      </c>
      <c r="BY95" s="25">
        <v>38.299999999999997</v>
      </c>
      <c r="BZ95" s="29">
        <f t="shared" si="71"/>
        <v>6.4631250000000007</v>
      </c>
      <c r="CA95" s="29">
        <f t="shared" si="72"/>
        <v>8.8568750000000005</v>
      </c>
      <c r="CB95" s="29">
        <f t="shared" si="73"/>
        <v>2.3937499999999998</v>
      </c>
      <c r="CC95" s="30">
        <f t="shared" si="74"/>
        <v>26.026006711409398</v>
      </c>
      <c r="CD95" s="30">
        <f t="shared" si="75"/>
        <v>35.665268456375841</v>
      </c>
      <c r="CE95" s="30">
        <f t="shared" si="76"/>
        <v>9.6392617449664435</v>
      </c>
      <c r="CF95" s="27">
        <v>13</v>
      </c>
      <c r="CG95" s="27">
        <v>3</v>
      </c>
    </row>
    <row r="96" spans="1:85" x14ac:dyDescent="0.4">
      <c r="A96" s="9" t="s">
        <v>84</v>
      </c>
      <c r="B96" s="9" t="s">
        <v>171</v>
      </c>
      <c r="C96" s="9" t="s">
        <v>190</v>
      </c>
      <c r="D96" s="23" t="s">
        <v>87</v>
      </c>
      <c r="E96" s="16">
        <v>40</v>
      </c>
      <c r="F96" s="16">
        <v>29</v>
      </c>
      <c r="G96" s="16">
        <v>14</v>
      </c>
      <c r="H96" s="14">
        <f t="shared" si="49"/>
        <v>70160</v>
      </c>
      <c r="I96" s="14">
        <v>598</v>
      </c>
      <c r="J96" s="15">
        <f t="shared" si="50"/>
        <v>14.95</v>
      </c>
      <c r="K96" s="16">
        <v>206</v>
      </c>
      <c r="L96" s="16">
        <v>462</v>
      </c>
      <c r="M96" s="15">
        <f t="shared" si="51"/>
        <v>5.15</v>
      </c>
      <c r="N96" s="15">
        <f t="shared" si="52"/>
        <v>11.55</v>
      </c>
      <c r="O96" s="17">
        <f t="shared" si="53"/>
        <v>0.44588744588744589</v>
      </c>
      <c r="P96" s="14">
        <v>123</v>
      </c>
      <c r="Q96" s="16">
        <v>246</v>
      </c>
      <c r="R96" s="15">
        <f t="shared" si="54"/>
        <v>3.0750000000000002</v>
      </c>
      <c r="S96" s="15">
        <f t="shared" si="55"/>
        <v>6.15</v>
      </c>
      <c r="T96" s="17">
        <f t="shared" si="56"/>
        <v>0.5</v>
      </c>
      <c r="U96" s="16">
        <v>83</v>
      </c>
      <c r="V96" s="16">
        <v>216</v>
      </c>
      <c r="W96" s="15">
        <f t="shared" si="57"/>
        <v>2.0750000000000002</v>
      </c>
      <c r="X96" s="15">
        <f t="shared" si="58"/>
        <v>5.4</v>
      </c>
      <c r="Y96" s="17">
        <f t="shared" si="59"/>
        <v>0.38425925925925924</v>
      </c>
      <c r="Z96" s="16">
        <v>103</v>
      </c>
      <c r="AA96" s="16">
        <v>127</v>
      </c>
      <c r="AB96" s="15">
        <f t="shared" si="60"/>
        <v>2.5750000000000002</v>
      </c>
      <c r="AC96" s="15">
        <f t="shared" si="61"/>
        <v>3.1749999999999998</v>
      </c>
      <c r="AD96" s="17">
        <f t="shared" si="62"/>
        <v>0.8110236220472441</v>
      </c>
      <c r="AE96" s="16">
        <v>94</v>
      </c>
      <c r="AF96" s="15">
        <f t="shared" si="63"/>
        <v>2.35</v>
      </c>
      <c r="AG96" s="16">
        <v>26</v>
      </c>
      <c r="AH96" s="15">
        <f t="shared" si="64"/>
        <v>0.65</v>
      </c>
      <c r="AI96" s="16">
        <v>68</v>
      </c>
      <c r="AJ96" s="15">
        <f t="shared" si="65"/>
        <v>1.7</v>
      </c>
      <c r="AK96" s="16">
        <v>209</v>
      </c>
      <c r="AL96" s="15">
        <f t="shared" si="66"/>
        <v>5.2249999999999996</v>
      </c>
      <c r="AM96" s="16">
        <v>45</v>
      </c>
      <c r="AN96" s="15">
        <f t="shared" si="67"/>
        <v>1.125</v>
      </c>
      <c r="AO96" s="16">
        <v>2</v>
      </c>
      <c r="AP96" s="15">
        <f t="shared" si="68"/>
        <v>0.05</v>
      </c>
      <c r="AQ96" s="4">
        <v>104</v>
      </c>
      <c r="AR96" s="15">
        <f t="shared" si="69"/>
        <v>2.6</v>
      </c>
      <c r="AS96" s="16">
        <v>70</v>
      </c>
      <c r="AT96" s="15">
        <f t="shared" si="70"/>
        <v>1.75</v>
      </c>
      <c r="AU96" s="18">
        <v>3.943193328348169</v>
      </c>
      <c r="AV96" s="18">
        <v>0.13488688694463519</v>
      </c>
      <c r="AW96" s="18">
        <v>2.999460819425682</v>
      </c>
      <c r="AX96" s="18">
        <v>0.94373250892248661</v>
      </c>
      <c r="AY96" s="18">
        <v>113.8893034005342</v>
      </c>
      <c r="AZ96" s="18">
        <v>111.0793941354777</v>
      </c>
      <c r="BA96" s="18">
        <v>12.636055822054651</v>
      </c>
      <c r="BB96" s="18">
        <v>14.1</v>
      </c>
      <c r="BC96" s="18">
        <v>19.29304446978335</v>
      </c>
      <c r="BD96" s="92">
        <f t="shared" si="77"/>
        <v>57.735382714142268</v>
      </c>
      <c r="BE96" s="92">
        <f t="shared" si="78"/>
        <v>53.571428571428569</v>
      </c>
      <c r="BF96" s="93">
        <f>IFERROR(100*((L96+0.44*AA96+AQ96)*2400)/((SUMIFS(팀공격력!Q:Q,팀공격력!A:A,B96,팀공격력!B:B,D96)+0.44*SUMIFS(팀공격력!T:T,팀공격력!A:A,B96,팀공격력!B:B,D96)+SUMIFS(팀공격력!AK:AK,팀공격력!A:A,B96,팀공격력!B:B,D96))*(F96*60+G96)),"")</f>
        <v>18.185450302391938</v>
      </c>
      <c r="BG96" s="17">
        <f t="shared" si="79"/>
        <v>0.46753246753246752</v>
      </c>
      <c r="BH96" s="17">
        <f t="shared" si="80"/>
        <v>0.27489177489177491</v>
      </c>
      <c r="BI96" s="94">
        <f>IFERROR(((AG96*(12000/5))/((F96*60+G96)*(SUMIFS(팀공격력!X:X,팀공격력!A:A,B96,팀공격력!B:B,D96)+SUMIFS(팀수비력!X:X,팀수비력!A:A,B96,팀수비력!B:B,D96))))*100,"")</f>
        <v>0.88409112032480153</v>
      </c>
      <c r="BJ96" s="94">
        <f>IFERROR(((AI96*(12000/5))/((F96*60+G96)*(SUMIFS(팀공격력!V:V,팀공격력!A:A,B96,팀공격력!B:B,D96)+SUMIFS(팀수비력!W:W,팀수비력!A:A,B96,팀수비력!B:B,D96))))*100,"")</f>
        <v>5.1039204488948071</v>
      </c>
      <c r="BK96" s="94">
        <f>IFERROR(((AE96*(12000/5))/((F96*60+G96)*(SUMIFS(팀공격력!X:X,팀공격력!A:A,B96,팀공격력!B:B,D96)+SUMIFS(팀수비력!X:X,팀수비력!A:A,B96,팀수비력!B:B,D96))))*100,"")</f>
        <v>3.1963294350204361</v>
      </c>
      <c r="BL96" s="94">
        <f>IFERROR(100*AK96/(((((F96*60+G96)/(12000/5))*SUMIFS(팀공격력!P:P,팀공격력!A:A,B96,팀공격력!B:B,D96))-K96)),"")</f>
        <v>19.66639273817664</v>
      </c>
      <c r="BM96" s="94">
        <f>IFERROR(100*((AM96/E96*(2400))/((F96*60+G96)*SUMIFS(팀공격력!AR:AR,팀공격력!A:A,B96,팀공격력!B:B,D96))),"")</f>
        <v>2.1234218339024915</v>
      </c>
      <c r="BN96" s="94">
        <f>IFERROR((AO96*40)/(((F96*60+G96)/60)*(SUMIFS(팀수비력!Q:Q,팀수비력!A:A,B96,팀수비력!B:B,D96)-SUMIFS(팀수비력!N:N,팀수비력!A:A,B96,팀수비력!B:B,D96)))*100,"")</f>
        <v>0.10942031397247259</v>
      </c>
      <c r="BO96" s="94">
        <f t="shared" si="81"/>
        <v>16.72348363028237</v>
      </c>
      <c r="BP96" s="18"/>
      <c r="BQ96" s="18"/>
      <c r="BR96" s="18"/>
      <c r="BS96" s="18"/>
      <c r="BT96" s="19" t="s">
        <v>88</v>
      </c>
      <c r="BU96" s="20"/>
      <c r="BV96" s="26" t="s">
        <v>89</v>
      </c>
      <c r="BW96" s="26">
        <v>957.9</v>
      </c>
      <c r="BX96" s="26">
        <v>1375.8</v>
      </c>
      <c r="BY96" s="26">
        <v>417.9</v>
      </c>
      <c r="BZ96" s="29">
        <f t="shared" si="71"/>
        <v>23.947499999999998</v>
      </c>
      <c r="CA96" s="29">
        <f t="shared" si="72"/>
        <v>34.394999999999996</v>
      </c>
      <c r="CB96" s="29">
        <f t="shared" si="73"/>
        <v>10.4475</v>
      </c>
      <c r="CC96" s="30">
        <f t="shared" si="74"/>
        <v>32.767388825541623</v>
      </c>
      <c r="CD96" s="30">
        <f t="shared" si="75"/>
        <v>47.06271379703535</v>
      </c>
      <c r="CE96" s="30">
        <f t="shared" si="76"/>
        <v>14.295324971493729</v>
      </c>
      <c r="CF96" s="27">
        <v>29</v>
      </c>
      <c r="CG96" s="27">
        <v>11</v>
      </c>
    </row>
    <row r="97" spans="1:85" x14ac:dyDescent="0.4">
      <c r="A97" s="9" t="s">
        <v>84</v>
      </c>
      <c r="B97" s="9" t="s">
        <v>191</v>
      </c>
      <c r="C97" s="9" t="s">
        <v>192</v>
      </c>
      <c r="D97" s="23" t="s">
        <v>87</v>
      </c>
      <c r="E97" s="16">
        <v>48</v>
      </c>
      <c r="F97" s="16">
        <v>16</v>
      </c>
      <c r="G97" s="16">
        <v>18</v>
      </c>
      <c r="H97" s="14">
        <f t="shared" si="49"/>
        <v>46944</v>
      </c>
      <c r="I97" s="14">
        <v>328</v>
      </c>
      <c r="J97" s="15">
        <f t="shared" si="50"/>
        <v>6.833333333333333</v>
      </c>
      <c r="K97" s="16">
        <v>127</v>
      </c>
      <c r="L97" s="16">
        <v>290</v>
      </c>
      <c r="M97" s="15">
        <f t="shared" si="51"/>
        <v>2.6458333333333335</v>
      </c>
      <c r="N97" s="15">
        <f t="shared" si="52"/>
        <v>6.041666666666667</v>
      </c>
      <c r="O97" s="17">
        <f t="shared" si="53"/>
        <v>0.43793103448275861</v>
      </c>
      <c r="P97" s="14">
        <v>99</v>
      </c>
      <c r="Q97" s="16">
        <v>201</v>
      </c>
      <c r="R97" s="15">
        <f t="shared" si="54"/>
        <v>2.0625</v>
      </c>
      <c r="S97" s="15">
        <f t="shared" si="55"/>
        <v>4.1875</v>
      </c>
      <c r="T97" s="17">
        <f t="shared" si="56"/>
        <v>0.4925373134328358</v>
      </c>
      <c r="U97" s="16">
        <v>28</v>
      </c>
      <c r="V97" s="16">
        <v>89</v>
      </c>
      <c r="W97" s="15">
        <f t="shared" si="57"/>
        <v>0.58333333333333337</v>
      </c>
      <c r="X97" s="15">
        <f t="shared" si="58"/>
        <v>1.8541666666666667</v>
      </c>
      <c r="Y97" s="17">
        <f t="shared" si="59"/>
        <v>0.3146067415730337</v>
      </c>
      <c r="Z97" s="16">
        <v>46</v>
      </c>
      <c r="AA97" s="16">
        <v>64</v>
      </c>
      <c r="AB97" s="15">
        <f t="shared" si="60"/>
        <v>0.95833333333333337</v>
      </c>
      <c r="AC97" s="15">
        <f t="shared" si="61"/>
        <v>1.3333333333333333</v>
      </c>
      <c r="AD97" s="17">
        <f t="shared" si="62"/>
        <v>0.71875</v>
      </c>
      <c r="AE97" s="16">
        <v>266</v>
      </c>
      <c r="AF97" s="15">
        <f t="shared" si="63"/>
        <v>5.541666666666667</v>
      </c>
      <c r="AG97" s="16">
        <v>57</v>
      </c>
      <c r="AH97" s="15">
        <f t="shared" si="64"/>
        <v>1.1875</v>
      </c>
      <c r="AI97" s="16">
        <v>209</v>
      </c>
      <c r="AJ97" s="15">
        <f t="shared" si="65"/>
        <v>4.354166666666667</v>
      </c>
      <c r="AK97" s="16">
        <v>138</v>
      </c>
      <c r="AL97" s="15">
        <f t="shared" si="66"/>
        <v>2.875</v>
      </c>
      <c r="AM97" s="16">
        <v>32</v>
      </c>
      <c r="AN97" s="15">
        <f t="shared" si="67"/>
        <v>0.66666666666666663</v>
      </c>
      <c r="AO97" s="16">
        <v>10</v>
      </c>
      <c r="AP97" s="15">
        <f t="shared" si="68"/>
        <v>0.20833333333333334</v>
      </c>
      <c r="AQ97" s="4">
        <v>62</v>
      </c>
      <c r="AR97" s="15">
        <f t="shared" si="69"/>
        <v>1.2916666666666667</v>
      </c>
      <c r="AS97" s="16">
        <v>68</v>
      </c>
      <c r="AT97" s="15">
        <f t="shared" si="70"/>
        <v>1.4166666666666667</v>
      </c>
      <c r="AU97" s="18">
        <v>2.2952417296543768</v>
      </c>
      <c r="AV97" s="18">
        <v>0.1173436467103465</v>
      </c>
      <c r="AW97" s="18">
        <v>1.064603147173661</v>
      </c>
      <c r="AX97" s="18">
        <v>1.230638582480716</v>
      </c>
      <c r="AY97" s="18">
        <v>107.29141120428</v>
      </c>
      <c r="AZ97" s="18">
        <v>105.6248971120127</v>
      </c>
      <c r="BA97" s="18">
        <v>16.567119998087879</v>
      </c>
      <c r="BB97" s="18">
        <v>11.0625</v>
      </c>
      <c r="BC97" s="18">
        <v>27.14723926380368</v>
      </c>
      <c r="BD97" s="92">
        <f t="shared" si="77"/>
        <v>51.546391752577314</v>
      </c>
      <c r="BE97" s="92">
        <f t="shared" si="78"/>
        <v>48.620689655172413</v>
      </c>
      <c r="BF97" s="93">
        <f>IFERROR(100*((L97+0.44*AA97+AQ97)*2400)/((SUMIFS(팀공격력!Q:Q,팀공격력!A:A,B97,팀공격력!B:B,D97)+0.44*SUMIFS(팀공격력!T:T,팀공격력!A:A,B97,팀공격력!B:B,D97)+SUMIFS(팀공격력!AK:AK,팀공격력!A:A,B97,팀공격력!B:B,D97))*(F97*60+G97)),"")</f>
        <v>20.289253148300642</v>
      </c>
      <c r="BG97" s="17">
        <f t="shared" si="79"/>
        <v>0.30689655172413793</v>
      </c>
      <c r="BH97" s="17">
        <f t="shared" si="80"/>
        <v>0.22068965517241379</v>
      </c>
      <c r="BI97" s="94">
        <f>IFERROR(((AG97*(12000/5))/((F97*60+G97)*(SUMIFS(팀공격력!X:X,팀공격력!A:A,B97,팀공격력!B:B,D97)+SUMIFS(팀수비력!X:X,팀수비력!A:A,B97,팀수비력!B:B,D97))))*100,"")</f>
        <v>3.4812668146714021</v>
      </c>
      <c r="BJ97" s="94">
        <f>IFERROR(((AI97*(12000/5))/((F97*60+G97)*(SUMIFS(팀공격력!V:V,팀공격력!A:A,B97,팀공격력!B:B,D97)+SUMIFS(팀수비력!W:W,팀수비력!A:A,B97,팀수비력!B:B,D97))))*100,"")</f>
        <v>26.114227880999085</v>
      </c>
      <c r="BK97" s="94">
        <f>IFERROR(((AE97*(12000/5))/((F97*60+G97)*(SUMIFS(팀공격력!X:X,팀공격력!A:A,B97,팀공격력!B:B,D97)+SUMIFS(팀수비력!X:X,팀수비력!A:A,B97,팀수비력!B:B,D97))))*100,"")</f>
        <v>16.245911801799874</v>
      </c>
      <c r="BL97" s="94">
        <f>IFERROR(100*AK97/(((((F97*60+G97)/(12000/5))*SUMIFS(팀공격력!P:P,팀공격력!A:A,B97,팀공격력!B:B,D97))-K97)),"")</f>
        <v>24.658819325009496</v>
      </c>
      <c r="BM97" s="94">
        <f>IFERROR(100*((AM97/E97*(2400))/((F97*60+G97)*SUMIFS(팀공격력!AR:AR,팀공격력!A:A,B97,팀공격력!B:B,D97))),"")</f>
        <v>2.2324442126861728</v>
      </c>
      <c r="BN97" s="94">
        <f>IFERROR((AO97*40)/(((F97*60+G97)/60)*(SUMIFS(팀수비력!Q:Q,팀수비력!A:A,B97,팀수비력!B:B,D97)-SUMIFS(팀수비력!N:N,팀수비력!A:A,B97,팀수비력!B:B,D97)))*100,"")</f>
        <v>1.034564810312542</v>
      </c>
      <c r="BO97" s="94">
        <f t="shared" si="81"/>
        <v>16.308922558922557</v>
      </c>
      <c r="BP97" s="18"/>
      <c r="BQ97" s="18"/>
      <c r="BR97" s="18"/>
      <c r="BS97" s="18"/>
      <c r="BT97" s="19" t="s">
        <v>93</v>
      </c>
      <c r="BU97" s="20"/>
      <c r="BV97" s="25" t="s">
        <v>97</v>
      </c>
      <c r="BW97" s="25">
        <v>811.7</v>
      </c>
      <c r="BX97" s="25">
        <v>1076</v>
      </c>
      <c r="BY97" s="25">
        <v>264.3</v>
      </c>
      <c r="BZ97" s="29">
        <f t="shared" si="71"/>
        <v>16.910416666666666</v>
      </c>
      <c r="CA97" s="29">
        <f t="shared" si="72"/>
        <v>22.416666666666668</v>
      </c>
      <c r="CB97" s="29">
        <f t="shared" si="73"/>
        <v>5.5062500000000005</v>
      </c>
      <c r="CC97" s="30">
        <f t="shared" si="74"/>
        <v>41.497955010224949</v>
      </c>
      <c r="CD97" s="30">
        <f t="shared" si="75"/>
        <v>55.010224948875255</v>
      </c>
      <c r="CE97" s="30">
        <f t="shared" si="76"/>
        <v>13.512269938650308</v>
      </c>
      <c r="CF97" s="27">
        <v>28</v>
      </c>
      <c r="CG97" s="27">
        <v>20</v>
      </c>
    </row>
    <row r="98" spans="1:85" x14ac:dyDescent="0.4">
      <c r="A98" s="9" t="s">
        <v>84</v>
      </c>
      <c r="B98" s="9" t="s">
        <v>191</v>
      </c>
      <c r="C98" s="9" t="s">
        <v>193</v>
      </c>
      <c r="D98" s="23" t="s">
        <v>87</v>
      </c>
      <c r="E98" s="16">
        <v>54</v>
      </c>
      <c r="F98" s="16">
        <v>31</v>
      </c>
      <c r="G98" s="16">
        <v>50</v>
      </c>
      <c r="H98" s="14">
        <f t="shared" si="49"/>
        <v>103140</v>
      </c>
      <c r="I98" s="14">
        <v>484</v>
      </c>
      <c r="J98" s="15">
        <f t="shared" si="50"/>
        <v>8.9629629629629637</v>
      </c>
      <c r="K98" s="16">
        <v>175</v>
      </c>
      <c r="L98" s="16">
        <v>381</v>
      </c>
      <c r="M98" s="15">
        <f t="shared" si="51"/>
        <v>3.2407407407407409</v>
      </c>
      <c r="N98" s="15">
        <f t="shared" si="52"/>
        <v>7.0555555555555554</v>
      </c>
      <c r="O98" s="17">
        <f t="shared" si="53"/>
        <v>0.45931758530183725</v>
      </c>
      <c r="P98" s="14">
        <v>74</v>
      </c>
      <c r="Q98" s="16">
        <v>107</v>
      </c>
      <c r="R98" s="15">
        <f t="shared" si="54"/>
        <v>1.3703703703703705</v>
      </c>
      <c r="S98" s="15">
        <f t="shared" si="55"/>
        <v>1.9814814814814814</v>
      </c>
      <c r="T98" s="17">
        <f t="shared" si="56"/>
        <v>0.69158878504672894</v>
      </c>
      <c r="U98" s="16">
        <v>101</v>
      </c>
      <c r="V98" s="16">
        <v>274</v>
      </c>
      <c r="W98" s="15">
        <f t="shared" si="57"/>
        <v>1.8703703703703705</v>
      </c>
      <c r="X98" s="15">
        <f t="shared" si="58"/>
        <v>5.0740740740740744</v>
      </c>
      <c r="Y98" s="17">
        <f t="shared" si="59"/>
        <v>0.36861313868613138</v>
      </c>
      <c r="Z98" s="16">
        <v>33</v>
      </c>
      <c r="AA98" s="16">
        <v>58</v>
      </c>
      <c r="AB98" s="15">
        <f t="shared" si="60"/>
        <v>0.61111111111111116</v>
      </c>
      <c r="AC98" s="15">
        <f t="shared" si="61"/>
        <v>1.0740740740740742</v>
      </c>
      <c r="AD98" s="17">
        <f t="shared" si="62"/>
        <v>0.56896551724137934</v>
      </c>
      <c r="AE98" s="16">
        <v>299</v>
      </c>
      <c r="AF98" s="15">
        <f t="shared" si="63"/>
        <v>5.5370370370370372</v>
      </c>
      <c r="AG98" s="16">
        <v>104</v>
      </c>
      <c r="AH98" s="15">
        <f t="shared" si="64"/>
        <v>1.9259259259259258</v>
      </c>
      <c r="AI98" s="16">
        <v>195</v>
      </c>
      <c r="AJ98" s="15">
        <f t="shared" si="65"/>
        <v>3.6111111111111112</v>
      </c>
      <c r="AK98" s="16">
        <v>126</v>
      </c>
      <c r="AL98" s="15">
        <f t="shared" si="66"/>
        <v>2.3333333333333335</v>
      </c>
      <c r="AM98" s="16">
        <v>95</v>
      </c>
      <c r="AN98" s="15">
        <f t="shared" si="67"/>
        <v>1.7592592592592593</v>
      </c>
      <c r="AO98" s="16">
        <v>12</v>
      </c>
      <c r="AP98" s="15">
        <f t="shared" si="68"/>
        <v>0.22222222222222221</v>
      </c>
      <c r="AQ98" s="4">
        <v>41</v>
      </c>
      <c r="AR98" s="15">
        <f t="shared" si="69"/>
        <v>0.7592592592592593</v>
      </c>
      <c r="AS98" s="16">
        <v>139</v>
      </c>
      <c r="AT98" s="15">
        <f t="shared" si="70"/>
        <v>2.574074074074074</v>
      </c>
      <c r="AU98" s="18">
        <v>5.2695164312176317</v>
      </c>
      <c r="AV98" s="18">
        <v>0.1226181833907535</v>
      </c>
      <c r="AW98" s="18">
        <v>3.8539805072616038</v>
      </c>
      <c r="AX98" s="18">
        <v>1.415535923956027</v>
      </c>
      <c r="AY98" s="18">
        <v>124.2771170940876</v>
      </c>
      <c r="AZ98" s="18">
        <v>110.9625114998463</v>
      </c>
      <c r="BA98" s="18">
        <v>14.05152975883713</v>
      </c>
      <c r="BB98" s="18">
        <v>13.77777777777778</v>
      </c>
      <c r="BC98" s="18">
        <v>17.312390924956372</v>
      </c>
      <c r="BD98" s="92">
        <f t="shared" si="77"/>
        <v>59.529666437075669</v>
      </c>
      <c r="BE98" s="92">
        <f t="shared" si="78"/>
        <v>59.186351706036746</v>
      </c>
      <c r="BF98" s="93">
        <f>IFERROR(100*((L98+0.44*AA98+AQ98)*2400)/((SUMIFS(팀공격력!Q:Q,팀공격력!A:A,B98,팀공격력!B:B,D98)+0.44*SUMIFS(팀공격력!T:T,팀공격력!A:A,B98,팀공격력!B:B,D98)+SUMIFS(팀공격력!AK:AK,팀공격력!A:A,B98,팀공격력!B:B,D98))*(F98*60+G98)),"")</f>
        <v>12.229749976327268</v>
      </c>
      <c r="BG98" s="17">
        <f t="shared" si="79"/>
        <v>0.71916010498687666</v>
      </c>
      <c r="BH98" s="17">
        <f t="shared" si="80"/>
        <v>0.15223097112860892</v>
      </c>
      <c r="BI98" s="94">
        <f>IFERROR(((AG98*(12000/5))/((F98*60+G98)*(SUMIFS(팀공격력!X:X,팀공격력!A:A,B98,팀공격력!B:B,D98)+SUMIFS(팀수비력!X:X,팀수비력!A:A,B98,팀수비력!B:B,D98))))*100,"")</f>
        <v>3.2523799968205904</v>
      </c>
      <c r="BJ98" s="94">
        <f>IFERROR(((AI98*(12000/5))/((F98*60+G98)*(SUMIFS(팀공격력!V:V,팀공격력!A:A,B98,팀공격력!B:B,D98)+SUMIFS(팀수비력!W:W,팀수비력!A:A,B98,팀수비력!B:B,D98))))*100,"")</f>
        <v>12.475874644117678</v>
      </c>
      <c r="BK98" s="94">
        <f>IFERROR(((AE98*(12000/5))/((F98*60+G98)*(SUMIFS(팀공격력!X:X,팀공격력!A:A,B98,팀공격력!B:B,D98)+SUMIFS(팀수비력!X:X,팀수비력!A:A,B98,팀수비력!B:B,D98))))*100,"")</f>
        <v>9.3505924908591975</v>
      </c>
      <c r="BL98" s="94">
        <f>IFERROR(100*AK98/(((((F98*60+G98)/(12000/5))*SUMIFS(팀공격력!P:P,팀공격력!A:A,B98,팀공격력!B:B,D98))-K98)),"")</f>
        <v>10.806368038308291</v>
      </c>
      <c r="BM98" s="94">
        <f>IFERROR(100*((AM98/E98*(2400))/((F98*60+G98)*SUMIFS(팀공격력!AR:AR,팀공격력!A:A,B98,팀공격력!B:B,D98))),"")</f>
        <v>3.0165269313652177</v>
      </c>
      <c r="BN98" s="94">
        <f>IFERROR((AO98*40)/(((F98*60+G98)/60)*(SUMIFS(팀수비력!Q:Q,팀수비력!A:A,B98,팀수비력!B:B,D98)-SUMIFS(팀수비력!N:N,팀수비력!A:A,B98,팀수비력!B:B,D98)))*100,"")</f>
        <v>0.63568861852502589</v>
      </c>
      <c r="BO98" s="94">
        <f t="shared" si="81"/>
        <v>9.1616017161244194</v>
      </c>
      <c r="BP98" s="18"/>
      <c r="BQ98" s="18"/>
      <c r="BR98" s="18"/>
      <c r="BS98" s="18"/>
      <c r="BT98" s="19" t="s">
        <v>88</v>
      </c>
      <c r="BU98" s="20"/>
      <c r="BV98" s="26" t="s">
        <v>94</v>
      </c>
      <c r="BW98" s="26">
        <v>1298.1300000000001</v>
      </c>
      <c r="BX98" s="26">
        <v>1568.33</v>
      </c>
      <c r="BY98" s="26">
        <v>270.2</v>
      </c>
      <c r="BZ98" s="29">
        <f t="shared" ref="BZ98:BZ129" si="85">CA98-CB98</f>
        <v>24.039444444444445</v>
      </c>
      <c r="CA98" s="29">
        <f t="shared" ref="CA98:CA129" si="86">BX98/$E98</f>
        <v>29.043148148148148</v>
      </c>
      <c r="CB98" s="29">
        <f t="shared" ref="CB98:CB129" si="87">BY98/$E98</f>
        <v>5.0037037037037031</v>
      </c>
      <c r="CC98" s="30">
        <f t="shared" ref="CC98:CC129" si="88">CD98-CE98</f>
        <v>30.206631762652705</v>
      </c>
      <c r="CD98" s="30">
        <f t="shared" ref="CD98:CD129" si="89">BX98*2400/$H98</f>
        <v>36.494008144269927</v>
      </c>
      <c r="CE98" s="30">
        <f t="shared" ref="CE98:CE129" si="90">BY98*2400/$H98</f>
        <v>6.2873763816172197</v>
      </c>
      <c r="CF98" s="27">
        <v>32</v>
      </c>
      <c r="CG98" s="27">
        <v>22</v>
      </c>
    </row>
    <row r="99" spans="1:85" x14ac:dyDescent="0.4">
      <c r="A99" s="9" t="s">
        <v>84</v>
      </c>
      <c r="B99" s="9" t="s">
        <v>191</v>
      </c>
      <c r="C99" s="31" t="s">
        <v>194</v>
      </c>
      <c r="D99" s="23" t="s">
        <v>87</v>
      </c>
      <c r="E99" s="16">
        <v>5</v>
      </c>
      <c r="F99" s="16">
        <v>5</v>
      </c>
      <c r="G99" s="16">
        <v>38</v>
      </c>
      <c r="H99" s="14">
        <f t="shared" si="49"/>
        <v>1690</v>
      </c>
      <c r="I99" s="14">
        <v>0</v>
      </c>
      <c r="J99" s="15">
        <f t="shared" si="50"/>
        <v>0</v>
      </c>
      <c r="K99" s="16">
        <v>0</v>
      </c>
      <c r="L99" s="16">
        <v>2</v>
      </c>
      <c r="M99" s="15">
        <f t="shared" si="51"/>
        <v>0</v>
      </c>
      <c r="N99" s="15">
        <f t="shared" si="52"/>
        <v>0.4</v>
      </c>
      <c r="O99" s="17">
        <f t="shared" si="53"/>
        <v>0</v>
      </c>
      <c r="P99" s="14">
        <v>0</v>
      </c>
      <c r="Q99" s="16">
        <v>1</v>
      </c>
      <c r="R99" s="15">
        <f t="shared" si="54"/>
        <v>0</v>
      </c>
      <c r="S99" s="15">
        <f t="shared" si="55"/>
        <v>0.2</v>
      </c>
      <c r="T99" s="17">
        <f t="shared" si="56"/>
        <v>0</v>
      </c>
      <c r="U99" s="16">
        <v>0</v>
      </c>
      <c r="V99" s="16">
        <v>1</v>
      </c>
      <c r="W99" s="15">
        <f t="shared" si="57"/>
        <v>0</v>
      </c>
      <c r="X99" s="15">
        <f t="shared" si="58"/>
        <v>0.2</v>
      </c>
      <c r="Y99" s="17">
        <f t="shared" si="59"/>
        <v>0</v>
      </c>
      <c r="Z99" s="16">
        <v>0</v>
      </c>
      <c r="AA99" s="16">
        <v>0</v>
      </c>
      <c r="AB99" s="15">
        <f t="shared" si="60"/>
        <v>0</v>
      </c>
      <c r="AC99" s="15">
        <f t="shared" si="61"/>
        <v>0</v>
      </c>
      <c r="AD99" s="17" t="e">
        <f t="shared" si="62"/>
        <v>#DIV/0!</v>
      </c>
      <c r="AE99" s="16">
        <v>1</v>
      </c>
      <c r="AF99" s="15">
        <f t="shared" si="63"/>
        <v>0.2</v>
      </c>
      <c r="AG99" s="16">
        <v>1</v>
      </c>
      <c r="AH99" s="15">
        <f t="shared" si="64"/>
        <v>0.2</v>
      </c>
      <c r="AI99" s="16">
        <v>0</v>
      </c>
      <c r="AJ99" s="15">
        <f t="shared" si="65"/>
        <v>0</v>
      </c>
      <c r="AK99" s="16">
        <v>2</v>
      </c>
      <c r="AL99" s="15">
        <f t="shared" si="66"/>
        <v>0.4</v>
      </c>
      <c r="AM99" s="16">
        <v>0</v>
      </c>
      <c r="AN99" s="15">
        <f t="shared" si="67"/>
        <v>0</v>
      </c>
      <c r="AO99" s="16">
        <v>0</v>
      </c>
      <c r="AP99" s="15">
        <f t="shared" si="68"/>
        <v>0</v>
      </c>
      <c r="AQ99" s="4">
        <v>4</v>
      </c>
      <c r="AR99" s="15">
        <f t="shared" si="69"/>
        <v>0.8</v>
      </c>
      <c r="AS99" s="16">
        <v>3</v>
      </c>
      <c r="AT99" s="15">
        <f t="shared" si="70"/>
        <v>0.6</v>
      </c>
      <c r="AU99" s="18">
        <v>-0.19384457541020361</v>
      </c>
      <c r="AV99" s="18">
        <v>-0.2752822372689282</v>
      </c>
      <c r="AW99" s="18">
        <v>-0.16972357605121061</v>
      </c>
      <c r="AX99" s="18">
        <v>-2.4120999358993079E-2</v>
      </c>
      <c r="AY99" s="18">
        <v>28.761319910519969</v>
      </c>
      <c r="AZ99" s="18">
        <v>122.9265452815944</v>
      </c>
      <c r="BA99" s="18">
        <v>-0.96451824422616717</v>
      </c>
      <c r="BB99" s="18">
        <v>-0.6</v>
      </c>
      <c r="BC99" s="18">
        <v>-4.2603550295857984</v>
      </c>
      <c r="BD99" s="92">
        <f t="shared" si="77"/>
        <v>0</v>
      </c>
      <c r="BE99" s="92">
        <f t="shared" si="78"/>
        <v>0</v>
      </c>
      <c r="BF99" s="93">
        <f>IFERROR(100*((L99+0.44*AA99+AQ99)*2400)/((SUMIFS(팀공격력!Q:Q,팀공격력!A:A,B99,팀공격력!B:B,D99)+0.44*SUMIFS(팀공격력!T:T,팀공격력!A:A,B99,팀공격력!B:B,D99)+SUMIFS(팀공격력!AK:AK,팀공격력!A:A,B99,팀공격력!B:B,D99))*(F99*60+G99)),"")</f>
        <v>0.92655893154165658</v>
      </c>
      <c r="BG99" s="17">
        <f t="shared" si="79"/>
        <v>0.5</v>
      </c>
      <c r="BH99" s="17">
        <f t="shared" si="80"/>
        <v>0</v>
      </c>
      <c r="BI99" s="94">
        <f>IFERROR(((AG99*(12000/5))/((F99*60+G99)*(SUMIFS(팀공격력!X:X,팀공격력!A:A,B99,팀공격력!B:B,D99)+SUMIFS(팀수비력!X:X,팀수비력!A:A,B99,팀수비력!B:B,D99))))*100,"")</f>
        <v>0.17671955490234773</v>
      </c>
      <c r="BJ99" s="94">
        <f>IFERROR(((AI99*(12000/5))/((F99*60+G99)*(SUMIFS(팀공격력!V:V,팀공격력!A:A,B99,팀공격력!B:B,D99)+SUMIFS(팀수비력!W:W,팀수비력!A:A,B99,팀수비력!B:B,D99))))*100,"")</f>
        <v>0</v>
      </c>
      <c r="BK99" s="94">
        <f>IFERROR(((AE99*(12000/5))/((F99*60+G99)*(SUMIFS(팀공격력!X:X,팀공격력!A:A,B99,팀공격력!B:B,D99)+SUMIFS(팀수비력!X:X,팀수비력!A:A,B99,팀수비력!B:B,D99))))*100,"")</f>
        <v>0.17671955490234773</v>
      </c>
      <c r="BL99" s="94">
        <f>IFERROR(100*AK99/(((((F99*60+G99)/(12000/5))*SUMIFS(팀공격력!P:P,팀공격력!A:A,B99,팀공격력!B:B,D99))-K99)),"")</f>
        <v>0.84280020367671582</v>
      </c>
      <c r="BM99" s="94">
        <f>IFERROR(100*((AM99/E99*(2400))/((F99*60+G99)*SUMIFS(팀공격력!AR:AR,팀공격력!A:A,B99,팀공격력!B:B,D99))),"")</f>
        <v>0</v>
      </c>
      <c r="BN99" s="94">
        <f>IFERROR((AO99*40)/(((F99*60+G99)/60)*(SUMIFS(팀수비력!Q:Q,팀수비력!A:A,B99,팀수비력!B:B,D99)-SUMIFS(팀수비력!N:N,팀수비력!A:A,B99,팀수비력!B:B,D99)))*100,"")</f>
        <v>0</v>
      </c>
      <c r="BO99" s="94">
        <f t="shared" si="81"/>
        <v>66.666666666666671</v>
      </c>
      <c r="BP99" s="18"/>
      <c r="BQ99" s="18"/>
      <c r="BR99" s="18"/>
      <c r="BS99" s="18"/>
      <c r="BT99" s="19" t="s">
        <v>88</v>
      </c>
      <c r="BU99" s="20"/>
      <c r="BV99" s="26" t="s">
        <v>89</v>
      </c>
      <c r="BW99" s="26">
        <v>5.14</v>
      </c>
      <c r="BX99" s="26">
        <v>13.04</v>
      </c>
      <c r="BY99" s="26">
        <v>7.9</v>
      </c>
      <c r="BZ99" s="29">
        <f t="shared" si="85"/>
        <v>1.0279999999999996</v>
      </c>
      <c r="CA99" s="29">
        <f t="shared" si="86"/>
        <v>2.6079999999999997</v>
      </c>
      <c r="CB99" s="29">
        <f t="shared" si="87"/>
        <v>1.58</v>
      </c>
      <c r="CC99" s="30">
        <f t="shared" si="88"/>
        <v>7.2994082840236647</v>
      </c>
      <c r="CD99" s="30">
        <f t="shared" si="89"/>
        <v>18.518343195266269</v>
      </c>
      <c r="CE99" s="30">
        <f t="shared" si="90"/>
        <v>11.218934911242604</v>
      </c>
      <c r="CF99" s="28">
        <v>2</v>
      </c>
      <c r="CG99" s="28">
        <v>3</v>
      </c>
    </row>
    <row r="100" spans="1:85" x14ac:dyDescent="0.4">
      <c r="A100" s="9" t="s">
        <v>84</v>
      </c>
      <c r="B100" s="9" t="s">
        <v>191</v>
      </c>
      <c r="C100" s="12" t="s">
        <v>195</v>
      </c>
      <c r="D100" s="23" t="s">
        <v>87</v>
      </c>
      <c r="E100" s="16">
        <v>37</v>
      </c>
      <c r="F100" s="16">
        <v>14</v>
      </c>
      <c r="G100" s="16">
        <v>4</v>
      </c>
      <c r="H100" s="14">
        <f t="shared" si="49"/>
        <v>31228</v>
      </c>
      <c r="I100" s="14">
        <v>180</v>
      </c>
      <c r="J100" s="15">
        <f t="shared" si="50"/>
        <v>4.8648648648648649</v>
      </c>
      <c r="K100" s="16">
        <v>73</v>
      </c>
      <c r="L100" s="16">
        <v>161</v>
      </c>
      <c r="M100" s="15">
        <f t="shared" si="51"/>
        <v>1.972972972972973</v>
      </c>
      <c r="N100" s="15">
        <f t="shared" si="52"/>
        <v>4.3513513513513518</v>
      </c>
      <c r="O100" s="17">
        <f t="shared" si="53"/>
        <v>0.453416149068323</v>
      </c>
      <c r="P100" s="14">
        <v>49</v>
      </c>
      <c r="Q100" s="16">
        <v>90</v>
      </c>
      <c r="R100" s="15">
        <f t="shared" si="54"/>
        <v>1.3243243243243243</v>
      </c>
      <c r="S100" s="15">
        <f t="shared" si="55"/>
        <v>2.4324324324324325</v>
      </c>
      <c r="T100" s="17">
        <f t="shared" si="56"/>
        <v>0.5444444444444444</v>
      </c>
      <c r="U100" s="16">
        <v>24</v>
      </c>
      <c r="V100" s="16">
        <v>71</v>
      </c>
      <c r="W100" s="15">
        <f t="shared" si="57"/>
        <v>0.64864864864864868</v>
      </c>
      <c r="X100" s="15">
        <f t="shared" si="58"/>
        <v>1.9189189189189189</v>
      </c>
      <c r="Y100" s="17">
        <f t="shared" si="59"/>
        <v>0.3380281690140845</v>
      </c>
      <c r="Z100" s="16">
        <v>10</v>
      </c>
      <c r="AA100" s="16">
        <v>26</v>
      </c>
      <c r="AB100" s="15">
        <f t="shared" si="60"/>
        <v>0.27027027027027029</v>
      </c>
      <c r="AC100" s="15">
        <f t="shared" si="61"/>
        <v>0.70270270270270274</v>
      </c>
      <c r="AD100" s="17">
        <f t="shared" si="62"/>
        <v>0.38461538461538464</v>
      </c>
      <c r="AE100" s="16">
        <v>45</v>
      </c>
      <c r="AF100" s="15">
        <f t="shared" si="63"/>
        <v>1.2162162162162162</v>
      </c>
      <c r="AG100" s="16">
        <v>16</v>
      </c>
      <c r="AH100" s="15">
        <f t="shared" si="64"/>
        <v>0.43243243243243246</v>
      </c>
      <c r="AI100" s="16">
        <v>29</v>
      </c>
      <c r="AJ100" s="15">
        <f t="shared" si="65"/>
        <v>0.78378378378378377</v>
      </c>
      <c r="AK100" s="16">
        <v>84</v>
      </c>
      <c r="AL100" s="15">
        <f t="shared" si="66"/>
        <v>2.2702702702702702</v>
      </c>
      <c r="AM100" s="16">
        <v>21</v>
      </c>
      <c r="AN100" s="15">
        <f t="shared" si="67"/>
        <v>0.56756756756756754</v>
      </c>
      <c r="AO100" s="16">
        <v>2</v>
      </c>
      <c r="AP100" s="15">
        <f t="shared" si="68"/>
        <v>5.4054054054054057E-2</v>
      </c>
      <c r="AQ100" s="4">
        <v>29</v>
      </c>
      <c r="AR100" s="15">
        <f t="shared" si="69"/>
        <v>0.78378378378378377</v>
      </c>
      <c r="AS100" s="16">
        <v>75</v>
      </c>
      <c r="AT100" s="15">
        <f t="shared" si="70"/>
        <v>2.0270270270270272</v>
      </c>
      <c r="AU100" s="18">
        <v>0.72147421932057565</v>
      </c>
      <c r="AV100" s="18">
        <v>5.5448255615773712E-2</v>
      </c>
      <c r="AW100" s="18">
        <v>0.60956852078109347</v>
      </c>
      <c r="AX100" s="18">
        <v>0.1119056985394821</v>
      </c>
      <c r="AY100" s="18">
        <v>108.06622816384289</v>
      </c>
      <c r="AZ100" s="18">
        <v>115.2960230344072</v>
      </c>
      <c r="BA100" s="18">
        <v>7.1649353198240808</v>
      </c>
      <c r="BB100" s="18">
        <v>5.3783783783783781</v>
      </c>
      <c r="BC100" s="18">
        <v>15.293966952734721</v>
      </c>
      <c r="BD100" s="92">
        <f t="shared" si="77"/>
        <v>52.192066805845513</v>
      </c>
      <c r="BE100" s="92">
        <f t="shared" si="78"/>
        <v>52.795031055900623</v>
      </c>
      <c r="BF100" s="93">
        <f>IFERROR(100*((L100+0.44*AA100+AQ100)*2400)/((SUMIFS(팀공격력!Q:Q,팀공격력!A:A,B100,팀공격력!B:B,D100)+0.44*SUMIFS(팀공격력!T:T,팀공격력!A:A,B100,팀공격력!B:B,D100)+SUMIFS(팀공격력!AK:AK,팀공격력!A:A,B100,팀공격력!B:B,D100))*(F100*60+G100)),"")</f>
        <v>12.457811717096355</v>
      </c>
      <c r="BG100" s="17">
        <f t="shared" si="79"/>
        <v>0.44099378881987578</v>
      </c>
      <c r="BH100" s="17">
        <f t="shared" si="80"/>
        <v>0.16149068322981366</v>
      </c>
      <c r="BI100" s="94">
        <f>IFERROR(((AG100*(12000/5))/((F100*60+G100)*(SUMIFS(팀공격력!X:X,팀공격력!A:A,B100,팀공격력!B:B,D100)+SUMIFS(팀수비력!X:X,팀수비력!A:A,B100,팀수비력!B:B,D100))))*100,"")</f>
        <v>1.1323452048719154</v>
      </c>
      <c r="BJ100" s="94">
        <f>IFERROR(((AI100*(12000/5))/((F100*60+G100)*(SUMIFS(팀공격력!V:V,팀공격력!A:A,B100,팀공격력!B:B,D100)+SUMIFS(팀수비력!W:W,팀수비력!A:A,B100,팀수비력!B:B,D100))))*100,"")</f>
        <v>4.1988011698728771</v>
      </c>
      <c r="BK100" s="94">
        <f>IFERROR(((AE100*(12000/5))/((F100*60+G100)*(SUMIFS(팀공격력!X:X,팀공격력!A:A,B100,팀공격력!B:B,D100)+SUMIFS(팀수비력!X:X,팀수비력!A:A,B100,팀수비력!B:B,D100))))*100,"")</f>
        <v>3.1847208887022616</v>
      </c>
      <c r="BL100" s="94">
        <f>IFERROR(100*AK100/(((((F100*60+G100)/(12000/5))*SUMIFS(팀공격력!P:P,팀공격력!A:A,B100,팀공격력!B:B,D100))-K100)),"")</f>
        <v>16.167578231510735</v>
      </c>
      <c r="BM100" s="94">
        <f>IFERROR(100*((AM100/E100*(2400))/((F100*60+G100)*SUMIFS(팀공격력!AR:AR,팀공격력!A:A,B100,팀공격력!B:B,D100))),"")</f>
        <v>2.202347536192613</v>
      </c>
      <c r="BN100" s="94">
        <f>IFERROR((AO100*40)/(((F100*60+G100)/60)*(SUMIFS(팀수비력!Q:Q,팀수비력!A:A,B100,팀수비력!B:B,D100)-SUMIFS(팀수비력!N:N,팀수비력!A:A,B100,팀수비력!B:B,D100)))*100,"")</f>
        <v>0.23976407215300144</v>
      </c>
      <c r="BO100" s="94">
        <f t="shared" si="81"/>
        <v>14.396346306592534</v>
      </c>
      <c r="BP100" s="18"/>
      <c r="BQ100" s="18"/>
      <c r="BR100" s="18"/>
      <c r="BS100" s="18"/>
      <c r="BT100" s="19" t="s">
        <v>88</v>
      </c>
      <c r="BU100" s="20"/>
      <c r="BV100" s="25" t="s">
        <v>89</v>
      </c>
      <c r="BW100" s="25">
        <v>375.5</v>
      </c>
      <c r="BX100" s="25">
        <v>515.1</v>
      </c>
      <c r="BY100" s="25">
        <v>139.6</v>
      </c>
      <c r="BZ100" s="29">
        <f t="shared" si="85"/>
        <v>10.148648648648649</v>
      </c>
      <c r="CA100" s="29">
        <f t="shared" si="86"/>
        <v>13.921621621621622</v>
      </c>
      <c r="CB100" s="29">
        <f t="shared" si="87"/>
        <v>3.7729729729729726</v>
      </c>
      <c r="CC100" s="30">
        <f t="shared" si="88"/>
        <v>28.858716536441655</v>
      </c>
      <c r="CD100" s="30">
        <f t="shared" si="89"/>
        <v>39.587549634943002</v>
      </c>
      <c r="CE100" s="30">
        <f t="shared" si="90"/>
        <v>10.728833098501346</v>
      </c>
      <c r="CF100" s="27">
        <v>21</v>
      </c>
      <c r="CG100" s="27">
        <v>16</v>
      </c>
    </row>
    <row r="101" spans="1:85" x14ac:dyDescent="0.4">
      <c r="A101" s="9" t="s">
        <v>84</v>
      </c>
      <c r="B101" s="9" t="s">
        <v>191</v>
      </c>
      <c r="C101" s="9" t="s">
        <v>196</v>
      </c>
      <c r="D101" s="23" t="s">
        <v>87</v>
      </c>
      <c r="E101" s="16">
        <v>9</v>
      </c>
      <c r="F101" s="16">
        <v>3</v>
      </c>
      <c r="G101" s="16">
        <v>3</v>
      </c>
      <c r="H101" s="14">
        <f t="shared" si="49"/>
        <v>1647</v>
      </c>
      <c r="I101" s="14">
        <v>0</v>
      </c>
      <c r="J101" s="15">
        <f t="shared" si="50"/>
        <v>0</v>
      </c>
      <c r="K101" s="16">
        <v>0</v>
      </c>
      <c r="L101" s="16">
        <v>1</v>
      </c>
      <c r="M101" s="15">
        <f t="shared" si="51"/>
        <v>0</v>
      </c>
      <c r="N101" s="15">
        <f t="shared" si="52"/>
        <v>0.1111111111111111</v>
      </c>
      <c r="O101" s="17">
        <f t="shared" si="53"/>
        <v>0</v>
      </c>
      <c r="P101" s="14">
        <v>0</v>
      </c>
      <c r="Q101" s="16">
        <v>0</v>
      </c>
      <c r="R101" s="15">
        <f t="shared" si="54"/>
        <v>0</v>
      </c>
      <c r="S101" s="15">
        <f t="shared" si="55"/>
        <v>0</v>
      </c>
      <c r="T101" s="17" t="e">
        <f t="shared" si="56"/>
        <v>#DIV/0!</v>
      </c>
      <c r="U101" s="16">
        <v>0</v>
      </c>
      <c r="V101" s="16">
        <v>1</v>
      </c>
      <c r="W101" s="15">
        <f t="shared" si="57"/>
        <v>0</v>
      </c>
      <c r="X101" s="15">
        <f t="shared" si="58"/>
        <v>0.1111111111111111</v>
      </c>
      <c r="Y101" s="17">
        <f t="shared" si="59"/>
        <v>0</v>
      </c>
      <c r="Z101" s="16">
        <v>0</v>
      </c>
      <c r="AA101" s="16">
        <v>0</v>
      </c>
      <c r="AB101" s="15">
        <f t="shared" si="60"/>
        <v>0</v>
      </c>
      <c r="AC101" s="15">
        <f t="shared" si="61"/>
        <v>0</v>
      </c>
      <c r="AD101" s="17" t="e">
        <f t="shared" si="62"/>
        <v>#DIV/0!</v>
      </c>
      <c r="AE101" s="16">
        <v>1</v>
      </c>
      <c r="AF101" s="15">
        <f t="shared" si="63"/>
        <v>0.1111111111111111</v>
      </c>
      <c r="AG101" s="16">
        <v>0</v>
      </c>
      <c r="AH101" s="15">
        <f t="shared" si="64"/>
        <v>0</v>
      </c>
      <c r="AI101" s="16">
        <v>1</v>
      </c>
      <c r="AJ101" s="15">
        <f t="shared" si="65"/>
        <v>0.1111111111111111</v>
      </c>
      <c r="AK101" s="16">
        <v>1</v>
      </c>
      <c r="AL101" s="15">
        <f t="shared" si="66"/>
        <v>0.1111111111111111</v>
      </c>
      <c r="AM101" s="16">
        <v>0</v>
      </c>
      <c r="AN101" s="15">
        <f t="shared" si="67"/>
        <v>0</v>
      </c>
      <c r="AO101" s="16">
        <v>0</v>
      </c>
      <c r="AP101" s="15">
        <f t="shared" si="68"/>
        <v>0</v>
      </c>
      <c r="AQ101" s="4">
        <v>3</v>
      </c>
      <c r="AR101" s="15">
        <f t="shared" si="69"/>
        <v>0.33333333333333331</v>
      </c>
      <c r="AS101" s="16">
        <v>9</v>
      </c>
      <c r="AT101" s="15">
        <f t="shared" si="70"/>
        <v>1</v>
      </c>
      <c r="AU101" s="18">
        <v>-0.14473795670836101</v>
      </c>
      <c r="AV101" s="18">
        <v>-0.21091141232548041</v>
      </c>
      <c r="AW101" s="18">
        <v>-0.12971613528107889</v>
      </c>
      <c r="AX101" s="18">
        <v>-1.502182142728206E-2</v>
      </c>
      <c r="AY101" s="18">
        <v>14.468190483639409</v>
      </c>
      <c r="AZ101" s="18">
        <v>120.72491530616431</v>
      </c>
      <c r="BA101" s="18">
        <v>-2.6934016999816892</v>
      </c>
      <c r="BB101" s="18">
        <v>-0.22222222222222221</v>
      </c>
      <c r="BC101" s="18">
        <v>-2.914389799635702</v>
      </c>
      <c r="BD101" s="92">
        <f t="shared" si="77"/>
        <v>0</v>
      </c>
      <c r="BE101" s="92">
        <f t="shared" si="78"/>
        <v>0</v>
      </c>
      <c r="BF101" s="93">
        <f>IFERROR(100*((L101+0.44*AA101+AQ101)*2400)/((SUMIFS(팀공격력!Q:Q,팀공격력!A:A,B101,팀공격력!B:B,D101)+0.44*SUMIFS(팀공격력!T:T,팀공격력!A:A,B101,팀공격력!B:B,D101)+SUMIFS(팀공격력!AK:AK,팀공격력!A:A,B101,팀공격력!B:B,D101))*(F101*60+G101)),"")</f>
        <v>1.1408995222625864</v>
      </c>
      <c r="BG101" s="17">
        <f t="shared" si="79"/>
        <v>1</v>
      </c>
      <c r="BH101" s="17">
        <f t="shared" si="80"/>
        <v>0</v>
      </c>
      <c r="BI101" s="94">
        <f>IFERROR(((AG101*(12000/5))/((F101*60+G101)*(SUMIFS(팀공격력!X:X,팀공격력!A:A,B101,팀공격력!B:B,D101)+SUMIFS(팀수비력!X:X,팀수비력!A:A,B101,팀수비력!B:B,D101))))*100,"")</f>
        <v>0</v>
      </c>
      <c r="BJ101" s="94">
        <f>IFERROR(((AI101*(12000/5))/((F101*60+G101)*(SUMIFS(팀공격력!V:V,팀공격력!A:A,B101,팀공격력!B:B,D101)+SUMIFS(팀수비력!W:W,팀수비력!A:A,B101,팀수비력!B:B,D101))))*100,"")</f>
        <v>0.66775733698374007</v>
      </c>
      <c r="BK101" s="94">
        <f>IFERROR(((AE101*(12000/5))/((F101*60+G101)*(SUMIFS(팀공격력!X:X,팀공격력!A:A,B101,팀공격력!B:B,D101)+SUMIFS(팀수비력!X:X,팀수비력!A:A,B101,팀수비력!B:B,D101))))*100,"")</f>
        <v>0.32640005222400836</v>
      </c>
      <c r="BL101" s="94">
        <f>IFERROR(100*AK101/(((((F101*60+G101)/(12000/5))*SUMIFS(팀공격력!P:P,팀공격력!A:A,B101,팀공격력!B:B,D101))-K101)),"")</f>
        <v>0.77832368536265029</v>
      </c>
      <c r="BM101" s="94">
        <f>IFERROR(100*((AM101/E101*(2400))/((F101*60+G101)*SUMIFS(팀공격력!AR:AR,팀공격력!A:A,B101,팀공격력!B:B,D101))),"")</f>
        <v>0</v>
      </c>
      <c r="BN101" s="94">
        <f>IFERROR((AO101*40)/(((F101*60+G101)/60)*(SUMIFS(팀수비력!Q:Q,팀수비력!A:A,B101,팀수비력!B:B,D101)-SUMIFS(팀수비력!N:N,팀수비력!A:A,B101,팀수비력!B:B,D101)))*100,"")</f>
        <v>0</v>
      </c>
      <c r="BO101" s="94">
        <f t="shared" si="81"/>
        <v>75</v>
      </c>
      <c r="BP101" s="18"/>
      <c r="BQ101" s="18"/>
      <c r="BR101" s="18"/>
      <c r="BS101" s="18"/>
      <c r="BT101" s="19" t="s">
        <v>88</v>
      </c>
      <c r="BU101" s="19"/>
      <c r="BV101" s="26" t="s">
        <v>89</v>
      </c>
      <c r="BW101" s="26">
        <v>3.96</v>
      </c>
      <c r="BX101" s="26">
        <v>9.36</v>
      </c>
      <c r="BY101" s="26">
        <v>5.4</v>
      </c>
      <c r="BZ101" s="29">
        <f t="shared" si="85"/>
        <v>0.43999999999999995</v>
      </c>
      <c r="CA101" s="29">
        <f t="shared" si="86"/>
        <v>1.04</v>
      </c>
      <c r="CB101" s="29">
        <f t="shared" si="87"/>
        <v>0.60000000000000009</v>
      </c>
      <c r="CC101" s="30">
        <f t="shared" si="88"/>
        <v>5.7704918032786878</v>
      </c>
      <c r="CD101" s="30">
        <f t="shared" si="89"/>
        <v>13.639344262295081</v>
      </c>
      <c r="CE101" s="30">
        <f t="shared" si="90"/>
        <v>7.8688524590163933</v>
      </c>
      <c r="CF101" s="28">
        <v>4</v>
      </c>
      <c r="CG101" s="28">
        <v>5</v>
      </c>
    </row>
    <row r="102" spans="1:85" x14ac:dyDescent="0.4">
      <c r="A102" s="9" t="s">
        <v>84</v>
      </c>
      <c r="B102" s="9" t="s">
        <v>191</v>
      </c>
      <c r="C102" s="9" t="s">
        <v>197</v>
      </c>
      <c r="D102" s="23" t="s">
        <v>87</v>
      </c>
      <c r="E102" s="22">
        <v>52</v>
      </c>
      <c r="F102" s="22">
        <v>30</v>
      </c>
      <c r="G102" s="22">
        <v>37</v>
      </c>
      <c r="H102" s="14">
        <f t="shared" si="49"/>
        <v>95524</v>
      </c>
      <c r="I102" s="14">
        <v>625</v>
      </c>
      <c r="J102" s="15">
        <f t="shared" si="50"/>
        <v>12.01923076923077</v>
      </c>
      <c r="K102" s="16">
        <v>223</v>
      </c>
      <c r="L102" s="16">
        <v>521</v>
      </c>
      <c r="M102" s="15">
        <f t="shared" si="51"/>
        <v>4.2884615384615383</v>
      </c>
      <c r="N102" s="15">
        <f t="shared" si="52"/>
        <v>10.01923076923077</v>
      </c>
      <c r="O102" s="17">
        <f t="shared" si="53"/>
        <v>0.42802303262955854</v>
      </c>
      <c r="P102" s="14">
        <v>140</v>
      </c>
      <c r="Q102" s="16">
        <v>250</v>
      </c>
      <c r="R102" s="15">
        <f t="shared" si="54"/>
        <v>2.6923076923076925</v>
      </c>
      <c r="S102" s="15">
        <f t="shared" si="55"/>
        <v>4.8076923076923075</v>
      </c>
      <c r="T102" s="17">
        <f t="shared" si="56"/>
        <v>0.56000000000000005</v>
      </c>
      <c r="U102" s="16">
        <v>83</v>
      </c>
      <c r="V102" s="16">
        <v>271</v>
      </c>
      <c r="W102" s="15">
        <f t="shared" si="57"/>
        <v>1.5961538461538463</v>
      </c>
      <c r="X102" s="15">
        <f t="shared" si="58"/>
        <v>5.2115384615384617</v>
      </c>
      <c r="Y102" s="17">
        <f t="shared" si="59"/>
        <v>0.30627306273062732</v>
      </c>
      <c r="Z102" s="8">
        <v>96</v>
      </c>
      <c r="AA102" s="8">
        <v>137</v>
      </c>
      <c r="AB102" s="15">
        <f t="shared" si="60"/>
        <v>1.8461538461538463</v>
      </c>
      <c r="AC102" s="15">
        <f t="shared" si="61"/>
        <v>2.6346153846153846</v>
      </c>
      <c r="AD102" s="17">
        <f t="shared" si="62"/>
        <v>0.7007299270072993</v>
      </c>
      <c r="AE102" s="16">
        <v>118</v>
      </c>
      <c r="AF102" s="15">
        <f t="shared" si="63"/>
        <v>2.2692307692307692</v>
      </c>
      <c r="AG102" s="16">
        <v>40</v>
      </c>
      <c r="AH102" s="15">
        <f t="shared" si="64"/>
        <v>0.76923076923076927</v>
      </c>
      <c r="AI102" s="16">
        <v>78</v>
      </c>
      <c r="AJ102" s="15">
        <f t="shared" si="65"/>
        <v>1.5</v>
      </c>
      <c r="AK102" s="16">
        <v>294</v>
      </c>
      <c r="AL102" s="15">
        <f t="shared" si="66"/>
        <v>5.6538461538461542</v>
      </c>
      <c r="AM102" s="16">
        <v>61</v>
      </c>
      <c r="AN102" s="15">
        <f t="shared" si="67"/>
        <v>1.1730769230769231</v>
      </c>
      <c r="AO102" s="7">
        <v>14</v>
      </c>
      <c r="AP102" s="15">
        <f t="shared" si="68"/>
        <v>0.26923076923076922</v>
      </c>
      <c r="AQ102" s="6">
        <v>120</v>
      </c>
      <c r="AR102" s="15">
        <f t="shared" si="69"/>
        <v>2.3076923076923075</v>
      </c>
      <c r="AS102" s="16">
        <v>142</v>
      </c>
      <c r="AT102" s="15">
        <f t="shared" si="70"/>
        <v>2.7307692307692308</v>
      </c>
      <c r="AU102" s="18">
        <v>2.4532780971634902</v>
      </c>
      <c r="AV102" s="18">
        <v>6.1637572057204222E-2</v>
      </c>
      <c r="AW102" s="18">
        <v>2.209121098461297</v>
      </c>
      <c r="AX102" s="18">
        <v>0.24415699870219279</v>
      </c>
      <c r="AY102" s="18">
        <v>108.35604917701021</v>
      </c>
      <c r="AZ102" s="18">
        <v>115.7351170462692</v>
      </c>
      <c r="BA102" s="18">
        <v>12.329198359316679</v>
      </c>
      <c r="BB102" s="18">
        <v>12.55769230769231</v>
      </c>
      <c r="BC102" s="18">
        <v>16.406348142875089</v>
      </c>
      <c r="BD102" s="92">
        <f t="shared" si="77"/>
        <v>53.760666116157452</v>
      </c>
      <c r="BE102" s="92">
        <f t="shared" si="78"/>
        <v>50.767754318618039</v>
      </c>
      <c r="BF102" s="93">
        <f>IFERROR(100*((L102+0.44*AA102+AQ102)*2400)/((SUMIFS(팀공격력!Q:Q,팀공격력!A:A,B102,팀공격력!B:B,D102)+0.44*SUMIFS(팀공격력!T:T,팀공격력!A:A,B102,팀공격력!B:B,D102)+SUMIFS(팀공격력!AK:AK,팀공격력!A:A,B102,팀공격력!B:B,D102))*(F102*60+G102)),"")</f>
        <v>19.926030634993481</v>
      </c>
      <c r="BG102" s="17">
        <f t="shared" si="79"/>
        <v>0.52015355086372361</v>
      </c>
      <c r="BH102" s="17">
        <f t="shared" si="80"/>
        <v>0.26295585412667949</v>
      </c>
      <c r="BI102" s="94">
        <f>IFERROR(((AG102*(12000/5))/((F102*60+G102)*(SUMIFS(팀공격력!X:X,팀공격력!A:A,B102,팀공격력!B:B,D102)+SUMIFS(팀수비력!X:X,팀수비력!A:A,B102,팀수비력!B:B,D102))))*100,"")</f>
        <v>1.3006251400542956</v>
      </c>
      <c r="BJ102" s="94">
        <f>IFERROR(((AI102*(12000/5))/((F102*60+G102)*(SUMIFS(팀공격력!V:V,팀공격력!A:A,B102,팀공격력!B:B,D102)+SUMIFS(팀수비력!W:W,팀수비력!A:A,B102,팀수비력!B:B,D102))))*100,"")</f>
        <v>5.1886598955394163</v>
      </c>
      <c r="BK102" s="94">
        <f>IFERROR(((AE102*(12000/5))/((F102*60+G102)*(SUMIFS(팀공격력!X:X,팀공격력!A:A,B102,팀공격력!B:B,D102)+SUMIFS(팀수비력!X:X,팀수비력!A:A,B102,팀수비력!B:B,D102))))*100,"")</f>
        <v>3.8368441631601726</v>
      </c>
      <c r="BL102" s="94">
        <f>IFERROR(100*AK102/(((((F102*60+G102)/(12000/5))*SUMIFS(팀공격력!P:P,팀공격력!A:A,B102,팀공격력!B:B,D102))-K102)),"")</f>
        <v>27.560938931193352</v>
      </c>
      <c r="BM102" s="94">
        <f>IFERROR(100*((AM102/E102*(2400))/((F102*60+G102)*SUMIFS(팀공격력!AR:AR,팀공격력!A:A,B102,팀공격력!B:B,D102))),"")</f>
        <v>2.0913564681195047</v>
      </c>
      <c r="BN102" s="94">
        <f>IFERROR((AO102*40)/(((F102*60+G102)/60)*(SUMIFS(팀수비력!Q:Q,팀수비력!A:A,B102,팀수비력!B:B,D102)-SUMIFS(팀수비력!N:N,팀수비력!A:A,B102,팀수비력!B:B,D102)))*100,"")</f>
        <v>0.77110840407181958</v>
      </c>
      <c r="BO102" s="94">
        <f t="shared" si="81"/>
        <v>17.111567419575636</v>
      </c>
      <c r="BP102" s="18"/>
      <c r="BQ102" s="18"/>
      <c r="BR102" s="18"/>
      <c r="BS102" s="18"/>
      <c r="BT102" s="19" t="s">
        <v>88</v>
      </c>
      <c r="BU102" s="20"/>
      <c r="BV102" s="25" t="s">
        <v>89</v>
      </c>
      <c r="BW102" s="25">
        <v>1204.5999999999999</v>
      </c>
      <c r="BX102" s="25">
        <v>1696.6</v>
      </c>
      <c r="BY102" s="25">
        <v>492</v>
      </c>
      <c r="BZ102" s="29">
        <f t="shared" si="85"/>
        <v>23.165384615384617</v>
      </c>
      <c r="CA102" s="29">
        <f t="shared" si="86"/>
        <v>32.626923076923077</v>
      </c>
      <c r="CB102" s="29">
        <f t="shared" si="87"/>
        <v>9.4615384615384617</v>
      </c>
      <c r="CC102" s="30">
        <f t="shared" si="88"/>
        <v>30.265064277040327</v>
      </c>
      <c r="CD102" s="30">
        <f t="shared" si="89"/>
        <v>42.626355680247897</v>
      </c>
      <c r="CE102" s="30">
        <f t="shared" si="90"/>
        <v>12.36129140320757</v>
      </c>
      <c r="CF102" s="27">
        <v>31</v>
      </c>
      <c r="CG102" s="27">
        <v>21</v>
      </c>
    </row>
    <row r="103" spans="1:85" x14ac:dyDescent="0.4">
      <c r="A103" s="9" t="s">
        <v>84</v>
      </c>
      <c r="B103" s="9" t="s">
        <v>191</v>
      </c>
      <c r="C103" s="9" t="s">
        <v>198</v>
      </c>
      <c r="D103" s="23" t="s">
        <v>87</v>
      </c>
      <c r="E103" s="16">
        <v>3</v>
      </c>
      <c r="F103" s="16">
        <v>3</v>
      </c>
      <c r="G103" s="16">
        <v>29</v>
      </c>
      <c r="H103" s="14">
        <f t="shared" si="49"/>
        <v>627</v>
      </c>
      <c r="I103" s="14">
        <v>0</v>
      </c>
      <c r="J103" s="15">
        <f t="shared" si="50"/>
        <v>0</v>
      </c>
      <c r="K103" s="16">
        <v>0</v>
      </c>
      <c r="L103" s="16">
        <v>3</v>
      </c>
      <c r="M103" s="15">
        <f t="shared" si="51"/>
        <v>0</v>
      </c>
      <c r="N103" s="15">
        <f t="shared" si="52"/>
        <v>1</v>
      </c>
      <c r="O103" s="17">
        <f t="shared" si="53"/>
        <v>0</v>
      </c>
      <c r="P103" s="14">
        <v>0</v>
      </c>
      <c r="Q103" s="16">
        <v>3</v>
      </c>
      <c r="R103" s="15">
        <f t="shared" si="54"/>
        <v>0</v>
      </c>
      <c r="S103" s="15">
        <f t="shared" si="55"/>
        <v>1</v>
      </c>
      <c r="T103" s="17">
        <f t="shared" si="56"/>
        <v>0</v>
      </c>
      <c r="U103" s="16">
        <v>0</v>
      </c>
      <c r="V103" s="16">
        <v>0</v>
      </c>
      <c r="W103" s="15">
        <f t="shared" si="57"/>
        <v>0</v>
      </c>
      <c r="X103" s="15">
        <f t="shared" si="58"/>
        <v>0</v>
      </c>
      <c r="Y103" s="17" t="e">
        <f t="shared" si="59"/>
        <v>#DIV/0!</v>
      </c>
      <c r="Z103" s="16">
        <v>0</v>
      </c>
      <c r="AA103" s="16">
        <v>0</v>
      </c>
      <c r="AB103" s="15">
        <f t="shared" si="60"/>
        <v>0</v>
      </c>
      <c r="AC103" s="15">
        <f t="shared" si="61"/>
        <v>0</v>
      </c>
      <c r="AD103" s="17" t="e">
        <f t="shared" si="62"/>
        <v>#DIV/0!</v>
      </c>
      <c r="AE103" s="16">
        <v>0</v>
      </c>
      <c r="AF103" s="15">
        <f t="shared" si="63"/>
        <v>0</v>
      </c>
      <c r="AG103" s="16">
        <v>0</v>
      </c>
      <c r="AH103" s="15">
        <f t="shared" si="64"/>
        <v>0</v>
      </c>
      <c r="AI103" s="16">
        <v>0</v>
      </c>
      <c r="AJ103" s="15">
        <f t="shared" si="65"/>
        <v>0</v>
      </c>
      <c r="AK103" s="16">
        <v>0</v>
      </c>
      <c r="AL103" s="15">
        <f t="shared" si="66"/>
        <v>0</v>
      </c>
      <c r="AM103" s="16">
        <v>1</v>
      </c>
      <c r="AN103" s="15">
        <f t="shared" si="67"/>
        <v>0.33333333333333331</v>
      </c>
      <c r="AO103" s="16">
        <v>0</v>
      </c>
      <c r="AP103" s="15">
        <f t="shared" si="68"/>
        <v>0</v>
      </c>
      <c r="AQ103" s="4">
        <v>0</v>
      </c>
      <c r="AR103" s="15">
        <f t="shared" si="69"/>
        <v>0</v>
      </c>
      <c r="AS103" s="16">
        <v>2</v>
      </c>
      <c r="AT103" s="15">
        <f t="shared" si="70"/>
        <v>0.66666666666666663</v>
      </c>
      <c r="AU103" s="18">
        <v>-7.5815240576914494E-2</v>
      </c>
      <c r="AV103" s="18">
        <v>-0.2902018778063713</v>
      </c>
      <c r="AW103" s="18">
        <v>-8.4189166043387956E-2</v>
      </c>
      <c r="AX103" s="18">
        <v>8.3739254664734614E-3</v>
      </c>
      <c r="AY103" s="18">
        <v>0</v>
      </c>
      <c r="AZ103" s="18">
        <v>111.12014048667371</v>
      </c>
      <c r="BA103" s="18">
        <v>-0.66002171284002353</v>
      </c>
      <c r="BB103" s="18">
        <v>-0.66666666666666663</v>
      </c>
      <c r="BC103" s="18">
        <v>-7.6555023923444976</v>
      </c>
      <c r="BD103" s="92">
        <f t="shared" si="77"/>
        <v>0</v>
      </c>
      <c r="BE103" s="92">
        <f t="shared" si="78"/>
        <v>0</v>
      </c>
      <c r="BF103" s="93">
        <f>IFERROR(100*((L103+0.44*AA103+AQ103)*2400)/((SUMIFS(팀공격력!Q:Q,팀공격력!A:A,B103,팀공격력!B:B,D103)+0.44*SUMIFS(팀공격력!T:T,팀공격력!A:A,B103,팀공격력!B:B,D103)+SUMIFS(팀공격력!AK:AK,팀공격력!A:A,B103,팀공격력!B:B,D103))*(F103*60+G103)),"")</f>
        <v>0.7492270786150238</v>
      </c>
      <c r="BG103" s="17">
        <f t="shared" si="79"/>
        <v>0</v>
      </c>
      <c r="BH103" s="17">
        <f t="shared" si="80"/>
        <v>0</v>
      </c>
      <c r="BI103" s="94">
        <f>IFERROR(((AG103*(12000/5))/((F103*60+G103)*(SUMIFS(팀공격력!X:X,팀공격력!A:A,B103,팀공격력!B:B,D103)+SUMIFS(팀수비력!X:X,팀수비력!A:A,B103,팀수비력!B:B,D103))))*100,"")</f>
        <v>0</v>
      </c>
      <c r="BJ103" s="94">
        <f>IFERROR(((AI103*(12000/5))/((F103*60+G103)*(SUMIFS(팀공격력!V:V,팀공격력!A:A,B103,팀공격력!B:B,D103)+SUMIFS(팀수비력!W:W,팀수비력!A:A,B103,팀수비력!B:B,D103))))*100,"")</f>
        <v>0</v>
      </c>
      <c r="BK103" s="94">
        <f>IFERROR(((AE103*(12000/5))/((F103*60+G103)*(SUMIFS(팀공격력!X:X,팀공격력!A:A,B103,팀공격력!B:B,D103)+SUMIFS(팀수비력!X:X,팀수비력!A:A,B103,팀수비력!B:B,D103))))*100,"")</f>
        <v>0</v>
      </c>
      <c r="BL103" s="94">
        <f>IFERROR(100*AK103/(((((F103*60+G103)/(12000/5))*SUMIFS(팀공격력!P:P,팀공격력!A:A,B103,팀공격력!B:B,D103))-K103)),"")</f>
        <v>0</v>
      </c>
      <c r="BM103" s="94">
        <f>IFERROR(100*((AM103/E103*(2400))/((F103*60+G103)*SUMIFS(팀공격력!AR:AR,팀공격력!A:A,B103,팀공격력!B:B,D103))),"")</f>
        <v>5.223278564610232</v>
      </c>
      <c r="BN103" s="94">
        <f>IFERROR((AO103*40)/(((F103*60+G103)/60)*(SUMIFS(팀수비력!Q:Q,팀수비력!A:A,B103,팀수비력!B:B,D103)-SUMIFS(팀수비력!N:N,팀수비력!A:A,B103,팀수비력!B:B,D103)))*100,"")</f>
        <v>0</v>
      </c>
      <c r="BO103" s="94">
        <f t="shared" si="81"/>
        <v>0</v>
      </c>
      <c r="BP103" s="18"/>
      <c r="BQ103" s="18"/>
      <c r="BR103" s="18"/>
      <c r="BS103" s="18"/>
      <c r="BT103" s="19" t="s">
        <v>88</v>
      </c>
      <c r="BU103" s="19"/>
      <c r="BV103" s="25" t="s">
        <v>89</v>
      </c>
      <c r="BW103" s="25">
        <v>0.61</v>
      </c>
      <c r="BX103" s="25">
        <v>3.61</v>
      </c>
      <c r="BY103" s="25">
        <v>3</v>
      </c>
      <c r="BZ103" s="29">
        <f t="shared" si="85"/>
        <v>0.20333333333333337</v>
      </c>
      <c r="CA103" s="29">
        <f t="shared" si="86"/>
        <v>1.2033333333333334</v>
      </c>
      <c r="CB103" s="29">
        <f t="shared" si="87"/>
        <v>1</v>
      </c>
      <c r="CC103" s="30">
        <f t="shared" si="88"/>
        <v>2.3349282296650724</v>
      </c>
      <c r="CD103" s="30">
        <f t="shared" si="89"/>
        <v>13.818181818181818</v>
      </c>
      <c r="CE103" s="30">
        <f t="shared" si="90"/>
        <v>11.483253588516746</v>
      </c>
      <c r="CF103" s="28">
        <v>2</v>
      </c>
      <c r="CG103" s="28">
        <v>1</v>
      </c>
    </row>
    <row r="104" spans="1:85" x14ac:dyDescent="0.4">
      <c r="A104" s="9" t="s">
        <v>84</v>
      </c>
      <c r="B104" s="9" t="s">
        <v>191</v>
      </c>
      <c r="C104" s="9" t="s">
        <v>199</v>
      </c>
      <c r="D104" s="23" t="s">
        <v>87</v>
      </c>
      <c r="E104" s="16">
        <v>29</v>
      </c>
      <c r="F104" s="16">
        <v>12</v>
      </c>
      <c r="G104" s="16">
        <v>35</v>
      </c>
      <c r="H104" s="14">
        <f t="shared" si="49"/>
        <v>21895</v>
      </c>
      <c r="I104" s="14">
        <v>106</v>
      </c>
      <c r="J104" s="15">
        <f t="shared" si="50"/>
        <v>3.6551724137931036</v>
      </c>
      <c r="K104" s="16">
        <v>38</v>
      </c>
      <c r="L104" s="16">
        <v>121</v>
      </c>
      <c r="M104" s="15">
        <f t="shared" si="51"/>
        <v>1.3103448275862069</v>
      </c>
      <c r="N104" s="15">
        <f t="shared" si="52"/>
        <v>4.1724137931034484</v>
      </c>
      <c r="O104" s="17">
        <f t="shared" si="53"/>
        <v>0.31404958677685951</v>
      </c>
      <c r="P104" s="14">
        <v>15</v>
      </c>
      <c r="Q104" s="16">
        <v>36</v>
      </c>
      <c r="R104" s="15">
        <f t="shared" si="54"/>
        <v>0.51724137931034486</v>
      </c>
      <c r="S104" s="15">
        <f t="shared" si="55"/>
        <v>1.2413793103448276</v>
      </c>
      <c r="T104" s="17">
        <f t="shared" si="56"/>
        <v>0.41666666666666669</v>
      </c>
      <c r="U104" s="16">
        <v>23</v>
      </c>
      <c r="V104" s="16">
        <v>85</v>
      </c>
      <c r="W104" s="15">
        <f t="shared" si="57"/>
        <v>0.7931034482758621</v>
      </c>
      <c r="X104" s="15">
        <f t="shared" si="58"/>
        <v>2.9310344827586206</v>
      </c>
      <c r="Y104" s="17">
        <f t="shared" si="59"/>
        <v>0.27058823529411763</v>
      </c>
      <c r="Z104" s="16">
        <v>7</v>
      </c>
      <c r="AA104" s="16">
        <v>12</v>
      </c>
      <c r="AB104" s="15">
        <f t="shared" si="60"/>
        <v>0.2413793103448276</v>
      </c>
      <c r="AC104" s="15">
        <f t="shared" si="61"/>
        <v>0.41379310344827586</v>
      </c>
      <c r="AD104" s="17">
        <f t="shared" si="62"/>
        <v>0.58333333333333337</v>
      </c>
      <c r="AE104" s="16">
        <v>53</v>
      </c>
      <c r="AF104" s="15">
        <f t="shared" si="63"/>
        <v>1.8275862068965518</v>
      </c>
      <c r="AG104" s="16">
        <v>18</v>
      </c>
      <c r="AH104" s="15">
        <f t="shared" si="64"/>
        <v>0.62068965517241381</v>
      </c>
      <c r="AI104" s="16">
        <v>35</v>
      </c>
      <c r="AJ104" s="15">
        <f t="shared" si="65"/>
        <v>1.2068965517241379</v>
      </c>
      <c r="AK104" s="16">
        <v>22</v>
      </c>
      <c r="AL104" s="15">
        <f t="shared" si="66"/>
        <v>0.75862068965517238</v>
      </c>
      <c r="AM104" s="16">
        <v>17</v>
      </c>
      <c r="AN104" s="15">
        <f t="shared" si="67"/>
        <v>0.58620689655172409</v>
      </c>
      <c r="AO104" s="16">
        <v>11</v>
      </c>
      <c r="AP104" s="15">
        <f t="shared" si="68"/>
        <v>0.37931034482758619</v>
      </c>
      <c r="AQ104" s="3">
        <v>15</v>
      </c>
      <c r="AR104" s="15">
        <f t="shared" si="69"/>
        <v>0.51724137931034486</v>
      </c>
      <c r="AS104" s="16">
        <v>45</v>
      </c>
      <c r="AT104" s="15">
        <f t="shared" si="70"/>
        <v>1.5517241379310345</v>
      </c>
      <c r="AU104" s="18">
        <v>-0.1634884072048497</v>
      </c>
      <c r="AV104" s="18">
        <v>-1.7920629243737801E-2</v>
      </c>
      <c r="AW104" s="18">
        <v>-0.43679338116605909</v>
      </c>
      <c r="AX104" s="18">
        <v>0.27330497396120951</v>
      </c>
      <c r="AY104" s="18">
        <v>90.145222585908201</v>
      </c>
      <c r="AZ104" s="18">
        <v>111.49320531972219</v>
      </c>
      <c r="BA104" s="18">
        <v>3.7868678566959861</v>
      </c>
      <c r="BB104" s="18">
        <v>3.6551724137931041</v>
      </c>
      <c r="BC104" s="18">
        <v>11.61909111669331</v>
      </c>
      <c r="BD104" s="92">
        <f t="shared" si="77"/>
        <v>41.970224897054166</v>
      </c>
      <c r="BE104" s="92">
        <f t="shared" si="78"/>
        <v>40.909090909090914</v>
      </c>
      <c r="BF104" s="93">
        <f>IFERROR(100*((L104+0.44*AA104+AQ104)*2400)/((SUMIFS(팀공격력!Q:Q,팀공격력!A:A,B104,팀공격력!B:B,D104)+0.44*SUMIFS(팀공격력!T:T,팀공격력!A:A,B104,팀공격력!B:B,D104)+SUMIFS(팀공격력!AK:AK,팀공격력!A:A,B104,팀공격력!B:B,D104))*(F104*60+G104)),"")</f>
        <v>9.7672483657159752</v>
      </c>
      <c r="BG104" s="17">
        <f t="shared" si="79"/>
        <v>0.7024793388429752</v>
      </c>
      <c r="BH104" s="17">
        <f t="shared" si="80"/>
        <v>9.9173553719008267E-2</v>
      </c>
      <c r="BI104" s="94">
        <f>IFERROR(((AG104*(12000/5))/((F104*60+G104)*(SUMIFS(팀공격력!X:X,팀공격력!A:A,B104,팀공격력!B:B,D104)+SUMIFS(팀수비력!X:X,팀수비력!A:A,B104,팀수비력!B:B,D104))))*100,"")</f>
        <v>1.4240553271866008</v>
      </c>
      <c r="BJ104" s="94">
        <f>IFERROR(((AI104*(12000/5))/((F104*60+G104)*(SUMIFS(팀공격력!V:V,팀공격력!A:A,B104,팀공격력!B:B,D104)+SUMIFS(팀수비력!W:W,팀수비력!A:A,B104,팀수비력!B:B,D104))))*100,"")</f>
        <v>5.6648817793123909</v>
      </c>
      <c r="BK104" s="94">
        <f>IFERROR(((AE104*(12000/5))/((F104*60+G104)*(SUMIFS(팀공격력!X:X,팀공격력!A:A,B104,팀공격력!B:B,D104)+SUMIFS(팀수비력!X:X,팀수비력!A:A,B104,팀수비력!B:B,D104))))*100,"")</f>
        <v>4.1930517967161016</v>
      </c>
      <c r="BL104" s="94">
        <f>IFERROR(100*AK104/(((((F104*60+G104)/(12000/5))*SUMIFS(팀공격력!P:P,팀공격력!A:A,B104,팀공격력!B:B,D104))-K104)),"")</f>
        <v>4.4708821101208747</v>
      </c>
      <c r="BM104" s="94">
        <f>IFERROR(100*((AM104/E104*(2400))/((F104*60+G104)*SUMIFS(팀공격력!AR:AR,팀공격력!A:A,B104,팀공격력!B:B,D104))),"")</f>
        <v>2.5428146252651502</v>
      </c>
      <c r="BN104" s="94">
        <f>IFERROR((AO104*40)/(((F104*60+G104)/60)*(SUMIFS(팀수비력!Q:Q,팀수비력!A:A,B104,팀수비력!B:B,D104)-SUMIFS(팀수비력!N:N,팀수비력!A:A,B104,팀수비력!B:B,D104)))*100,"")</f>
        <v>1.4741520833565995</v>
      </c>
      <c r="BO104" s="94">
        <f t="shared" si="81"/>
        <v>10.617214043035107</v>
      </c>
      <c r="BP104" s="18"/>
      <c r="BQ104" s="18"/>
      <c r="BR104" s="18"/>
      <c r="BS104" s="18"/>
      <c r="BT104" s="19" t="s">
        <v>88</v>
      </c>
      <c r="BU104" s="20"/>
      <c r="BV104" s="26" t="s">
        <v>94</v>
      </c>
      <c r="BW104" s="26">
        <v>221.38</v>
      </c>
      <c r="BX104" s="26">
        <v>324.68</v>
      </c>
      <c r="BY104" s="26">
        <v>103.3</v>
      </c>
      <c r="BZ104" s="29">
        <f t="shared" si="85"/>
        <v>7.6337931034482764</v>
      </c>
      <c r="CA104" s="29">
        <f t="shared" si="86"/>
        <v>11.195862068965518</v>
      </c>
      <c r="CB104" s="29">
        <f t="shared" si="87"/>
        <v>3.5620689655172413</v>
      </c>
      <c r="CC104" s="30">
        <f t="shared" si="88"/>
        <v>24.266362183146835</v>
      </c>
      <c r="CD104" s="30">
        <f t="shared" si="89"/>
        <v>35.589495318565881</v>
      </c>
      <c r="CE104" s="30">
        <f t="shared" si="90"/>
        <v>11.323133135419045</v>
      </c>
      <c r="CF104" s="27">
        <v>17</v>
      </c>
      <c r="CG104" s="27">
        <v>12</v>
      </c>
    </row>
    <row r="105" spans="1:85" x14ac:dyDescent="0.4">
      <c r="A105" s="9" t="s">
        <v>84</v>
      </c>
      <c r="B105" s="9" t="s">
        <v>191</v>
      </c>
      <c r="C105" s="9" t="s">
        <v>200</v>
      </c>
      <c r="D105" s="23" t="s">
        <v>87</v>
      </c>
      <c r="E105" s="16">
        <v>43</v>
      </c>
      <c r="F105" s="16">
        <v>31</v>
      </c>
      <c r="G105" s="16">
        <v>22</v>
      </c>
      <c r="H105" s="14">
        <f t="shared" si="49"/>
        <v>80926</v>
      </c>
      <c r="I105" s="14">
        <v>870</v>
      </c>
      <c r="J105" s="15">
        <f t="shared" si="50"/>
        <v>20.232558139534884</v>
      </c>
      <c r="K105" s="16">
        <v>326</v>
      </c>
      <c r="L105" s="16">
        <v>693</v>
      </c>
      <c r="M105" s="15">
        <f t="shared" si="51"/>
        <v>7.5813953488372094</v>
      </c>
      <c r="N105" s="15">
        <f t="shared" si="52"/>
        <v>16.11627906976744</v>
      </c>
      <c r="O105" s="17">
        <f t="shared" si="53"/>
        <v>0.4704184704184704</v>
      </c>
      <c r="P105" s="14">
        <v>213</v>
      </c>
      <c r="Q105" s="16">
        <v>383</v>
      </c>
      <c r="R105" s="15">
        <f t="shared" si="54"/>
        <v>4.9534883720930232</v>
      </c>
      <c r="S105" s="15">
        <f t="shared" si="55"/>
        <v>8.9069767441860463</v>
      </c>
      <c r="T105" s="17">
        <f t="shared" si="56"/>
        <v>0.55613577023498695</v>
      </c>
      <c r="U105" s="16">
        <v>113</v>
      </c>
      <c r="V105" s="16">
        <v>310</v>
      </c>
      <c r="W105" s="15">
        <f t="shared" si="57"/>
        <v>2.6279069767441858</v>
      </c>
      <c r="X105" s="15">
        <f t="shared" si="58"/>
        <v>7.2093023255813957</v>
      </c>
      <c r="Y105" s="17">
        <f t="shared" si="59"/>
        <v>0.36451612903225805</v>
      </c>
      <c r="Z105" s="16">
        <v>105</v>
      </c>
      <c r="AA105" s="16">
        <v>174</v>
      </c>
      <c r="AB105" s="15">
        <f t="shared" si="60"/>
        <v>2.441860465116279</v>
      </c>
      <c r="AC105" s="15">
        <f t="shared" si="61"/>
        <v>4.0465116279069768</v>
      </c>
      <c r="AD105" s="17">
        <f t="shared" si="62"/>
        <v>0.60344827586206895</v>
      </c>
      <c r="AE105" s="16">
        <v>445</v>
      </c>
      <c r="AF105" s="15">
        <f t="shared" si="63"/>
        <v>10.348837209302326</v>
      </c>
      <c r="AG105" s="16">
        <v>70</v>
      </c>
      <c r="AH105" s="15">
        <f t="shared" si="64"/>
        <v>1.6279069767441861</v>
      </c>
      <c r="AI105" s="16">
        <v>375</v>
      </c>
      <c r="AJ105" s="15">
        <f t="shared" si="65"/>
        <v>8.720930232558139</v>
      </c>
      <c r="AK105" s="16">
        <v>146</v>
      </c>
      <c r="AL105" s="15">
        <f t="shared" si="66"/>
        <v>3.3953488372093021</v>
      </c>
      <c r="AM105" s="16">
        <v>45</v>
      </c>
      <c r="AN105" s="15">
        <f t="shared" si="67"/>
        <v>1.0465116279069768</v>
      </c>
      <c r="AO105" s="16">
        <v>67</v>
      </c>
      <c r="AP105" s="15">
        <f t="shared" si="68"/>
        <v>1.558139534883721</v>
      </c>
      <c r="AQ105" s="4">
        <v>98</v>
      </c>
      <c r="AR105" s="15">
        <f t="shared" si="69"/>
        <v>2.2790697674418605</v>
      </c>
      <c r="AS105" s="16">
        <v>73</v>
      </c>
      <c r="AT105" s="15">
        <f t="shared" si="70"/>
        <v>1.6976744186046511</v>
      </c>
      <c r="AU105" s="18">
        <v>5.0318232697201104</v>
      </c>
      <c r="AV105" s="18">
        <v>0.14922739104031171</v>
      </c>
      <c r="AW105" s="18">
        <v>2.6541767494735562</v>
      </c>
      <c r="AX105" s="18">
        <v>2.3776465202465542</v>
      </c>
      <c r="AY105" s="18">
        <v>108.9560391360811</v>
      </c>
      <c r="AZ105" s="18">
        <v>104.2721986060604</v>
      </c>
      <c r="BA105" s="18">
        <v>19.87002759563012</v>
      </c>
      <c r="BB105" s="18">
        <v>24.162790697674421</v>
      </c>
      <c r="BC105" s="18">
        <v>30.813335639967381</v>
      </c>
      <c r="BD105" s="92">
        <f t="shared" si="77"/>
        <v>56.525806954623427</v>
      </c>
      <c r="BE105" s="92">
        <f t="shared" si="78"/>
        <v>55.194805194805198</v>
      </c>
      <c r="BF105" s="93">
        <f>IFERROR(100*((L105+0.44*AA105+AQ105)*2400)/((SUMIFS(팀공격력!Q:Q,팀공격력!A:A,B105,팀공격력!B:B,D105)+0.44*SUMIFS(팀공격력!T:T,팀공격력!A:A,B105,팀공격력!B:B,D105)+SUMIFS(팀공격력!AK:AK,팀공격력!A:A,B105,팀공격력!B:B,D105))*(F105*60+G105)),"")</f>
        <v>24.061261754084175</v>
      </c>
      <c r="BG105" s="17">
        <f t="shared" si="79"/>
        <v>0.44733044733044736</v>
      </c>
      <c r="BH105" s="17">
        <f t="shared" si="80"/>
        <v>0.25108225108225107</v>
      </c>
      <c r="BI105" s="94">
        <f>IFERROR(((AG105*(12000/5))/((F105*60+G105)*(SUMIFS(팀공격력!X:X,팀공격력!A:A,B105,팀공격력!B:B,D105)+SUMIFS(팀수비력!X:X,팀수비력!A:A,B105,팀수비력!B:B,D105))))*100,"")</f>
        <v>2.2216709186979529</v>
      </c>
      <c r="BJ105" s="94">
        <f>IFERROR(((AI105*(12000/5))/((F105*60+G105)*(SUMIFS(팀공격력!V:V,팀공격력!A:A,B105,팀공격력!B:B,D105)+SUMIFS(팀수비력!W:W,팀수비력!A:A,B105,팀수비력!B:B,D105))))*100,"")</f>
        <v>24.349015542247166</v>
      </c>
      <c r="BK105" s="94">
        <f>IFERROR(((AE105*(12000/5))/((F105*60+G105)*(SUMIFS(팀공격력!X:X,팀공격력!A:A,B105,팀공격력!B:B,D105)+SUMIFS(팀수비력!X:X,팀수비력!A:A,B105,팀수비력!B:B,D105))))*100,"")</f>
        <v>14.1234794117227</v>
      </c>
      <c r="BL105" s="94">
        <f>IFERROR(100*AK105/(((((F105*60+G105)/(12000/5))*SUMIFS(팀공격력!P:P,팀공격력!A:A,B105,팀공격력!B:B,D105))-K105)),"")</f>
        <v>14.668636997283119</v>
      </c>
      <c r="BM105" s="94">
        <f>IFERROR(100*((AM105/E105*(2400))/((F105*60+G105)*SUMIFS(팀공격력!AR:AR,팀공격력!A:A,B105,팀공격력!B:B,D105))),"")</f>
        <v>1.8211057595887314</v>
      </c>
      <c r="BN105" s="94">
        <f>IFERROR((AO105*40)/(((F105*60+G105)/60)*(SUMIFS(팀수비력!Q:Q,팀수비력!A:A,B105,팀수비력!B:B,D105)-SUMIFS(팀수비력!N:N,팀수비력!A:A,B105,팀수비력!B:B,D105)))*100,"")</f>
        <v>3.6020666185196402</v>
      </c>
      <c r="BO105" s="94">
        <f t="shared" si="81"/>
        <v>11.296048688275164</v>
      </c>
      <c r="BP105" s="18"/>
      <c r="BQ105" s="18"/>
      <c r="BR105" s="18"/>
      <c r="BS105" s="18"/>
      <c r="BT105" s="19" t="s">
        <v>93</v>
      </c>
      <c r="BU105" s="20"/>
      <c r="BV105" s="26" t="s">
        <v>94</v>
      </c>
      <c r="BW105" s="26">
        <v>1468.77</v>
      </c>
      <c r="BX105" s="26">
        <v>2018.27</v>
      </c>
      <c r="BY105" s="26">
        <v>549.5</v>
      </c>
      <c r="BZ105" s="29">
        <f t="shared" si="85"/>
        <v>34.157441860465113</v>
      </c>
      <c r="CA105" s="29">
        <f t="shared" si="86"/>
        <v>46.936511627906974</v>
      </c>
      <c r="CB105" s="29">
        <f t="shared" si="87"/>
        <v>12.779069767441861</v>
      </c>
      <c r="CC105" s="30">
        <f t="shared" si="88"/>
        <v>43.558905666905567</v>
      </c>
      <c r="CD105" s="30">
        <f t="shared" si="89"/>
        <v>59.85527518967946</v>
      </c>
      <c r="CE105" s="30">
        <f t="shared" si="90"/>
        <v>16.296369522773894</v>
      </c>
      <c r="CF105" s="27">
        <v>26</v>
      </c>
      <c r="CG105" s="27">
        <v>17</v>
      </c>
    </row>
    <row r="106" spans="1:85" x14ac:dyDescent="0.4">
      <c r="A106" s="9" t="s">
        <v>84</v>
      </c>
      <c r="B106" s="9" t="s">
        <v>191</v>
      </c>
      <c r="C106" s="9" t="s">
        <v>201</v>
      </c>
      <c r="D106" s="23" t="s">
        <v>87</v>
      </c>
      <c r="E106" s="16">
        <v>53</v>
      </c>
      <c r="F106" s="16">
        <v>28</v>
      </c>
      <c r="G106" s="16">
        <v>14</v>
      </c>
      <c r="H106" s="14">
        <f t="shared" si="49"/>
        <v>89782</v>
      </c>
      <c r="I106" s="14">
        <v>751</v>
      </c>
      <c r="J106" s="15">
        <f t="shared" si="50"/>
        <v>14.169811320754716</v>
      </c>
      <c r="K106" s="16">
        <v>311</v>
      </c>
      <c r="L106" s="16">
        <v>557</v>
      </c>
      <c r="M106" s="15">
        <f t="shared" si="51"/>
        <v>5.867924528301887</v>
      </c>
      <c r="N106" s="15">
        <f t="shared" si="52"/>
        <v>10.509433962264151</v>
      </c>
      <c r="O106" s="17">
        <f t="shared" si="53"/>
        <v>0.55834829443447043</v>
      </c>
      <c r="P106" s="14">
        <v>292</v>
      </c>
      <c r="Q106" s="16">
        <v>498</v>
      </c>
      <c r="R106" s="15">
        <f t="shared" si="54"/>
        <v>5.5094339622641506</v>
      </c>
      <c r="S106" s="15">
        <f t="shared" si="55"/>
        <v>9.3962264150943398</v>
      </c>
      <c r="T106" s="17">
        <f t="shared" si="56"/>
        <v>0.58634538152610438</v>
      </c>
      <c r="U106" s="16">
        <v>19</v>
      </c>
      <c r="V106" s="16">
        <v>59</v>
      </c>
      <c r="W106" s="15">
        <f t="shared" si="57"/>
        <v>0.35849056603773582</v>
      </c>
      <c r="X106" s="15">
        <f t="shared" si="58"/>
        <v>1.1132075471698113</v>
      </c>
      <c r="Y106" s="17">
        <f t="shared" si="59"/>
        <v>0.32203389830508472</v>
      </c>
      <c r="Z106" s="16">
        <v>110</v>
      </c>
      <c r="AA106" s="16">
        <v>147</v>
      </c>
      <c r="AB106" s="15">
        <f t="shared" si="60"/>
        <v>2.0754716981132075</v>
      </c>
      <c r="AC106" s="15">
        <f t="shared" si="61"/>
        <v>2.7735849056603774</v>
      </c>
      <c r="AD106" s="17">
        <f t="shared" si="62"/>
        <v>0.74829931972789121</v>
      </c>
      <c r="AE106" s="16">
        <v>298</v>
      </c>
      <c r="AF106" s="15">
        <f t="shared" si="63"/>
        <v>5.6226415094339623</v>
      </c>
      <c r="AG106" s="16">
        <v>96</v>
      </c>
      <c r="AH106" s="15">
        <f t="shared" si="64"/>
        <v>1.8113207547169812</v>
      </c>
      <c r="AI106" s="16">
        <v>202</v>
      </c>
      <c r="AJ106" s="15">
        <f t="shared" si="65"/>
        <v>3.8113207547169812</v>
      </c>
      <c r="AK106" s="16">
        <v>115</v>
      </c>
      <c r="AL106" s="15">
        <f t="shared" si="66"/>
        <v>2.1698113207547172</v>
      </c>
      <c r="AM106" s="16">
        <v>31</v>
      </c>
      <c r="AN106" s="15">
        <f t="shared" si="67"/>
        <v>0.58490566037735847</v>
      </c>
      <c r="AO106" s="16">
        <v>21</v>
      </c>
      <c r="AP106" s="15">
        <f t="shared" si="68"/>
        <v>0.39622641509433965</v>
      </c>
      <c r="AQ106" s="4">
        <v>60</v>
      </c>
      <c r="AR106" s="15">
        <f t="shared" si="69"/>
        <v>1.1320754716981132</v>
      </c>
      <c r="AS106" s="16">
        <v>122</v>
      </c>
      <c r="AT106" s="15">
        <f t="shared" si="70"/>
        <v>2.3018867924528301</v>
      </c>
      <c r="AU106" s="18">
        <v>5.4530383707036902</v>
      </c>
      <c r="AV106" s="18">
        <v>0.1457674376789207</v>
      </c>
      <c r="AW106" s="18">
        <v>4.8240179680976016</v>
      </c>
      <c r="AX106" s="18">
        <v>0.62902040260608838</v>
      </c>
      <c r="AY106" s="18">
        <v>121.1456323125616</v>
      </c>
      <c r="AZ106" s="18">
        <v>113.8334524451481</v>
      </c>
      <c r="BA106" s="18">
        <v>18.308938755437339</v>
      </c>
      <c r="BB106" s="18">
        <v>16.471698113207552</v>
      </c>
      <c r="BC106" s="18">
        <v>23.33652625247823</v>
      </c>
      <c r="BD106" s="92">
        <f t="shared" si="77"/>
        <v>60.400849311542913</v>
      </c>
      <c r="BE106" s="92">
        <f t="shared" si="78"/>
        <v>57.540394973070022</v>
      </c>
      <c r="BF106" s="93">
        <f>IFERROR(100*((L106+0.44*AA106+AQ106)*2400)/((SUMIFS(팀공격력!Q:Q,팀공격력!A:A,B106,팀공격력!B:B,D106)+0.44*SUMIFS(팀공격력!T:T,팀공격력!A:A,B106,팀공격력!B:B,D106)+SUMIFS(팀공격력!AK:AK,팀공격력!A:A,B106,팀공격력!B:B,D106))*(F106*60+G106)),"")</f>
        <v>21.004175723063856</v>
      </c>
      <c r="BG106" s="17">
        <f t="shared" si="79"/>
        <v>0.1059245960502693</v>
      </c>
      <c r="BH106" s="17">
        <f t="shared" si="80"/>
        <v>0.26391382405745062</v>
      </c>
      <c r="BI106" s="94">
        <f>IFERROR(((AG106*(12000/5))/((F106*60+G106)*(SUMIFS(팀공격력!X:X,팀공격력!A:A,B106,팀공격력!B:B,D106)+SUMIFS(팀수비력!X:X,팀수비력!A:A,B106,팀수비력!B:B,D106))))*100,"")</f>
        <v>3.3850036112581932</v>
      </c>
      <c r="BJ106" s="94">
        <f>IFERROR(((AI106*(12000/5))/((F106*60+G106)*(SUMIFS(팀공격력!V:V,팀공격력!A:A,B106,팀공격력!B:B,D106)+SUMIFS(팀수비력!W:W,팀수비력!A:A,B106,팀수비력!B:B,D106))))*100,"")</f>
        <v>14.571616126883669</v>
      </c>
      <c r="BK106" s="94">
        <f>IFERROR(((AE106*(12000/5))/((F106*60+G106)*(SUMIFS(팀공격력!X:X,팀공격력!A:A,B106,팀공격력!B:B,D106)+SUMIFS(팀수비력!X:X,팀수비력!A:A,B106,팀수비력!B:B,D106))))*100,"")</f>
        <v>10.507615376613973</v>
      </c>
      <c r="BL106" s="94">
        <f>IFERROR(100*AK106/(((((F106*60+G106)/(12000/5))*SUMIFS(팀공격력!P:P,팀공격력!A:A,B106,팀공격력!B:B,D106))-K106)),"")</f>
        <v>13.093041238336045</v>
      </c>
      <c r="BM106" s="94">
        <f>IFERROR(100*((AM106/E106*(2400))/((F106*60+G106)*SUMIFS(팀공격력!AR:AR,팀공격력!A:A,B106,팀공격력!B:B,D106))),"")</f>
        <v>1.1307930928285077</v>
      </c>
      <c r="BN106" s="94">
        <f>IFERROR((AO106*40)/(((F106*60+G106)/60)*(SUMIFS(팀수비력!Q:Q,팀수비력!A:A,B106,팀수비력!B:B,D106)-SUMIFS(팀수비력!N:N,팀수비력!A:A,B106,팀수비력!B:B,D106)))*100,"")</f>
        <v>1.2543029559739662</v>
      </c>
      <c r="BO106" s="94">
        <f t="shared" si="81"/>
        <v>8.801783828189178</v>
      </c>
      <c r="BP106" s="18"/>
      <c r="BQ106" s="18"/>
      <c r="BR106" s="18"/>
      <c r="BS106" s="18"/>
      <c r="BT106" s="19" t="s">
        <v>88</v>
      </c>
      <c r="BU106" s="20"/>
      <c r="BV106" s="26" t="s">
        <v>97</v>
      </c>
      <c r="BW106" s="26">
        <v>1341.41</v>
      </c>
      <c r="BX106" s="26">
        <v>1703.01</v>
      </c>
      <c r="BY106" s="26">
        <v>361.6</v>
      </c>
      <c r="BZ106" s="29">
        <f t="shared" si="85"/>
        <v>25.309622641509435</v>
      </c>
      <c r="CA106" s="29">
        <f t="shared" si="86"/>
        <v>32.132264150943399</v>
      </c>
      <c r="CB106" s="29">
        <f t="shared" si="87"/>
        <v>6.8226415094339625</v>
      </c>
      <c r="CC106" s="30">
        <f t="shared" si="88"/>
        <v>35.857788866365198</v>
      </c>
      <c r="CD106" s="30">
        <f t="shared" si="89"/>
        <v>45.523868926956403</v>
      </c>
      <c r="CE106" s="30">
        <f t="shared" si="90"/>
        <v>9.6660800605912094</v>
      </c>
      <c r="CF106" s="27">
        <v>32</v>
      </c>
      <c r="CG106" s="27">
        <v>21</v>
      </c>
    </row>
    <row r="107" spans="1:85" x14ac:dyDescent="0.4">
      <c r="A107" s="9" t="s">
        <v>84</v>
      </c>
      <c r="B107" s="9" t="s">
        <v>191</v>
      </c>
      <c r="C107" s="9" t="s">
        <v>202</v>
      </c>
      <c r="D107" s="23" t="s">
        <v>87</v>
      </c>
      <c r="E107" s="16">
        <v>36</v>
      </c>
      <c r="F107" s="16">
        <v>5</v>
      </c>
      <c r="G107" s="16">
        <v>29</v>
      </c>
      <c r="H107" s="14">
        <f t="shared" si="49"/>
        <v>11844</v>
      </c>
      <c r="I107" s="14">
        <v>57</v>
      </c>
      <c r="J107" s="15">
        <f t="shared" si="50"/>
        <v>1.5833333333333333</v>
      </c>
      <c r="K107" s="16">
        <v>21</v>
      </c>
      <c r="L107" s="16">
        <v>86</v>
      </c>
      <c r="M107" s="15">
        <f t="shared" si="51"/>
        <v>0.58333333333333337</v>
      </c>
      <c r="N107" s="15">
        <f t="shared" si="52"/>
        <v>2.3888888888888888</v>
      </c>
      <c r="O107" s="17">
        <f t="shared" si="53"/>
        <v>0.2441860465116279</v>
      </c>
      <c r="P107" s="14">
        <v>10</v>
      </c>
      <c r="Q107" s="16">
        <v>19</v>
      </c>
      <c r="R107" s="15">
        <f t="shared" si="54"/>
        <v>0.27777777777777779</v>
      </c>
      <c r="S107" s="15">
        <f t="shared" si="55"/>
        <v>0.52777777777777779</v>
      </c>
      <c r="T107" s="17">
        <f t="shared" si="56"/>
        <v>0.52631578947368418</v>
      </c>
      <c r="U107" s="16">
        <v>11</v>
      </c>
      <c r="V107" s="16">
        <v>67</v>
      </c>
      <c r="W107" s="15">
        <f t="shared" si="57"/>
        <v>0.30555555555555558</v>
      </c>
      <c r="X107" s="15">
        <f t="shared" si="58"/>
        <v>1.8611111111111112</v>
      </c>
      <c r="Y107" s="17">
        <f t="shared" si="59"/>
        <v>0.16417910447761194</v>
      </c>
      <c r="Z107" s="16">
        <v>4</v>
      </c>
      <c r="AA107" s="16">
        <v>7</v>
      </c>
      <c r="AB107" s="15">
        <f t="shared" si="60"/>
        <v>0.1111111111111111</v>
      </c>
      <c r="AC107" s="15">
        <f t="shared" si="61"/>
        <v>0.19444444444444445</v>
      </c>
      <c r="AD107" s="17">
        <f t="shared" si="62"/>
        <v>0.5714285714285714</v>
      </c>
      <c r="AE107" s="16">
        <v>14</v>
      </c>
      <c r="AF107" s="15">
        <f t="shared" si="63"/>
        <v>0.3888888888888889</v>
      </c>
      <c r="AG107" s="16">
        <v>5</v>
      </c>
      <c r="AH107" s="15">
        <f t="shared" si="64"/>
        <v>0.1388888888888889</v>
      </c>
      <c r="AI107" s="16">
        <v>9</v>
      </c>
      <c r="AJ107" s="15">
        <f t="shared" si="65"/>
        <v>0.25</v>
      </c>
      <c r="AK107" s="16">
        <v>8</v>
      </c>
      <c r="AL107" s="15">
        <f t="shared" si="66"/>
        <v>0.22222222222222221</v>
      </c>
      <c r="AM107" s="16">
        <v>11</v>
      </c>
      <c r="AN107" s="15">
        <f t="shared" si="67"/>
        <v>0.30555555555555558</v>
      </c>
      <c r="AO107" s="16">
        <v>0</v>
      </c>
      <c r="AP107" s="15">
        <f t="shared" si="68"/>
        <v>0</v>
      </c>
      <c r="AQ107" s="4">
        <v>2</v>
      </c>
      <c r="AR107" s="15">
        <f t="shared" si="69"/>
        <v>5.5555555555555552E-2</v>
      </c>
      <c r="AS107" s="16">
        <v>30</v>
      </c>
      <c r="AT107" s="15">
        <f t="shared" si="70"/>
        <v>0.83333333333333337</v>
      </c>
      <c r="AU107" s="18">
        <v>-0.60023231632911289</v>
      </c>
      <c r="AV107" s="18">
        <v>-0.12162762235645649</v>
      </c>
      <c r="AW107" s="18">
        <v>-0.67706191764280121</v>
      </c>
      <c r="AX107" s="18">
        <v>7.682960131368835E-2</v>
      </c>
      <c r="AY107" s="18">
        <v>75.380542055914006</v>
      </c>
      <c r="AZ107" s="18">
        <v>114.055360842152</v>
      </c>
      <c r="BA107" s="18">
        <v>0.28723157921170023</v>
      </c>
      <c r="BB107" s="18">
        <v>0.55555555555555558</v>
      </c>
      <c r="BC107" s="18">
        <v>4.0526849037487338</v>
      </c>
      <c r="BD107" s="92">
        <f t="shared" si="77"/>
        <v>31.99371351594073</v>
      </c>
      <c r="BE107" s="92">
        <f t="shared" si="78"/>
        <v>30.813953488372093</v>
      </c>
      <c r="BF107" s="93">
        <f>IFERROR(100*((L107+0.44*AA107+AQ107)*2400)/((SUMIFS(팀공격력!Q:Q,팀공격력!A:A,B107,팀공격력!B:B,D107)+0.44*SUMIFS(팀공격력!T:T,팀공격력!A:A,B107,팀공격력!B:B,D107)+SUMIFS(팀공격력!AK:AK,팀공격력!A:A,B107,팀공격력!B:B,D107))*(F107*60+G107)),"")</f>
        <v>14.449925921918522</v>
      </c>
      <c r="BG107" s="17">
        <f t="shared" si="79"/>
        <v>0.77906976744186052</v>
      </c>
      <c r="BH107" s="17">
        <f t="shared" si="80"/>
        <v>8.1395348837209308E-2</v>
      </c>
      <c r="BI107" s="94">
        <f>IFERROR(((AG107*(12000/5))/((F107*60+G107)*(SUMIFS(팀공격력!X:X,팀공격력!A:A,B107,팀공격력!B:B,D107)+SUMIFS(팀수비력!X:X,팀수비력!A:A,B107,팀수비력!B:B,D107))))*100,"")</f>
        <v>0.9077691422035491</v>
      </c>
      <c r="BJ107" s="94">
        <f>IFERROR(((AI107*(12000/5))/((F107*60+G107)*(SUMIFS(팀공격력!V:V,팀공격력!A:A,B107,팀공격력!B:B,D107)+SUMIFS(팀수비력!W:W,팀수비력!A:A,B107,팀수비력!B:B,D107))))*100,"")</f>
        <v>3.3428460000371425</v>
      </c>
      <c r="BK107" s="94">
        <f>IFERROR(((AE107*(12000/5))/((F107*60+G107)*(SUMIFS(팀공격력!X:X,팀공격력!A:A,B107,팀공격력!B:B,D107)+SUMIFS(팀수비력!X:X,팀수비력!A:A,B107,팀수비력!B:B,D107))))*100,"")</f>
        <v>2.5417535981699371</v>
      </c>
      <c r="BL107" s="94">
        <f>IFERROR(100*AK107/(((((F107*60+G107)/(12000/5))*SUMIFS(팀공격력!P:P,팀공격력!A:A,B107,팀공격력!B:B,D107))-K107)),"")</f>
        <v>3.8097883781611817</v>
      </c>
      <c r="BM107" s="94">
        <f>IFERROR(100*((AM107/E107*(2400))/((F107*60+G107)*SUMIFS(팀공격력!AR:AR,팀공격력!A:A,B107,팀공격력!B:B,D107))),"")</f>
        <v>3.0416204204759181</v>
      </c>
      <c r="BN107" s="94">
        <f>IFERROR((AO107*40)/(((F107*60+G107)/60)*(SUMIFS(팀수비력!Q:Q,팀수비력!A:A,B107,팀수비력!B:B,D107)-SUMIFS(팀수비력!N:N,팀수비력!A:A,B107,팀수비력!B:B,D107)))*100,"")</f>
        <v>0</v>
      </c>
      <c r="BO107" s="94">
        <f t="shared" si="81"/>
        <v>2.1958717610891525</v>
      </c>
      <c r="BP107" s="18"/>
      <c r="BQ107" s="18"/>
      <c r="BR107" s="18"/>
      <c r="BS107" s="18"/>
      <c r="BT107" s="19" t="s">
        <v>88</v>
      </c>
      <c r="BU107" s="19"/>
      <c r="BV107" s="25" t="s">
        <v>89</v>
      </c>
      <c r="BW107" s="25">
        <v>84</v>
      </c>
      <c r="BX107" s="25">
        <v>148.80000000000001</v>
      </c>
      <c r="BY107" s="25">
        <v>64.8</v>
      </c>
      <c r="BZ107" s="29">
        <f t="shared" si="85"/>
        <v>2.3333333333333339</v>
      </c>
      <c r="CA107" s="29">
        <f t="shared" si="86"/>
        <v>4.1333333333333337</v>
      </c>
      <c r="CB107" s="29">
        <f t="shared" si="87"/>
        <v>1.7999999999999998</v>
      </c>
      <c r="CC107" s="30">
        <f t="shared" si="88"/>
        <v>17.021276595744681</v>
      </c>
      <c r="CD107" s="30">
        <f t="shared" si="89"/>
        <v>30.151975683890576</v>
      </c>
      <c r="CE107" s="30">
        <f t="shared" si="90"/>
        <v>13.130699088145896</v>
      </c>
      <c r="CF107" s="28">
        <v>20</v>
      </c>
      <c r="CG107" s="28">
        <v>16</v>
      </c>
    </row>
    <row r="108" spans="1:85" x14ac:dyDescent="0.4">
      <c r="A108" s="9" t="s">
        <v>84</v>
      </c>
      <c r="B108" s="9" t="s">
        <v>191</v>
      </c>
      <c r="C108" s="9" t="s">
        <v>203</v>
      </c>
      <c r="D108" s="23" t="s">
        <v>87</v>
      </c>
      <c r="E108" s="22">
        <v>22</v>
      </c>
      <c r="F108" s="22">
        <v>4</v>
      </c>
      <c r="G108" s="22">
        <v>4</v>
      </c>
      <c r="H108" s="14">
        <f t="shared" si="49"/>
        <v>5368</v>
      </c>
      <c r="I108" s="14">
        <v>14</v>
      </c>
      <c r="J108" s="15">
        <f t="shared" si="50"/>
        <v>0.63636363636363635</v>
      </c>
      <c r="K108" s="16">
        <v>6</v>
      </c>
      <c r="L108" s="16">
        <v>23</v>
      </c>
      <c r="M108" s="15">
        <f t="shared" si="51"/>
        <v>0.27272727272727271</v>
      </c>
      <c r="N108" s="15">
        <f t="shared" si="52"/>
        <v>1.0454545454545454</v>
      </c>
      <c r="O108" s="17">
        <f t="shared" si="53"/>
        <v>0.2608695652173913</v>
      </c>
      <c r="P108" s="14">
        <v>4</v>
      </c>
      <c r="Q108" s="16">
        <v>12</v>
      </c>
      <c r="R108" s="15">
        <f t="shared" si="54"/>
        <v>0.18181818181818182</v>
      </c>
      <c r="S108" s="15">
        <f t="shared" si="55"/>
        <v>0.54545454545454541</v>
      </c>
      <c r="T108" s="17">
        <f t="shared" si="56"/>
        <v>0.33333333333333331</v>
      </c>
      <c r="U108" s="16">
        <v>2</v>
      </c>
      <c r="V108" s="16">
        <v>11</v>
      </c>
      <c r="W108" s="15">
        <f t="shared" si="57"/>
        <v>9.0909090909090912E-2</v>
      </c>
      <c r="X108" s="15">
        <f t="shared" si="58"/>
        <v>0.5</v>
      </c>
      <c r="Y108" s="17">
        <f t="shared" si="59"/>
        <v>0.18181818181818182</v>
      </c>
      <c r="Z108" s="8">
        <v>0</v>
      </c>
      <c r="AA108" s="8">
        <v>0</v>
      </c>
      <c r="AB108" s="15">
        <f t="shared" si="60"/>
        <v>0</v>
      </c>
      <c r="AC108" s="15">
        <f t="shared" si="61"/>
        <v>0</v>
      </c>
      <c r="AD108" s="17" t="e">
        <f t="shared" si="62"/>
        <v>#DIV/0!</v>
      </c>
      <c r="AE108" s="16">
        <v>6</v>
      </c>
      <c r="AF108" s="15">
        <f t="shared" si="63"/>
        <v>0.27272727272727271</v>
      </c>
      <c r="AG108" s="16">
        <v>5</v>
      </c>
      <c r="AH108" s="15">
        <f t="shared" si="64"/>
        <v>0.22727272727272727</v>
      </c>
      <c r="AI108" s="16">
        <v>1</v>
      </c>
      <c r="AJ108" s="15">
        <f t="shared" si="65"/>
        <v>4.5454545454545456E-2</v>
      </c>
      <c r="AK108" s="16">
        <v>8</v>
      </c>
      <c r="AL108" s="15">
        <f t="shared" si="66"/>
        <v>0.36363636363636365</v>
      </c>
      <c r="AM108" s="16">
        <v>5</v>
      </c>
      <c r="AN108" s="15">
        <f t="shared" si="67"/>
        <v>0.22727272727272727</v>
      </c>
      <c r="AO108" s="7">
        <v>0</v>
      </c>
      <c r="AP108" s="15">
        <f t="shared" si="68"/>
        <v>0</v>
      </c>
      <c r="AQ108" s="2">
        <v>7</v>
      </c>
      <c r="AR108" s="15">
        <f t="shared" si="69"/>
        <v>0.31818181818181818</v>
      </c>
      <c r="AS108" s="16">
        <v>19</v>
      </c>
      <c r="AT108" s="15">
        <f t="shared" si="70"/>
        <v>0.86363636363636365</v>
      </c>
      <c r="AU108" s="18">
        <v>-0.29852283416210451</v>
      </c>
      <c r="AV108" s="18">
        <v>-0.13346773509483059</v>
      </c>
      <c r="AW108" s="18">
        <v>-0.31661211791577698</v>
      </c>
      <c r="AX108" s="18">
        <v>1.8089283753672459E-2</v>
      </c>
      <c r="AY108" s="18">
        <v>70.006476796762911</v>
      </c>
      <c r="AZ108" s="18">
        <v>115.3873298891878</v>
      </c>
      <c r="BA108" s="18">
        <v>-1.2382538126780791</v>
      </c>
      <c r="BB108" s="18">
        <v>0.40909090909090912</v>
      </c>
      <c r="BC108" s="18">
        <v>4.0238450074515644</v>
      </c>
      <c r="BD108" s="92">
        <f t="shared" si="77"/>
        <v>30.434782608695656</v>
      </c>
      <c r="BE108" s="92">
        <f t="shared" si="78"/>
        <v>30.434782608695656</v>
      </c>
      <c r="BF108" s="93">
        <f>IFERROR(100*((L108+0.44*AA108+AQ108)*2400)/((SUMIFS(팀공격력!Q:Q,팀공격력!A:A,B108,팀공격력!B:B,D108)+0.44*SUMIFS(팀공격력!T:T,팀공격력!A:A,B108,팀공격력!B:B,D108)+SUMIFS(팀공격력!AK:AK,팀공격력!A:A,B108,팀공격력!B:B,D108))*(F108*60+G108)),"")</f>
        <v>6.4175598127270481</v>
      </c>
      <c r="BG108" s="17">
        <f t="shared" si="79"/>
        <v>0.47826086956521741</v>
      </c>
      <c r="BH108" s="17">
        <f t="shared" si="80"/>
        <v>0</v>
      </c>
      <c r="BI108" s="94">
        <f>IFERROR(((AG108*(12000/5))/((F108*60+G108)*(SUMIFS(팀공격력!X:X,팀공격력!A:A,B108,팀공격력!B:B,D108)+SUMIFS(팀수비력!X:X,팀수비력!A:A,B108,팀수비력!B:B,D108))))*100,"")</f>
        <v>1.2240001958400313</v>
      </c>
      <c r="BJ108" s="94">
        <f>IFERROR(((AI108*(12000/5))/((F108*60+G108)*(SUMIFS(팀공격력!V:V,팀공격력!A:A,B108,팀공격력!B:B,D108)+SUMIFS(팀수비력!W:W,팀수비력!A:A,B108,팀수비력!B:B,D108))))*100,"")</f>
        <v>0.50081800273780508</v>
      </c>
      <c r="BK108" s="94">
        <f>IFERROR(((AE108*(12000/5))/((F108*60+G108)*(SUMIFS(팀공격력!X:X,팀공격력!A:A,B108,팀공격력!B:B,D108)+SUMIFS(팀수비력!X:X,팀수비력!A:A,B108,팀수비력!B:B,D108))))*100,"")</f>
        <v>1.4688002350080376</v>
      </c>
      <c r="BL108" s="94">
        <f>IFERROR(100*AK108/(((((F108*60+G108)/(12000/5))*SUMIFS(팀공격력!P:P,팀공격력!A:A,B108,팀공격력!B:B,D108))-K108)),"")</f>
        <v>4.8394414477995662</v>
      </c>
      <c r="BM108" s="94">
        <f>IFERROR(100*((AM108/E108*(2400))/((F108*60+G108)*SUMIFS(팀공격력!AR:AR,팀공격력!A:A,B108,팀공격력!B:B,D108))),"")</f>
        <v>3.0504803092498278</v>
      </c>
      <c r="BN108" s="94">
        <f>IFERROR((AO108*40)/(((F108*60+G108)/60)*(SUMIFS(팀수비력!Q:Q,팀수비력!A:A,B108,팀수비력!B:B,D108)-SUMIFS(팀수비력!N:N,팀수비력!A:A,B108,팀수비력!B:B,D108)))*100,"")</f>
        <v>0</v>
      </c>
      <c r="BO108" s="94">
        <f t="shared" si="81"/>
        <v>23.333333333333332</v>
      </c>
      <c r="BP108" s="18"/>
      <c r="BQ108" s="18"/>
      <c r="BR108" s="18"/>
      <c r="BS108" s="18"/>
      <c r="BT108" s="19" t="s">
        <v>88</v>
      </c>
      <c r="BU108" s="20"/>
      <c r="BV108" s="25" t="s">
        <v>89</v>
      </c>
      <c r="BW108" s="25">
        <v>35.28</v>
      </c>
      <c r="BX108" s="25">
        <v>61.88</v>
      </c>
      <c r="BY108" s="25">
        <v>26.6</v>
      </c>
      <c r="BZ108" s="29">
        <f t="shared" si="85"/>
        <v>1.6036363636363637</v>
      </c>
      <c r="CA108" s="29">
        <f t="shared" si="86"/>
        <v>2.812727272727273</v>
      </c>
      <c r="CB108" s="29">
        <f t="shared" si="87"/>
        <v>1.2090909090909092</v>
      </c>
      <c r="CC108" s="30">
        <f t="shared" si="88"/>
        <v>15.773472429210134</v>
      </c>
      <c r="CD108" s="30">
        <f t="shared" si="89"/>
        <v>27.666169895678092</v>
      </c>
      <c r="CE108" s="30">
        <f t="shared" si="90"/>
        <v>11.892697466467958</v>
      </c>
      <c r="CF108" s="28">
        <v>16</v>
      </c>
      <c r="CG108" s="28">
        <v>6</v>
      </c>
    </row>
    <row r="109" spans="1:85" x14ac:dyDescent="0.4">
      <c r="A109" s="9" t="s">
        <v>84</v>
      </c>
      <c r="B109" s="9" t="s">
        <v>191</v>
      </c>
      <c r="C109" s="9" t="s">
        <v>204</v>
      </c>
      <c r="D109" s="23" t="s">
        <v>87</v>
      </c>
      <c r="E109" s="22">
        <v>54</v>
      </c>
      <c r="F109" s="22">
        <v>31</v>
      </c>
      <c r="G109" s="22">
        <v>54</v>
      </c>
      <c r="H109" s="14">
        <f t="shared" si="49"/>
        <v>103356</v>
      </c>
      <c r="I109" s="14">
        <v>830</v>
      </c>
      <c r="J109" s="15">
        <f t="shared" si="50"/>
        <v>15.37037037037037</v>
      </c>
      <c r="K109" s="16">
        <v>277</v>
      </c>
      <c r="L109" s="16">
        <v>668</v>
      </c>
      <c r="M109" s="15">
        <f t="shared" si="51"/>
        <v>5.1296296296296298</v>
      </c>
      <c r="N109" s="15">
        <f t="shared" si="52"/>
        <v>12.37037037037037</v>
      </c>
      <c r="O109" s="17">
        <f t="shared" si="53"/>
        <v>0.41467065868263475</v>
      </c>
      <c r="P109" s="14">
        <v>100</v>
      </c>
      <c r="Q109" s="16">
        <v>218</v>
      </c>
      <c r="R109" s="15">
        <f t="shared" si="54"/>
        <v>1.8518518518518519</v>
      </c>
      <c r="S109" s="15">
        <f t="shared" si="55"/>
        <v>4.0370370370370372</v>
      </c>
      <c r="T109" s="17">
        <f t="shared" si="56"/>
        <v>0.45871559633027525</v>
      </c>
      <c r="U109" s="16">
        <v>177</v>
      </c>
      <c r="V109" s="16">
        <v>450</v>
      </c>
      <c r="W109" s="15">
        <f t="shared" si="57"/>
        <v>3.2777777777777777</v>
      </c>
      <c r="X109" s="15">
        <f t="shared" si="58"/>
        <v>8.3333333333333339</v>
      </c>
      <c r="Y109" s="17">
        <f t="shared" si="59"/>
        <v>0.39333333333333331</v>
      </c>
      <c r="Z109" s="8">
        <v>99</v>
      </c>
      <c r="AA109" s="8">
        <v>118</v>
      </c>
      <c r="AB109" s="15">
        <f t="shared" si="60"/>
        <v>1.8333333333333333</v>
      </c>
      <c r="AC109" s="15">
        <f t="shared" si="61"/>
        <v>2.1851851851851851</v>
      </c>
      <c r="AD109" s="17">
        <f t="shared" si="62"/>
        <v>0.83898305084745761</v>
      </c>
      <c r="AE109" s="16">
        <v>117</v>
      </c>
      <c r="AF109" s="15">
        <f t="shared" si="63"/>
        <v>2.1666666666666665</v>
      </c>
      <c r="AG109" s="16">
        <v>32</v>
      </c>
      <c r="AH109" s="15">
        <f t="shared" si="64"/>
        <v>0.59259259259259256</v>
      </c>
      <c r="AI109" s="16">
        <v>85</v>
      </c>
      <c r="AJ109" s="15">
        <f t="shared" si="65"/>
        <v>1.5740740740740742</v>
      </c>
      <c r="AK109" s="16">
        <v>82</v>
      </c>
      <c r="AL109" s="15">
        <f t="shared" si="66"/>
        <v>1.5185185185185186</v>
      </c>
      <c r="AM109" s="16">
        <v>51</v>
      </c>
      <c r="AN109" s="15">
        <f t="shared" si="67"/>
        <v>0.94444444444444442</v>
      </c>
      <c r="AO109" s="7">
        <v>4</v>
      </c>
      <c r="AP109" s="15">
        <f t="shared" si="68"/>
        <v>7.407407407407407E-2</v>
      </c>
      <c r="AQ109" s="6">
        <v>53</v>
      </c>
      <c r="AR109" s="15">
        <f t="shared" si="69"/>
        <v>0.98148148148148151</v>
      </c>
      <c r="AS109" s="16">
        <v>69</v>
      </c>
      <c r="AT109" s="15">
        <f t="shared" si="70"/>
        <v>1.2777777777777777</v>
      </c>
      <c r="AU109" s="18">
        <v>3.2078484625283479</v>
      </c>
      <c r="AV109" s="18">
        <v>7.4488528097720844E-2</v>
      </c>
      <c r="AW109" s="18">
        <v>3.306332809760812</v>
      </c>
      <c r="AX109" s="18">
        <v>-9.848434723246359E-2</v>
      </c>
      <c r="AY109" s="18">
        <v>113.4186496915883</v>
      </c>
      <c r="AZ109" s="18">
        <v>117.2345491087288</v>
      </c>
      <c r="BA109" s="18">
        <v>14.13479123914823</v>
      </c>
      <c r="BB109" s="18">
        <v>11.5</v>
      </c>
      <c r="BC109" s="18">
        <v>14.420062695924759</v>
      </c>
      <c r="BD109" s="92">
        <f t="shared" si="77"/>
        <v>57.645293921546838</v>
      </c>
      <c r="BE109" s="92">
        <f t="shared" si="78"/>
        <v>54.715568862275454</v>
      </c>
      <c r="BF109" s="93">
        <f>IFERROR(100*((L109+0.44*AA109+AQ109)*2400)/((SUMIFS(팀공격력!Q:Q,팀공격력!A:A,B109,팀공격력!B:B,D109)+0.44*SUMIFS(팀공격력!T:T,팀공격력!A:A,B109,팀공격력!B:B,D109)+SUMIFS(팀공격력!AK:AK,팀공격력!A:A,B109,팀공격력!B:B,D109))*(F109*60+G109)),"")</f>
        <v>21.078082908925975</v>
      </c>
      <c r="BG109" s="17">
        <f t="shared" si="79"/>
        <v>0.67365269461077848</v>
      </c>
      <c r="BH109" s="17">
        <f t="shared" si="80"/>
        <v>0.17664670658682635</v>
      </c>
      <c r="BI109" s="94">
        <f>IFERROR(((AG109*(12000/5))/((F109*60+G109)*(SUMIFS(팀공격력!X:X,팀공격력!A:A,B109,팀공격력!B:B,D109)+SUMIFS(팀수비력!X:X,팀수비력!A:A,B109,팀수비력!B:B,D109))))*100,"")</f>
        <v>0.99864091213364303</v>
      </c>
      <c r="BJ109" s="94">
        <f>IFERROR(((AI109*(12000/5))/((F109*60+G109)*(SUMIFS(팀공격력!V:V,팀공격력!A:A,B109,팀공격력!B:B,D109)+SUMIFS(팀수비력!W:W,팀수비력!A:A,B109,팀수비력!B:B,D109))))*100,"")</f>
        <v>5.4268366649854114</v>
      </c>
      <c r="BK109" s="94">
        <f>IFERROR(((AE109*(12000/5))/((F109*60+G109)*(SUMIFS(팀공격력!X:X,팀공격력!A:A,B109,팀공격력!B:B,D109)+SUMIFS(팀수비력!X:X,팀수비력!A:A,B109,팀수비력!B:B,D109))))*100,"")</f>
        <v>3.6512808349886328</v>
      </c>
      <c r="BL109" s="94">
        <f>IFERROR(100*AK109/(((((F109*60+G109)/(12000/5))*SUMIFS(팀공격력!P:P,팀공격력!A:A,B109,팀공격력!B:B,D109))-K109)),"")</f>
        <v>7.6866292490303838</v>
      </c>
      <c r="BM109" s="94">
        <f>IFERROR(100*((AM109/E109*(2400))/((F109*60+G109)*SUMIFS(팀공격력!AR:AR,팀공격력!A:A,B109,팀공격력!B:B,D109))),"")</f>
        <v>1.6160143451811351</v>
      </c>
      <c r="BN109" s="94">
        <f>IFERROR((AO109*40)/(((F109*60+G109)/60)*(SUMIFS(팀수비력!Q:Q,팀수비력!A:A,B109,팀수비력!B:B,D109)-SUMIFS(팀수비력!N:N,팀수비력!A:A,B109,팀수비력!B:B,D109)))*100,"")</f>
        <v>0.21145337188833144</v>
      </c>
      <c r="BO109" s="94">
        <f t="shared" si="81"/>
        <v>6.8571132846866432</v>
      </c>
      <c r="BP109" s="18"/>
      <c r="BQ109" s="18"/>
      <c r="BR109" s="18"/>
      <c r="BS109" s="18"/>
      <c r="BT109" s="19" t="s">
        <v>88</v>
      </c>
      <c r="BU109" s="20"/>
      <c r="BV109" s="25" t="s">
        <v>94</v>
      </c>
      <c r="BW109" s="25">
        <v>1113.23</v>
      </c>
      <c r="BX109" s="25">
        <v>1571.63</v>
      </c>
      <c r="BY109" s="25">
        <v>458.4</v>
      </c>
      <c r="BZ109" s="29">
        <f t="shared" si="85"/>
        <v>20.615370370370371</v>
      </c>
      <c r="CA109" s="29">
        <f t="shared" si="86"/>
        <v>29.104259259259262</v>
      </c>
      <c r="CB109" s="29">
        <f t="shared" si="87"/>
        <v>8.4888888888888889</v>
      </c>
      <c r="CC109" s="30">
        <f t="shared" si="88"/>
        <v>25.849994194821782</v>
      </c>
      <c r="CD109" s="30">
        <f t="shared" si="89"/>
        <v>36.4943689771276</v>
      </c>
      <c r="CE109" s="30">
        <f t="shared" si="90"/>
        <v>10.644374782305817</v>
      </c>
      <c r="CF109" s="28">
        <v>32</v>
      </c>
      <c r="CG109" s="28">
        <v>22</v>
      </c>
    </row>
    <row r="110" spans="1:85" x14ac:dyDescent="0.4">
      <c r="A110" s="9" t="s">
        <v>84</v>
      </c>
      <c r="B110" s="9" t="s">
        <v>191</v>
      </c>
      <c r="C110" s="9" t="s">
        <v>205</v>
      </c>
      <c r="D110" s="23" t="s">
        <v>87</v>
      </c>
      <c r="E110" s="16">
        <v>6</v>
      </c>
      <c r="F110" s="16">
        <v>3</v>
      </c>
      <c r="G110" s="16">
        <v>53</v>
      </c>
      <c r="H110" s="14">
        <f t="shared" si="49"/>
        <v>1398</v>
      </c>
      <c r="I110" s="14">
        <v>0</v>
      </c>
      <c r="J110" s="15">
        <f t="shared" si="50"/>
        <v>0</v>
      </c>
      <c r="K110" s="16">
        <v>0</v>
      </c>
      <c r="L110" s="16">
        <v>5</v>
      </c>
      <c r="M110" s="15">
        <f t="shared" si="51"/>
        <v>0</v>
      </c>
      <c r="N110" s="15">
        <f t="shared" si="52"/>
        <v>0.83333333333333337</v>
      </c>
      <c r="O110" s="17">
        <f t="shared" si="53"/>
        <v>0</v>
      </c>
      <c r="P110" s="14">
        <v>0</v>
      </c>
      <c r="Q110" s="16">
        <v>0</v>
      </c>
      <c r="R110" s="15">
        <f t="shared" si="54"/>
        <v>0</v>
      </c>
      <c r="S110" s="15">
        <f t="shared" si="55"/>
        <v>0</v>
      </c>
      <c r="T110" s="17" t="e">
        <f t="shared" si="56"/>
        <v>#DIV/0!</v>
      </c>
      <c r="U110" s="16">
        <v>0</v>
      </c>
      <c r="V110" s="16">
        <v>5</v>
      </c>
      <c r="W110" s="15">
        <f t="shared" si="57"/>
        <v>0</v>
      </c>
      <c r="X110" s="15">
        <f t="shared" si="58"/>
        <v>0.83333333333333337</v>
      </c>
      <c r="Y110" s="17">
        <f t="shared" si="59"/>
        <v>0</v>
      </c>
      <c r="Z110" s="16">
        <v>0</v>
      </c>
      <c r="AA110" s="16">
        <v>0</v>
      </c>
      <c r="AB110" s="15">
        <f t="shared" si="60"/>
        <v>0</v>
      </c>
      <c r="AC110" s="15">
        <f t="shared" si="61"/>
        <v>0</v>
      </c>
      <c r="AD110" s="17" t="e">
        <f t="shared" si="62"/>
        <v>#DIV/0!</v>
      </c>
      <c r="AE110" s="16">
        <v>4</v>
      </c>
      <c r="AF110" s="15">
        <f t="shared" si="63"/>
        <v>0.66666666666666663</v>
      </c>
      <c r="AG110" s="16">
        <v>2</v>
      </c>
      <c r="AH110" s="15">
        <f t="shared" si="64"/>
        <v>0.33333333333333331</v>
      </c>
      <c r="AI110" s="16">
        <v>2</v>
      </c>
      <c r="AJ110" s="15">
        <f t="shared" si="65"/>
        <v>0.33333333333333331</v>
      </c>
      <c r="AK110" s="16">
        <v>0</v>
      </c>
      <c r="AL110" s="15">
        <f t="shared" si="66"/>
        <v>0</v>
      </c>
      <c r="AM110" s="16">
        <v>0</v>
      </c>
      <c r="AN110" s="15">
        <f t="shared" si="67"/>
        <v>0</v>
      </c>
      <c r="AO110" s="16">
        <v>0</v>
      </c>
      <c r="AP110" s="15">
        <f t="shared" si="68"/>
        <v>0</v>
      </c>
      <c r="AQ110" s="4">
        <v>2</v>
      </c>
      <c r="AR110" s="15">
        <f t="shared" si="69"/>
        <v>0.33333333333333331</v>
      </c>
      <c r="AS110" s="16">
        <v>5</v>
      </c>
      <c r="AT110" s="15">
        <f t="shared" si="70"/>
        <v>0.83333333333333337</v>
      </c>
      <c r="AU110" s="18">
        <v>-0.1963606167347878</v>
      </c>
      <c r="AV110" s="18">
        <v>-0.33709977121851981</v>
      </c>
      <c r="AW110" s="18">
        <v>-0.189722841597803</v>
      </c>
      <c r="AX110" s="18">
        <v>-6.6377751369848196E-3</v>
      </c>
      <c r="AY110" s="18">
        <v>20.654517458932901</v>
      </c>
      <c r="AZ110" s="18">
        <v>118.8563448294843</v>
      </c>
      <c r="BA110" s="18">
        <v>-1.7030265324487179</v>
      </c>
      <c r="BB110" s="18">
        <v>-0.5</v>
      </c>
      <c r="BC110" s="18">
        <v>-5.1502145922746774</v>
      </c>
      <c r="BD110" s="92">
        <f t="shared" si="77"/>
        <v>0</v>
      </c>
      <c r="BE110" s="92">
        <f t="shared" si="78"/>
        <v>0</v>
      </c>
      <c r="BF110" s="93">
        <f>IFERROR(100*((L110+0.44*AA110+AQ110)*2400)/((SUMIFS(팀공격력!Q:Q,팀공격력!A:A,B110,팀공격력!B:B,D110)+0.44*SUMIFS(팀공격력!T:T,팀공격력!A:A,B110,팀공격력!B:B,D110)+SUMIFS(팀공격력!AK:AK,팀공격력!A:A,B110,팀공격력!B:B,D110))*(F110*60+G110)),"")</f>
        <v>1.5681247725519023</v>
      </c>
      <c r="BG110" s="17">
        <f t="shared" si="79"/>
        <v>1</v>
      </c>
      <c r="BH110" s="17">
        <f t="shared" si="80"/>
        <v>0</v>
      </c>
      <c r="BI110" s="94">
        <f>IFERROR(((AG110*(12000/5))/((F110*60+G110)*(SUMIFS(팀공격력!X:X,팀공격력!A:A,B110,팀공격력!B:B,D110)+SUMIFS(팀수비력!X:X,팀수비력!A:A,B110,팀수비력!B:B,D110))))*100,"")</f>
        <v>0.512714245124408</v>
      </c>
      <c r="BJ110" s="94">
        <f>IFERROR(((AI110*(12000/5))/((F110*60+G110)*(SUMIFS(팀공격력!V:V,팀공격력!A:A,B110,팀공격력!B:B,D110)+SUMIFS(팀수비력!W:W,팀수비력!A:A,B110,팀수비력!B:B,D110))))*100,"")</f>
        <v>1.048923542214802</v>
      </c>
      <c r="BK110" s="94">
        <f>IFERROR(((AE110*(12000/5))/((F110*60+G110)*(SUMIFS(팀공격력!X:X,팀공격력!A:A,B110,팀공격력!B:B,D110)+SUMIFS(팀수비력!X:X,팀수비력!A:A,B110,팀수비력!B:B,D110))))*100,"")</f>
        <v>1.025428490248816</v>
      </c>
      <c r="BL110" s="94">
        <f>IFERROR(100*AK110/(((((F110*60+G110)/(12000/5))*SUMIFS(팀공격력!P:P,팀공격력!A:A,B110,팀공격력!B:B,D110))-K110)),"")</f>
        <v>0</v>
      </c>
      <c r="BM110" s="94">
        <f>IFERROR(100*((AM110/E110*(2400))/((F110*60+G110)*SUMIFS(팀공격력!AR:AR,팀공격력!A:A,B110,팀공격력!B:B,D110))),"")</f>
        <v>0</v>
      </c>
      <c r="BN110" s="94">
        <f>IFERROR((AO110*40)/(((F110*60+G110)/60)*(SUMIFS(팀수비력!Q:Q,팀수비력!A:A,B110,팀수비력!B:B,D110)-SUMIFS(팀수비력!N:N,팀수비력!A:A,B110,팀수비력!B:B,D110)))*100,"")</f>
        <v>0</v>
      </c>
      <c r="BO110" s="94">
        <f t="shared" si="81"/>
        <v>28.571428571428573</v>
      </c>
      <c r="BP110" s="18"/>
      <c r="BQ110" s="18"/>
      <c r="BR110" s="18"/>
      <c r="BS110" s="18"/>
      <c r="BT110" s="19" t="s">
        <v>88</v>
      </c>
      <c r="BU110" s="19"/>
      <c r="BV110" s="25" t="s">
        <v>94</v>
      </c>
      <c r="BW110" s="25">
        <v>3.33</v>
      </c>
      <c r="BX110" s="25">
        <v>10.83</v>
      </c>
      <c r="BY110" s="25">
        <v>7.5</v>
      </c>
      <c r="BZ110" s="29">
        <f t="shared" si="85"/>
        <v>0.55499999999999994</v>
      </c>
      <c r="CA110" s="29">
        <f t="shared" si="86"/>
        <v>1.8049999999999999</v>
      </c>
      <c r="CB110" s="29">
        <f t="shared" si="87"/>
        <v>1.25</v>
      </c>
      <c r="CC110" s="30">
        <f t="shared" si="88"/>
        <v>5.7167381974248936</v>
      </c>
      <c r="CD110" s="30">
        <f t="shared" si="89"/>
        <v>18.59227467811159</v>
      </c>
      <c r="CE110" s="30">
        <f t="shared" si="90"/>
        <v>12.875536480686696</v>
      </c>
      <c r="CF110" s="27">
        <v>3</v>
      </c>
      <c r="CG110" s="27">
        <v>3</v>
      </c>
    </row>
    <row r="111" spans="1:85" x14ac:dyDescent="0.4">
      <c r="A111" s="9" t="s">
        <v>84</v>
      </c>
      <c r="B111" s="9" t="s">
        <v>191</v>
      </c>
      <c r="C111" s="9" t="s">
        <v>206</v>
      </c>
      <c r="D111" s="23" t="s">
        <v>87</v>
      </c>
      <c r="E111" s="16">
        <v>9</v>
      </c>
      <c r="F111" s="16">
        <v>8</v>
      </c>
      <c r="G111" s="16">
        <v>48</v>
      </c>
      <c r="H111" s="14">
        <f t="shared" si="49"/>
        <v>4752</v>
      </c>
      <c r="I111" s="14">
        <v>29</v>
      </c>
      <c r="J111" s="15">
        <f t="shared" si="50"/>
        <v>3.2222222222222223</v>
      </c>
      <c r="K111" s="16">
        <v>10</v>
      </c>
      <c r="L111" s="16">
        <v>24</v>
      </c>
      <c r="M111" s="15">
        <f t="shared" si="51"/>
        <v>1.1111111111111112</v>
      </c>
      <c r="N111" s="15">
        <f t="shared" si="52"/>
        <v>2.6666666666666665</v>
      </c>
      <c r="O111" s="17">
        <f t="shared" si="53"/>
        <v>0.41666666666666669</v>
      </c>
      <c r="P111" s="14">
        <v>7</v>
      </c>
      <c r="Q111" s="16">
        <v>15</v>
      </c>
      <c r="R111" s="15">
        <f t="shared" si="54"/>
        <v>0.77777777777777779</v>
      </c>
      <c r="S111" s="15">
        <f t="shared" si="55"/>
        <v>1.6666666666666667</v>
      </c>
      <c r="T111" s="17">
        <f t="shared" si="56"/>
        <v>0.46666666666666667</v>
      </c>
      <c r="U111" s="16">
        <v>3</v>
      </c>
      <c r="V111" s="16">
        <v>9</v>
      </c>
      <c r="W111" s="15">
        <f t="shared" si="57"/>
        <v>0.33333333333333331</v>
      </c>
      <c r="X111" s="15">
        <f t="shared" si="58"/>
        <v>1</v>
      </c>
      <c r="Y111" s="17">
        <f t="shared" si="59"/>
        <v>0.33333333333333331</v>
      </c>
      <c r="Z111" s="16">
        <v>6</v>
      </c>
      <c r="AA111" s="16">
        <v>8</v>
      </c>
      <c r="AB111" s="15">
        <f t="shared" si="60"/>
        <v>0.66666666666666663</v>
      </c>
      <c r="AC111" s="15">
        <f t="shared" si="61"/>
        <v>0.88888888888888884</v>
      </c>
      <c r="AD111" s="17">
        <f t="shared" si="62"/>
        <v>0.75</v>
      </c>
      <c r="AE111" s="16">
        <v>9</v>
      </c>
      <c r="AF111" s="15">
        <f t="shared" si="63"/>
        <v>1</v>
      </c>
      <c r="AG111" s="16">
        <v>7</v>
      </c>
      <c r="AH111" s="15">
        <f t="shared" si="64"/>
        <v>0.77777777777777779</v>
      </c>
      <c r="AI111" s="16">
        <v>2</v>
      </c>
      <c r="AJ111" s="15">
        <f t="shared" si="65"/>
        <v>0.22222222222222221</v>
      </c>
      <c r="AK111" s="16">
        <v>16</v>
      </c>
      <c r="AL111" s="15">
        <f t="shared" si="66"/>
        <v>1.7777777777777777</v>
      </c>
      <c r="AM111" s="16">
        <v>4</v>
      </c>
      <c r="AN111" s="15">
        <f t="shared" si="67"/>
        <v>0.44444444444444442</v>
      </c>
      <c r="AO111" s="16">
        <v>1</v>
      </c>
      <c r="AP111" s="15">
        <f t="shared" si="68"/>
        <v>0.1111111111111111</v>
      </c>
      <c r="AQ111" s="4">
        <v>3</v>
      </c>
      <c r="AR111" s="15">
        <f t="shared" si="69"/>
        <v>0.33333333333333331</v>
      </c>
      <c r="AS111" s="16">
        <v>9</v>
      </c>
      <c r="AT111" s="15">
        <f t="shared" si="70"/>
        <v>1</v>
      </c>
      <c r="AU111" s="18">
        <v>0.31815683231379099</v>
      </c>
      <c r="AV111" s="18">
        <v>0.16068526884534901</v>
      </c>
      <c r="AW111" s="18">
        <v>0.29833294911833003</v>
      </c>
      <c r="AX111" s="18">
        <v>1.982388319546103E-2</v>
      </c>
      <c r="AY111" s="18">
        <v>125.0943566950788</v>
      </c>
      <c r="AZ111" s="18">
        <v>115.0446730351931</v>
      </c>
      <c r="BA111" s="18">
        <v>2.8080214838561841</v>
      </c>
      <c r="BB111" s="18">
        <v>4.4444444444444446</v>
      </c>
      <c r="BC111" s="18">
        <v>20.202020202020201</v>
      </c>
      <c r="BD111" s="92">
        <f t="shared" si="77"/>
        <v>52.688953488372093</v>
      </c>
      <c r="BE111" s="92">
        <f t="shared" si="78"/>
        <v>47.916666666666671</v>
      </c>
      <c r="BF111" s="93">
        <f>IFERROR(100*((L111+0.44*AA111+AQ111)*2400)/((SUMIFS(팀공격력!Q:Q,팀공격력!A:A,B111,팀공격력!B:B,D111)+0.44*SUMIFS(팀공격력!T:T,팀공격력!A:A,B111,팀공격력!B:B,D111)+SUMIFS(팀공격력!AK:AK,팀공격력!A:A,B111,팀공격력!B:B,D111))*(F111*60+G111)),"")</f>
        <v>3.017095821856111</v>
      </c>
      <c r="BG111" s="17">
        <f t="shared" si="79"/>
        <v>0.375</v>
      </c>
      <c r="BH111" s="17">
        <f t="shared" si="80"/>
        <v>0.33333333333333331</v>
      </c>
      <c r="BI111" s="94">
        <f>IFERROR(((AG111*(12000/5))/((F111*60+G111)*(SUMIFS(팀공격력!X:X,팀공격력!A:A,B111,팀공격력!B:B,D111)+SUMIFS(팀수비력!X:X,팀수비력!A:A,B111,팀수비력!B:B,D111))))*100,"")</f>
        <v>0.79189103579347486</v>
      </c>
      <c r="BJ111" s="94">
        <f>IFERROR(((AI111*(12000/5))/((F111*60+G111)*(SUMIFS(팀공격력!V:V,팀공격력!A:A,B111,팀공격력!B:B,D111)+SUMIFS(팀수비력!W:W,팀수비력!A:A,B111,팀수비력!B:B,D111))))*100,"")</f>
        <v>0.462877244954638</v>
      </c>
      <c r="BK111" s="94">
        <f>IFERROR(((AE111*(12000/5))/((F111*60+G111)*(SUMIFS(팀공격력!X:X,팀공격력!A:A,B111,팀공격력!B:B,D111)+SUMIFS(팀수비력!X:X,팀수비력!A:A,B111,팀수비력!B:B,D111))))*100,"")</f>
        <v>1.0181456174487533</v>
      </c>
      <c r="BL111" s="94">
        <f>IFERROR(100*AK111/(((((F111*60+G111)/(12000/5))*SUMIFS(팀공격력!P:P,팀공격력!A:A,B111,팀공격력!B:B,D111))-K111)),"")</f>
        <v>4.4358192403659551</v>
      </c>
      <c r="BM111" s="94">
        <f>IFERROR(100*((AM111/E111*(2400))/((F111*60+G111)*SUMIFS(팀공격력!AR:AR,팀공격력!A:A,B111,팀공격력!B:B,D111))),"")</f>
        <v>2.7567303535442891</v>
      </c>
      <c r="BN111" s="94">
        <f>IFERROR((AO111*40)/(((F111*60+G111)/60)*(SUMIFS(팀수비력!Q:Q,팀수비력!A:A,B111,팀수비력!B:B,D111)-SUMIFS(팀수비력!N:N,팀수비력!A:A,B111,팀수비력!B:B,D111)))*100,"")</f>
        <v>0.19162961827380037</v>
      </c>
      <c r="BO111" s="94">
        <f t="shared" si="81"/>
        <v>9.8296199213630402</v>
      </c>
      <c r="BP111" s="18"/>
      <c r="BQ111" s="18"/>
      <c r="BR111" s="18"/>
      <c r="BS111" s="18"/>
      <c r="BT111" s="19" t="s">
        <v>88</v>
      </c>
      <c r="BU111" s="20"/>
      <c r="BV111" s="26" t="s">
        <v>89</v>
      </c>
      <c r="BW111" s="26">
        <v>70.819999999999993</v>
      </c>
      <c r="BX111" s="26">
        <v>90.32</v>
      </c>
      <c r="BY111" s="26">
        <v>19.5</v>
      </c>
      <c r="BZ111" s="29">
        <f t="shared" si="85"/>
        <v>7.8688888888888879</v>
      </c>
      <c r="CA111" s="29">
        <f t="shared" si="86"/>
        <v>10.035555555555554</v>
      </c>
      <c r="CB111" s="29">
        <f t="shared" si="87"/>
        <v>2.1666666666666665</v>
      </c>
      <c r="CC111" s="30">
        <f t="shared" si="88"/>
        <v>35.767676767676761</v>
      </c>
      <c r="CD111" s="30">
        <f t="shared" si="89"/>
        <v>45.616161616161612</v>
      </c>
      <c r="CE111" s="30">
        <f t="shared" si="90"/>
        <v>9.8484848484848477</v>
      </c>
      <c r="CF111" s="28">
        <v>5</v>
      </c>
      <c r="CG111" s="28">
        <v>4</v>
      </c>
    </row>
    <row r="112" spans="1:85" x14ac:dyDescent="0.4">
      <c r="A112" s="9" t="s">
        <v>84</v>
      </c>
      <c r="B112" s="9" t="s">
        <v>191</v>
      </c>
      <c r="C112" s="9" t="s">
        <v>207</v>
      </c>
      <c r="D112" s="23" t="s">
        <v>87</v>
      </c>
      <c r="E112" s="16">
        <v>12</v>
      </c>
      <c r="F112" s="16">
        <v>3</v>
      </c>
      <c r="G112" s="16">
        <v>16</v>
      </c>
      <c r="H112" s="14">
        <f t="shared" si="49"/>
        <v>2352</v>
      </c>
      <c r="I112" s="14">
        <v>8</v>
      </c>
      <c r="J112" s="15">
        <f t="shared" si="50"/>
        <v>0.66666666666666663</v>
      </c>
      <c r="K112" s="16">
        <v>4</v>
      </c>
      <c r="L112" s="16">
        <v>11</v>
      </c>
      <c r="M112" s="15">
        <f t="shared" si="51"/>
        <v>0.33333333333333331</v>
      </c>
      <c r="N112" s="15">
        <f t="shared" si="52"/>
        <v>0.91666666666666663</v>
      </c>
      <c r="O112" s="17">
        <f t="shared" si="53"/>
        <v>0.36363636363636365</v>
      </c>
      <c r="P112" s="14">
        <v>4</v>
      </c>
      <c r="Q112" s="16">
        <v>11</v>
      </c>
      <c r="R112" s="15">
        <f t="shared" si="54"/>
        <v>0.33333333333333331</v>
      </c>
      <c r="S112" s="15">
        <f t="shared" si="55"/>
        <v>0.91666666666666663</v>
      </c>
      <c r="T112" s="17">
        <f t="shared" si="56"/>
        <v>0.36363636363636365</v>
      </c>
      <c r="U112" s="16">
        <v>0</v>
      </c>
      <c r="V112" s="16">
        <v>0</v>
      </c>
      <c r="W112" s="15">
        <f t="shared" si="57"/>
        <v>0</v>
      </c>
      <c r="X112" s="15">
        <f t="shared" si="58"/>
        <v>0</v>
      </c>
      <c r="Y112" s="17" t="e">
        <f t="shared" si="59"/>
        <v>#DIV/0!</v>
      </c>
      <c r="Z112" s="16">
        <v>0</v>
      </c>
      <c r="AA112" s="16">
        <v>0</v>
      </c>
      <c r="AB112" s="15">
        <f t="shared" si="60"/>
        <v>0</v>
      </c>
      <c r="AC112" s="15">
        <f t="shared" si="61"/>
        <v>0</v>
      </c>
      <c r="AD112" s="17" t="e">
        <f t="shared" si="62"/>
        <v>#DIV/0!</v>
      </c>
      <c r="AE112" s="16">
        <v>7</v>
      </c>
      <c r="AF112" s="15">
        <f t="shared" si="63"/>
        <v>0.58333333333333337</v>
      </c>
      <c r="AG112" s="16">
        <v>5</v>
      </c>
      <c r="AH112" s="15">
        <f t="shared" si="64"/>
        <v>0.41666666666666669</v>
      </c>
      <c r="AI112" s="16">
        <v>2</v>
      </c>
      <c r="AJ112" s="15">
        <f t="shared" si="65"/>
        <v>0.16666666666666666</v>
      </c>
      <c r="AK112" s="16">
        <v>0</v>
      </c>
      <c r="AL112" s="15">
        <f t="shared" si="66"/>
        <v>0</v>
      </c>
      <c r="AM112" s="16">
        <v>1</v>
      </c>
      <c r="AN112" s="15">
        <f t="shared" si="67"/>
        <v>8.3333333333333329E-2</v>
      </c>
      <c r="AO112" s="16">
        <v>0</v>
      </c>
      <c r="AP112" s="15">
        <f t="shared" si="68"/>
        <v>0</v>
      </c>
      <c r="AQ112" s="4">
        <v>0</v>
      </c>
      <c r="AR112" s="15">
        <f t="shared" si="69"/>
        <v>0</v>
      </c>
      <c r="AS112" s="16">
        <v>9</v>
      </c>
      <c r="AT112" s="15">
        <f t="shared" si="70"/>
        <v>0.75</v>
      </c>
      <c r="AU112" s="18">
        <v>-8.9601008236133584E-3</v>
      </c>
      <c r="AV112" s="18">
        <v>-9.1429600240952626E-3</v>
      </c>
      <c r="AW112" s="18">
        <v>-6.5676296471290641E-3</v>
      </c>
      <c r="AX112" s="18">
        <v>-2.3924711764842939E-3</v>
      </c>
      <c r="AY112" s="18">
        <v>97.776867737673996</v>
      </c>
      <c r="AZ112" s="18">
        <v>117.2620442830839</v>
      </c>
      <c r="BA112" s="18">
        <v>0.41463439765163929</v>
      </c>
      <c r="BB112" s="18">
        <v>0.75</v>
      </c>
      <c r="BC112" s="18">
        <v>9.1836734693877542</v>
      </c>
      <c r="BD112" s="92">
        <f t="shared" si="77"/>
        <v>36.363636363636367</v>
      </c>
      <c r="BE112" s="92">
        <f t="shared" si="78"/>
        <v>36.363636363636367</v>
      </c>
      <c r="BF112" s="93">
        <f>IFERROR(100*((L112+0.44*AA112+AQ112)*2400)/((SUMIFS(팀공격력!Q:Q,팀공격력!A:A,B112,팀공격력!B:B,D112)+0.44*SUMIFS(팀공격력!T:T,팀공격력!A:A,B112,팀공격력!B:B,D112)+SUMIFS(팀공격력!AK:AK,팀공격력!A:A,B112,팀공격력!B:B,D112))*(F112*60+G112)),"")</f>
        <v>2.9293759417277885</v>
      </c>
      <c r="BG112" s="17">
        <f t="shared" si="79"/>
        <v>0</v>
      </c>
      <c r="BH112" s="17">
        <f t="shared" si="80"/>
        <v>0</v>
      </c>
      <c r="BI112" s="94">
        <f>IFERROR(((AG112*(12000/5))/((F112*60+G112)*(SUMIFS(팀공격력!X:X,팀공격력!A:A,B112,팀공격력!B:B,D112)+SUMIFS(팀수비력!X:X,팀수비력!A:A,B112,팀수비력!B:B,D112))))*100,"")</f>
        <v>1.5237553458416717</v>
      </c>
      <c r="BJ112" s="94">
        <f>IFERROR(((AI112*(12000/5))/((F112*60+G112)*(SUMIFS(팀공격력!V:V,팀공격력!A:A,B112,팀공격력!B:B,D112)+SUMIFS(팀수비력!W:W,팀수비력!A:A,B112,팀수비력!B:B,D112))))*100,"")</f>
        <v>1.2469346190614738</v>
      </c>
      <c r="BK112" s="94">
        <f>IFERROR(((AE112*(12000/5))/((F112*60+G112)*(SUMIFS(팀공격력!X:X,팀공격력!A:A,B112,팀공격력!B:B,D112)+SUMIFS(팀수비력!X:X,팀수비력!A:A,B112,팀수비력!B:B,D112))))*100,"")</f>
        <v>2.1332574841783405</v>
      </c>
      <c r="BL112" s="94">
        <f>IFERROR(100*AK112/(((((F112*60+G112)/(12000/5))*SUMIFS(팀공격력!P:P,팀공격력!A:A,B112,팀공격력!B:B,D112))-K112)),"")</f>
        <v>0</v>
      </c>
      <c r="BM112" s="94">
        <f>IFERROR(100*((AM112/E112*(2400))/((F112*60+G112)*SUMIFS(팀공격력!AR:AR,팀공격력!A:A,B112,팀공격력!B:B,D112))),"")</f>
        <v>1.392430127555534</v>
      </c>
      <c r="BN112" s="94">
        <f>IFERROR((AO112*40)/(((F112*60+G112)/60)*(SUMIFS(팀수비력!Q:Q,팀수비력!A:A,B112,팀수비력!B:B,D112)-SUMIFS(팀수비력!N:N,팀수비력!A:A,B112,팀수비력!B:B,D112)))*100,"")</f>
        <v>0</v>
      </c>
      <c r="BO112" s="94">
        <f t="shared" si="81"/>
        <v>0</v>
      </c>
      <c r="BP112" s="18"/>
      <c r="BQ112" s="18"/>
      <c r="BR112" s="18"/>
      <c r="BS112" s="18"/>
      <c r="BT112" s="19" t="s">
        <v>88</v>
      </c>
      <c r="BU112" s="20"/>
      <c r="BV112" s="25" t="s">
        <v>94</v>
      </c>
      <c r="BW112" s="25">
        <v>21.29</v>
      </c>
      <c r="BX112" s="25">
        <v>28.29</v>
      </c>
      <c r="BY112" s="25">
        <v>7</v>
      </c>
      <c r="BZ112" s="29">
        <f t="shared" si="85"/>
        <v>1.7741666666666664</v>
      </c>
      <c r="CA112" s="29">
        <f t="shared" si="86"/>
        <v>2.3574999999999999</v>
      </c>
      <c r="CB112" s="29">
        <f t="shared" si="87"/>
        <v>0.58333333333333337</v>
      </c>
      <c r="CC112" s="30">
        <f t="shared" si="88"/>
        <v>21.72448979591837</v>
      </c>
      <c r="CD112" s="30">
        <f t="shared" si="89"/>
        <v>28.867346938775512</v>
      </c>
      <c r="CE112" s="30">
        <f t="shared" si="90"/>
        <v>7.1428571428571432</v>
      </c>
      <c r="CF112" s="27">
        <v>7</v>
      </c>
      <c r="CG112" s="27">
        <v>5</v>
      </c>
    </row>
    <row r="113" spans="1:85" x14ac:dyDescent="0.4">
      <c r="A113" s="9" t="s">
        <v>84</v>
      </c>
      <c r="B113" s="9" t="s">
        <v>191</v>
      </c>
      <c r="C113" s="9" t="s">
        <v>208</v>
      </c>
      <c r="D113" s="23" t="s">
        <v>87</v>
      </c>
      <c r="E113" s="16">
        <v>47</v>
      </c>
      <c r="F113" s="16">
        <v>8</v>
      </c>
      <c r="G113" s="16">
        <v>10</v>
      </c>
      <c r="H113" s="14">
        <f t="shared" si="49"/>
        <v>23030</v>
      </c>
      <c r="I113" s="14">
        <v>137</v>
      </c>
      <c r="J113" s="15">
        <f t="shared" si="50"/>
        <v>2.9148936170212765</v>
      </c>
      <c r="K113" s="16">
        <v>60</v>
      </c>
      <c r="L113" s="16">
        <v>113</v>
      </c>
      <c r="M113" s="15">
        <f t="shared" si="51"/>
        <v>1.2765957446808511</v>
      </c>
      <c r="N113" s="15">
        <f t="shared" si="52"/>
        <v>2.4042553191489362</v>
      </c>
      <c r="O113" s="17">
        <f t="shared" si="53"/>
        <v>0.53097345132743368</v>
      </c>
      <c r="P113" s="14">
        <v>55</v>
      </c>
      <c r="Q113" s="16">
        <v>93</v>
      </c>
      <c r="R113" s="15">
        <f t="shared" si="54"/>
        <v>1.1702127659574468</v>
      </c>
      <c r="S113" s="15">
        <f t="shared" si="55"/>
        <v>1.9787234042553192</v>
      </c>
      <c r="T113" s="17">
        <f t="shared" si="56"/>
        <v>0.59139784946236562</v>
      </c>
      <c r="U113" s="16">
        <v>5</v>
      </c>
      <c r="V113" s="16">
        <v>20</v>
      </c>
      <c r="W113" s="15">
        <f t="shared" si="57"/>
        <v>0.10638297872340426</v>
      </c>
      <c r="X113" s="15">
        <f t="shared" si="58"/>
        <v>0.42553191489361702</v>
      </c>
      <c r="Y113" s="17">
        <f t="shared" si="59"/>
        <v>0.25</v>
      </c>
      <c r="Z113" s="16">
        <v>12</v>
      </c>
      <c r="AA113" s="16">
        <v>15</v>
      </c>
      <c r="AB113" s="15">
        <f t="shared" si="60"/>
        <v>0.25531914893617019</v>
      </c>
      <c r="AC113" s="15">
        <f t="shared" si="61"/>
        <v>0.31914893617021278</v>
      </c>
      <c r="AD113" s="17">
        <f t="shared" si="62"/>
        <v>0.8</v>
      </c>
      <c r="AE113" s="16">
        <v>69</v>
      </c>
      <c r="AF113" s="15">
        <f t="shared" si="63"/>
        <v>1.4680851063829787</v>
      </c>
      <c r="AG113" s="16">
        <v>40</v>
      </c>
      <c r="AH113" s="15">
        <f t="shared" si="64"/>
        <v>0.85106382978723405</v>
      </c>
      <c r="AI113" s="16">
        <v>29</v>
      </c>
      <c r="AJ113" s="15">
        <f t="shared" si="65"/>
        <v>0.61702127659574468</v>
      </c>
      <c r="AK113" s="16">
        <v>13</v>
      </c>
      <c r="AL113" s="15">
        <f t="shared" si="66"/>
        <v>0.27659574468085107</v>
      </c>
      <c r="AM113" s="16">
        <v>10</v>
      </c>
      <c r="AN113" s="15">
        <f t="shared" si="67"/>
        <v>0.21276595744680851</v>
      </c>
      <c r="AO113" s="16">
        <v>3</v>
      </c>
      <c r="AP113" s="15">
        <f t="shared" si="68"/>
        <v>6.3829787234042548E-2</v>
      </c>
      <c r="AQ113" s="4">
        <v>14</v>
      </c>
      <c r="AR113" s="15">
        <f t="shared" si="69"/>
        <v>0.2978723404255319</v>
      </c>
      <c r="AS113" s="16">
        <v>79</v>
      </c>
      <c r="AT113" s="15">
        <f t="shared" si="70"/>
        <v>1.6808510638297873</v>
      </c>
      <c r="AU113" s="18">
        <v>0.78067628199290751</v>
      </c>
      <c r="AV113" s="18">
        <v>8.1355756699217463E-2</v>
      </c>
      <c r="AW113" s="18">
        <v>0.72444593822002412</v>
      </c>
      <c r="AX113" s="18">
        <v>5.6230343772883377E-2</v>
      </c>
      <c r="AY113" s="18">
        <v>115.6002889103973</v>
      </c>
      <c r="AZ113" s="18">
        <v>115.7839875903023</v>
      </c>
      <c r="BA113" s="18">
        <v>8.2480901396719251</v>
      </c>
      <c r="BB113" s="18">
        <v>3.4468085106382982</v>
      </c>
      <c r="BC113" s="18">
        <v>16.88232739904473</v>
      </c>
      <c r="BD113" s="92">
        <f t="shared" si="77"/>
        <v>57.274247491638796</v>
      </c>
      <c r="BE113" s="92">
        <f t="shared" si="78"/>
        <v>55.309734513274336</v>
      </c>
      <c r="BF113" s="93">
        <f>IFERROR(100*((L113+0.44*AA113+AQ113)*2400)/((SUMIFS(팀공격력!Q:Q,팀공격력!A:A,B113,팀공격력!B:B,D113)+0.44*SUMIFS(팀공격력!T:T,팀공격력!A:A,B113,팀공격력!B:B,D113)+SUMIFS(팀공격력!AK:AK,팀공격력!A:A,B113,팀공격력!B:B,D113))*(F113*60+G113)),"")</f>
        <v>14.231440938721184</v>
      </c>
      <c r="BG113" s="17">
        <f t="shared" si="79"/>
        <v>0.17699115044247787</v>
      </c>
      <c r="BH113" s="17">
        <f t="shared" si="80"/>
        <v>0.13274336283185842</v>
      </c>
      <c r="BI113" s="94">
        <f>IFERROR(((AG113*(12000/5))/((F113*60+G113)*(SUMIFS(팀공격력!X:X,팀공격력!A:A,B113,팀공격력!B:B,D113)+SUMIFS(팀수비력!X:X,팀수비력!A:A,B113,팀수비력!B:B,D113))))*100,"")</f>
        <v>4.8760171066933493</v>
      </c>
      <c r="BJ113" s="94">
        <f>IFERROR(((AI113*(12000/5))/((F113*60+G113)*(SUMIFS(팀공격력!V:V,팀공격력!A:A,B113,팀공격력!B:B,D113)+SUMIFS(팀수비력!W:W,팀수비력!A:A,B113,팀수비력!B:B,D113))))*100,"")</f>
        <v>7.2322207905565481</v>
      </c>
      <c r="BK113" s="94">
        <f>IFERROR(((AE113*(12000/5))/((F113*60+G113)*(SUMIFS(팀공격력!X:X,팀공격력!A:A,B113,팀공격력!B:B,D113)+SUMIFS(팀수비력!X:X,팀수비력!A:A,B113,팀수비력!B:B,D113))))*100,"")</f>
        <v>8.4111295090460274</v>
      </c>
      <c r="BL113" s="94">
        <f>IFERROR(100*AK113/(((((F113*60+G113)/(12000/5))*SUMIFS(팀공격력!P:P,팀공격력!A:A,B113,팀공격력!B:B,D113))-K113)),"")</f>
        <v>4.5771290251595396</v>
      </c>
      <c r="BM113" s="94">
        <f>IFERROR(100*((AM113/E113*(2400))/((F113*60+G113)*SUMIFS(팀공격력!AR:AR,팀공격력!A:A,B113,팀공격력!B:B,D113))),"")</f>
        <v>1.4220563004822475</v>
      </c>
      <c r="BN113" s="94">
        <f>IFERROR((AO113*40)/(((F113*60+G113)/60)*(SUMIFS(팀수비력!Q:Q,팀수비력!A:A,B113,팀수비력!B:B,D113)-SUMIFS(팀수비력!N:N,팀수비력!A:A,B113,팀수비력!B:B,D113)))*100,"")</f>
        <v>0.61947207213408129</v>
      </c>
      <c r="BO113" s="94">
        <f t="shared" si="81"/>
        <v>10.479041916167665</v>
      </c>
      <c r="BP113" s="18"/>
      <c r="BQ113" s="18"/>
      <c r="BR113" s="18"/>
      <c r="BS113" s="18"/>
      <c r="BT113" s="19" t="s">
        <v>88</v>
      </c>
      <c r="BU113" s="20"/>
      <c r="BV113" s="26" t="s">
        <v>94</v>
      </c>
      <c r="BW113" s="26">
        <v>300.60000000000002</v>
      </c>
      <c r="BX113" s="26">
        <v>375.5</v>
      </c>
      <c r="BY113" s="26">
        <v>74.900000000000006</v>
      </c>
      <c r="BZ113" s="29">
        <f t="shared" si="85"/>
        <v>6.3957446808510641</v>
      </c>
      <c r="CA113" s="29">
        <f t="shared" si="86"/>
        <v>7.9893617021276597</v>
      </c>
      <c r="CB113" s="29">
        <f t="shared" si="87"/>
        <v>1.5936170212765959</v>
      </c>
      <c r="CC113" s="30">
        <f t="shared" si="88"/>
        <v>31.326096396005212</v>
      </c>
      <c r="CD113" s="30">
        <f t="shared" si="89"/>
        <v>39.131567520625275</v>
      </c>
      <c r="CE113" s="30">
        <f t="shared" si="90"/>
        <v>7.8054711246200608</v>
      </c>
      <c r="CF113" s="27">
        <v>30</v>
      </c>
      <c r="CG113" s="27">
        <v>17</v>
      </c>
    </row>
    <row r="114" spans="1:85" x14ac:dyDescent="0.4">
      <c r="A114" s="9" t="s">
        <v>84</v>
      </c>
      <c r="B114" s="9" t="s">
        <v>191</v>
      </c>
      <c r="C114" s="9" t="s">
        <v>209</v>
      </c>
      <c r="D114" s="23" t="s">
        <v>87</v>
      </c>
      <c r="E114" s="16">
        <v>48</v>
      </c>
      <c r="F114" s="16">
        <v>9</v>
      </c>
      <c r="G114" s="16">
        <v>23</v>
      </c>
      <c r="H114" s="14">
        <f t="shared" si="49"/>
        <v>27024</v>
      </c>
      <c r="I114" s="14">
        <v>82</v>
      </c>
      <c r="J114" s="15">
        <f t="shared" si="50"/>
        <v>1.7083333333333333</v>
      </c>
      <c r="K114" s="16">
        <v>34</v>
      </c>
      <c r="L114" s="16">
        <v>81</v>
      </c>
      <c r="M114" s="15">
        <f t="shared" si="51"/>
        <v>0.70833333333333337</v>
      </c>
      <c r="N114" s="15">
        <f t="shared" si="52"/>
        <v>1.6875</v>
      </c>
      <c r="O114" s="17">
        <f t="shared" si="53"/>
        <v>0.41975308641975306</v>
      </c>
      <c r="P114" s="14">
        <v>20</v>
      </c>
      <c r="Q114" s="16">
        <v>39</v>
      </c>
      <c r="R114" s="15">
        <f t="shared" si="54"/>
        <v>0.41666666666666669</v>
      </c>
      <c r="S114" s="15">
        <f t="shared" si="55"/>
        <v>0.8125</v>
      </c>
      <c r="T114" s="17">
        <f t="shared" si="56"/>
        <v>0.51282051282051277</v>
      </c>
      <c r="U114" s="16">
        <v>14</v>
      </c>
      <c r="V114" s="16">
        <v>42</v>
      </c>
      <c r="W114" s="15">
        <f t="shared" si="57"/>
        <v>0.29166666666666669</v>
      </c>
      <c r="X114" s="15">
        <f t="shared" si="58"/>
        <v>0.875</v>
      </c>
      <c r="Y114" s="17">
        <f t="shared" si="59"/>
        <v>0.33333333333333331</v>
      </c>
      <c r="Z114" s="16">
        <v>0</v>
      </c>
      <c r="AA114" s="16">
        <v>0</v>
      </c>
      <c r="AB114" s="15">
        <f t="shared" si="60"/>
        <v>0</v>
      </c>
      <c r="AC114" s="15">
        <f t="shared" si="61"/>
        <v>0</v>
      </c>
      <c r="AD114" s="17" t="e">
        <f t="shared" si="62"/>
        <v>#DIV/0!</v>
      </c>
      <c r="AE114" s="16">
        <v>59</v>
      </c>
      <c r="AF114" s="15">
        <f t="shared" si="63"/>
        <v>1.2291666666666667</v>
      </c>
      <c r="AG114" s="16">
        <v>29</v>
      </c>
      <c r="AH114" s="15">
        <f t="shared" si="64"/>
        <v>0.60416666666666663</v>
      </c>
      <c r="AI114" s="16">
        <v>30</v>
      </c>
      <c r="AJ114" s="15">
        <f t="shared" si="65"/>
        <v>0.625</v>
      </c>
      <c r="AK114" s="16">
        <v>21</v>
      </c>
      <c r="AL114" s="15">
        <f t="shared" si="66"/>
        <v>0.4375</v>
      </c>
      <c r="AM114" s="16">
        <v>14</v>
      </c>
      <c r="AN114" s="15">
        <f t="shared" si="67"/>
        <v>0.29166666666666669</v>
      </c>
      <c r="AO114" s="16">
        <v>3</v>
      </c>
      <c r="AP114" s="15">
        <f t="shared" si="68"/>
        <v>6.25E-2</v>
      </c>
      <c r="AQ114" s="4">
        <v>7</v>
      </c>
      <c r="AR114" s="15">
        <f t="shared" si="69"/>
        <v>0.14583333333333334</v>
      </c>
      <c r="AS114" s="16">
        <v>67</v>
      </c>
      <c r="AT114" s="15">
        <f t="shared" si="70"/>
        <v>1.3958333333333333</v>
      </c>
      <c r="AU114" s="18">
        <v>0.55292576233487245</v>
      </c>
      <c r="AV114" s="18">
        <v>4.9105307489775533E-2</v>
      </c>
      <c r="AW114" s="18">
        <v>0.48681797801807841</v>
      </c>
      <c r="AX114" s="18">
        <v>6.6107784316793997E-2</v>
      </c>
      <c r="AY114" s="18">
        <v>115.11276032331961</v>
      </c>
      <c r="AZ114" s="18">
        <v>115.78200086669921</v>
      </c>
      <c r="BA114" s="18">
        <v>5.1905476329300058</v>
      </c>
      <c r="BB114" s="18">
        <v>2.604166666666667</v>
      </c>
      <c r="BC114" s="18">
        <v>11.101243339253999</v>
      </c>
      <c r="BD114" s="92">
        <f t="shared" si="77"/>
        <v>50.617283950617285</v>
      </c>
      <c r="BE114" s="92">
        <f t="shared" si="78"/>
        <v>50.617283950617285</v>
      </c>
      <c r="BF114" s="93">
        <f>IFERROR(100*((L114+0.44*AA114+AQ114)*2400)/((SUMIFS(팀공격력!Q:Q,팀공격력!A:A,B114,팀공격력!B:B,D114)+0.44*SUMIFS(팀공격력!T:T,팀공격력!A:A,B114,팀공격력!B:B,D114)+SUMIFS(팀공격력!AK:AK,팀공격력!A:A,B114,팀공격력!B:B,D114))*(F114*60+G114)),"")</f>
        <v>8.1585461396610519</v>
      </c>
      <c r="BG114" s="17">
        <f t="shared" si="79"/>
        <v>0.51851851851851849</v>
      </c>
      <c r="BH114" s="17">
        <f t="shared" si="80"/>
        <v>0</v>
      </c>
      <c r="BI114" s="94">
        <f>IFERROR(((AG114*(12000/5))/((F114*60+G114)*(SUMIFS(팀공격력!X:X,팀공격력!A:A,B114,팀공격력!B:B,D114)+SUMIFS(팀수비력!X:X,팀수비력!A:A,B114,팀수비력!B:B,D114))))*100,"")</f>
        <v>3.076740811994338</v>
      </c>
      <c r="BJ114" s="94">
        <f>IFERROR(((AI114*(12000/5))/((F114*60+G114)*(SUMIFS(팀공격력!V:V,팀공격력!A:A,B114,팀공격력!B:B,D114)+SUMIFS(팀수비력!W:W,팀수비력!A:A,B114,팀수비력!B:B,D114))))*100,"")</f>
        <v>6.5115235879941977</v>
      </c>
      <c r="BK114" s="94">
        <f>IFERROR(((AE114*(12000/5))/((F114*60+G114)*(SUMIFS(팀공격력!X:X,팀공격력!A:A,B114,팀공격력!B:B,D114)+SUMIFS(팀수비력!X:X,팀수비력!A:A,B114,팀수비력!B:B,D114))))*100,"")</f>
        <v>6.2595761347471006</v>
      </c>
      <c r="BL114" s="94">
        <f>IFERROR(100*AK114/(((((F114*60+G114)/(12000/5))*SUMIFS(팀공격력!P:P,팀공격력!A:A,B114,팀공격력!B:B,D114))-K114)),"")</f>
        <v>5.8127800427885195</v>
      </c>
      <c r="BM114" s="94">
        <f>IFERROR(100*((AM114/E114*(2400))/((F114*60+G114)*SUMIFS(팀공격력!AR:AR,팀공격력!A:A,B114,팀공격력!B:B,D114))),"")</f>
        <v>1.6966377753163346</v>
      </c>
      <c r="BN114" s="94">
        <f>IFERROR((AO114*40)/(((F114*60+G114)/60)*(SUMIFS(팀수비력!Q:Q,팀수비력!A:A,B114,팀수비력!B:B,D114)-SUMIFS(팀수비력!N:N,팀수비력!A:A,B114,팀수비력!B:B,D114)))*100,"")</f>
        <v>0.53914976082717558</v>
      </c>
      <c r="BO114" s="94">
        <f t="shared" si="81"/>
        <v>7.9545454545454541</v>
      </c>
      <c r="BP114" s="18"/>
      <c r="BQ114" s="18"/>
      <c r="BR114" s="18"/>
      <c r="BS114" s="18"/>
      <c r="BT114" s="19" t="s">
        <v>88</v>
      </c>
      <c r="BU114" s="20"/>
      <c r="BV114" s="26" t="s">
        <v>94</v>
      </c>
      <c r="BW114" s="26">
        <v>264.81</v>
      </c>
      <c r="BX114" s="26">
        <v>319.51</v>
      </c>
      <c r="BY114" s="26">
        <v>54.7</v>
      </c>
      <c r="BZ114" s="29">
        <f t="shared" si="85"/>
        <v>5.5168749999999998</v>
      </c>
      <c r="CA114" s="29">
        <f t="shared" si="86"/>
        <v>6.6564583333333331</v>
      </c>
      <c r="CB114" s="29">
        <f t="shared" si="87"/>
        <v>1.1395833333333334</v>
      </c>
      <c r="CC114" s="30">
        <f t="shared" si="88"/>
        <v>23.517761989342809</v>
      </c>
      <c r="CD114" s="30">
        <f t="shared" si="89"/>
        <v>28.375666074600357</v>
      </c>
      <c r="CE114" s="30">
        <f t="shared" si="90"/>
        <v>4.857904085257549</v>
      </c>
      <c r="CF114" s="28">
        <v>29</v>
      </c>
      <c r="CG114" s="28">
        <v>19</v>
      </c>
    </row>
    <row r="115" spans="1:85" x14ac:dyDescent="0.4">
      <c r="A115" s="9" t="s">
        <v>84</v>
      </c>
      <c r="B115" s="9" t="s">
        <v>210</v>
      </c>
      <c r="C115" s="12" t="s">
        <v>211</v>
      </c>
      <c r="D115" s="23" t="s">
        <v>87</v>
      </c>
      <c r="E115" s="16">
        <v>1</v>
      </c>
      <c r="F115" s="16">
        <v>0</v>
      </c>
      <c r="G115" s="16">
        <v>24</v>
      </c>
      <c r="H115" s="14">
        <f t="shared" si="49"/>
        <v>24</v>
      </c>
      <c r="I115" s="14">
        <v>0</v>
      </c>
      <c r="J115" s="15">
        <f t="shared" si="50"/>
        <v>0</v>
      </c>
      <c r="K115" s="16">
        <v>0</v>
      </c>
      <c r="L115" s="16">
        <v>0</v>
      </c>
      <c r="M115" s="15">
        <f t="shared" si="51"/>
        <v>0</v>
      </c>
      <c r="N115" s="15">
        <f t="shared" si="52"/>
        <v>0</v>
      </c>
      <c r="O115" s="17" t="e">
        <f t="shared" si="53"/>
        <v>#DIV/0!</v>
      </c>
      <c r="P115" s="14">
        <v>0</v>
      </c>
      <c r="Q115" s="16">
        <v>0</v>
      </c>
      <c r="R115" s="15">
        <f t="shared" si="54"/>
        <v>0</v>
      </c>
      <c r="S115" s="15">
        <f t="shared" si="55"/>
        <v>0</v>
      </c>
      <c r="T115" s="17" t="e">
        <f t="shared" si="56"/>
        <v>#DIV/0!</v>
      </c>
      <c r="U115" s="16">
        <v>0</v>
      </c>
      <c r="V115" s="16">
        <v>0</v>
      </c>
      <c r="W115" s="15">
        <f t="shared" si="57"/>
        <v>0</v>
      </c>
      <c r="X115" s="15">
        <f t="shared" si="58"/>
        <v>0</v>
      </c>
      <c r="Y115" s="17" t="e">
        <f t="shared" si="59"/>
        <v>#DIV/0!</v>
      </c>
      <c r="Z115" s="16">
        <v>0</v>
      </c>
      <c r="AA115" s="16">
        <v>0</v>
      </c>
      <c r="AB115" s="15">
        <f t="shared" si="60"/>
        <v>0</v>
      </c>
      <c r="AC115" s="15">
        <f t="shared" si="61"/>
        <v>0</v>
      </c>
      <c r="AD115" s="17" t="e">
        <f t="shared" si="62"/>
        <v>#DIV/0!</v>
      </c>
      <c r="AE115" s="16">
        <v>0</v>
      </c>
      <c r="AF115" s="15">
        <f t="shared" si="63"/>
        <v>0</v>
      </c>
      <c r="AG115" s="16">
        <v>0</v>
      </c>
      <c r="AH115" s="15">
        <f t="shared" si="64"/>
        <v>0</v>
      </c>
      <c r="AI115" s="16">
        <v>0</v>
      </c>
      <c r="AJ115" s="15">
        <f t="shared" si="65"/>
        <v>0</v>
      </c>
      <c r="AK115" s="16">
        <v>0</v>
      </c>
      <c r="AL115" s="15">
        <f t="shared" si="66"/>
        <v>0</v>
      </c>
      <c r="AM115" s="16">
        <v>0</v>
      </c>
      <c r="AN115" s="15">
        <f t="shared" si="67"/>
        <v>0</v>
      </c>
      <c r="AO115" s="16">
        <v>0</v>
      </c>
      <c r="AP115" s="15">
        <f t="shared" si="68"/>
        <v>0</v>
      </c>
      <c r="AQ115" s="4">
        <v>0</v>
      </c>
      <c r="AR115" s="15">
        <f t="shared" si="69"/>
        <v>0</v>
      </c>
      <c r="AS115" s="16">
        <v>0</v>
      </c>
      <c r="AT115" s="15">
        <f t="shared" si="70"/>
        <v>0</v>
      </c>
      <c r="AU115" s="18">
        <v>-5.2282554340290568E-5</v>
      </c>
      <c r="AV115" s="18">
        <v>-5.2282554340290568E-3</v>
      </c>
      <c r="AW115" s="18">
        <v>0</v>
      </c>
      <c r="AX115" s="18">
        <v>-5.2282554340290568E-5</v>
      </c>
      <c r="AY115" s="18">
        <v>0</v>
      </c>
      <c r="AZ115" s="18">
        <v>117.77672333972809</v>
      </c>
      <c r="BA115" s="18">
        <v>0.11530551282491321</v>
      </c>
      <c r="BB115" s="18">
        <v>0</v>
      </c>
      <c r="BC115" s="18">
        <v>0</v>
      </c>
      <c r="BD115" s="92" t="str">
        <f t="shared" si="77"/>
        <v/>
      </c>
      <c r="BE115" s="92" t="str">
        <f t="shared" si="78"/>
        <v/>
      </c>
      <c r="BF115" s="93">
        <f>IFERROR(100*((L115+0.44*AA115+AQ115)*2400)/((SUMIFS(팀공격력!Q:Q,팀공격력!A:A,B115,팀공격력!B:B,D115)+0.44*SUMIFS(팀공격력!T:T,팀공격력!A:A,B115,팀공격력!B:B,D115)+SUMIFS(팀공격력!AK:AK,팀공격력!A:A,B115,팀공격력!B:B,D115))*(F115*60+G115)),"")</f>
        <v>0</v>
      </c>
      <c r="BG115" s="17" t="str">
        <f t="shared" si="79"/>
        <v/>
      </c>
      <c r="BH115" s="17" t="str">
        <f t="shared" si="80"/>
        <v/>
      </c>
      <c r="BI115" s="94">
        <f>IFERROR(((AG115*(12000/5))/((F115*60+G115)*(SUMIFS(팀공격력!X:X,팀공격력!A:A,B115,팀공격력!B:B,D115)+SUMIFS(팀수비력!X:X,팀수비력!A:A,B115,팀수비력!B:B,D115))))*100,"")</f>
        <v>0</v>
      </c>
      <c r="BJ115" s="94">
        <f>IFERROR(((AI115*(12000/5))/((F115*60+G115)*(SUMIFS(팀공격력!V:V,팀공격력!A:A,B115,팀공격력!B:B,D115)+SUMIFS(팀수비력!W:W,팀수비력!A:A,B115,팀수비력!B:B,D115))))*100,"")</f>
        <v>0</v>
      </c>
      <c r="BK115" s="94">
        <f>IFERROR(((AE115*(12000/5))/((F115*60+G115)*(SUMIFS(팀공격력!X:X,팀공격력!A:A,B115,팀공격력!B:B,D115)+SUMIFS(팀수비력!X:X,팀수비력!A:A,B115,팀수비력!B:B,D115))))*100,"")</f>
        <v>0</v>
      </c>
      <c r="BL115" s="94">
        <f>IFERROR(100*AK115/(((((F115*60+G115)/(12000/5))*SUMIFS(팀공격력!P:P,팀공격력!A:A,B115,팀공격력!B:B,D115))-K115)),"")</f>
        <v>0</v>
      </c>
      <c r="BM115" s="94">
        <f>IFERROR(100*((AM115/E115*(2400))/((F115*60+G115)*SUMIFS(팀공격력!AR:AR,팀공격력!A:A,B115,팀공격력!B:B,D115))),"")</f>
        <v>0</v>
      </c>
      <c r="BN115" s="94">
        <f>IFERROR((AO115*40)/(((F115*60+G115)/60)*(SUMIFS(팀수비력!Q:Q,팀수비력!A:A,B115,팀수비력!B:B,D115)-SUMIFS(팀수비력!N:N,팀수비력!A:A,B115,팀수비력!B:B,D115)))*100,"")</f>
        <v>0</v>
      </c>
      <c r="BO115" s="94" t="str">
        <f t="shared" si="81"/>
        <v/>
      </c>
      <c r="BP115" s="18"/>
      <c r="BQ115" s="18"/>
      <c r="BR115" s="18"/>
      <c r="BS115" s="18"/>
      <c r="BT115" s="19" t="s">
        <v>88</v>
      </c>
      <c r="BU115" s="20"/>
      <c r="BV115" s="25" t="s">
        <v>89</v>
      </c>
      <c r="BW115" s="25">
        <v>0.1</v>
      </c>
      <c r="BX115" s="25">
        <v>0.1</v>
      </c>
      <c r="BY115" s="25">
        <v>0</v>
      </c>
      <c r="BZ115" s="29">
        <f t="shared" si="85"/>
        <v>0.1</v>
      </c>
      <c r="CA115" s="29">
        <f t="shared" si="86"/>
        <v>0.1</v>
      </c>
      <c r="CB115" s="29">
        <f t="shared" si="87"/>
        <v>0</v>
      </c>
      <c r="CC115" s="30">
        <f t="shared" si="88"/>
        <v>10</v>
      </c>
      <c r="CD115" s="30">
        <f t="shared" si="89"/>
        <v>10</v>
      </c>
      <c r="CE115" s="30">
        <f t="shared" si="90"/>
        <v>0</v>
      </c>
      <c r="CF115" s="28">
        <v>0</v>
      </c>
      <c r="CG115" s="28">
        <v>1</v>
      </c>
    </row>
    <row r="116" spans="1:85" x14ac:dyDescent="0.4">
      <c r="A116" s="9" t="s">
        <v>84</v>
      </c>
      <c r="B116" s="9" t="s">
        <v>210</v>
      </c>
      <c r="C116" s="9" t="s">
        <v>212</v>
      </c>
      <c r="D116" s="23" t="s">
        <v>87</v>
      </c>
      <c r="E116" s="16">
        <v>37</v>
      </c>
      <c r="F116" s="16">
        <v>21</v>
      </c>
      <c r="G116" s="16">
        <v>11</v>
      </c>
      <c r="H116" s="14">
        <f t="shared" si="49"/>
        <v>47027</v>
      </c>
      <c r="I116" s="14">
        <v>285</v>
      </c>
      <c r="J116" s="15">
        <f t="shared" si="50"/>
        <v>7.7027027027027026</v>
      </c>
      <c r="K116" s="16">
        <v>99</v>
      </c>
      <c r="L116" s="16">
        <v>274</v>
      </c>
      <c r="M116" s="15">
        <f t="shared" si="51"/>
        <v>2.6756756756756759</v>
      </c>
      <c r="N116" s="15">
        <f t="shared" si="52"/>
        <v>7.4054054054054053</v>
      </c>
      <c r="O116" s="17">
        <f t="shared" si="53"/>
        <v>0.36131386861313869</v>
      </c>
      <c r="P116" s="14">
        <v>37</v>
      </c>
      <c r="Q116" s="16">
        <v>74</v>
      </c>
      <c r="R116" s="15">
        <f t="shared" si="54"/>
        <v>1</v>
      </c>
      <c r="S116" s="15">
        <f t="shared" si="55"/>
        <v>2</v>
      </c>
      <c r="T116" s="17">
        <f t="shared" si="56"/>
        <v>0.5</v>
      </c>
      <c r="U116" s="16">
        <v>62</v>
      </c>
      <c r="V116" s="16">
        <v>200</v>
      </c>
      <c r="W116" s="15">
        <f t="shared" si="57"/>
        <v>1.6756756756756757</v>
      </c>
      <c r="X116" s="15">
        <f t="shared" si="58"/>
        <v>5.4054054054054053</v>
      </c>
      <c r="Y116" s="17">
        <f t="shared" si="59"/>
        <v>0.31</v>
      </c>
      <c r="Z116" s="16">
        <v>25</v>
      </c>
      <c r="AA116" s="16">
        <v>32</v>
      </c>
      <c r="AB116" s="15">
        <f t="shared" si="60"/>
        <v>0.67567567567567566</v>
      </c>
      <c r="AC116" s="15">
        <f t="shared" si="61"/>
        <v>0.86486486486486491</v>
      </c>
      <c r="AD116" s="17">
        <f t="shared" si="62"/>
        <v>0.78125</v>
      </c>
      <c r="AE116" s="16">
        <v>67</v>
      </c>
      <c r="AF116" s="15">
        <f t="shared" si="63"/>
        <v>1.8108108108108107</v>
      </c>
      <c r="AG116" s="16">
        <v>19</v>
      </c>
      <c r="AH116" s="15">
        <f t="shared" si="64"/>
        <v>0.51351351351351349</v>
      </c>
      <c r="AI116" s="16">
        <v>48</v>
      </c>
      <c r="AJ116" s="15">
        <f t="shared" si="65"/>
        <v>1.2972972972972974</v>
      </c>
      <c r="AK116" s="16">
        <v>50</v>
      </c>
      <c r="AL116" s="15">
        <f t="shared" si="66"/>
        <v>1.3513513513513513</v>
      </c>
      <c r="AM116" s="16">
        <v>24</v>
      </c>
      <c r="AN116" s="15">
        <f t="shared" si="67"/>
        <v>0.64864864864864868</v>
      </c>
      <c r="AO116" s="16">
        <v>4</v>
      </c>
      <c r="AP116" s="15">
        <f t="shared" si="68"/>
        <v>0.10810810810810811</v>
      </c>
      <c r="AQ116" s="4">
        <v>29</v>
      </c>
      <c r="AR116" s="15">
        <f t="shared" si="69"/>
        <v>0.78378378378378377</v>
      </c>
      <c r="AS116" s="16">
        <v>73</v>
      </c>
      <c r="AT116" s="15">
        <f t="shared" si="70"/>
        <v>1.972972972972973</v>
      </c>
      <c r="AU116" s="18">
        <v>0.90436826617788513</v>
      </c>
      <c r="AV116" s="18">
        <v>4.6153993212982428E-2</v>
      </c>
      <c r="AW116" s="18">
        <v>0.26981259147251208</v>
      </c>
      <c r="AX116" s="18">
        <v>0.634555674705373</v>
      </c>
      <c r="AY116" s="18">
        <v>102.3610787190845</v>
      </c>
      <c r="AZ116" s="18">
        <v>110.9469364148577</v>
      </c>
      <c r="BA116" s="18">
        <v>5.5252483569516802</v>
      </c>
      <c r="BB116" s="18">
        <v>5.9189189189189193</v>
      </c>
      <c r="BC116" s="18">
        <v>11.17655814744721</v>
      </c>
      <c r="BD116" s="92">
        <f t="shared" si="77"/>
        <v>49.465426270480421</v>
      </c>
      <c r="BE116" s="92">
        <f t="shared" si="78"/>
        <v>47.445255474452551</v>
      </c>
      <c r="BF116" s="93">
        <f>IFERROR(100*((L116+0.44*AA116+AQ116)*2400)/((SUMIFS(팀공격력!Q:Q,팀공격력!A:A,B116,팀공격력!B:B,D116)+0.44*SUMIFS(팀공격력!T:T,팀공격력!A:A,B116,팀공격력!B:B,D116)+SUMIFS(팀공격력!AK:AK,팀공격력!A:A,B116,팀공격력!B:B,D116))*(F116*60+G116)),"")</f>
        <v>12.854787242689893</v>
      </c>
      <c r="BG116" s="17">
        <f t="shared" si="79"/>
        <v>0.72992700729927007</v>
      </c>
      <c r="BH116" s="17">
        <f t="shared" si="80"/>
        <v>0.11678832116788321</v>
      </c>
      <c r="BI116" s="94">
        <f>IFERROR(((AG116*(12000/5))/((F116*60+G116)*(SUMIFS(팀공격력!X:X,팀공격력!A:A,B116,팀공격력!B:B,D116)+SUMIFS(팀수비력!X:X,팀수비력!A:A,B116,팀수비력!B:B,D116))))*100,"")</f>
        <v>0.90211873267353371</v>
      </c>
      <c r="BJ116" s="94">
        <f>IFERROR(((AI116*(12000/5))/((F116*60+G116)*(SUMIFS(팀공격력!V:V,팀공격력!A:A,B116,팀공격력!B:B,D116)+SUMIFS(팀수비력!W:W,팀수비력!A:A,B116,팀수비력!B:B,D116))))*100,"")</f>
        <v>4.9259398624841788</v>
      </c>
      <c r="BK116" s="94">
        <f>IFERROR(((AE116*(12000/5))/((F116*60+G116)*(SUMIFS(팀공격력!X:X,팀공격력!A:A,B116,팀공격력!B:B,D116)+SUMIFS(팀수비력!X:X,팀수비력!A:A,B116,팀수비력!B:B,D116))))*100,"")</f>
        <v>3.1811555310066715</v>
      </c>
      <c r="BL116" s="94">
        <f>IFERROR(100*AK116/(((((F116*60+G116)/(12000/5))*SUMIFS(팀공격력!P:P,팀공격력!A:A,B116,팀공격력!B:B,D116))-K116)),"")</f>
        <v>6.2982009189075141</v>
      </c>
      <c r="BM116" s="94">
        <f>IFERROR(100*((AM116/E116*(2400))/((F116*60+G116)*SUMIFS(팀공격력!AR:AR,팀공격력!A:A,B116,팀공격력!B:B,D116))),"")</f>
        <v>1.6780730807362694</v>
      </c>
      <c r="BN116" s="94">
        <f>IFERROR((AO116*40)/(((F116*60+G116)/60)*(SUMIFS(팀수비력!Q:Q,팀수비력!A:A,B116,팀수비력!B:B,D116)-SUMIFS(팀수비력!N:N,팀수비력!A:A,B116,팀수비력!B:B,D116)))*100,"")</f>
        <v>0.29818822696969632</v>
      </c>
      <c r="BO116" s="94">
        <f t="shared" si="81"/>
        <v>9.1459568563138642</v>
      </c>
      <c r="BP116" s="18"/>
      <c r="BQ116" s="18"/>
      <c r="BR116" s="18"/>
      <c r="BS116" s="18"/>
      <c r="BT116" s="19" t="s">
        <v>88</v>
      </c>
      <c r="BU116" s="20"/>
      <c r="BV116" s="25" t="s">
        <v>94</v>
      </c>
      <c r="BW116" s="25">
        <v>454.65</v>
      </c>
      <c r="BX116" s="25">
        <v>664.95</v>
      </c>
      <c r="BY116" s="25">
        <v>210.3</v>
      </c>
      <c r="BZ116" s="29">
        <f t="shared" si="85"/>
        <v>12.287837837837838</v>
      </c>
      <c r="CA116" s="29">
        <f t="shared" si="86"/>
        <v>17.971621621621622</v>
      </c>
      <c r="CB116" s="29">
        <f t="shared" si="87"/>
        <v>5.6837837837837837</v>
      </c>
      <c r="CC116" s="30">
        <f t="shared" si="88"/>
        <v>23.202840921172943</v>
      </c>
      <c r="CD116" s="30">
        <f t="shared" si="89"/>
        <v>33.935398813447591</v>
      </c>
      <c r="CE116" s="30">
        <f t="shared" si="90"/>
        <v>10.732557892274651</v>
      </c>
      <c r="CF116" s="27">
        <v>23</v>
      </c>
      <c r="CG116" s="27">
        <v>14</v>
      </c>
    </row>
    <row r="117" spans="1:85" x14ac:dyDescent="0.4">
      <c r="A117" s="9" t="s">
        <v>84</v>
      </c>
      <c r="B117" s="9" t="s">
        <v>210</v>
      </c>
      <c r="C117" s="9" t="s">
        <v>213</v>
      </c>
      <c r="D117" s="23" t="s">
        <v>87</v>
      </c>
      <c r="E117" s="16">
        <v>31</v>
      </c>
      <c r="F117" s="16">
        <v>7</v>
      </c>
      <c r="G117" s="16">
        <v>56</v>
      </c>
      <c r="H117" s="14">
        <f t="shared" si="49"/>
        <v>14756</v>
      </c>
      <c r="I117" s="14">
        <v>104</v>
      </c>
      <c r="J117" s="15">
        <f t="shared" si="50"/>
        <v>3.3548387096774195</v>
      </c>
      <c r="K117" s="16">
        <v>40</v>
      </c>
      <c r="L117" s="16">
        <v>86</v>
      </c>
      <c r="M117" s="15">
        <f t="shared" si="51"/>
        <v>1.2903225806451613</v>
      </c>
      <c r="N117" s="15">
        <f t="shared" si="52"/>
        <v>2.774193548387097</v>
      </c>
      <c r="O117" s="17">
        <f t="shared" si="53"/>
        <v>0.46511627906976744</v>
      </c>
      <c r="P117" s="14">
        <v>25</v>
      </c>
      <c r="Q117" s="16">
        <v>47</v>
      </c>
      <c r="R117" s="15">
        <f t="shared" si="54"/>
        <v>0.80645161290322576</v>
      </c>
      <c r="S117" s="15">
        <f t="shared" si="55"/>
        <v>1.5161290322580645</v>
      </c>
      <c r="T117" s="17">
        <f t="shared" si="56"/>
        <v>0.53191489361702127</v>
      </c>
      <c r="U117" s="16">
        <v>15</v>
      </c>
      <c r="V117" s="16">
        <v>39</v>
      </c>
      <c r="W117" s="15">
        <f t="shared" si="57"/>
        <v>0.4838709677419355</v>
      </c>
      <c r="X117" s="15">
        <f t="shared" si="58"/>
        <v>1.2580645161290323</v>
      </c>
      <c r="Y117" s="17">
        <f t="shared" si="59"/>
        <v>0.38461538461538464</v>
      </c>
      <c r="Z117" s="16">
        <v>9</v>
      </c>
      <c r="AA117" s="16">
        <v>11</v>
      </c>
      <c r="AB117" s="15">
        <f t="shared" si="60"/>
        <v>0.29032258064516131</v>
      </c>
      <c r="AC117" s="15">
        <f t="shared" si="61"/>
        <v>0.35483870967741937</v>
      </c>
      <c r="AD117" s="17">
        <f t="shared" si="62"/>
        <v>0.81818181818181823</v>
      </c>
      <c r="AE117" s="16">
        <v>29</v>
      </c>
      <c r="AF117" s="15">
        <f t="shared" si="63"/>
        <v>0.93548387096774188</v>
      </c>
      <c r="AG117" s="16">
        <v>4</v>
      </c>
      <c r="AH117" s="15">
        <f t="shared" si="64"/>
        <v>0.12903225806451613</v>
      </c>
      <c r="AI117" s="16">
        <v>25</v>
      </c>
      <c r="AJ117" s="15">
        <f t="shared" si="65"/>
        <v>0.80645161290322576</v>
      </c>
      <c r="AK117" s="16">
        <v>41</v>
      </c>
      <c r="AL117" s="15">
        <f t="shared" si="66"/>
        <v>1.3225806451612903</v>
      </c>
      <c r="AM117" s="16">
        <v>12</v>
      </c>
      <c r="AN117" s="15">
        <f t="shared" si="67"/>
        <v>0.38709677419354838</v>
      </c>
      <c r="AO117" s="16">
        <v>0</v>
      </c>
      <c r="AP117" s="15">
        <f t="shared" si="68"/>
        <v>0</v>
      </c>
      <c r="AQ117" s="4">
        <v>21</v>
      </c>
      <c r="AR117" s="15">
        <f t="shared" si="69"/>
        <v>0.67741935483870963</v>
      </c>
      <c r="AS117" s="16">
        <v>20</v>
      </c>
      <c r="AT117" s="15">
        <f t="shared" si="70"/>
        <v>0.64516129032258063</v>
      </c>
      <c r="AU117" s="18">
        <v>0.60440524659460459</v>
      </c>
      <c r="AV117" s="18">
        <v>9.8303916496818314E-2</v>
      </c>
      <c r="AW117" s="18">
        <v>0.28438298497970821</v>
      </c>
      <c r="AX117" s="18">
        <v>0.32002226161489639</v>
      </c>
      <c r="AY117" s="18">
        <v>107.2461880451378</v>
      </c>
      <c r="AZ117" s="18">
        <v>107.3759253478329</v>
      </c>
      <c r="BA117" s="18">
        <v>8.1628952819481153</v>
      </c>
      <c r="BB117" s="18">
        <v>3.774193548387097</v>
      </c>
      <c r="BC117" s="18">
        <v>19.029547302792089</v>
      </c>
      <c r="BD117" s="92">
        <f t="shared" si="77"/>
        <v>57.243505063848524</v>
      </c>
      <c r="BE117" s="92">
        <f t="shared" si="78"/>
        <v>55.232558139534881</v>
      </c>
      <c r="BF117" s="93">
        <f>IFERROR(100*((L117+0.44*AA117+AQ117)*2400)/((SUMIFS(팀공격력!Q:Q,팀공격력!A:A,B117,팀공격력!B:B,D117)+0.44*SUMIFS(팀공격력!T:T,팀공격력!A:A,B117,팀공격력!B:B,D117)+SUMIFS(팀공격력!AK:AK,팀공격력!A:A,B117,팀공격력!B:B,D117))*(F117*60+G117)),"")</f>
        <v>12.106867789626284</v>
      </c>
      <c r="BG117" s="17">
        <f t="shared" si="79"/>
        <v>0.45348837209302323</v>
      </c>
      <c r="BH117" s="17">
        <f t="shared" si="80"/>
        <v>0.12790697674418605</v>
      </c>
      <c r="BI117" s="94">
        <f>IFERROR(((AG117*(12000/5))/((F117*60+G117)*(SUMIFS(팀공격력!X:X,팀공격력!A:A,B117,팀공격력!B:B,D117)+SUMIFS(팀수비력!X:X,팀수비력!A:A,B117,팀수비력!B:B,D117))))*100,"")</f>
        <v>0.50711760691201302</v>
      </c>
      <c r="BJ117" s="94">
        <f>IFERROR(((AI117*(12000/5))/((F117*60+G117)*(SUMIFS(팀공격력!V:V,팀공격력!A:A,B117,팀공격력!B:B,D117)+SUMIFS(팀수비력!W:W,팀수비력!A:A,B117,팀수비력!B:B,D117))))*100,"")</f>
        <v>6.8505663134819148</v>
      </c>
      <c r="BK117" s="94">
        <f>IFERROR(((AE117*(12000/5))/((F117*60+G117)*(SUMIFS(팀공격력!X:X,팀공격력!A:A,B117,팀공격력!B:B,D117)+SUMIFS(팀수비력!X:X,팀수비력!A:A,B117,팀수비력!B:B,D117))))*100,"")</f>
        <v>3.6766026501120943</v>
      </c>
      <c r="BL117" s="94">
        <f>IFERROR(100*AK117/(((((F117*60+G117)/(12000/5))*SUMIFS(팀공격력!P:P,팀공격력!A:A,B117,팀공격력!B:B,D117))-K117)),"")</f>
        <v>13.927103502157003</v>
      </c>
      <c r="BM117" s="94">
        <f>IFERROR(100*((AM117/E117*(2400))/((F117*60+G117)*SUMIFS(팀공격력!AR:AR,팀공격력!A:A,B117,팀공격력!B:B,D117))),"")</f>
        <v>2.6739883019715549</v>
      </c>
      <c r="BN117" s="94">
        <f>IFERROR((AO117*40)/(((F117*60+G117)/60)*(SUMIFS(팀수비력!Q:Q,팀수비력!A:A,B117,팀수비력!B:B,D117)-SUMIFS(팀수비력!N:N,팀수비력!A:A,B117,팀수비력!B:B,D117)))*100,"")</f>
        <v>0</v>
      </c>
      <c r="BO117" s="94">
        <f t="shared" si="81"/>
        <v>18.776824034334762</v>
      </c>
      <c r="BP117" s="18"/>
      <c r="BQ117" s="18"/>
      <c r="BR117" s="18"/>
      <c r="BS117" s="18"/>
      <c r="BT117" s="19" t="s">
        <v>88</v>
      </c>
      <c r="BU117" s="20"/>
      <c r="BV117" s="26" t="s">
        <v>89</v>
      </c>
      <c r="BW117" s="26">
        <v>197.77</v>
      </c>
      <c r="BX117" s="26">
        <v>274.47000000000003</v>
      </c>
      <c r="BY117" s="26">
        <v>76.7</v>
      </c>
      <c r="BZ117" s="29">
        <f t="shared" si="85"/>
        <v>6.3796774193548398</v>
      </c>
      <c r="CA117" s="29">
        <f t="shared" si="86"/>
        <v>8.8538709677419369</v>
      </c>
      <c r="CB117" s="29">
        <f t="shared" si="87"/>
        <v>2.4741935483870967</v>
      </c>
      <c r="CC117" s="30">
        <f t="shared" si="88"/>
        <v>32.166440769856337</v>
      </c>
      <c r="CD117" s="30">
        <f t="shared" si="89"/>
        <v>44.641366223908925</v>
      </c>
      <c r="CE117" s="30">
        <f t="shared" si="90"/>
        <v>12.474925454052588</v>
      </c>
      <c r="CF117" s="28">
        <v>17</v>
      </c>
      <c r="CG117" s="28">
        <v>14</v>
      </c>
    </row>
    <row r="118" spans="1:85" x14ac:dyDescent="0.4">
      <c r="A118" s="9" t="s">
        <v>84</v>
      </c>
      <c r="B118" s="9" t="s">
        <v>210</v>
      </c>
      <c r="C118" s="9" t="s">
        <v>214</v>
      </c>
      <c r="D118" s="23" t="s">
        <v>87</v>
      </c>
      <c r="E118" s="16">
        <v>10</v>
      </c>
      <c r="F118" s="16">
        <v>10</v>
      </c>
      <c r="G118" s="16">
        <v>40</v>
      </c>
      <c r="H118" s="14">
        <f t="shared" si="49"/>
        <v>6400</v>
      </c>
      <c r="I118" s="14">
        <v>22</v>
      </c>
      <c r="J118" s="15">
        <f t="shared" si="50"/>
        <v>2.2000000000000002</v>
      </c>
      <c r="K118" s="16">
        <v>9</v>
      </c>
      <c r="L118" s="16">
        <v>18</v>
      </c>
      <c r="M118" s="15">
        <f t="shared" si="51"/>
        <v>0.9</v>
      </c>
      <c r="N118" s="15">
        <f t="shared" si="52"/>
        <v>1.8</v>
      </c>
      <c r="O118" s="17">
        <f t="shared" si="53"/>
        <v>0.5</v>
      </c>
      <c r="P118" s="14">
        <v>6</v>
      </c>
      <c r="Q118" s="16">
        <v>8</v>
      </c>
      <c r="R118" s="15">
        <f t="shared" si="54"/>
        <v>0.6</v>
      </c>
      <c r="S118" s="15">
        <f t="shared" si="55"/>
        <v>0.8</v>
      </c>
      <c r="T118" s="17">
        <f t="shared" si="56"/>
        <v>0.75</v>
      </c>
      <c r="U118" s="16">
        <v>3</v>
      </c>
      <c r="V118" s="16">
        <v>10</v>
      </c>
      <c r="W118" s="15">
        <f t="shared" si="57"/>
        <v>0.3</v>
      </c>
      <c r="X118" s="15">
        <f t="shared" si="58"/>
        <v>1</v>
      </c>
      <c r="Y118" s="17">
        <f t="shared" si="59"/>
        <v>0.3</v>
      </c>
      <c r="Z118" s="16">
        <v>1</v>
      </c>
      <c r="AA118" s="16">
        <v>1</v>
      </c>
      <c r="AB118" s="15">
        <f t="shared" si="60"/>
        <v>0.1</v>
      </c>
      <c r="AC118" s="15">
        <f t="shared" si="61"/>
        <v>0.1</v>
      </c>
      <c r="AD118" s="17">
        <f t="shared" si="62"/>
        <v>1</v>
      </c>
      <c r="AE118" s="16">
        <v>6</v>
      </c>
      <c r="AF118" s="15">
        <f t="shared" si="63"/>
        <v>0.6</v>
      </c>
      <c r="AG118" s="16">
        <v>3</v>
      </c>
      <c r="AH118" s="15">
        <f t="shared" si="64"/>
        <v>0.3</v>
      </c>
      <c r="AI118" s="16">
        <v>3</v>
      </c>
      <c r="AJ118" s="15">
        <f t="shared" si="65"/>
        <v>0.3</v>
      </c>
      <c r="AK118" s="16">
        <v>7</v>
      </c>
      <c r="AL118" s="15">
        <f t="shared" si="66"/>
        <v>0.7</v>
      </c>
      <c r="AM118" s="16">
        <v>4</v>
      </c>
      <c r="AN118" s="15">
        <f t="shared" si="67"/>
        <v>0.4</v>
      </c>
      <c r="AO118" s="16">
        <v>0</v>
      </c>
      <c r="AP118" s="15">
        <f t="shared" si="68"/>
        <v>0</v>
      </c>
      <c r="AQ118" s="4">
        <v>3</v>
      </c>
      <c r="AR118" s="15">
        <f t="shared" si="69"/>
        <v>0.3</v>
      </c>
      <c r="AS118" s="16">
        <v>11</v>
      </c>
      <c r="AT118" s="15">
        <f t="shared" si="70"/>
        <v>1.1000000000000001</v>
      </c>
      <c r="AU118" s="18">
        <v>0.19886424356651961</v>
      </c>
      <c r="AV118" s="18">
        <v>7.4574091337444845E-2</v>
      </c>
      <c r="AW118" s="18">
        <v>0.1243943248987037</v>
      </c>
      <c r="AX118" s="18">
        <v>7.4469918667815868E-2</v>
      </c>
      <c r="AY118" s="18">
        <v>117.2504819935221</v>
      </c>
      <c r="AZ118" s="18">
        <v>111.7564366956246</v>
      </c>
      <c r="BA118" s="18">
        <v>1.256940784165264</v>
      </c>
      <c r="BB118" s="18">
        <v>2.7</v>
      </c>
      <c r="BC118" s="18">
        <v>10.125</v>
      </c>
      <c r="BD118" s="92">
        <f t="shared" si="77"/>
        <v>59.652928416485892</v>
      </c>
      <c r="BE118" s="92">
        <f t="shared" si="78"/>
        <v>58.333333333333336</v>
      </c>
      <c r="BF118" s="93">
        <f>IFERROR(100*((L118+0.44*AA118+AQ118)*2400)/((SUMIFS(팀공격력!Q:Q,팀공격력!A:A,B118,팀공격력!B:B,D118)+0.44*SUMIFS(팀공격력!T:T,팀공격력!A:A,B118,팀공격력!B:B,D118)+SUMIFS(팀공격력!AK:AK,팀공격력!A:A,B118,팀공격력!B:B,D118))*(F118*60+G118)),"")</f>
        <v>1.7261812747977532</v>
      </c>
      <c r="BG118" s="17">
        <f t="shared" si="79"/>
        <v>0.55555555555555558</v>
      </c>
      <c r="BH118" s="17">
        <f t="shared" si="80"/>
        <v>5.5555555555555552E-2</v>
      </c>
      <c r="BI118" s="94">
        <f>IFERROR(((AG118*(12000/5))/((F118*60+G118)*(SUMIFS(팀공격력!X:X,팀공격력!A:A,B118,팀공격력!B:B,D118)+SUMIFS(팀수비력!X:X,팀수비력!A:A,B118,팀수비력!B:B,D118))))*100,"")</f>
        <v>0.28287654010560725</v>
      </c>
      <c r="BJ118" s="94">
        <f>IFERROR(((AI118*(12000/5))/((F118*60+G118)*(SUMIFS(팀공격력!V:V,팀공격력!A:A,B118,팀공격력!B:B,D118)+SUMIFS(팀수비력!W:W,팀수비력!A:A,B118,팀수비력!B:B,D118))))*100,"")</f>
        <v>0.61141304347826086</v>
      </c>
      <c r="BK118" s="94">
        <f>IFERROR(((AE118*(12000/5))/((F118*60+G118)*(SUMIFS(팀공격력!X:X,팀공격력!A:A,B118,팀공격력!B:B,D118)+SUMIFS(팀수비력!X:X,팀수비력!A:A,B118,팀수비력!B:B,D118))))*100,"")</f>
        <v>0.56575308021121451</v>
      </c>
      <c r="BL118" s="94">
        <f>IFERROR(100*AK118/(((((F118*60+G118)/(12000/5))*SUMIFS(팀공격력!P:P,팀공격력!A:A,B118,팀공격력!B:B,D118))-K118)),"")</f>
        <v>1.5887426236949616</v>
      </c>
      <c r="BM118" s="94">
        <f>IFERROR(100*((AM118/E118*(2400))/((F118*60+G118)*SUMIFS(팀공격력!AR:AR,팀공격력!A:A,B118,팀공격력!B:B,D118))),"")</f>
        <v>2.0550714262443885</v>
      </c>
      <c r="BN118" s="94">
        <f>IFERROR((AO118*40)/(((F118*60+G118)/60)*(SUMIFS(팀수비력!Q:Q,팀수비력!A:A,B118,팀수비력!B:B,D118)-SUMIFS(팀수비력!N:N,팀수비력!A:A,B118,팀수비력!B:B,D118)))*100,"")</f>
        <v>0</v>
      </c>
      <c r="BO118" s="94">
        <f t="shared" si="81"/>
        <v>13.992537313432836</v>
      </c>
      <c r="BP118" s="18"/>
      <c r="BQ118" s="18"/>
      <c r="BR118" s="18"/>
      <c r="BS118" s="18"/>
      <c r="BT118" s="19" t="s">
        <v>88</v>
      </c>
      <c r="BU118" s="20"/>
      <c r="BV118" s="26" t="s">
        <v>89</v>
      </c>
      <c r="BW118" s="26">
        <v>59.37</v>
      </c>
      <c r="BX118" s="26">
        <v>72.17</v>
      </c>
      <c r="BY118" s="26">
        <v>12.8</v>
      </c>
      <c r="BZ118" s="29">
        <f t="shared" si="85"/>
        <v>5.9370000000000003</v>
      </c>
      <c r="CA118" s="29">
        <f t="shared" si="86"/>
        <v>7.2170000000000005</v>
      </c>
      <c r="CB118" s="29">
        <f t="shared" si="87"/>
        <v>1.28</v>
      </c>
      <c r="CC118" s="30">
        <f t="shared" si="88"/>
        <v>22.263749999999998</v>
      </c>
      <c r="CD118" s="30">
        <f t="shared" si="89"/>
        <v>27.063749999999999</v>
      </c>
      <c r="CE118" s="30">
        <f t="shared" si="90"/>
        <v>4.8</v>
      </c>
      <c r="CF118" s="28">
        <v>4</v>
      </c>
      <c r="CG118" s="28">
        <v>6</v>
      </c>
    </row>
    <row r="119" spans="1:85" x14ac:dyDescent="0.4">
      <c r="A119" s="9" t="s">
        <v>84</v>
      </c>
      <c r="B119" s="9" t="s">
        <v>210</v>
      </c>
      <c r="C119" s="9" t="s">
        <v>215</v>
      </c>
      <c r="D119" s="23" t="s">
        <v>87</v>
      </c>
      <c r="E119" s="16">
        <v>25</v>
      </c>
      <c r="F119" s="16">
        <v>12</v>
      </c>
      <c r="G119" s="16">
        <v>32</v>
      </c>
      <c r="H119" s="14">
        <f t="shared" si="49"/>
        <v>18800</v>
      </c>
      <c r="I119" s="14">
        <v>67</v>
      </c>
      <c r="J119" s="15">
        <f t="shared" si="50"/>
        <v>2.68</v>
      </c>
      <c r="K119" s="16">
        <v>24</v>
      </c>
      <c r="L119" s="16">
        <v>62</v>
      </c>
      <c r="M119" s="15">
        <f t="shared" si="51"/>
        <v>0.96</v>
      </c>
      <c r="N119" s="15">
        <f t="shared" si="52"/>
        <v>2.48</v>
      </c>
      <c r="O119" s="17">
        <f t="shared" si="53"/>
        <v>0.38709677419354838</v>
      </c>
      <c r="P119" s="14">
        <v>10</v>
      </c>
      <c r="Q119" s="16">
        <v>16</v>
      </c>
      <c r="R119" s="15">
        <f t="shared" si="54"/>
        <v>0.4</v>
      </c>
      <c r="S119" s="15">
        <f t="shared" si="55"/>
        <v>0.64</v>
      </c>
      <c r="T119" s="17">
        <f t="shared" si="56"/>
        <v>0.625</v>
      </c>
      <c r="U119" s="16">
        <v>14</v>
      </c>
      <c r="V119" s="16">
        <v>46</v>
      </c>
      <c r="W119" s="15">
        <f t="shared" si="57"/>
        <v>0.56000000000000005</v>
      </c>
      <c r="X119" s="15">
        <f t="shared" si="58"/>
        <v>1.84</v>
      </c>
      <c r="Y119" s="17">
        <f t="shared" si="59"/>
        <v>0.30434782608695654</v>
      </c>
      <c r="Z119" s="16">
        <v>5</v>
      </c>
      <c r="AA119" s="16">
        <v>10</v>
      </c>
      <c r="AB119" s="15">
        <f t="shared" si="60"/>
        <v>0.2</v>
      </c>
      <c r="AC119" s="15">
        <f t="shared" si="61"/>
        <v>0.4</v>
      </c>
      <c r="AD119" s="17">
        <f t="shared" si="62"/>
        <v>0.5</v>
      </c>
      <c r="AE119" s="16">
        <v>21</v>
      </c>
      <c r="AF119" s="15">
        <f t="shared" si="63"/>
        <v>0.84</v>
      </c>
      <c r="AG119" s="16">
        <v>9</v>
      </c>
      <c r="AH119" s="15">
        <f t="shared" si="64"/>
        <v>0.36</v>
      </c>
      <c r="AI119" s="16">
        <v>12</v>
      </c>
      <c r="AJ119" s="15">
        <f t="shared" si="65"/>
        <v>0.48</v>
      </c>
      <c r="AK119" s="16">
        <v>13</v>
      </c>
      <c r="AL119" s="15">
        <f t="shared" si="66"/>
        <v>0.52</v>
      </c>
      <c r="AM119" s="16">
        <v>9</v>
      </c>
      <c r="AN119" s="15">
        <f t="shared" si="67"/>
        <v>0.36</v>
      </c>
      <c r="AO119" s="16">
        <v>5</v>
      </c>
      <c r="AP119" s="15">
        <f t="shared" si="68"/>
        <v>0.2</v>
      </c>
      <c r="AQ119" s="4">
        <v>4</v>
      </c>
      <c r="AR119" s="15">
        <f t="shared" si="69"/>
        <v>0.16</v>
      </c>
      <c r="AS119" s="16">
        <v>46</v>
      </c>
      <c r="AT119" s="15">
        <f t="shared" si="70"/>
        <v>1.84</v>
      </c>
      <c r="AU119" s="18">
        <v>0.47876997085522299</v>
      </c>
      <c r="AV119" s="18">
        <v>6.1119570747475281E-2</v>
      </c>
      <c r="AW119" s="18">
        <v>0.2447120347077627</v>
      </c>
      <c r="AX119" s="18">
        <v>0.23405793614746029</v>
      </c>
      <c r="AY119" s="18">
        <v>110.8597322002157</v>
      </c>
      <c r="AZ119" s="18">
        <v>111.4017113530529</v>
      </c>
      <c r="BA119" s="18">
        <v>2.0520143352684501</v>
      </c>
      <c r="BB119" s="18">
        <v>2.72</v>
      </c>
      <c r="BC119" s="18">
        <v>8.6808510638297882</v>
      </c>
      <c r="BD119" s="92">
        <f t="shared" si="77"/>
        <v>50.451807228915655</v>
      </c>
      <c r="BE119" s="92">
        <f t="shared" si="78"/>
        <v>50</v>
      </c>
      <c r="BF119" s="93">
        <f>IFERROR(100*((L119+0.44*AA119+AQ119)*2400)/((SUMIFS(팀공격력!Q:Q,팀공격력!A:A,B119,팀공격력!B:B,D119)+0.44*SUMIFS(팀공격력!T:T,팀공격력!A:A,B119,팀공격력!B:B,D119)+SUMIFS(팀공격력!AK:AK,팀공격력!A:A,B119,팀공격력!B:B,D119))*(F119*60+G119)),"")</f>
        <v>4.8238790785075354</v>
      </c>
      <c r="BG119" s="17">
        <f t="shared" si="79"/>
        <v>0.74193548387096775</v>
      </c>
      <c r="BH119" s="17">
        <f t="shared" si="80"/>
        <v>0.16129032258064516</v>
      </c>
      <c r="BI119" s="94">
        <f>IFERROR(((AG119*(12000/5))/((F119*60+G119)*(SUMIFS(팀공격력!X:X,팀공격력!A:A,B119,팀공격력!B:B,D119)+SUMIFS(팀수비력!X:X,팀수비력!A:A,B119,팀수비력!B:B,D119))))*100,"")</f>
        <v>0.72223797473772067</v>
      </c>
      <c r="BJ119" s="94">
        <f>IFERROR(((AI119*(12000/5))/((F119*60+G119)*(SUMIFS(팀공격력!V:V,팀공격력!A:A,B119,팀공격력!B:B,D119)+SUMIFS(팀수비력!W:W,팀수비력!A:A,B119,팀수비력!B:B,D119))))*100,"")</f>
        <v>2.0814061054579094</v>
      </c>
      <c r="BK119" s="94">
        <f>IFERROR(((AE119*(12000/5))/((F119*60+G119)*(SUMIFS(팀공격력!X:X,팀공격력!A:A,B119,팀공격력!B:B,D119)+SUMIFS(팀수비력!X:X,팀수비력!A:A,B119,팀수비력!B:B,D119))))*100,"")</f>
        <v>1.6852219410546814</v>
      </c>
      <c r="BL119" s="94">
        <f>IFERROR(100*AK119/(((((F119*60+G119)/(12000/5))*SUMIFS(팀공격력!P:P,팀공격력!A:A,B119,팀공격력!B:B,D119))-K119)),"")</f>
        <v>2.5779328944237325</v>
      </c>
      <c r="BM119" s="94">
        <f>IFERROR(100*((AM119/E119*(2400))/((F119*60+G119)*SUMIFS(팀공격력!AR:AR,팀공격력!A:A,B119,팀공격력!B:B,D119))),"")</f>
        <v>1.5740972626552767</v>
      </c>
      <c r="BN119" s="94">
        <f>IFERROR((AO119*40)/(((F119*60+G119)/60)*(SUMIFS(팀수비력!Q:Q,팀수비력!A:A,B119,팀수비력!B:B,D119)-SUMIFS(팀수비력!N:N,팀수비력!A:A,B119,팀수비력!B:B,D119)))*100,"")</f>
        <v>0.62998210850811831</v>
      </c>
      <c r="BO119" s="94">
        <f t="shared" si="81"/>
        <v>5.6818181818181817</v>
      </c>
      <c r="BP119" s="18"/>
      <c r="BQ119" s="18"/>
      <c r="BR119" s="18"/>
      <c r="BS119" s="18"/>
      <c r="BT119" s="19" t="s">
        <v>88</v>
      </c>
      <c r="BU119" s="20"/>
      <c r="BV119" s="25" t="s">
        <v>89</v>
      </c>
      <c r="BW119" s="25">
        <v>176.03</v>
      </c>
      <c r="BX119" s="25">
        <v>220.83</v>
      </c>
      <c r="BY119" s="25">
        <v>44.8</v>
      </c>
      <c r="BZ119" s="29">
        <f t="shared" si="85"/>
        <v>7.0411999999999999</v>
      </c>
      <c r="CA119" s="29">
        <f t="shared" si="86"/>
        <v>8.8331999999999997</v>
      </c>
      <c r="CB119" s="29">
        <f t="shared" si="87"/>
        <v>1.7919999999999998</v>
      </c>
      <c r="CC119" s="30">
        <f t="shared" si="88"/>
        <v>22.471914893617019</v>
      </c>
      <c r="CD119" s="30">
        <f t="shared" si="89"/>
        <v>28.191063829787232</v>
      </c>
      <c r="CE119" s="30">
        <f t="shared" si="90"/>
        <v>5.719148936170213</v>
      </c>
      <c r="CF119" s="27">
        <v>13</v>
      </c>
      <c r="CG119" s="27">
        <v>12</v>
      </c>
    </row>
    <row r="120" spans="1:85" x14ac:dyDescent="0.4">
      <c r="A120" s="9" t="s">
        <v>84</v>
      </c>
      <c r="B120" s="9" t="s">
        <v>210</v>
      </c>
      <c r="C120" s="9" t="s">
        <v>216</v>
      </c>
      <c r="D120" s="23" t="s">
        <v>87</v>
      </c>
      <c r="E120" s="16">
        <v>43</v>
      </c>
      <c r="F120" s="16">
        <v>24</v>
      </c>
      <c r="G120" s="16">
        <v>40</v>
      </c>
      <c r="H120" s="14">
        <f t="shared" si="49"/>
        <v>63640</v>
      </c>
      <c r="I120" s="14">
        <v>715</v>
      </c>
      <c r="J120" s="15">
        <f t="shared" si="50"/>
        <v>16.627906976744185</v>
      </c>
      <c r="K120" s="16">
        <v>290</v>
      </c>
      <c r="L120" s="16">
        <v>551</v>
      </c>
      <c r="M120" s="15">
        <f t="shared" si="51"/>
        <v>6.7441860465116283</v>
      </c>
      <c r="N120" s="15">
        <f t="shared" si="52"/>
        <v>12.813953488372093</v>
      </c>
      <c r="O120" s="17">
        <f t="shared" si="53"/>
        <v>0.52631578947368418</v>
      </c>
      <c r="P120" s="14">
        <v>290</v>
      </c>
      <c r="Q120" s="16">
        <v>545</v>
      </c>
      <c r="R120" s="15">
        <f t="shared" si="54"/>
        <v>6.7441860465116283</v>
      </c>
      <c r="S120" s="15">
        <f t="shared" si="55"/>
        <v>12.674418604651162</v>
      </c>
      <c r="T120" s="17">
        <f t="shared" si="56"/>
        <v>0.5321100917431193</v>
      </c>
      <c r="U120" s="16">
        <v>0</v>
      </c>
      <c r="V120" s="16">
        <v>6</v>
      </c>
      <c r="W120" s="15">
        <f t="shared" si="57"/>
        <v>0</v>
      </c>
      <c r="X120" s="15">
        <f t="shared" si="58"/>
        <v>0.13953488372093023</v>
      </c>
      <c r="Y120" s="17">
        <f t="shared" si="59"/>
        <v>0</v>
      </c>
      <c r="Z120" s="16">
        <v>135</v>
      </c>
      <c r="AA120" s="16">
        <v>199</v>
      </c>
      <c r="AB120" s="15">
        <f t="shared" si="60"/>
        <v>3.13953488372093</v>
      </c>
      <c r="AC120" s="15">
        <f t="shared" si="61"/>
        <v>4.6279069767441863</v>
      </c>
      <c r="AD120" s="17">
        <f t="shared" si="62"/>
        <v>0.67839195979899503</v>
      </c>
      <c r="AE120" s="16">
        <v>400</v>
      </c>
      <c r="AF120" s="15">
        <f t="shared" si="63"/>
        <v>9.3023255813953494</v>
      </c>
      <c r="AG120" s="16">
        <v>153</v>
      </c>
      <c r="AH120" s="15">
        <f t="shared" si="64"/>
        <v>3.558139534883721</v>
      </c>
      <c r="AI120" s="16">
        <v>247</v>
      </c>
      <c r="AJ120" s="15">
        <f t="shared" si="65"/>
        <v>5.7441860465116283</v>
      </c>
      <c r="AK120" s="16">
        <v>78</v>
      </c>
      <c r="AL120" s="15">
        <f t="shared" si="66"/>
        <v>1.8139534883720929</v>
      </c>
      <c r="AM120" s="16">
        <v>69</v>
      </c>
      <c r="AN120" s="15">
        <f t="shared" si="67"/>
        <v>1.6046511627906976</v>
      </c>
      <c r="AO120" s="16">
        <v>49</v>
      </c>
      <c r="AP120" s="15">
        <f t="shared" si="68"/>
        <v>1.1395348837209303</v>
      </c>
      <c r="AQ120" s="4">
        <v>87</v>
      </c>
      <c r="AR120" s="15">
        <f t="shared" si="69"/>
        <v>2.0232558139534884</v>
      </c>
      <c r="AS120" s="16">
        <v>131</v>
      </c>
      <c r="AT120" s="15">
        <f t="shared" si="70"/>
        <v>3.0465116279069768</v>
      </c>
      <c r="AU120" s="18">
        <v>5.3479973623514114</v>
      </c>
      <c r="AV120" s="18">
        <v>0.2016843757014988</v>
      </c>
      <c r="AW120" s="18">
        <v>2.5097073374105241</v>
      </c>
      <c r="AX120" s="18">
        <v>2.838290024940886</v>
      </c>
      <c r="AY120" s="18">
        <v>110.4617962159091</v>
      </c>
      <c r="AZ120" s="18">
        <v>97.391094380087253</v>
      </c>
      <c r="BA120" s="18">
        <v>20.50424644711854</v>
      </c>
      <c r="BB120" s="18">
        <v>20.90697674418605</v>
      </c>
      <c r="BC120" s="18">
        <v>33.903205531112498</v>
      </c>
      <c r="BD120" s="92">
        <f t="shared" si="77"/>
        <v>55.985342019543985</v>
      </c>
      <c r="BE120" s="92">
        <f t="shared" si="78"/>
        <v>52.631578947368418</v>
      </c>
      <c r="BF120" s="93">
        <f>IFERROR(100*((L120+0.44*AA120+AQ120)*2400)/((SUMIFS(팀공격력!Q:Q,팀공격력!A:A,B120,팀공격력!B:B,D120)+0.44*SUMIFS(팀공격력!T:T,팀공격력!A:A,B120,팀공격력!B:B,D120)+SUMIFS(팀공격력!AK:AK,팀공격력!A:A,B120,팀공격력!B:B,D120))*(F120*60+G120)),"")</f>
        <v>25.261155420376316</v>
      </c>
      <c r="BG120" s="17">
        <f t="shared" si="79"/>
        <v>1.0889292196007259E-2</v>
      </c>
      <c r="BH120" s="17">
        <f t="shared" si="80"/>
        <v>0.36116152450090744</v>
      </c>
      <c r="BI120" s="94">
        <f>IFERROR(((AG120*(12000/5))/((F120*60+G120)*(SUMIFS(팀공격력!X:X,팀공격력!A:A,B120,팀공격력!B:B,D120)+SUMIFS(팀수비력!X:X,팀수비력!A:A,B120,팀수비력!B:B,D120))))*100,"")</f>
        <v>6.2385745061128519</v>
      </c>
      <c r="BJ120" s="94">
        <f>IFERROR(((AI120*(12000/5))/((F120*60+G120)*(SUMIFS(팀공격력!V:V,팀공격력!A:A,B120,팀공격력!B:B,D120)+SUMIFS(팀수비력!W:W,팀수비력!A:A,B120,팀수비력!B:B,D120))))*100,"")</f>
        <v>21.768507638072858</v>
      </c>
      <c r="BK120" s="94">
        <f>IFERROR(((AE120*(12000/5))/((F120*60+G120)*(SUMIFS(팀공격력!X:X,팀공격력!A:A,B120,팀공격력!B:B,D120)+SUMIFS(팀수비력!X:X,팀수비력!A:A,B120,팀수비력!B:B,D120))))*100,"")</f>
        <v>16.30999870879177</v>
      </c>
      <c r="BL120" s="94">
        <f>IFERROR(100*AK120/(((((F120*60+G120)/(12000/5))*SUMIFS(팀공격력!P:P,팀공격력!A:A,B120,팀공격력!B:B,D120))-K120)),"")</f>
        <v>10.404161664665866</v>
      </c>
      <c r="BM120" s="94">
        <f>IFERROR(100*((AM120/E120*(2400))/((F120*60+G120)*SUMIFS(팀공격력!AR:AR,팀공격력!A:A,B120,팀공격력!B:B,D120))),"")</f>
        <v>3.5650516256659417</v>
      </c>
      <c r="BN120" s="94">
        <f>IFERROR((AO120*40)/(((F120*60+G120)/60)*(SUMIFS(팀수비력!Q:Q,팀수비력!A:A,B120,팀수비력!B:B,D120)-SUMIFS(팀수비력!N:N,팀수비력!A:A,B120,팀수비력!B:B,D120)))*100,"")</f>
        <v>3.1369703695009652</v>
      </c>
      <c r="BO120" s="94">
        <f t="shared" si="81"/>
        <v>11.990738188433763</v>
      </c>
      <c r="BP120" s="18"/>
      <c r="BQ120" s="18"/>
      <c r="BR120" s="18"/>
      <c r="BS120" s="18"/>
      <c r="BT120" s="19" t="s">
        <v>93</v>
      </c>
      <c r="BU120" s="20"/>
      <c r="BV120" s="26" t="s">
        <v>94</v>
      </c>
      <c r="BW120" s="26">
        <v>1255.5899999999999</v>
      </c>
      <c r="BX120" s="26">
        <v>1697.69</v>
      </c>
      <c r="BY120" s="26">
        <v>442.1</v>
      </c>
      <c r="BZ120" s="29">
        <f t="shared" si="85"/>
        <v>29.199767441860466</v>
      </c>
      <c r="CA120" s="29">
        <f t="shared" si="86"/>
        <v>39.481162790697674</v>
      </c>
      <c r="CB120" s="29">
        <f t="shared" si="87"/>
        <v>10.28139534883721</v>
      </c>
      <c r="CC120" s="30">
        <f t="shared" si="88"/>
        <v>47.350974230044002</v>
      </c>
      <c r="CD120" s="30">
        <f t="shared" si="89"/>
        <v>64.023507228158394</v>
      </c>
      <c r="CE120" s="30">
        <f t="shared" si="90"/>
        <v>16.672532998114395</v>
      </c>
      <c r="CF120" s="27">
        <v>27</v>
      </c>
      <c r="CG120" s="27">
        <v>16</v>
      </c>
    </row>
    <row r="121" spans="1:85" x14ac:dyDescent="0.4">
      <c r="A121" s="9" t="s">
        <v>84</v>
      </c>
      <c r="B121" s="9" t="s">
        <v>210</v>
      </c>
      <c r="C121" s="12" t="s">
        <v>217</v>
      </c>
      <c r="D121" s="23" t="s">
        <v>87</v>
      </c>
      <c r="E121" s="16">
        <v>37</v>
      </c>
      <c r="F121" s="16">
        <v>12</v>
      </c>
      <c r="G121" s="16">
        <v>9</v>
      </c>
      <c r="H121" s="14">
        <f t="shared" si="49"/>
        <v>26973</v>
      </c>
      <c r="I121" s="14">
        <v>103</v>
      </c>
      <c r="J121" s="15">
        <f t="shared" si="50"/>
        <v>2.7837837837837838</v>
      </c>
      <c r="K121" s="16">
        <v>37</v>
      </c>
      <c r="L121" s="16">
        <v>96</v>
      </c>
      <c r="M121" s="15">
        <f t="shared" si="51"/>
        <v>1</v>
      </c>
      <c r="N121" s="15">
        <f t="shared" si="52"/>
        <v>2.5945945945945947</v>
      </c>
      <c r="O121" s="17">
        <f t="shared" si="53"/>
        <v>0.38541666666666669</v>
      </c>
      <c r="P121" s="14">
        <v>17</v>
      </c>
      <c r="Q121" s="16">
        <v>35</v>
      </c>
      <c r="R121" s="15">
        <f t="shared" si="54"/>
        <v>0.45945945945945948</v>
      </c>
      <c r="S121" s="15">
        <f t="shared" si="55"/>
        <v>0.94594594594594594</v>
      </c>
      <c r="T121" s="17">
        <f t="shared" si="56"/>
        <v>0.48571428571428571</v>
      </c>
      <c r="U121" s="16">
        <v>20</v>
      </c>
      <c r="V121" s="16">
        <v>61</v>
      </c>
      <c r="W121" s="15">
        <f t="shared" si="57"/>
        <v>0.54054054054054057</v>
      </c>
      <c r="X121" s="15">
        <f t="shared" si="58"/>
        <v>1.6486486486486487</v>
      </c>
      <c r="Y121" s="17">
        <f t="shared" si="59"/>
        <v>0.32786885245901637</v>
      </c>
      <c r="Z121" s="16">
        <v>9</v>
      </c>
      <c r="AA121" s="16">
        <v>17</v>
      </c>
      <c r="AB121" s="15">
        <f t="shared" si="60"/>
        <v>0.24324324324324326</v>
      </c>
      <c r="AC121" s="15">
        <f t="shared" si="61"/>
        <v>0.45945945945945948</v>
      </c>
      <c r="AD121" s="17">
        <f t="shared" si="62"/>
        <v>0.52941176470588236</v>
      </c>
      <c r="AE121" s="16">
        <v>61</v>
      </c>
      <c r="AF121" s="15">
        <f t="shared" si="63"/>
        <v>1.6486486486486487</v>
      </c>
      <c r="AG121" s="16">
        <v>24</v>
      </c>
      <c r="AH121" s="15">
        <f t="shared" si="64"/>
        <v>0.64864864864864868</v>
      </c>
      <c r="AI121" s="16">
        <v>37</v>
      </c>
      <c r="AJ121" s="15">
        <f t="shared" si="65"/>
        <v>1</v>
      </c>
      <c r="AK121" s="16">
        <v>17</v>
      </c>
      <c r="AL121" s="15">
        <f t="shared" si="66"/>
        <v>0.45945945945945948</v>
      </c>
      <c r="AM121" s="16">
        <v>13</v>
      </c>
      <c r="AN121" s="15">
        <f t="shared" si="67"/>
        <v>0.35135135135135137</v>
      </c>
      <c r="AO121" s="16">
        <v>1</v>
      </c>
      <c r="AP121" s="15">
        <f t="shared" si="68"/>
        <v>2.7027027027027029E-2</v>
      </c>
      <c r="AQ121" s="4">
        <v>10</v>
      </c>
      <c r="AR121" s="15">
        <f t="shared" si="69"/>
        <v>0.27027027027027029</v>
      </c>
      <c r="AS121" s="16">
        <v>49</v>
      </c>
      <c r="AT121" s="15">
        <f t="shared" si="70"/>
        <v>1.3243243243243243</v>
      </c>
      <c r="AU121" s="18">
        <v>0.68054941680597292</v>
      </c>
      <c r="AV121" s="18">
        <v>6.0553835329193451E-2</v>
      </c>
      <c r="AW121" s="18">
        <v>0.27925114776539678</v>
      </c>
      <c r="AX121" s="18">
        <v>0.40129826904057608</v>
      </c>
      <c r="AY121" s="18">
        <v>107.3111319970627</v>
      </c>
      <c r="AZ121" s="18">
        <v>110.34364081607799</v>
      </c>
      <c r="BA121" s="18">
        <v>4.3376321751605502</v>
      </c>
      <c r="BB121" s="18">
        <v>3.189189189189189</v>
      </c>
      <c r="BC121" s="18">
        <v>10.49938827716606</v>
      </c>
      <c r="BD121" s="92">
        <f t="shared" si="77"/>
        <v>49.768071124855041</v>
      </c>
      <c r="BE121" s="92">
        <f t="shared" si="78"/>
        <v>48.958333333333329</v>
      </c>
      <c r="BF121" s="93">
        <f>IFERROR(100*((L121+0.44*AA121+AQ121)*2400)/((SUMIFS(팀공격력!Q:Q,팀공격력!A:A,B121,팀공격력!B:B,D121)+0.44*SUMIFS(팀공격력!T:T,팀공격력!A:A,B121,팀공격력!B:B,D121)+SUMIFS(팀공격력!AK:AK,팀공격력!A:A,B121,팀공격력!B:B,D121))*(F121*60+G121)),"")</f>
        <v>8.0210900667055274</v>
      </c>
      <c r="BG121" s="17">
        <f t="shared" si="79"/>
        <v>0.63541666666666663</v>
      </c>
      <c r="BH121" s="17">
        <f t="shared" si="80"/>
        <v>0.17708333333333334</v>
      </c>
      <c r="BI121" s="94">
        <f>IFERROR(((AG121*(12000/5))/((F121*60+G121)*(SUMIFS(팀공격력!X:X,팀공격력!A:A,B121,팀공격력!B:B,D121)+SUMIFS(팀수비력!X:X,팀수비력!A:A,B121,팀수비력!B:B,D121))))*100,"")</f>
        <v>1.9867323530050878</v>
      </c>
      <c r="BJ121" s="94">
        <f>IFERROR(((AI121*(12000/5))/((F121*60+G121)*(SUMIFS(팀공격력!V:V,팀공격력!A:A,B121,팀공격력!B:B,D121)+SUMIFS(팀수비력!W:W,팀수비력!A:A,B121,팀수비력!B:B,D121))))*100,"")</f>
        <v>6.620146716765074</v>
      </c>
      <c r="BK121" s="94">
        <f>IFERROR(((AE121*(12000/5))/((F121*60+G121)*(SUMIFS(팀공격력!X:X,팀공격력!A:A,B121,팀공격력!B:B,D121)+SUMIFS(팀수비력!X:X,팀수비력!A:A,B121,팀수비력!B:B,D121))))*100,"")</f>
        <v>5.0496113972212653</v>
      </c>
      <c r="BL121" s="94">
        <f>IFERROR(100*AK121/(((((F121*60+G121)/(12000/5))*SUMIFS(팀공격력!P:P,팀공격력!A:A,B121,팀공격력!B:B,D121))-K121)),"")</f>
        <v>3.5780246147046282</v>
      </c>
      <c r="BM121" s="94">
        <f>IFERROR(100*((AM121/E121*(2400))/((F121*60+G121)*SUMIFS(팀공격력!AR:AR,팀공격력!A:A,B121,팀공격력!B:B,D121))),"")</f>
        <v>1.5847508866601154</v>
      </c>
      <c r="BN121" s="94">
        <f>IFERROR((AO121*40)/(((F121*60+G121)/60)*(SUMIFS(팀수비력!Q:Q,팀수비력!A:A,B121,팀수비력!B:B,D121)-SUMIFS(팀수비력!N:N,팀수비력!A:A,B121,팀수비력!B:B,D121)))*100,"")</f>
        <v>0.12997161744803978</v>
      </c>
      <c r="BO121" s="94">
        <f t="shared" si="81"/>
        <v>8.8121254846669022</v>
      </c>
      <c r="BP121" s="18"/>
      <c r="BQ121" s="18"/>
      <c r="BR121" s="18"/>
      <c r="BS121" s="18"/>
      <c r="BT121" s="19" t="s">
        <v>88</v>
      </c>
      <c r="BU121" s="20"/>
      <c r="BV121" s="25" t="s">
        <v>94</v>
      </c>
      <c r="BW121" s="25">
        <v>257.60000000000002</v>
      </c>
      <c r="BX121" s="25">
        <v>333.9</v>
      </c>
      <c r="BY121" s="25">
        <v>76.3</v>
      </c>
      <c r="BZ121" s="29">
        <f t="shared" si="85"/>
        <v>6.9621621621621621</v>
      </c>
      <c r="CA121" s="29">
        <f t="shared" si="86"/>
        <v>9.0243243243243239</v>
      </c>
      <c r="CB121" s="29">
        <f t="shared" si="87"/>
        <v>2.0621621621621622</v>
      </c>
      <c r="CC121" s="30">
        <f t="shared" si="88"/>
        <v>22.920698476254032</v>
      </c>
      <c r="CD121" s="30">
        <f t="shared" si="89"/>
        <v>29.70970970970971</v>
      </c>
      <c r="CE121" s="30">
        <f t="shared" si="90"/>
        <v>6.7890112334556783</v>
      </c>
      <c r="CF121" s="28">
        <v>21</v>
      </c>
      <c r="CG121" s="28">
        <v>16</v>
      </c>
    </row>
    <row r="122" spans="1:85" x14ac:dyDescent="0.4">
      <c r="A122" s="9" t="s">
        <v>84</v>
      </c>
      <c r="B122" s="9" t="s">
        <v>210</v>
      </c>
      <c r="C122" s="9" t="s">
        <v>218</v>
      </c>
      <c r="D122" s="23" t="s">
        <v>87</v>
      </c>
      <c r="E122" s="16">
        <v>46</v>
      </c>
      <c r="F122" s="16">
        <v>24</v>
      </c>
      <c r="G122" s="16">
        <v>52</v>
      </c>
      <c r="H122" s="14">
        <f t="shared" si="49"/>
        <v>68632</v>
      </c>
      <c r="I122" s="14">
        <v>464</v>
      </c>
      <c r="J122" s="15">
        <f t="shared" si="50"/>
        <v>10.086956521739131</v>
      </c>
      <c r="K122" s="16">
        <v>169</v>
      </c>
      <c r="L122" s="16">
        <v>410</v>
      </c>
      <c r="M122" s="15">
        <f t="shared" si="51"/>
        <v>3.6739130434782608</v>
      </c>
      <c r="N122" s="15">
        <f t="shared" si="52"/>
        <v>8.9130434782608692</v>
      </c>
      <c r="O122" s="17">
        <f t="shared" si="53"/>
        <v>0.41219512195121949</v>
      </c>
      <c r="P122" s="14">
        <v>96</v>
      </c>
      <c r="Q122" s="16">
        <v>206</v>
      </c>
      <c r="R122" s="15">
        <f t="shared" si="54"/>
        <v>2.0869565217391304</v>
      </c>
      <c r="S122" s="15">
        <f t="shared" si="55"/>
        <v>4.4782608695652177</v>
      </c>
      <c r="T122" s="17">
        <f t="shared" si="56"/>
        <v>0.46601941747572817</v>
      </c>
      <c r="U122" s="16">
        <v>73</v>
      </c>
      <c r="V122" s="16">
        <v>204</v>
      </c>
      <c r="W122" s="15">
        <f t="shared" si="57"/>
        <v>1.5869565217391304</v>
      </c>
      <c r="X122" s="15">
        <f t="shared" si="58"/>
        <v>4.4347826086956523</v>
      </c>
      <c r="Y122" s="17">
        <f t="shared" si="59"/>
        <v>0.35784313725490197</v>
      </c>
      <c r="Z122" s="16">
        <v>53</v>
      </c>
      <c r="AA122" s="16">
        <v>73</v>
      </c>
      <c r="AB122" s="15">
        <f t="shared" si="60"/>
        <v>1.1521739130434783</v>
      </c>
      <c r="AC122" s="15">
        <f t="shared" si="61"/>
        <v>1.5869565217391304</v>
      </c>
      <c r="AD122" s="17">
        <f t="shared" si="62"/>
        <v>0.72602739726027399</v>
      </c>
      <c r="AE122" s="16">
        <v>117</v>
      </c>
      <c r="AF122" s="15">
        <f t="shared" si="63"/>
        <v>2.5434782608695654</v>
      </c>
      <c r="AG122" s="16">
        <v>19</v>
      </c>
      <c r="AH122" s="15">
        <f t="shared" si="64"/>
        <v>0.41304347826086957</v>
      </c>
      <c r="AI122" s="16">
        <v>98</v>
      </c>
      <c r="AJ122" s="15">
        <f t="shared" si="65"/>
        <v>2.1304347826086958</v>
      </c>
      <c r="AK122" s="16">
        <v>202</v>
      </c>
      <c r="AL122" s="15">
        <f t="shared" si="66"/>
        <v>4.3913043478260869</v>
      </c>
      <c r="AM122" s="16">
        <v>26</v>
      </c>
      <c r="AN122" s="15">
        <f t="shared" si="67"/>
        <v>0.56521739130434778</v>
      </c>
      <c r="AO122" s="16">
        <v>3</v>
      </c>
      <c r="AP122" s="15">
        <f t="shared" si="68"/>
        <v>6.5217391304347824E-2</v>
      </c>
      <c r="AQ122" s="4">
        <v>83</v>
      </c>
      <c r="AR122" s="15">
        <f t="shared" si="69"/>
        <v>1.8043478260869565</v>
      </c>
      <c r="AS122" s="16">
        <v>89</v>
      </c>
      <c r="AT122" s="15">
        <f t="shared" si="70"/>
        <v>1.9347826086956521</v>
      </c>
      <c r="AU122" s="18">
        <v>2.0146399187191042</v>
      </c>
      <c r="AV122" s="18">
        <v>7.0450166175047346E-2</v>
      </c>
      <c r="AW122" s="18">
        <v>1.1014266637802219</v>
      </c>
      <c r="AX122" s="18">
        <v>0.91321325493888195</v>
      </c>
      <c r="AY122" s="18">
        <v>105.8946988416231</v>
      </c>
      <c r="AZ122" s="18">
        <v>111.0286458129318</v>
      </c>
      <c r="BA122" s="18">
        <v>10.11067085793734</v>
      </c>
      <c r="BB122" s="18">
        <v>10.17391304347826</v>
      </c>
      <c r="BC122" s="18">
        <v>16.365543769670129</v>
      </c>
      <c r="BD122" s="92">
        <f t="shared" si="77"/>
        <v>52.474441328146206</v>
      </c>
      <c r="BE122" s="92">
        <f t="shared" si="78"/>
        <v>50.121951219512198</v>
      </c>
      <c r="BF122" s="93">
        <f>IFERROR(100*((L122+0.44*AA122+AQ122)*2400)/((SUMIFS(팀공격력!Q:Q,팀공격력!A:A,B122,팀공격력!B:B,D122)+0.44*SUMIFS(팀공격력!T:T,팀공격력!A:A,B122,팀공격력!B:B,D122)+SUMIFS(팀공격력!AK:AK,팀공격력!A:A,B122,팀공격력!B:B,D122))*(F122*60+G122)),"")</f>
        <v>18.135575027445803</v>
      </c>
      <c r="BG122" s="17">
        <f t="shared" si="79"/>
        <v>0.4975609756097561</v>
      </c>
      <c r="BH122" s="17">
        <f t="shared" si="80"/>
        <v>0.17804878048780487</v>
      </c>
      <c r="BI122" s="94">
        <f>IFERROR(((AG122*(12000/5))/((F122*60+G122)*(SUMIFS(팀공격력!X:X,팀공격력!A:A,B122,팀공격력!B:B,D122)+SUMIFS(팀수비력!X:X,팀수비력!A:A,B122,팀수비력!B:B,D122))))*100,"")</f>
        <v>0.7684939069893173</v>
      </c>
      <c r="BJ122" s="94">
        <f>IFERROR(((AI122*(12000/5))/((F122*60+G122)*(SUMIFS(팀공격력!V:V,팀공격력!A:A,B122,팀공격력!B:B,D122)+SUMIFS(팀수비력!W:W,팀수비력!A:A,B122,팀수비력!B:B,D122))))*100,"")</f>
        <v>8.5674321016435471</v>
      </c>
      <c r="BK122" s="94">
        <f>IFERROR(((AE122*(12000/5))/((F122*60+G122)*(SUMIFS(팀공격력!X:X,팀공격력!A:A,B122,팀공격력!B:B,D122)+SUMIFS(팀수비력!X:X,팀수비력!A:A,B122,팀수비력!B:B,D122))))*100,"")</f>
        <v>4.7323045851447434</v>
      </c>
      <c r="BL122" s="94">
        <f>IFERROR(100*AK122/(((((F122*60+G122)/(12000/5))*SUMIFS(팀공격력!P:P,팀공격력!A:A,B122,팀공격력!B:B,D122))-K122)),"")</f>
        <v>22.977261610910784</v>
      </c>
      <c r="BM122" s="94">
        <f>IFERROR(100*((AM122/E122*(2400))/((F122*60+G122)*SUMIFS(팀공격력!AR:AR,팀공격력!A:A,B122,팀공격력!B:B,D122))),"")</f>
        <v>1.2456430139259616</v>
      </c>
      <c r="BN122" s="94">
        <f>IFERROR((AO122*40)/(((F122*60+G122)/60)*(SUMIFS(팀수비력!Q:Q,팀수비력!A:A,B122,팀수비력!B:B,D122)-SUMIFS(팀수비력!N:N,팀수비력!A:A,B122,팀수비력!B:B,D122)))*100,"")</f>
        <v>0.19051469662122184</v>
      </c>
      <c r="BO122" s="94">
        <f t="shared" si="81"/>
        <v>15.805911029859841</v>
      </c>
      <c r="BP122" s="18"/>
      <c r="BQ122" s="18"/>
      <c r="BR122" s="18"/>
      <c r="BS122" s="18"/>
      <c r="BT122" s="19" t="s">
        <v>88</v>
      </c>
      <c r="BU122" s="20"/>
      <c r="BV122" s="26" t="s">
        <v>89</v>
      </c>
      <c r="BW122" s="26">
        <v>843.02</v>
      </c>
      <c r="BX122" s="26">
        <v>1211.42</v>
      </c>
      <c r="BY122" s="26">
        <v>368.4</v>
      </c>
      <c r="BZ122" s="29">
        <f t="shared" si="85"/>
        <v>18.326521739130438</v>
      </c>
      <c r="CA122" s="29">
        <f t="shared" si="86"/>
        <v>26.335217391304351</v>
      </c>
      <c r="CB122" s="29">
        <f t="shared" si="87"/>
        <v>8.0086956521739125</v>
      </c>
      <c r="CC122" s="30">
        <f t="shared" si="88"/>
        <v>29.479659633989975</v>
      </c>
      <c r="CD122" s="30">
        <f t="shared" si="89"/>
        <v>42.362279986012354</v>
      </c>
      <c r="CE122" s="30">
        <f t="shared" si="90"/>
        <v>12.88262035202238</v>
      </c>
      <c r="CF122" s="28">
        <v>23</v>
      </c>
      <c r="CG122" s="28">
        <v>23</v>
      </c>
    </row>
    <row r="123" spans="1:85" x14ac:dyDescent="0.4">
      <c r="A123" s="9" t="s">
        <v>84</v>
      </c>
      <c r="B123" s="9" t="s">
        <v>210</v>
      </c>
      <c r="C123" s="9" t="s">
        <v>219</v>
      </c>
      <c r="D123" s="23" t="s">
        <v>87</v>
      </c>
      <c r="E123" s="13">
        <v>46</v>
      </c>
      <c r="F123" s="13">
        <v>8</v>
      </c>
      <c r="G123" s="13">
        <v>32</v>
      </c>
      <c r="H123" s="14">
        <f t="shared" si="49"/>
        <v>23552</v>
      </c>
      <c r="I123" s="45">
        <v>145</v>
      </c>
      <c r="J123" s="15">
        <f t="shared" si="50"/>
        <v>3.152173913043478</v>
      </c>
      <c r="K123" s="13">
        <v>53</v>
      </c>
      <c r="L123" s="13">
        <v>136</v>
      </c>
      <c r="M123" s="15">
        <f t="shared" si="51"/>
        <v>1.1521739130434783</v>
      </c>
      <c r="N123" s="15">
        <f t="shared" si="52"/>
        <v>2.9565217391304346</v>
      </c>
      <c r="O123" s="17">
        <f t="shared" si="53"/>
        <v>0.38970588235294118</v>
      </c>
      <c r="P123" s="45">
        <v>32</v>
      </c>
      <c r="Q123" s="13">
        <v>53</v>
      </c>
      <c r="R123" s="15">
        <f t="shared" si="54"/>
        <v>0.69565217391304346</v>
      </c>
      <c r="S123" s="15">
        <f t="shared" si="55"/>
        <v>1.1521739130434783</v>
      </c>
      <c r="T123" s="17">
        <f t="shared" si="56"/>
        <v>0.60377358490566035</v>
      </c>
      <c r="U123" s="13">
        <v>21</v>
      </c>
      <c r="V123" s="13">
        <v>83</v>
      </c>
      <c r="W123" s="15">
        <f t="shared" si="57"/>
        <v>0.45652173913043476</v>
      </c>
      <c r="X123" s="15">
        <f t="shared" si="58"/>
        <v>1.8043478260869565</v>
      </c>
      <c r="Y123" s="17">
        <f t="shared" si="59"/>
        <v>0.25301204819277107</v>
      </c>
      <c r="Z123" s="13">
        <v>18</v>
      </c>
      <c r="AA123" s="13">
        <v>26</v>
      </c>
      <c r="AB123" s="15">
        <f t="shared" si="60"/>
        <v>0.39130434782608697</v>
      </c>
      <c r="AC123" s="15">
        <f t="shared" si="61"/>
        <v>0.56521739130434778</v>
      </c>
      <c r="AD123" s="17">
        <f t="shared" si="62"/>
        <v>0.69230769230769229</v>
      </c>
      <c r="AE123" s="13">
        <v>68</v>
      </c>
      <c r="AF123" s="15">
        <f t="shared" si="63"/>
        <v>1.4782608695652173</v>
      </c>
      <c r="AG123" s="13">
        <v>25</v>
      </c>
      <c r="AH123" s="15">
        <f t="shared" si="64"/>
        <v>0.54347826086956519</v>
      </c>
      <c r="AI123" s="13">
        <v>43</v>
      </c>
      <c r="AJ123" s="15">
        <f t="shared" si="65"/>
        <v>0.93478260869565222</v>
      </c>
      <c r="AK123" s="13">
        <v>21</v>
      </c>
      <c r="AL123" s="15">
        <f t="shared" si="66"/>
        <v>0.45652173913043476</v>
      </c>
      <c r="AM123" s="13">
        <v>23</v>
      </c>
      <c r="AN123" s="15">
        <f t="shared" si="67"/>
        <v>0.5</v>
      </c>
      <c r="AO123" s="13">
        <v>4</v>
      </c>
      <c r="AP123" s="15">
        <f t="shared" si="68"/>
        <v>8.6956521739130432E-2</v>
      </c>
      <c r="AQ123" s="4">
        <v>21</v>
      </c>
      <c r="AR123" s="15">
        <f t="shared" si="69"/>
        <v>0.45652173913043476</v>
      </c>
      <c r="AS123" s="52">
        <v>37</v>
      </c>
      <c r="AT123" s="15">
        <f t="shared" si="70"/>
        <v>0.80434782608695654</v>
      </c>
      <c r="AU123" s="18">
        <v>0.61651169867659461</v>
      </c>
      <c r="AV123" s="18">
        <v>6.2823882337968193E-2</v>
      </c>
      <c r="AW123" s="18">
        <v>-5.6282987964443683E-3</v>
      </c>
      <c r="AX123" s="18">
        <v>0.62213999747303894</v>
      </c>
      <c r="AY123" s="18">
        <v>99.412240753224495</v>
      </c>
      <c r="AZ123" s="18">
        <v>105.3154725624731</v>
      </c>
      <c r="BA123" s="18">
        <v>9.3924298832219506</v>
      </c>
      <c r="BB123" s="18">
        <v>3.2391304347826089</v>
      </c>
      <c r="BC123" s="18">
        <v>15.18342391304348</v>
      </c>
      <c r="BD123" s="92">
        <f t="shared" si="77"/>
        <v>49.172544763971786</v>
      </c>
      <c r="BE123" s="92">
        <f t="shared" si="78"/>
        <v>46.691176470588239</v>
      </c>
      <c r="BF123" s="93">
        <f>IFERROR(100*((L123+0.44*AA123+AQ123)*2400)/((SUMIFS(팀공격력!Q:Q,팀공격력!A:A,B123,팀공격력!B:B,D123)+0.44*SUMIFS(팀공격력!T:T,팀공격력!A:A,B123,팀공격력!B:B,D123)+SUMIFS(팀공격력!AK:AK,팀공격력!A:A,B123,팀공격력!B:B,D123))*(F123*60+G123)),"")</f>
        <v>16.951840830628122</v>
      </c>
      <c r="BG123" s="17">
        <f t="shared" si="79"/>
        <v>0.61029411764705888</v>
      </c>
      <c r="BH123" s="17">
        <f t="shared" si="80"/>
        <v>0.19117647058823528</v>
      </c>
      <c r="BI123" s="94">
        <f>IFERROR(((AG123*(12000/5))/((F123*60+G123)*(SUMIFS(팀공격력!X:X,팀공격력!A:A,B123,팀공격력!B:B,D123)+SUMIFS(팀수비력!X:X,팀수비력!A:A,B123,팀수비력!B:B,D123))))*100,"")</f>
        <v>2.9466306261000752</v>
      </c>
      <c r="BJ123" s="94">
        <f>IFERROR(((AI123*(12000/5))/((F123*60+G123)*(SUMIFS(팀공격력!V:V,팀공격력!A:A,B123,팀공격력!B:B,D123)+SUMIFS(팀수비력!W:W,팀수비력!A:A,B123,팀수비력!B:B,D123))))*100,"")</f>
        <v>10.954483695652174</v>
      </c>
      <c r="BK123" s="94">
        <f>IFERROR(((AE123*(12000/5))/((F123*60+G123)*(SUMIFS(팀공격력!X:X,팀공격력!A:A,B123,팀공격력!B:B,D123)+SUMIFS(팀수비력!X:X,팀수비력!A:A,B123,팀수비력!B:B,D123))))*100,"")</f>
        <v>8.0148353029922053</v>
      </c>
      <c r="BL123" s="94">
        <f>IFERROR(100*AK123/(((((F123*60+G123)/(12000/5))*SUMIFS(팀공격력!P:P,팀공격력!A:A,B123,팀공격력!B:B,D123))-K123)),"")</f>
        <v>6.8475283683318118</v>
      </c>
      <c r="BM123" s="94">
        <f>IFERROR(100*((AM123/E123*(2400))/((F123*60+G123)*SUMIFS(팀공격력!AR:AR,팀공격력!A:A,B123,팀공격력!B:B,D123))),"")</f>
        <v>3.2110491035068578</v>
      </c>
      <c r="BN123" s="94">
        <f>IFERROR((AO123*40)/(((F123*60+G123)/60)*(SUMIFS(팀수비력!Q:Q,팀수비력!A:A,B123,팀수비력!B:B,D123)-SUMIFS(팀수비력!N:N,팀수비력!A:A,B123,팀수비력!B:B,D123)))*100,"")</f>
        <v>0.74022897749703898</v>
      </c>
      <c r="BO123" s="94">
        <f t="shared" si="81"/>
        <v>12.467347423414866</v>
      </c>
      <c r="BP123" s="18"/>
      <c r="BQ123" s="18"/>
      <c r="BR123" s="18"/>
      <c r="BS123" s="18"/>
      <c r="BT123" s="19" t="s">
        <v>88</v>
      </c>
      <c r="BU123" s="20"/>
      <c r="BV123" s="25" t="s">
        <v>94</v>
      </c>
      <c r="BW123" s="25">
        <v>270.38</v>
      </c>
      <c r="BX123" s="25">
        <v>385.08</v>
      </c>
      <c r="BY123" s="25">
        <v>114.7</v>
      </c>
      <c r="BZ123" s="29">
        <f t="shared" si="85"/>
        <v>5.8778260869565209</v>
      </c>
      <c r="CA123" s="29">
        <f t="shared" si="86"/>
        <v>8.3713043478260865</v>
      </c>
      <c r="CB123" s="29">
        <f t="shared" si="87"/>
        <v>2.4934782608695651</v>
      </c>
      <c r="CC123" s="30">
        <f t="shared" si="88"/>
        <v>27.552309782608695</v>
      </c>
      <c r="CD123" s="30">
        <f t="shared" si="89"/>
        <v>39.240489130434781</v>
      </c>
      <c r="CE123" s="30">
        <f t="shared" si="90"/>
        <v>11.688179347826088</v>
      </c>
      <c r="CF123" s="28">
        <v>26</v>
      </c>
      <c r="CG123" s="28">
        <v>20</v>
      </c>
    </row>
    <row r="124" spans="1:85" x14ac:dyDescent="0.4">
      <c r="A124" s="38" t="s">
        <v>84</v>
      </c>
      <c r="B124" s="38" t="s">
        <v>210</v>
      </c>
      <c r="C124" s="39" t="s">
        <v>220</v>
      </c>
      <c r="D124" s="23" t="s">
        <v>87</v>
      </c>
      <c r="E124" s="42">
        <v>23</v>
      </c>
      <c r="F124" s="43">
        <v>22</v>
      </c>
      <c r="G124" s="43">
        <v>54</v>
      </c>
      <c r="H124" s="14">
        <f t="shared" si="49"/>
        <v>31602</v>
      </c>
      <c r="I124" s="47">
        <v>278</v>
      </c>
      <c r="J124" s="15">
        <f t="shared" si="50"/>
        <v>12.086956521739131</v>
      </c>
      <c r="K124" s="47">
        <v>117</v>
      </c>
      <c r="L124" s="49">
        <v>241</v>
      </c>
      <c r="M124" s="15">
        <f t="shared" si="51"/>
        <v>5.0869565217391308</v>
      </c>
      <c r="N124" s="15">
        <f t="shared" si="52"/>
        <v>10.478260869565217</v>
      </c>
      <c r="O124" s="17">
        <f t="shared" si="53"/>
        <v>0.48547717842323651</v>
      </c>
      <c r="P124" s="50">
        <v>97</v>
      </c>
      <c r="Q124" s="46">
        <v>187</v>
      </c>
      <c r="R124" s="15">
        <f t="shared" si="54"/>
        <v>4.2173913043478262</v>
      </c>
      <c r="S124" s="15">
        <f t="shared" si="55"/>
        <v>8.1304347826086953</v>
      </c>
      <c r="T124" s="17">
        <f t="shared" si="56"/>
        <v>0.51871657754010692</v>
      </c>
      <c r="U124" s="50">
        <v>20</v>
      </c>
      <c r="V124" s="46">
        <v>54</v>
      </c>
      <c r="W124" s="15">
        <f t="shared" si="57"/>
        <v>0.86956521739130432</v>
      </c>
      <c r="X124" s="15">
        <f t="shared" si="58"/>
        <v>2.347826086956522</v>
      </c>
      <c r="Y124" s="17">
        <f t="shared" si="59"/>
        <v>0.37037037037037035</v>
      </c>
      <c r="Z124" s="47">
        <v>24</v>
      </c>
      <c r="AA124" s="49">
        <v>31</v>
      </c>
      <c r="AB124" s="15">
        <f t="shared" si="60"/>
        <v>1.0434782608695652</v>
      </c>
      <c r="AC124" s="15">
        <f t="shared" si="61"/>
        <v>1.3478260869565217</v>
      </c>
      <c r="AD124" s="17">
        <f t="shared" si="62"/>
        <v>0.77419354838709675</v>
      </c>
      <c r="AE124" s="47">
        <v>177</v>
      </c>
      <c r="AF124" s="15">
        <f t="shared" si="63"/>
        <v>7.6956521739130439</v>
      </c>
      <c r="AG124" s="47">
        <v>38</v>
      </c>
      <c r="AH124" s="15">
        <f t="shared" si="64"/>
        <v>1.6521739130434783</v>
      </c>
      <c r="AI124" s="47">
        <v>139</v>
      </c>
      <c r="AJ124" s="15">
        <f t="shared" si="65"/>
        <v>6.0434782608695654</v>
      </c>
      <c r="AK124" s="47">
        <v>29</v>
      </c>
      <c r="AL124" s="15">
        <f t="shared" si="66"/>
        <v>1.2608695652173914</v>
      </c>
      <c r="AM124" s="47">
        <v>8</v>
      </c>
      <c r="AN124" s="15">
        <f t="shared" si="67"/>
        <v>0.34782608695652173</v>
      </c>
      <c r="AO124" s="47">
        <v>31</v>
      </c>
      <c r="AP124" s="15">
        <f t="shared" si="68"/>
        <v>1.3478260869565217</v>
      </c>
      <c r="AQ124" s="4">
        <v>49</v>
      </c>
      <c r="AR124" s="15">
        <f t="shared" si="69"/>
        <v>2.1304347826086958</v>
      </c>
      <c r="AS124" s="47">
        <v>41</v>
      </c>
      <c r="AT124" s="15">
        <f t="shared" si="70"/>
        <v>1.7826086956521738</v>
      </c>
      <c r="AU124" s="18">
        <v>0.98913333384352631</v>
      </c>
      <c r="AV124" s="18">
        <v>7.5119296285819342E-2</v>
      </c>
      <c r="AW124" s="18">
        <v>-0.1207714297409396</v>
      </c>
      <c r="AX124" s="18">
        <v>1.1099047635844661</v>
      </c>
      <c r="AY124" s="18">
        <v>98.217994661326529</v>
      </c>
      <c r="AZ124" s="18">
        <v>101.52151313932529</v>
      </c>
      <c r="BA124" s="18">
        <v>7.4488336100840762</v>
      </c>
      <c r="BB124" s="18">
        <v>14.913043478260869</v>
      </c>
      <c r="BC124" s="18">
        <v>26.0489842415037</v>
      </c>
      <c r="BD124" s="92">
        <f t="shared" si="77"/>
        <v>54.586867734841348</v>
      </c>
      <c r="BE124" s="92">
        <f t="shared" si="78"/>
        <v>52.697095435684652</v>
      </c>
      <c r="BF124" s="93">
        <f>IFERROR(100*((L124+0.44*AA124+AQ124)*2400)/((SUMIFS(팀공격력!Q:Q,팀공격력!A:A,B124,팀공격력!B:B,D124)+0.44*SUMIFS(팀공격력!T:T,팀공격력!A:A,B124,팀공격력!B:B,D124)+SUMIFS(팀공격력!AK:AK,팀공격력!A:A,B124,팀공격력!B:B,D124))*(F124*60+G124)),"")</f>
        <v>11.387118605218228</v>
      </c>
      <c r="BG124" s="17">
        <f t="shared" si="79"/>
        <v>0.22406639004149378</v>
      </c>
      <c r="BH124" s="17">
        <f t="shared" si="80"/>
        <v>0.12863070539419086</v>
      </c>
      <c r="BI124" s="94">
        <f>IFERROR(((AG124*(12000/5))/((F124*60+G124)*(SUMIFS(팀공격력!X:X,팀공격력!A:A,B124,팀공격력!B:B,D124)+SUMIFS(팀수비력!X:X,팀수비력!A:A,B124,팀수비력!B:B,D124))))*100,"")</f>
        <v>1.6689853118312392</v>
      </c>
      <c r="BJ124" s="94">
        <f>IFERROR(((AI124*(12000/5))/((F124*60+G124)*(SUMIFS(팀공격력!V:V,팀공격력!A:A,B124,팀공격력!B:B,D124)+SUMIFS(팀수비력!W:W,팀수비력!A:A,B124,팀수비력!B:B,D124))))*100,"")</f>
        <v>13.195367381811277</v>
      </c>
      <c r="BK124" s="94">
        <f>IFERROR(((AE124*(12000/5))/((F124*60+G124)*(SUMIFS(팀공격력!X:X,팀공격력!A:A,B124,팀공격력!B:B,D124)+SUMIFS(팀수비력!X:X,팀수비력!A:A,B124,팀수비력!B:B,D124))))*100,"")</f>
        <v>7.7739578998455086</v>
      </c>
      <c r="BL124" s="94">
        <f>IFERROR(100*AK124/(((((F124*60+G124)/(12000/5))*SUMIFS(팀공격력!P:P,팀공격력!A:A,B124,팀공격력!B:B,D124))-K124)),"")</f>
        <v>3.4188638761663923</v>
      </c>
      <c r="BM124" s="94">
        <f>IFERROR(100*((AM124/E124*(2400))/((F124*60+G124)*SUMIFS(팀공격력!AR:AR,팀공격력!A:A,B124,팀공격력!B:B,D124))),"")</f>
        <v>0.83238131307917773</v>
      </c>
      <c r="BN124" s="94">
        <f>IFERROR((AO124*40)/(((F124*60+G124)/60)*(SUMIFS(팀수비력!Q:Q,팀수비력!A:A,B124,팀수비력!B:B,D124)-SUMIFS(팀수비력!N:N,팀수비력!A:A,B124,팀수비력!B:B,D124)))*100,"")</f>
        <v>2.1377209481137203</v>
      </c>
      <c r="BO124" s="94">
        <f t="shared" si="81"/>
        <v>16.137531287050454</v>
      </c>
      <c r="BP124" s="18"/>
      <c r="BQ124" s="18"/>
      <c r="BR124" s="18"/>
      <c r="BS124" s="18"/>
      <c r="BT124" s="19" t="s">
        <v>93</v>
      </c>
      <c r="BU124" s="20"/>
      <c r="BV124" s="26" t="s">
        <v>94</v>
      </c>
      <c r="BW124" s="26">
        <v>488.52</v>
      </c>
      <c r="BX124" s="26">
        <v>688.22</v>
      </c>
      <c r="BY124" s="26">
        <v>199.7</v>
      </c>
      <c r="BZ124" s="29">
        <f t="shared" si="85"/>
        <v>21.240000000000002</v>
      </c>
      <c r="CA124" s="29">
        <f t="shared" si="86"/>
        <v>29.922608695652176</v>
      </c>
      <c r="CB124" s="29">
        <f t="shared" si="87"/>
        <v>8.6826086956521742</v>
      </c>
      <c r="CC124" s="30">
        <f t="shared" si="88"/>
        <v>37.10043668122271</v>
      </c>
      <c r="CD124" s="30">
        <f t="shared" si="89"/>
        <v>52.266565407252706</v>
      </c>
      <c r="CE124" s="30">
        <f t="shared" si="90"/>
        <v>15.166128726029998</v>
      </c>
      <c r="CF124" s="28">
        <v>11</v>
      </c>
      <c r="CG124" s="28">
        <v>12</v>
      </c>
    </row>
    <row r="125" spans="1:85" x14ac:dyDescent="0.4">
      <c r="A125" s="9" t="s">
        <v>84</v>
      </c>
      <c r="B125" s="9" t="s">
        <v>210</v>
      </c>
      <c r="C125" s="9" t="s">
        <v>221</v>
      </c>
      <c r="D125" s="23" t="s">
        <v>87</v>
      </c>
      <c r="E125" s="22">
        <v>31</v>
      </c>
      <c r="F125" s="22">
        <v>16</v>
      </c>
      <c r="G125" s="22">
        <v>2</v>
      </c>
      <c r="H125" s="14">
        <f t="shared" si="49"/>
        <v>29822</v>
      </c>
      <c r="I125" s="14">
        <v>208</v>
      </c>
      <c r="J125" s="15">
        <f t="shared" si="50"/>
        <v>6.709677419354839</v>
      </c>
      <c r="K125" s="16">
        <v>87</v>
      </c>
      <c r="L125" s="16">
        <v>142</v>
      </c>
      <c r="M125" s="15">
        <f t="shared" si="51"/>
        <v>2.806451612903226</v>
      </c>
      <c r="N125" s="15">
        <f t="shared" si="52"/>
        <v>4.580645161290323</v>
      </c>
      <c r="O125" s="17">
        <f t="shared" si="53"/>
        <v>0.61267605633802813</v>
      </c>
      <c r="P125" s="14">
        <v>87</v>
      </c>
      <c r="Q125" s="16">
        <v>142</v>
      </c>
      <c r="R125" s="15">
        <f t="shared" si="54"/>
        <v>2.806451612903226</v>
      </c>
      <c r="S125" s="15">
        <f t="shared" si="55"/>
        <v>4.580645161290323</v>
      </c>
      <c r="T125" s="17">
        <f t="shared" si="56"/>
        <v>0.61267605633802813</v>
      </c>
      <c r="U125" s="16">
        <v>0</v>
      </c>
      <c r="V125" s="16">
        <v>0</v>
      </c>
      <c r="W125" s="15">
        <f t="shared" si="57"/>
        <v>0</v>
      </c>
      <c r="X125" s="15">
        <f t="shared" si="58"/>
        <v>0</v>
      </c>
      <c r="Y125" s="17" t="e">
        <f t="shared" si="59"/>
        <v>#DIV/0!</v>
      </c>
      <c r="Z125" s="8">
        <v>34</v>
      </c>
      <c r="AA125" s="8">
        <v>57</v>
      </c>
      <c r="AB125" s="15">
        <f t="shared" si="60"/>
        <v>1.096774193548387</v>
      </c>
      <c r="AC125" s="15">
        <f t="shared" si="61"/>
        <v>1.8387096774193548</v>
      </c>
      <c r="AD125" s="17">
        <f t="shared" si="62"/>
        <v>0.59649122807017541</v>
      </c>
      <c r="AE125" s="16">
        <v>154</v>
      </c>
      <c r="AF125" s="15">
        <f t="shared" si="63"/>
        <v>4.967741935483871</v>
      </c>
      <c r="AG125" s="16">
        <v>43</v>
      </c>
      <c r="AH125" s="15">
        <f t="shared" si="64"/>
        <v>1.3870967741935485</v>
      </c>
      <c r="AI125" s="16">
        <v>111</v>
      </c>
      <c r="AJ125" s="15">
        <f t="shared" si="65"/>
        <v>3.5806451612903225</v>
      </c>
      <c r="AK125" s="16">
        <v>34</v>
      </c>
      <c r="AL125" s="15">
        <f t="shared" si="66"/>
        <v>1.096774193548387</v>
      </c>
      <c r="AM125" s="16">
        <v>10</v>
      </c>
      <c r="AN125" s="15">
        <f t="shared" si="67"/>
        <v>0.32258064516129031</v>
      </c>
      <c r="AO125" s="7">
        <v>19</v>
      </c>
      <c r="AP125" s="15">
        <f t="shared" si="68"/>
        <v>0.61290322580645162</v>
      </c>
      <c r="AQ125" s="6">
        <v>39</v>
      </c>
      <c r="AR125" s="15">
        <f t="shared" si="69"/>
        <v>1.2580645161290323</v>
      </c>
      <c r="AS125" s="16">
        <v>49</v>
      </c>
      <c r="AT125" s="15">
        <f t="shared" si="70"/>
        <v>1.5806451612903225</v>
      </c>
      <c r="AU125" s="18">
        <v>1.59260236800459</v>
      </c>
      <c r="AV125" s="18">
        <v>0.1281686568040713</v>
      </c>
      <c r="AW125" s="18">
        <v>0.6891473103877771</v>
      </c>
      <c r="AX125" s="18">
        <v>0.90345505761681244</v>
      </c>
      <c r="AY125" s="18">
        <v>109.7349766698499</v>
      </c>
      <c r="AZ125" s="18">
        <v>103.62486540427361</v>
      </c>
      <c r="BA125" s="18">
        <v>9.5086074583266154</v>
      </c>
      <c r="BB125" s="18">
        <v>9.935483870967742</v>
      </c>
      <c r="BC125" s="18">
        <v>24.787069948360269</v>
      </c>
      <c r="BD125" s="92">
        <f t="shared" si="77"/>
        <v>62.245630835527891</v>
      </c>
      <c r="BE125" s="92">
        <f t="shared" si="78"/>
        <v>61.267605633802816</v>
      </c>
      <c r="BF125" s="93">
        <f>IFERROR(100*((L125+0.44*AA125+AQ125)*2400)/((SUMIFS(팀공격력!Q:Q,팀공격력!A:A,B125,팀공격력!B:B,D125)+0.44*SUMIFS(팀공격력!T:T,팀공격력!A:A,B125,팀공격력!B:B,D125)+SUMIFS(팀공격력!AK:AK,팀공격력!A:A,B125,팀공격력!B:B,D125))*(F125*60+G125)),"")</f>
        <v>11.038304437593355</v>
      </c>
      <c r="BG125" s="17">
        <f t="shared" si="79"/>
        <v>0</v>
      </c>
      <c r="BH125" s="17">
        <f t="shared" si="80"/>
        <v>0.40140845070422537</v>
      </c>
      <c r="BI125" s="94">
        <f>IFERROR(((AG125*(12000/5))/((F125*60+G125)*(SUMIFS(팀공격력!X:X,팀공격력!A:A,B125,팀공격력!B:B,D125)+SUMIFS(팀수비력!X:X,팀수비력!A:A,B125,팀수비력!B:B,D125))))*100,"")</f>
        <v>2.6974228633771005</v>
      </c>
      <c r="BJ125" s="94">
        <f>IFERROR(((AI125*(12000/5))/((F125*60+G125)*(SUMIFS(팀공격력!V:V,팀공격력!A:A,B125,팀공격력!B:B,D125)+SUMIFS(팀수비력!W:W,팀수비력!A:A,B125,팀수비력!B:B,D125))))*100,"")</f>
        <v>15.050167224080269</v>
      </c>
      <c r="BK125" s="94">
        <f>IFERROR(((AE125*(12000/5))/((F125*60+G125)*(SUMIFS(팀공격력!X:X,팀공격력!A:A,B125,팀공격력!B:B,D125)+SUMIFS(팀수비력!X:X,팀수비력!A:A,B125,팀수비력!B:B,D125))))*100,"")</f>
        <v>9.6605376967458945</v>
      </c>
      <c r="BL125" s="94">
        <f>IFERROR(100*AK125/(((((F125*60+G125)/(12000/5))*SUMIFS(팀공격력!P:P,팀공격력!A:A,B125,팀공격력!B:B,D125))-K125)),"")</f>
        <v>5.774407486349471</v>
      </c>
      <c r="BM125" s="94">
        <f>IFERROR(100*((AM125/E125*(2400))/((F125*60+G125)*SUMIFS(팀공격력!AR:AR,팀공격력!A:A,B125,팀공격력!B:B,D125))),"")</f>
        <v>1.1025800690735101</v>
      </c>
      <c r="BN125" s="94">
        <f>IFERROR((AO125*40)/(((F125*60+G125)/60)*(SUMIFS(팀수비력!Q:Q,팀수비력!A:A,B125,팀수비력!B:B,D125)-SUMIFS(팀수비력!N:N,팀수비력!A:A,B125,팀수비력!B:B,D125)))*100,"")</f>
        <v>1.8713481011151758</v>
      </c>
      <c r="BO125" s="94">
        <f t="shared" si="81"/>
        <v>18.924689440993788</v>
      </c>
      <c r="BP125" s="18"/>
      <c r="BQ125" s="18"/>
      <c r="BR125" s="18"/>
      <c r="BS125" s="18"/>
      <c r="BT125" s="19" t="s">
        <v>93</v>
      </c>
      <c r="BU125" s="19"/>
      <c r="BV125" s="25" t="s">
        <v>97</v>
      </c>
      <c r="BW125" s="25">
        <v>460.35</v>
      </c>
      <c r="BX125" s="25">
        <v>592.25</v>
      </c>
      <c r="BY125" s="25">
        <v>131.9</v>
      </c>
      <c r="BZ125" s="29">
        <f t="shared" si="85"/>
        <v>14.850000000000001</v>
      </c>
      <c r="CA125" s="29">
        <f t="shared" si="86"/>
        <v>19.10483870967742</v>
      </c>
      <c r="CB125" s="29">
        <f t="shared" si="87"/>
        <v>4.2548387096774194</v>
      </c>
      <c r="CC125" s="30">
        <f t="shared" si="88"/>
        <v>37.047817047817048</v>
      </c>
      <c r="CD125" s="30">
        <f t="shared" si="89"/>
        <v>47.662799275702504</v>
      </c>
      <c r="CE125" s="30">
        <f t="shared" si="90"/>
        <v>10.614982227885454</v>
      </c>
      <c r="CF125" s="28">
        <v>19</v>
      </c>
      <c r="CG125" s="28">
        <v>12</v>
      </c>
    </row>
    <row r="126" spans="1:85" x14ac:dyDescent="0.4">
      <c r="A126" s="9" t="s">
        <v>84</v>
      </c>
      <c r="B126" s="9" t="s">
        <v>210</v>
      </c>
      <c r="C126" s="9" t="s">
        <v>222</v>
      </c>
      <c r="D126" s="23" t="s">
        <v>87</v>
      </c>
      <c r="E126" s="16">
        <v>2</v>
      </c>
      <c r="F126" s="16">
        <v>3</v>
      </c>
      <c r="G126" s="16">
        <v>12</v>
      </c>
      <c r="H126" s="14">
        <f t="shared" si="49"/>
        <v>384</v>
      </c>
      <c r="I126" s="14">
        <v>3</v>
      </c>
      <c r="J126" s="15">
        <f t="shared" si="50"/>
        <v>1.5</v>
      </c>
      <c r="K126" s="16">
        <v>1</v>
      </c>
      <c r="L126" s="16">
        <v>2</v>
      </c>
      <c r="M126" s="15">
        <f t="shared" si="51"/>
        <v>0.5</v>
      </c>
      <c r="N126" s="15">
        <f t="shared" si="52"/>
        <v>1</v>
      </c>
      <c r="O126" s="17">
        <f t="shared" si="53"/>
        <v>0.5</v>
      </c>
      <c r="P126" s="14">
        <v>0</v>
      </c>
      <c r="Q126" s="16">
        <v>0</v>
      </c>
      <c r="R126" s="15">
        <f t="shared" si="54"/>
        <v>0</v>
      </c>
      <c r="S126" s="15">
        <f t="shared" si="55"/>
        <v>0</v>
      </c>
      <c r="T126" s="17" t="e">
        <f t="shared" si="56"/>
        <v>#DIV/0!</v>
      </c>
      <c r="U126" s="16">
        <v>1</v>
      </c>
      <c r="V126" s="16">
        <v>2</v>
      </c>
      <c r="W126" s="15">
        <f t="shared" si="57"/>
        <v>0.5</v>
      </c>
      <c r="X126" s="15">
        <f t="shared" si="58"/>
        <v>1</v>
      </c>
      <c r="Y126" s="17">
        <f t="shared" si="59"/>
        <v>0.5</v>
      </c>
      <c r="Z126" s="16">
        <v>0</v>
      </c>
      <c r="AA126" s="16">
        <v>0</v>
      </c>
      <c r="AB126" s="15">
        <f t="shared" si="60"/>
        <v>0</v>
      </c>
      <c r="AC126" s="15">
        <f t="shared" si="61"/>
        <v>0</v>
      </c>
      <c r="AD126" s="17" t="e">
        <f t="shared" si="62"/>
        <v>#DIV/0!</v>
      </c>
      <c r="AE126" s="16">
        <v>1</v>
      </c>
      <c r="AF126" s="15">
        <f t="shared" si="63"/>
        <v>0.5</v>
      </c>
      <c r="AG126" s="16">
        <v>0</v>
      </c>
      <c r="AH126" s="15">
        <f t="shared" si="64"/>
        <v>0</v>
      </c>
      <c r="AI126" s="16">
        <v>1</v>
      </c>
      <c r="AJ126" s="15">
        <f t="shared" si="65"/>
        <v>0.5</v>
      </c>
      <c r="AK126" s="16">
        <v>1</v>
      </c>
      <c r="AL126" s="15">
        <f t="shared" si="66"/>
        <v>0.5</v>
      </c>
      <c r="AM126" s="16">
        <v>1</v>
      </c>
      <c r="AN126" s="15">
        <f t="shared" si="67"/>
        <v>0.5</v>
      </c>
      <c r="AO126" s="16">
        <v>0</v>
      </c>
      <c r="AP126" s="15">
        <f t="shared" si="68"/>
        <v>0</v>
      </c>
      <c r="AQ126" s="4">
        <v>1</v>
      </c>
      <c r="AR126" s="15">
        <f t="shared" si="69"/>
        <v>0.5</v>
      </c>
      <c r="AS126" s="16">
        <v>2</v>
      </c>
      <c r="AT126" s="15">
        <f t="shared" si="70"/>
        <v>1</v>
      </c>
      <c r="AU126" s="18">
        <v>2.4377951407480721E-2</v>
      </c>
      <c r="AV126" s="18">
        <v>0.15236219629675449</v>
      </c>
      <c r="AW126" s="18">
        <v>2.0267529172400922E-3</v>
      </c>
      <c r="AX126" s="18">
        <v>2.2351198490240629E-2</v>
      </c>
      <c r="AY126" s="18">
        <v>101.5642360089317</v>
      </c>
      <c r="AZ126" s="18">
        <v>91.461135955919133</v>
      </c>
      <c r="BA126" s="18">
        <v>0.51798151457438713</v>
      </c>
      <c r="BB126" s="18">
        <v>2</v>
      </c>
      <c r="BC126" s="18">
        <v>25</v>
      </c>
      <c r="BD126" s="92">
        <f t="shared" si="77"/>
        <v>75</v>
      </c>
      <c r="BE126" s="92">
        <f t="shared" si="78"/>
        <v>75</v>
      </c>
      <c r="BF126" s="93">
        <f>IFERROR(100*((L126+0.44*AA126+AQ126)*2400)/((SUMIFS(팀공격력!Q:Q,팀공격력!A:A,B126,팀공격력!B:B,D126)+0.44*SUMIFS(팀공격력!T:T,팀공격력!A:A,B126,팀공격력!B:B,D126)+SUMIFS(팀공격력!AK:AK,팀공격력!A:A,B126,팀공격력!B:B,D126))*(F126*60+G126)),"")</f>
        <v>0.80512186324522073</v>
      </c>
      <c r="BG126" s="17">
        <f t="shared" si="79"/>
        <v>1</v>
      </c>
      <c r="BH126" s="17">
        <f t="shared" si="80"/>
        <v>0</v>
      </c>
      <c r="BI126" s="94">
        <f>IFERROR(((AG126*(12000/5))/((F126*60+G126)*(SUMIFS(팀공격력!X:X,팀공격력!A:A,B126,팀공격력!B:B,D126)+SUMIFS(팀수비력!X:X,팀수비력!A:A,B126,팀수비력!B:B,D126))))*100,"")</f>
        <v>0</v>
      </c>
      <c r="BJ126" s="94">
        <f>IFERROR(((AI126*(12000/5))/((F126*60+G126)*(SUMIFS(팀공격력!V:V,팀공격력!A:A,B126,팀공격력!B:B,D126)+SUMIFS(팀수비력!W:W,팀수비력!A:A,B126,팀수비력!B:B,D126))))*100,"")</f>
        <v>0.67934782608695654</v>
      </c>
      <c r="BK126" s="94">
        <f>IFERROR(((AE126*(12000/5))/((F126*60+G126)*(SUMIFS(팀공격력!X:X,팀공격력!A:A,B126,팀공격력!B:B,D126)+SUMIFS(팀수비력!X:X,팀수비력!A:A,B126,팀수비력!B:B,D126))))*100,"")</f>
        <v>0.31430726678400805</v>
      </c>
      <c r="BL126" s="94">
        <f>IFERROR(100*AK126/(((((F126*60+G126)/(12000/5))*SUMIFS(팀공격력!P:P,팀공격력!A:A,B126,팀공격력!B:B,D126))-K126)),"")</f>
        <v>0.74693755602031675</v>
      </c>
      <c r="BM126" s="94">
        <f>IFERROR(100*((AM126/E126*(2400))/((F126*60+G126)*SUMIFS(팀공격력!AR:AR,팀공격력!A:A,B126,팀공격력!B:B,D126))),"")</f>
        <v>8.5627976093516196</v>
      </c>
      <c r="BN126" s="94">
        <f>IFERROR((AO126*40)/(((F126*60+G126)/60)*(SUMIFS(팀수비력!Q:Q,팀수비력!A:A,B126,팀수비력!B:B,D126)-SUMIFS(팀수비력!N:N,팀수비력!A:A,B126,팀수비력!B:B,D126)))*100,"")</f>
        <v>0</v>
      </c>
      <c r="BO126" s="94">
        <f t="shared" si="81"/>
        <v>33.333333333333336</v>
      </c>
      <c r="BP126" s="18"/>
      <c r="BQ126" s="18"/>
      <c r="BR126" s="18"/>
      <c r="BS126" s="18"/>
      <c r="BT126" s="19" t="s">
        <v>88</v>
      </c>
      <c r="BU126" s="20"/>
      <c r="BV126" s="25" t="s">
        <v>89</v>
      </c>
      <c r="BW126" s="25">
        <v>5.7</v>
      </c>
      <c r="BX126" s="25">
        <v>8.1</v>
      </c>
      <c r="BY126" s="25">
        <v>2.4</v>
      </c>
      <c r="BZ126" s="29">
        <f t="shared" si="85"/>
        <v>2.8499999999999996</v>
      </c>
      <c r="CA126" s="29">
        <f t="shared" si="86"/>
        <v>4.05</v>
      </c>
      <c r="CB126" s="29">
        <f t="shared" si="87"/>
        <v>1.2</v>
      </c>
      <c r="CC126" s="30">
        <f t="shared" si="88"/>
        <v>35.625</v>
      </c>
      <c r="CD126" s="30">
        <f t="shared" si="89"/>
        <v>50.625</v>
      </c>
      <c r="CE126" s="30">
        <f t="shared" si="90"/>
        <v>15</v>
      </c>
      <c r="CF126" s="27">
        <v>2</v>
      </c>
      <c r="CG126" s="27">
        <v>0</v>
      </c>
    </row>
    <row r="127" spans="1:85" x14ac:dyDescent="0.4">
      <c r="A127" s="9" t="s">
        <v>84</v>
      </c>
      <c r="B127" s="9" t="s">
        <v>210</v>
      </c>
      <c r="C127" s="9" t="s">
        <v>223</v>
      </c>
      <c r="D127" s="23" t="s">
        <v>87</v>
      </c>
      <c r="E127" s="16">
        <v>52</v>
      </c>
      <c r="F127" s="16">
        <v>28</v>
      </c>
      <c r="G127" s="16">
        <v>33</v>
      </c>
      <c r="H127" s="14">
        <f t="shared" si="49"/>
        <v>89076</v>
      </c>
      <c r="I127" s="14">
        <v>625</v>
      </c>
      <c r="J127" s="15">
        <f t="shared" si="50"/>
        <v>12.01923076923077</v>
      </c>
      <c r="K127" s="16">
        <v>251</v>
      </c>
      <c r="L127" s="16">
        <v>511</v>
      </c>
      <c r="M127" s="15">
        <f t="shared" si="51"/>
        <v>4.8269230769230766</v>
      </c>
      <c r="N127" s="15">
        <f t="shared" si="52"/>
        <v>9.8269230769230766</v>
      </c>
      <c r="O127" s="17">
        <f t="shared" si="53"/>
        <v>0.49119373776908021</v>
      </c>
      <c r="P127" s="14">
        <v>203</v>
      </c>
      <c r="Q127" s="16">
        <v>365</v>
      </c>
      <c r="R127" s="15">
        <f t="shared" si="54"/>
        <v>3.9038461538461537</v>
      </c>
      <c r="S127" s="15">
        <f t="shared" si="55"/>
        <v>7.0192307692307692</v>
      </c>
      <c r="T127" s="17">
        <f t="shared" si="56"/>
        <v>0.55616438356164388</v>
      </c>
      <c r="U127" s="16">
        <v>48</v>
      </c>
      <c r="V127" s="16">
        <v>146</v>
      </c>
      <c r="W127" s="15">
        <f t="shared" si="57"/>
        <v>0.92307692307692313</v>
      </c>
      <c r="X127" s="15">
        <f t="shared" si="58"/>
        <v>2.8076923076923075</v>
      </c>
      <c r="Y127" s="17">
        <f t="shared" si="59"/>
        <v>0.32876712328767121</v>
      </c>
      <c r="Z127" s="16">
        <v>75</v>
      </c>
      <c r="AA127" s="16">
        <v>100</v>
      </c>
      <c r="AB127" s="15">
        <f t="shared" si="60"/>
        <v>1.4423076923076923</v>
      </c>
      <c r="AC127" s="15">
        <f t="shared" si="61"/>
        <v>1.9230769230769231</v>
      </c>
      <c r="AD127" s="17">
        <f t="shared" si="62"/>
        <v>0.75</v>
      </c>
      <c r="AE127" s="16">
        <v>220</v>
      </c>
      <c r="AF127" s="15">
        <f t="shared" si="63"/>
        <v>4.2307692307692308</v>
      </c>
      <c r="AG127" s="16">
        <v>52</v>
      </c>
      <c r="AH127" s="15">
        <f t="shared" si="64"/>
        <v>1</v>
      </c>
      <c r="AI127" s="16">
        <v>168</v>
      </c>
      <c r="AJ127" s="15">
        <f t="shared" si="65"/>
        <v>3.2307692307692308</v>
      </c>
      <c r="AK127" s="16">
        <v>167</v>
      </c>
      <c r="AL127" s="15">
        <f t="shared" si="66"/>
        <v>3.2115384615384617</v>
      </c>
      <c r="AM127" s="16">
        <v>46</v>
      </c>
      <c r="AN127" s="15">
        <f t="shared" si="67"/>
        <v>0.88461538461538458</v>
      </c>
      <c r="AO127" s="16">
        <v>13</v>
      </c>
      <c r="AP127" s="15">
        <f t="shared" si="68"/>
        <v>0.25</v>
      </c>
      <c r="AQ127" s="4">
        <v>92</v>
      </c>
      <c r="AR127" s="15">
        <f t="shared" si="69"/>
        <v>1.7692307692307692</v>
      </c>
      <c r="AS127" s="16">
        <v>98</v>
      </c>
      <c r="AT127" s="15">
        <f t="shared" si="70"/>
        <v>1.8846153846153846</v>
      </c>
      <c r="AU127" s="18">
        <v>3.748106045702436</v>
      </c>
      <c r="AV127" s="18">
        <v>0.1009862870996211</v>
      </c>
      <c r="AW127" s="18">
        <v>2.0696038049200558</v>
      </c>
      <c r="AX127" s="18">
        <v>1.67850224078238</v>
      </c>
      <c r="AY127" s="18">
        <v>109.5371842497122</v>
      </c>
      <c r="AZ127" s="18">
        <v>108.6153891058854</v>
      </c>
      <c r="BA127" s="18">
        <v>13.675845115186981</v>
      </c>
      <c r="BB127" s="18">
        <v>13.34615384615385</v>
      </c>
      <c r="BC127" s="18">
        <v>18.69863936413849</v>
      </c>
      <c r="BD127" s="92">
        <f t="shared" si="77"/>
        <v>56.306306306306311</v>
      </c>
      <c r="BE127" s="92">
        <f t="shared" si="78"/>
        <v>53.816046966731903</v>
      </c>
      <c r="BF127" s="93">
        <f>IFERROR(100*((L127+0.44*AA127+AQ127)*2400)/((SUMIFS(팀공격력!Q:Q,팀공격력!A:A,B127,팀공격력!B:B,D127)+0.44*SUMIFS(팀공격력!T:T,팀공격력!A:A,B127,팀공격력!B:B,D127)+SUMIFS(팀공격력!AK:AK,팀공격력!A:A,B127,팀공격력!B:B,D127))*(F127*60+G127)),"")</f>
        <v>19.462046767809749</v>
      </c>
      <c r="BG127" s="17">
        <f t="shared" si="79"/>
        <v>0.2857142857142857</v>
      </c>
      <c r="BH127" s="17">
        <f t="shared" si="80"/>
        <v>0.19569471624266144</v>
      </c>
      <c r="BI127" s="94">
        <f>IFERROR(((AG127*(12000/5))/((F127*60+G127)*(SUMIFS(팀공격력!X:X,팀공격력!A:A,B127,팀공격력!B:B,D127)+SUMIFS(팀수비력!X:X,팀수비력!A:A,B127,팀수비력!B:B,D127))))*100,"")</f>
        <v>1.8318994463348139</v>
      </c>
      <c r="BJ127" s="94">
        <f>IFERROR(((AI127*(12000/5))/((F127*60+G127)*(SUMIFS(팀공격력!V:V,팀공격력!A:A,B127,팀공격력!B:B,D127)+SUMIFS(팀수비력!W:W,팀수비력!A:A,B127,팀수비력!B:B,D127))))*100,"")</f>
        <v>12.792202847788015</v>
      </c>
      <c r="BK127" s="94">
        <f>IFERROR(((AE127*(12000/5))/((F127*60+G127)*(SUMIFS(팀공격력!X:X,팀공격력!A:A,B127,팀공격력!B:B,D127)+SUMIFS(팀수비력!X:X,팀수비력!A:A,B127,팀수비력!B:B,D127))))*100,"")</f>
        <v>7.7503438114165215</v>
      </c>
      <c r="BL127" s="94">
        <f>IFERROR(100*AK127/(((((F127*60+G127)/(12000/5))*SUMIFS(팀공격력!P:P,팀공격력!A:A,B127,팀공격력!B:B,D127))-K127)),"")</f>
        <v>17.534971505671304</v>
      </c>
      <c r="BM127" s="94">
        <f>IFERROR(100*((AM127/E127*(2400))/((F127*60+G127)*SUMIFS(팀공격력!AR:AR,팀공격력!A:A,B127,팀공격력!B:B,D127))),"")</f>
        <v>1.6980247987290296</v>
      </c>
      <c r="BN127" s="94">
        <f>IFERROR((AO127*40)/(((F127*60+G127)/60)*(SUMIFS(팀수비력!Q:Q,팀수비력!A:A,B127,팀수비력!B:B,D127)-SUMIFS(팀수비력!N:N,팀수비력!A:A,B127,팀수비력!B:B,D127)))*100,"")</f>
        <v>0.71905488532111672</v>
      </c>
      <c r="BO127" s="94">
        <f t="shared" si="81"/>
        <v>14.219474497681608</v>
      </c>
      <c r="BP127" s="18"/>
      <c r="BQ127" s="18"/>
      <c r="BR127" s="18"/>
      <c r="BS127" s="18"/>
      <c r="BT127" s="19" t="s">
        <v>88</v>
      </c>
      <c r="BU127" s="20"/>
      <c r="BV127" s="25" t="s">
        <v>89</v>
      </c>
      <c r="BW127" s="25">
        <v>1144.96</v>
      </c>
      <c r="BX127" s="25">
        <v>1553.16</v>
      </c>
      <c r="BY127" s="25">
        <v>408.2</v>
      </c>
      <c r="BZ127" s="29">
        <f t="shared" si="85"/>
        <v>22.018461538461537</v>
      </c>
      <c r="CA127" s="29">
        <f t="shared" si="86"/>
        <v>29.868461538461538</v>
      </c>
      <c r="CB127" s="29">
        <f t="shared" si="87"/>
        <v>7.85</v>
      </c>
      <c r="CC127" s="30">
        <f t="shared" si="88"/>
        <v>30.848982891014415</v>
      </c>
      <c r="CD127" s="30">
        <f t="shared" si="89"/>
        <v>41.8472315775293</v>
      </c>
      <c r="CE127" s="30">
        <f t="shared" si="90"/>
        <v>10.998248686514886</v>
      </c>
      <c r="CF127" s="28">
        <v>30</v>
      </c>
      <c r="CG127" s="28">
        <v>22</v>
      </c>
    </row>
    <row r="128" spans="1:85" x14ac:dyDescent="0.4">
      <c r="A128" s="9" t="s">
        <v>84</v>
      </c>
      <c r="B128" s="9" t="s">
        <v>210</v>
      </c>
      <c r="C128" s="9" t="s">
        <v>224</v>
      </c>
      <c r="D128" s="23" t="s">
        <v>87</v>
      </c>
      <c r="E128" s="16">
        <v>2</v>
      </c>
      <c r="F128" s="16">
        <v>2</v>
      </c>
      <c r="G128" s="16">
        <v>36</v>
      </c>
      <c r="H128" s="14">
        <f t="shared" si="49"/>
        <v>312</v>
      </c>
      <c r="I128" s="14">
        <v>0</v>
      </c>
      <c r="J128" s="15">
        <f t="shared" si="50"/>
        <v>0</v>
      </c>
      <c r="K128" s="16">
        <v>0</v>
      </c>
      <c r="L128" s="16">
        <v>1</v>
      </c>
      <c r="M128" s="15">
        <f t="shared" si="51"/>
        <v>0</v>
      </c>
      <c r="N128" s="15">
        <f t="shared" si="52"/>
        <v>0.5</v>
      </c>
      <c r="O128" s="17">
        <f t="shared" si="53"/>
        <v>0</v>
      </c>
      <c r="P128" s="14">
        <v>0</v>
      </c>
      <c r="Q128" s="16">
        <v>1</v>
      </c>
      <c r="R128" s="15">
        <f t="shared" si="54"/>
        <v>0</v>
      </c>
      <c r="S128" s="15">
        <f t="shared" si="55"/>
        <v>0.5</v>
      </c>
      <c r="T128" s="17">
        <f t="shared" si="56"/>
        <v>0</v>
      </c>
      <c r="U128" s="16">
        <v>0</v>
      </c>
      <c r="V128" s="16">
        <v>0</v>
      </c>
      <c r="W128" s="15">
        <f t="shared" si="57"/>
        <v>0</v>
      </c>
      <c r="X128" s="15">
        <f t="shared" si="58"/>
        <v>0</v>
      </c>
      <c r="Y128" s="17" t="e">
        <f t="shared" si="59"/>
        <v>#DIV/0!</v>
      </c>
      <c r="Z128" s="16">
        <v>0</v>
      </c>
      <c r="AA128" s="16">
        <v>0</v>
      </c>
      <c r="AB128" s="15">
        <f t="shared" si="60"/>
        <v>0</v>
      </c>
      <c r="AC128" s="15">
        <f t="shared" si="61"/>
        <v>0</v>
      </c>
      <c r="AD128" s="17" t="e">
        <f t="shared" si="62"/>
        <v>#DIV/0!</v>
      </c>
      <c r="AE128" s="16">
        <v>1</v>
      </c>
      <c r="AF128" s="15">
        <f t="shared" si="63"/>
        <v>0.5</v>
      </c>
      <c r="AG128" s="16">
        <v>0</v>
      </c>
      <c r="AH128" s="15">
        <f t="shared" si="64"/>
        <v>0</v>
      </c>
      <c r="AI128" s="16">
        <v>1</v>
      </c>
      <c r="AJ128" s="15">
        <f t="shared" si="65"/>
        <v>0.5</v>
      </c>
      <c r="AK128" s="16">
        <v>0</v>
      </c>
      <c r="AL128" s="15">
        <f t="shared" si="66"/>
        <v>0</v>
      </c>
      <c r="AM128" s="16">
        <v>0</v>
      </c>
      <c r="AN128" s="15">
        <f t="shared" si="67"/>
        <v>0</v>
      </c>
      <c r="AO128" s="16">
        <v>0</v>
      </c>
      <c r="AP128" s="15">
        <f t="shared" si="68"/>
        <v>0</v>
      </c>
      <c r="AQ128" s="4">
        <v>0</v>
      </c>
      <c r="AR128" s="15">
        <f t="shared" si="69"/>
        <v>0</v>
      </c>
      <c r="AS128" s="16">
        <v>1</v>
      </c>
      <c r="AT128" s="15">
        <f t="shared" si="70"/>
        <v>0.5</v>
      </c>
      <c r="AU128" s="18">
        <v>-1.973956257722366E-2</v>
      </c>
      <c r="AV128" s="18">
        <v>-0.15184278905556661</v>
      </c>
      <c r="AW128" s="18">
        <v>-2.5399794887156889E-2</v>
      </c>
      <c r="AX128" s="18">
        <v>5.6602323099332287E-3</v>
      </c>
      <c r="AY128" s="18">
        <v>0</v>
      </c>
      <c r="AZ128" s="18">
        <v>108.9211955807818</v>
      </c>
      <c r="BA128" s="18">
        <v>-0.36114457647453141</v>
      </c>
      <c r="BB128" s="18">
        <v>0</v>
      </c>
      <c r="BC128" s="18">
        <v>0</v>
      </c>
      <c r="BD128" s="92">
        <f t="shared" si="77"/>
        <v>0</v>
      </c>
      <c r="BE128" s="92">
        <f t="shared" si="78"/>
        <v>0</v>
      </c>
      <c r="BF128" s="93">
        <f>IFERROR(100*((L128+0.44*AA128+AQ128)*2400)/((SUMIFS(팀공격력!Q:Q,팀공격력!A:A,B128,팀공격력!B:B,D128)+0.44*SUMIFS(팀공격력!T:T,팀공격력!A:A,B128,팀공격력!B:B,D128)+SUMIFS(팀공격력!AK:AK,팀공격력!A:A,B128,팀공격력!B:B,D128))*(F128*60+G128)),"")</f>
        <v>0.33030640543393669</v>
      </c>
      <c r="BG128" s="17">
        <f t="shared" si="79"/>
        <v>0</v>
      </c>
      <c r="BH128" s="17">
        <f t="shared" si="80"/>
        <v>0</v>
      </c>
      <c r="BI128" s="94">
        <f>IFERROR(((AG128*(12000/5))/((F128*60+G128)*(SUMIFS(팀공격력!X:X,팀공격력!A:A,B128,팀공격력!B:B,D128)+SUMIFS(팀수비력!X:X,팀수비력!A:A,B128,팀수비력!B:B,D128))))*100,"")</f>
        <v>0</v>
      </c>
      <c r="BJ128" s="94">
        <f>IFERROR(((AI128*(12000/5))/((F128*60+G128)*(SUMIFS(팀공격력!V:V,팀공격력!A:A,B128,팀공격력!B:B,D128)+SUMIFS(팀수비력!W:W,팀수비력!A:A,B128,팀수비력!B:B,D128))))*100,"")</f>
        <v>0.83612040133779264</v>
      </c>
      <c r="BK128" s="94">
        <f>IFERROR(((AE128*(12000/5))/((F128*60+G128)*(SUMIFS(팀공격력!X:X,팀공격력!A:A,B128,팀공격력!B:B,D128)+SUMIFS(팀수비력!X:X,팀수비력!A:A,B128,팀수비력!B:B,D128))))*100,"")</f>
        <v>0.38683971296493297</v>
      </c>
      <c r="BL128" s="94">
        <f>IFERROR(100*AK128/(((((F128*60+G128)/(12000/5))*SUMIFS(팀공격력!P:P,팀공격력!A:A,B128,팀공격력!B:B,D128))-K128)),"")</f>
        <v>0</v>
      </c>
      <c r="BM128" s="94">
        <f>IFERROR(100*((AM128/E128*(2400))/((F128*60+G128)*SUMIFS(팀공격력!AR:AR,팀공격력!A:A,B128,팀공격력!B:B,D128))),"")</f>
        <v>0</v>
      </c>
      <c r="BN128" s="94">
        <f>IFERROR((AO128*40)/(((F128*60+G128)/60)*(SUMIFS(팀수비력!Q:Q,팀수비력!A:A,B128,팀수비력!B:B,D128)-SUMIFS(팀수비력!N:N,팀수비력!A:A,B128,팀수비력!B:B,D128)))*100,"")</f>
        <v>0</v>
      </c>
      <c r="BO128" s="94">
        <f t="shared" si="81"/>
        <v>0</v>
      </c>
      <c r="BP128" s="18"/>
      <c r="BQ128" s="18"/>
      <c r="BR128" s="18"/>
      <c r="BS128" s="18"/>
      <c r="BT128" s="19" t="s">
        <v>88</v>
      </c>
      <c r="BU128" s="19"/>
      <c r="BV128" s="26" t="s">
        <v>94</v>
      </c>
      <c r="BW128" s="26">
        <v>1.3</v>
      </c>
      <c r="BX128" s="26">
        <v>2.2999999999999998</v>
      </c>
      <c r="BY128" s="26">
        <v>1</v>
      </c>
      <c r="BZ128" s="29">
        <f t="shared" si="85"/>
        <v>0.64999999999999991</v>
      </c>
      <c r="CA128" s="29">
        <f t="shared" si="86"/>
        <v>1.1499999999999999</v>
      </c>
      <c r="CB128" s="29">
        <f t="shared" si="87"/>
        <v>0.5</v>
      </c>
      <c r="CC128" s="30">
        <f t="shared" si="88"/>
        <v>10</v>
      </c>
      <c r="CD128" s="30">
        <f t="shared" si="89"/>
        <v>17.692307692307693</v>
      </c>
      <c r="CE128" s="30">
        <f t="shared" si="90"/>
        <v>7.6923076923076925</v>
      </c>
      <c r="CF128" s="27">
        <v>0</v>
      </c>
      <c r="CG128" s="27">
        <v>2</v>
      </c>
    </row>
    <row r="129" spans="1:85" x14ac:dyDescent="0.4">
      <c r="A129" s="9" t="s">
        <v>84</v>
      </c>
      <c r="B129" s="9" t="s">
        <v>210</v>
      </c>
      <c r="C129" s="9" t="s">
        <v>225</v>
      </c>
      <c r="D129" s="23" t="s">
        <v>87</v>
      </c>
      <c r="E129" s="22">
        <v>53</v>
      </c>
      <c r="F129" s="22">
        <v>17</v>
      </c>
      <c r="G129" s="22">
        <v>36</v>
      </c>
      <c r="H129" s="14">
        <f t="shared" si="49"/>
        <v>55968</v>
      </c>
      <c r="I129" s="14">
        <v>219</v>
      </c>
      <c r="J129" s="15">
        <f t="shared" si="50"/>
        <v>4.132075471698113</v>
      </c>
      <c r="K129" s="16">
        <v>76</v>
      </c>
      <c r="L129" s="16">
        <v>178</v>
      </c>
      <c r="M129" s="15">
        <f t="shared" si="51"/>
        <v>1.4339622641509433</v>
      </c>
      <c r="N129" s="15">
        <f t="shared" si="52"/>
        <v>3.358490566037736</v>
      </c>
      <c r="O129" s="17">
        <f t="shared" si="53"/>
        <v>0.42696629213483145</v>
      </c>
      <c r="P129" s="14">
        <v>42</v>
      </c>
      <c r="Q129" s="16">
        <v>96</v>
      </c>
      <c r="R129" s="15">
        <f t="shared" si="54"/>
        <v>0.79245283018867929</v>
      </c>
      <c r="S129" s="15">
        <f t="shared" si="55"/>
        <v>1.8113207547169812</v>
      </c>
      <c r="T129" s="17">
        <f t="shared" si="56"/>
        <v>0.4375</v>
      </c>
      <c r="U129" s="16">
        <v>34</v>
      </c>
      <c r="V129" s="16">
        <v>82</v>
      </c>
      <c r="W129" s="15">
        <f t="shared" si="57"/>
        <v>0.64150943396226412</v>
      </c>
      <c r="X129" s="15">
        <f t="shared" si="58"/>
        <v>1.5471698113207548</v>
      </c>
      <c r="Y129" s="17">
        <f t="shared" si="59"/>
        <v>0.41463414634146339</v>
      </c>
      <c r="Z129" s="8">
        <v>33</v>
      </c>
      <c r="AA129" s="8">
        <v>46</v>
      </c>
      <c r="AB129" s="15">
        <f t="shared" si="60"/>
        <v>0.62264150943396224</v>
      </c>
      <c r="AC129" s="15">
        <f t="shared" si="61"/>
        <v>0.86792452830188682</v>
      </c>
      <c r="AD129" s="17">
        <f t="shared" si="62"/>
        <v>0.71739130434782605</v>
      </c>
      <c r="AE129" s="16">
        <v>82</v>
      </c>
      <c r="AF129" s="15">
        <f t="shared" si="63"/>
        <v>1.5471698113207548</v>
      </c>
      <c r="AG129" s="16">
        <v>21</v>
      </c>
      <c r="AH129" s="15">
        <f t="shared" si="64"/>
        <v>0.39622641509433965</v>
      </c>
      <c r="AI129" s="16">
        <v>61</v>
      </c>
      <c r="AJ129" s="15">
        <f t="shared" si="65"/>
        <v>1.1509433962264151</v>
      </c>
      <c r="AK129" s="16">
        <v>171</v>
      </c>
      <c r="AL129" s="15">
        <f t="shared" si="66"/>
        <v>3.2264150943396226</v>
      </c>
      <c r="AM129" s="16">
        <v>33</v>
      </c>
      <c r="AN129" s="15">
        <f t="shared" si="67"/>
        <v>0.62264150943396224</v>
      </c>
      <c r="AO129" s="7">
        <v>0</v>
      </c>
      <c r="AP129" s="15">
        <f t="shared" si="68"/>
        <v>0</v>
      </c>
      <c r="AQ129" s="2">
        <v>66</v>
      </c>
      <c r="AR129" s="15">
        <f t="shared" si="69"/>
        <v>1.2452830188679245</v>
      </c>
      <c r="AS129" s="16">
        <v>92</v>
      </c>
      <c r="AT129" s="15">
        <f t="shared" si="70"/>
        <v>1.7358490566037736</v>
      </c>
      <c r="AU129" s="18">
        <v>1.5830584585042911</v>
      </c>
      <c r="AV129" s="18">
        <v>6.7884153452156551E-2</v>
      </c>
      <c r="AW129" s="18">
        <v>0.76326976251632417</v>
      </c>
      <c r="AX129" s="18">
        <v>0.81978869598796666</v>
      </c>
      <c r="AY129" s="18">
        <v>107.37403090030421</v>
      </c>
      <c r="AZ129" s="18">
        <v>110.444015268169</v>
      </c>
      <c r="BA129" s="18">
        <v>8.5889144857602133</v>
      </c>
      <c r="BB129" s="18">
        <v>6.1132075471698117</v>
      </c>
      <c r="BC129" s="18">
        <v>13.89365351629502</v>
      </c>
      <c r="BD129" s="92">
        <f t="shared" si="77"/>
        <v>55.236077481840198</v>
      </c>
      <c r="BE129" s="92">
        <f t="shared" si="78"/>
        <v>52.247191011235962</v>
      </c>
      <c r="BF129" s="93">
        <f>IFERROR(100*((L129+0.44*AA129+AQ129)*2400)/((SUMIFS(팀공격력!Q:Q,팀공격력!A:A,B129,팀공격력!B:B,D129)+0.44*SUMIFS(팀공격력!T:T,팀공격력!A:A,B129,팀공격력!B:B,D129)+SUMIFS(팀공격력!AK:AK,팀공격력!A:A,B129,팀공격력!B:B,D129))*(F129*60+G129)),"")</f>
        <v>12.893660675388917</v>
      </c>
      <c r="BG129" s="17">
        <f t="shared" si="79"/>
        <v>0.4606741573033708</v>
      </c>
      <c r="BH129" s="17">
        <f t="shared" si="80"/>
        <v>0.25842696629213485</v>
      </c>
      <c r="BI129" s="94">
        <f>IFERROR(((AG129*(12000/5))/((F129*60+G129)*(SUMIFS(팀공격력!X:X,팀공격력!A:A,B129,팀공격력!B:B,D129)+SUMIFS(팀수비력!X:X,팀수비력!A:A,B129,팀수비력!B:B,D129))))*100,"")</f>
        <v>1.2000822913571216</v>
      </c>
      <c r="BJ129" s="94">
        <f>IFERROR(((AI129*(12000/5))/((F129*60+G129)*(SUMIFS(팀공격력!V:V,팀공격력!A:A,B129,팀공격력!B:B,D129)+SUMIFS(팀수비력!W:W,팀수비력!A:A,B129,팀수비력!B:B,D129))))*100,"")</f>
        <v>7.5345849802371534</v>
      </c>
      <c r="BK129" s="94">
        <f>IFERROR(((AE129*(12000/5))/((F129*60+G129)*(SUMIFS(팀공격력!X:X,팀공격력!A:A,B129,팀공격력!B:B,D129)+SUMIFS(팀수비력!X:X,팀수비력!A:A,B129,팀수비력!B:B,D129))))*100,"")</f>
        <v>4.6860356138706658</v>
      </c>
      <c r="BL129" s="94">
        <f>IFERROR(100*AK129/(((((F129*60+G129)/(12000/5))*SUMIFS(팀공격력!P:P,팀공격력!A:A,B129,팀공격력!B:B,D129))-K129)),"")</f>
        <v>25.681845488405621</v>
      </c>
      <c r="BM129" s="94">
        <f>IFERROR(100*((AM129/E129*(2400))/((F129*60+G129)*SUMIFS(팀공격력!AR:AR,팀공격력!A:A,B129,팀공격력!B:B,D129))),"")</f>
        <v>1.9387466285324422</v>
      </c>
      <c r="BN129" s="94">
        <f>IFERROR((AO129*40)/(((F129*60+G129)/60)*(SUMIFS(팀수비력!Q:Q,팀수비력!A:A,B129,팀수비력!B:B,D129)-SUMIFS(팀수비력!N:N,팀수비력!A:A,B129,팀수비력!B:B,D129)))*100,"")</f>
        <v>0</v>
      </c>
      <c r="BO129" s="94">
        <f t="shared" si="81"/>
        <v>24.97729336966394</v>
      </c>
      <c r="BP129" s="18"/>
      <c r="BQ129" s="18"/>
      <c r="BR129" s="18"/>
      <c r="BS129" s="18"/>
      <c r="BT129" s="19" t="s">
        <v>88</v>
      </c>
      <c r="BU129" s="20"/>
      <c r="BV129" s="26" t="s">
        <v>89</v>
      </c>
      <c r="BW129" s="26">
        <v>639.69000000000005</v>
      </c>
      <c r="BX129" s="26">
        <v>846.29</v>
      </c>
      <c r="BY129" s="26">
        <v>206.6</v>
      </c>
      <c r="BZ129" s="29">
        <f t="shared" si="85"/>
        <v>12.069622641509435</v>
      </c>
      <c r="CA129" s="29">
        <f t="shared" si="86"/>
        <v>15.967735849056604</v>
      </c>
      <c r="CB129" s="29">
        <f t="shared" si="87"/>
        <v>3.8981132075471696</v>
      </c>
      <c r="CC129" s="30">
        <f t="shared" si="88"/>
        <v>27.430960548885075</v>
      </c>
      <c r="CD129" s="30">
        <f t="shared" si="89"/>
        <v>36.290308747855917</v>
      </c>
      <c r="CE129" s="30">
        <f t="shared" si="90"/>
        <v>8.8593481989708405</v>
      </c>
      <c r="CF129" s="28">
        <v>29</v>
      </c>
      <c r="CG129" s="28">
        <v>24</v>
      </c>
    </row>
    <row r="130" spans="1:85" x14ac:dyDescent="0.4">
      <c r="A130" s="9" t="s">
        <v>84</v>
      </c>
      <c r="B130" s="9" t="s">
        <v>210</v>
      </c>
      <c r="C130" s="9" t="s">
        <v>226</v>
      </c>
      <c r="D130" s="23" t="s">
        <v>87</v>
      </c>
      <c r="E130" s="16">
        <v>51</v>
      </c>
      <c r="F130" s="16">
        <v>14</v>
      </c>
      <c r="G130" s="16">
        <v>55</v>
      </c>
      <c r="H130" s="14">
        <f t="shared" ref="H130:H193" si="91">(F130*60+G130)*E130</f>
        <v>45645</v>
      </c>
      <c r="I130" s="14">
        <v>345</v>
      </c>
      <c r="J130" s="15">
        <f t="shared" ref="J130:J193" si="92">I130/$E130</f>
        <v>6.7647058823529411</v>
      </c>
      <c r="K130" s="16">
        <v>142</v>
      </c>
      <c r="L130" s="16">
        <v>291</v>
      </c>
      <c r="M130" s="15">
        <f t="shared" ref="M130:M193" si="93">K130/$E130</f>
        <v>2.784313725490196</v>
      </c>
      <c r="N130" s="15">
        <f t="shared" ref="N130:N193" si="94">L130/$E130</f>
        <v>5.7058823529411766</v>
      </c>
      <c r="O130" s="17">
        <f t="shared" ref="O130:O193" si="95">K130/L130</f>
        <v>0.48797250859106528</v>
      </c>
      <c r="P130" s="14">
        <v>142</v>
      </c>
      <c r="Q130" s="16">
        <v>291</v>
      </c>
      <c r="R130" s="15">
        <f t="shared" ref="R130:R193" si="96">P130/$E130</f>
        <v>2.784313725490196</v>
      </c>
      <c r="S130" s="15">
        <f t="shared" ref="S130:S193" si="97">Q130/$E130</f>
        <v>5.7058823529411766</v>
      </c>
      <c r="T130" s="17">
        <f t="shared" ref="T130:T193" si="98">P130/Q130</f>
        <v>0.48797250859106528</v>
      </c>
      <c r="U130" s="16">
        <v>0</v>
      </c>
      <c r="V130" s="16">
        <v>0</v>
      </c>
      <c r="W130" s="15">
        <f t="shared" ref="W130:W193" si="99">U130/$E130</f>
        <v>0</v>
      </c>
      <c r="X130" s="15">
        <f t="shared" ref="X130:X193" si="100">V130/$E130</f>
        <v>0</v>
      </c>
      <c r="Y130" s="17" t="e">
        <f t="shared" ref="Y130:Y193" si="101">U130/V130</f>
        <v>#DIV/0!</v>
      </c>
      <c r="Z130" s="16">
        <v>61</v>
      </c>
      <c r="AA130" s="16">
        <v>104</v>
      </c>
      <c r="AB130" s="15">
        <f t="shared" ref="AB130:AB193" si="102">Z130/$E130</f>
        <v>1.196078431372549</v>
      </c>
      <c r="AC130" s="15">
        <f t="shared" ref="AC130:AC193" si="103">AA130/$E130</f>
        <v>2.0392156862745097</v>
      </c>
      <c r="AD130" s="17">
        <f t="shared" ref="AD130:AD193" si="104">Z130/AA130</f>
        <v>0.58653846153846156</v>
      </c>
      <c r="AE130" s="16">
        <v>193</v>
      </c>
      <c r="AF130" s="15">
        <f t="shared" ref="AF130:AF193" si="105">AE130/$E130</f>
        <v>3.784313725490196</v>
      </c>
      <c r="AG130" s="16">
        <v>70</v>
      </c>
      <c r="AH130" s="15">
        <f t="shared" ref="AH130:AH193" si="106">AG130/$E130</f>
        <v>1.3725490196078431</v>
      </c>
      <c r="AI130" s="16">
        <v>123</v>
      </c>
      <c r="AJ130" s="15">
        <f t="shared" ref="AJ130:AJ193" si="107">AI130/$E130</f>
        <v>2.4117647058823528</v>
      </c>
      <c r="AK130" s="16">
        <v>52</v>
      </c>
      <c r="AL130" s="15">
        <f t="shared" ref="AL130:AL193" si="108">AK130/$E130</f>
        <v>1.0196078431372548</v>
      </c>
      <c r="AM130" s="16">
        <v>32</v>
      </c>
      <c r="AN130" s="15">
        <f t="shared" ref="AN130:AN193" si="109">AM130/$E130</f>
        <v>0.62745098039215685</v>
      </c>
      <c r="AO130" s="16">
        <v>31</v>
      </c>
      <c r="AP130" s="15">
        <f t="shared" ref="AP130:AP193" si="110">AO130/$E130</f>
        <v>0.60784313725490191</v>
      </c>
      <c r="AQ130" s="4">
        <v>47</v>
      </c>
      <c r="AR130" s="15">
        <f t="shared" ref="AR130:AR193" si="111">AQ130/$E130</f>
        <v>0.92156862745098034</v>
      </c>
      <c r="AS130" s="16">
        <v>115</v>
      </c>
      <c r="AT130" s="15">
        <f t="shared" ref="AT130:AT193" si="112">AS130/$E130</f>
        <v>2.2549019607843137</v>
      </c>
      <c r="AU130" s="18">
        <v>1.8900629347261371</v>
      </c>
      <c r="AV130" s="18">
        <v>9.937892525671442E-2</v>
      </c>
      <c r="AW130" s="18">
        <v>0.47482509637497072</v>
      </c>
      <c r="AX130" s="18">
        <v>1.415237838351167</v>
      </c>
      <c r="AY130" s="18">
        <v>103.39782957366219</v>
      </c>
      <c r="AZ130" s="18">
        <v>103.3152730271902</v>
      </c>
      <c r="BA130" s="18">
        <v>13.38466623840476</v>
      </c>
      <c r="BB130" s="18">
        <v>8.117647058823529</v>
      </c>
      <c r="BC130" s="18">
        <v>21.76799211304634</v>
      </c>
      <c r="BD130" s="92">
        <f t="shared" si="77"/>
        <v>51.223423209407294</v>
      </c>
      <c r="BE130" s="92">
        <f t="shared" si="78"/>
        <v>48.797250859106526</v>
      </c>
      <c r="BF130" s="93">
        <f>IFERROR(100*((L130+0.44*AA130+AQ130)*2400)/((SUMIFS(팀공격력!Q:Q,팀공격력!A:A,B130,팀공격력!B:B,D130)+0.44*SUMIFS(팀공격력!T:T,팀공격력!A:A,B130,팀공격력!B:B,D130)+SUMIFS(팀공격력!AK:AK,팀공격력!A:A,B130,팀공격력!B:B,D130))*(F130*60+G130)),"")</f>
        <v>22.09419915005039</v>
      </c>
      <c r="BG130" s="17">
        <f t="shared" si="79"/>
        <v>0</v>
      </c>
      <c r="BH130" s="17">
        <f t="shared" si="80"/>
        <v>0.35738831615120276</v>
      </c>
      <c r="BI130" s="94">
        <f>IFERROR(((AG130*(12000/5))/((F130*60+G130)*(SUMIFS(팀공격력!X:X,팀공격력!A:A,B130,팀공격력!B:B,D130)+SUMIFS(팀수비력!X:X,팀수비력!A:A,B130,팀수비력!B:B,D130))))*100,"")</f>
        <v>4.7198767213151598</v>
      </c>
      <c r="BJ130" s="94">
        <f>IFERROR(((AI130*(12000/5))/((F130*60+G130)*(SUMIFS(팀공격력!V:V,팀공격력!A:A,B130,팀공격력!B:B,D130)+SUMIFS(팀수비력!W:W,팀수비력!A:A,B130,팀수비력!B:B,D130))))*100,"")</f>
        <v>17.925674034491134</v>
      </c>
      <c r="BK130" s="94">
        <f>IFERROR(((AE130*(12000/5))/((F130*60+G130)*(SUMIFS(팀공격력!X:X,팀공격력!A:A,B130,팀공격력!B:B,D130)+SUMIFS(팀수비력!X:X,팀수비력!A:A,B130,팀수비력!B:B,D130))))*100,"")</f>
        <v>13.013374388768941</v>
      </c>
      <c r="BL130" s="94">
        <f>IFERROR(100*AK130/(((((F130*60+G130)/(12000/5))*SUMIFS(팀공격력!P:P,팀공격력!A:A,B130,팀공격력!B:B,D130))-K130)),"")</f>
        <v>10.683376563342662</v>
      </c>
      <c r="BM130" s="94">
        <f>IFERROR(100*((AM130/E130*(2400))/((F130*60+G130)*SUMIFS(팀공격력!AR:AR,팀공격력!A:A,B130,팀공격력!B:B,D130))),"")</f>
        <v>2.3051737763985694</v>
      </c>
      <c r="BN130" s="94">
        <f>IFERROR((AO130*40)/(((F130*60+G130)/60)*(SUMIFS(팀수비력!Q:Q,팀수비력!A:A,B130,팀수비력!B:B,D130)-SUMIFS(팀수비력!N:N,팀수비력!A:A,B130,팀수비력!B:B,D130)))*100,"")</f>
        <v>3.28181964548408</v>
      </c>
      <c r="BO130" s="94">
        <f t="shared" si="81"/>
        <v>12.247237856993955</v>
      </c>
      <c r="BP130" s="18"/>
      <c r="BQ130" s="18"/>
      <c r="BR130" s="18"/>
      <c r="BS130" s="18"/>
      <c r="BT130" s="19" t="s">
        <v>88</v>
      </c>
      <c r="BU130" s="20"/>
      <c r="BV130" s="25" t="s">
        <v>97</v>
      </c>
      <c r="BW130" s="25">
        <v>650.32000000000005</v>
      </c>
      <c r="BX130" s="25">
        <v>904.22</v>
      </c>
      <c r="BY130" s="25">
        <v>253.9</v>
      </c>
      <c r="BZ130" s="29">
        <f t="shared" ref="BZ130:BZ161" si="113">CA130-CB130</f>
        <v>12.751372549019608</v>
      </c>
      <c r="CA130" s="29">
        <f t="shared" ref="CA130:CA161" si="114">BX130/$E130</f>
        <v>17.729803921568628</v>
      </c>
      <c r="CB130" s="29">
        <f t="shared" ref="CB130:CB161" si="115">BY130/$E130</f>
        <v>4.9784313725490197</v>
      </c>
      <c r="CC130" s="30">
        <f t="shared" ref="CC130:CC161" si="116">CD130-CE130</f>
        <v>34.193624712454813</v>
      </c>
      <c r="CD130" s="30">
        <f t="shared" ref="CD130:CD161" si="117">BX130*2400/$H130</f>
        <v>47.543608281301346</v>
      </c>
      <c r="CE130" s="30">
        <f t="shared" ref="CE130:CE161" si="118">BY130*2400/$H130</f>
        <v>13.349983568846532</v>
      </c>
      <c r="CF130" s="27">
        <v>28</v>
      </c>
      <c r="CG130" s="27">
        <v>23</v>
      </c>
    </row>
    <row r="131" spans="1:85" x14ac:dyDescent="0.4">
      <c r="A131" s="9" t="s">
        <v>84</v>
      </c>
      <c r="B131" s="9" t="s">
        <v>210</v>
      </c>
      <c r="C131" s="9" t="s">
        <v>227</v>
      </c>
      <c r="D131" s="23" t="s">
        <v>87</v>
      </c>
      <c r="E131" s="16">
        <v>11</v>
      </c>
      <c r="F131" s="16">
        <v>8</v>
      </c>
      <c r="G131" s="16">
        <v>14</v>
      </c>
      <c r="H131" s="14">
        <f t="shared" si="91"/>
        <v>5434</v>
      </c>
      <c r="I131" s="14">
        <v>32</v>
      </c>
      <c r="J131" s="15">
        <f t="shared" si="92"/>
        <v>2.9090909090909092</v>
      </c>
      <c r="K131" s="16">
        <v>11</v>
      </c>
      <c r="L131" s="16">
        <v>30</v>
      </c>
      <c r="M131" s="15">
        <f t="shared" si="93"/>
        <v>1</v>
      </c>
      <c r="N131" s="15">
        <f t="shared" si="94"/>
        <v>2.7272727272727271</v>
      </c>
      <c r="O131" s="17">
        <f t="shared" si="95"/>
        <v>0.36666666666666664</v>
      </c>
      <c r="P131" s="14">
        <v>1</v>
      </c>
      <c r="Q131" s="16">
        <v>2</v>
      </c>
      <c r="R131" s="15">
        <f t="shared" si="96"/>
        <v>9.0909090909090912E-2</v>
      </c>
      <c r="S131" s="15">
        <f t="shared" si="97"/>
        <v>0.18181818181818182</v>
      </c>
      <c r="T131" s="17">
        <f t="shared" si="98"/>
        <v>0.5</v>
      </c>
      <c r="U131" s="16">
        <v>10</v>
      </c>
      <c r="V131" s="16">
        <v>28</v>
      </c>
      <c r="W131" s="15">
        <f t="shared" si="99"/>
        <v>0.90909090909090906</v>
      </c>
      <c r="X131" s="15">
        <f t="shared" si="100"/>
        <v>2.5454545454545454</v>
      </c>
      <c r="Y131" s="17">
        <f t="shared" si="101"/>
        <v>0.35714285714285715</v>
      </c>
      <c r="Z131" s="16">
        <v>0</v>
      </c>
      <c r="AA131" s="16">
        <v>0</v>
      </c>
      <c r="AB131" s="15">
        <f t="shared" si="102"/>
        <v>0</v>
      </c>
      <c r="AC131" s="15">
        <f t="shared" si="103"/>
        <v>0</v>
      </c>
      <c r="AD131" s="17" t="e">
        <f t="shared" si="104"/>
        <v>#DIV/0!</v>
      </c>
      <c r="AE131" s="16">
        <v>11</v>
      </c>
      <c r="AF131" s="15">
        <f t="shared" si="105"/>
        <v>1</v>
      </c>
      <c r="AG131" s="16">
        <v>3</v>
      </c>
      <c r="AH131" s="15">
        <f t="shared" si="106"/>
        <v>0.27272727272727271</v>
      </c>
      <c r="AI131" s="16">
        <v>8</v>
      </c>
      <c r="AJ131" s="15">
        <f t="shared" si="107"/>
        <v>0.72727272727272729</v>
      </c>
      <c r="AK131" s="16">
        <v>6</v>
      </c>
      <c r="AL131" s="15">
        <f t="shared" si="108"/>
        <v>0.54545454545454541</v>
      </c>
      <c r="AM131" s="16">
        <v>3</v>
      </c>
      <c r="AN131" s="15">
        <f t="shared" si="109"/>
        <v>0.27272727272727271</v>
      </c>
      <c r="AO131" s="16">
        <v>1</v>
      </c>
      <c r="AP131" s="15">
        <f t="shared" si="110"/>
        <v>9.0909090909090912E-2</v>
      </c>
      <c r="AQ131" s="4">
        <v>0</v>
      </c>
      <c r="AR131" s="15">
        <f t="shared" si="111"/>
        <v>0</v>
      </c>
      <c r="AS131" s="16">
        <v>2</v>
      </c>
      <c r="AT131" s="15">
        <f t="shared" si="112"/>
        <v>0.18181818181818182</v>
      </c>
      <c r="AU131" s="18">
        <v>0.30000291334709112</v>
      </c>
      <c r="AV131" s="18">
        <v>0.1325003665868639</v>
      </c>
      <c r="AW131" s="18">
        <v>0.20812055110585559</v>
      </c>
      <c r="AX131" s="18">
        <v>9.1882362241235485E-2</v>
      </c>
      <c r="AY131" s="18">
        <v>123.18005192373769</v>
      </c>
      <c r="AZ131" s="18">
        <v>109.4585273738634</v>
      </c>
      <c r="BA131" s="18">
        <v>2.960240286492811</v>
      </c>
      <c r="BB131" s="18">
        <v>3.0909090909090908</v>
      </c>
      <c r="BC131" s="18">
        <v>15.016562384983439</v>
      </c>
      <c r="BD131" s="92">
        <f t="shared" si="77"/>
        <v>53.333333333333336</v>
      </c>
      <c r="BE131" s="92">
        <f t="shared" si="78"/>
        <v>53.333333333333336</v>
      </c>
      <c r="BF131" s="93">
        <f>IFERROR(100*((L131+0.44*AA131+AQ131)*2400)/((SUMIFS(팀공격력!Q:Q,팀공격력!A:A,B131,팀공격력!B:B,D131)+0.44*SUMIFS(팀공격력!T:T,팀공격력!A:A,B131,팀공격력!B:B,D131)+SUMIFS(팀공격력!AK:AK,팀공격력!A:A,B131,팀공격력!B:B,D131))*(F131*60+G131)),"")</f>
        <v>3.1292185777951902</v>
      </c>
      <c r="BG131" s="17">
        <f t="shared" si="79"/>
        <v>0.93333333333333335</v>
      </c>
      <c r="BH131" s="17">
        <f t="shared" si="80"/>
        <v>0</v>
      </c>
      <c r="BI131" s="94">
        <f>IFERROR(((AG131*(12000/5))/((F131*60+G131)*(SUMIFS(팀공격력!X:X,팀공격력!A:A,B131,팀공격력!B:B,D131)+SUMIFS(팀수비력!X:X,팀수비력!A:A,B131,팀수비력!B:B,D131))))*100,"")</f>
        <v>0.36647972807204177</v>
      </c>
      <c r="BJ131" s="94">
        <f>IFERROR(((AI131*(12000/5))/((F131*60+G131)*(SUMIFS(팀공격력!V:V,팀공격력!A:A,B131,팀공격력!B:B,D131)+SUMIFS(팀수비력!W:W,팀수비력!A:A,B131,팀수비력!B:B,D131))))*100,"")</f>
        <v>2.1123041718007394</v>
      </c>
      <c r="BK131" s="94">
        <f>IFERROR(((AE131*(12000/5))/((F131*60+G131)*(SUMIFS(팀공격력!X:X,팀공격력!A:A,B131,팀공격력!B:B,D131)+SUMIFS(팀수비력!X:X,팀수비력!A:A,B131,팀수비력!B:B,D131))))*100,"")</f>
        <v>1.3437590029308197</v>
      </c>
      <c r="BL131" s="94">
        <f>IFERROR(100*AK131/(((((F131*60+G131)/(12000/5))*SUMIFS(팀공격력!P:P,팀공격력!A:A,B131,팀공격력!B:B,D131))-K131)),"")</f>
        <v>1.7855282931837455</v>
      </c>
      <c r="BM131" s="94">
        <f>IFERROR(100*((AM131/E131*(2400))/((F131*60+G131)*SUMIFS(팀공격력!AR:AR,팀공격력!A:A,B131,팀공격력!B:B,D131))),"")</f>
        <v>1.8153004869291622</v>
      </c>
      <c r="BN131" s="94">
        <f>IFERROR((AO131*40)/(((F131*60+G131)/60)*(SUMIFS(팀수비력!Q:Q,팀수비력!A:A,B131,팀수비력!B:B,D131)-SUMIFS(팀수비력!N:N,팀수비력!A:A,B131,팀수비력!B:B,D131)))*100,"")</f>
        <v>0.19180022088992107</v>
      </c>
      <c r="BO131" s="94">
        <f t="shared" si="81"/>
        <v>0</v>
      </c>
      <c r="BP131" s="18"/>
      <c r="BQ131" s="18"/>
      <c r="BR131" s="18"/>
      <c r="BS131" s="18"/>
      <c r="BT131" s="19" t="s">
        <v>88</v>
      </c>
      <c r="BU131" s="20"/>
      <c r="BV131" s="25" t="s">
        <v>94</v>
      </c>
      <c r="BW131" s="25">
        <v>62.93</v>
      </c>
      <c r="BX131" s="25">
        <v>80.13</v>
      </c>
      <c r="BY131" s="25">
        <v>17.2</v>
      </c>
      <c r="BZ131" s="29">
        <f t="shared" si="113"/>
        <v>5.7209090909090907</v>
      </c>
      <c r="CA131" s="29">
        <f t="shared" si="114"/>
        <v>7.2845454545454542</v>
      </c>
      <c r="CB131" s="29">
        <f t="shared" si="115"/>
        <v>1.5636363636363635</v>
      </c>
      <c r="CC131" s="30">
        <f t="shared" si="116"/>
        <v>27.79389032020611</v>
      </c>
      <c r="CD131" s="30">
        <f t="shared" si="117"/>
        <v>35.390504232609494</v>
      </c>
      <c r="CE131" s="30">
        <f t="shared" si="118"/>
        <v>7.5966139124033862</v>
      </c>
      <c r="CF131" s="27">
        <v>4</v>
      </c>
      <c r="CG131" s="27">
        <v>7</v>
      </c>
    </row>
    <row r="132" spans="1:85" x14ac:dyDescent="0.4">
      <c r="A132" s="9" t="s">
        <v>84</v>
      </c>
      <c r="B132" s="9" t="s">
        <v>210</v>
      </c>
      <c r="C132" s="9" t="s">
        <v>228</v>
      </c>
      <c r="D132" s="23" t="s">
        <v>87</v>
      </c>
      <c r="E132" s="16">
        <v>46</v>
      </c>
      <c r="F132" s="16">
        <v>16</v>
      </c>
      <c r="G132" s="16">
        <v>3</v>
      </c>
      <c r="H132" s="14">
        <f t="shared" si="91"/>
        <v>44298</v>
      </c>
      <c r="I132" s="14">
        <v>198</v>
      </c>
      <c r="J132" s="15">
        <f t="shared" si="92"/>
        <v>4.3043478260869561</v>
      </c>
      <c r="K132" s="16">
        <v>77</v>
      </c>
      <c r="L132" s="16">
        <v>209</v>
      </c>
      <c r="M132" s="15">
        <f t="shared" si="93"/>
        <v>1.673913043478261</v>
      </c>
      <c r="N132" s="15">
        <f t="shared" si="94"/>
        <v>4.5434782608695654</v>
      </c>
      <c r="O132" s="17">
        <f t="shared" si="95"/>
        <v>0.36842105263157893</v>
      </c>
      <c r="P132" s="14">
        <v>55</v>
      </c>
      <c r="Q132" s="16">
        <v>114</v>
      </c>
      <c r="R132" s="15">
        <f t="shared" si="96"/>
        <v>1.1956521739130435</v>
      </c>
      <c r="S132" s="15">
        <f t="shared" si="97"/>
        <v>2.4782608695652173</v>
      </c>
      <c r="T132" s="17">
        <f t="shared" si="98"/>
        <v>0.48245614035087719</v>
      </c>
      <c r="U132" s="16">
        <v>22</v>
      </c>
      <c r="V132" s="16">
        <v>95</v>
      </c>
      <c r="W132" s="15">
        <f t="shared" si="99"/>
        <v>0.47826086956521741</v>
      </c>
      <c r="X132" s="15">
        <f t="shared" si="100"/>
        <v>2.0652173913043477</v>
      </c>
      <c r="Y132" s="17">
        <f t="shared" si="101"/>
        <v>0.23157894736842105</v>
      </c>
      <c r="Z132" s="16">
        <v>22</v>
      </c>
      <c r="AA132" s="16">
        <v>28</v>
      </c>
      <c r="AB132" s="15">
        <f t="shared" si="102"/>
        <v>0.47826086956521741</v>
      </c>
      <c r="AC132" s="15">
        <f t="shared" si="103"/>
        <v>0.60869565217391308</v>
      </c>
      <c r="AD132" s="17">
        <f t="shared" si="104"/>
        <v>0.7857142857142857</v>
      </c>
      <c r="AE132" s="16">
        <v>79</v>
      </c>
      <c r="AF132" s="15">
        <f t="shared" si="105"/>
        <v>1.7173913043478262</v>
      </c>
      <c r="AG132" s="16">
        <v>18</v>
      </c>
      <c r="AH132" s="15">
        <f t="shared" si="106"/>
        <v>0.39130434782608697</v>
      </c>
      <c r="AI132" s="16">
        <v>61</v>
      </c>
      <c r="AJ132" s="15">
        <f t="shared" si="107"/>
        <v>1.326086956521739</v>
      </c>
      <c r="AK132" s="16">
        <v>33</v>
      </c>
      <c r="AL132" s="15">
        <f t="shared" si="108"/>
        <v>0.71739130434782605</v>
      </c>
      <c r="AM132" s="16">
        <v>24</v>
      </c>
      <c r="AN132" s="15">
        <f t="shared" si="109"/>
        <v>0.52173913043478259</v>
      </c>
      <c r="AO132" s="16">
        <v>15</v>
      </c>
      <c r="AP132" s="15">
        <f t="shared" si="110"/>
        <v>0.32608695652173914</v>
      </c>
      <c r="AQ132" s="4">
        <v>21</v>
      </c>
      <c r="AR132" s="15">
        <f t="shared" si="111"/>
        <v>0.45652173913043476</v>
      </c>
      <c r="AS132" s="16">
        <v>67</v>
      </c>
      <c r="AT132" s="15">
        <f t="shared" si="112"/>
        <v>1.4565217391304348</v>
      </c>
      <c r="AU132" s="18">
        <v>0.49444738275009481</v>
      </c>
      <c r="AV132" s="18">
        <v>2.6788426533934439E-2</v>
      </c>
      <c r="AW132" s="18">
        <v>-0.29552175135623471</v>
      </c>
      <c r="AX132" s="18">
        <v>0.78996913410632952</v>
      </c>
      <c r="AY132" s="18">
        <v>95.467757105224919</v>
      </c>
      <c r="AZ132" s="18">
        <v>109.05572881335949</v>
      </c>
      <c r="BA132" s="18">
        <v>5.368948190874419</v>
      </c>
      <c r="BB132" s="18">
        <v>4.1304347826086953</v>
      </c>
      <c r="BC132" s="18">
        <v>10.29391846133008</v>
      </c>
      <c r="BD132" s="92">
        <f t="shared" si="77"/>
        <v>44.731610337972164</v>
      </c>
      <c r="BE132" s="92">
        <f t="shared" si="78"/>
        <v>42.105263157894733</v>
      </c>
      <c r="BF132" s="93">
        <f>IFERROR(100*((L132+0.44*AA132+AQ132)*2400)/((SUMIFS(팀공격력!Q:Q,팀공격력!A:A,B132,팀공격력!B:B,D132)+0.44*SUMIFS(팀공격력!T:T,팀공격력!A:A,B132,팀공격력!B:B,D132)+SUMIFS(팀공격력!AK:AK,팀공격력!A:A,B132,팀공격력!B:B,D132))*(F132*60+G132)),"")</f>
        <v>12.96595671204698</v>
      </c>
      <c r="BG132" s="17">
        <f t="shared" si="79"/>
        <v>0.45454545454545453</v>
      </c>
      <c r="BH132" s="17">
        <f t="shared" si="80"/>
        <v>0.13397129186602871</v>
      </c>
      <c r="BI132" s="94">
        <f>IFERROR(((AG132*(12000/5))/((F132*60+G132)*(SUMIFS(팀공격력!X:X,팀공격력!A:A,B132,팀공격력!B:B,D132)+SUMIFS(팀수비력!X:X,팀수비력!A:A,B132,팀수비력!B:B,D132))))*100,"")</f>
        <v>1.1279812191127017</v>
      </c>
      <c r="BJ132" s="94">
        <f>IFERROR(((AI132*(12000/5))/((F132*60+G132)*(SUMIFS(팀공격력!V:V,팀공격력!A:A,B132,팀공격력!B:B,D132)+SUMIFS(팀수비력!W:W,팀수비력!A:A,B132,팀수비력!B:B,D132))))*100,"")</f>
        <v>8.2622240281728292</v>
      </c>
      <c r="BK132" s="94">
        <f>IFERROR(((AE132*(12000/5))/((F132*60+G132)*(SUMIFS(팀공격력!X:X,팀공격력!A:A,B132,팀공격력!B:B,D132)+SUMIFS(팀수비력!X:X,팀수비력!A:A,B132,팀수비력!B:B,D132))))*100,"")</f>
        <v>4.9505842394390802</v>
      </c>
      <c r="BL132" s="94">
        <f>IFERROR(100*AK132/(((((F132*60+G132)/(12000/5))*SUMIFS(팀공격력!P:P,팀공격력!A:A,B132,팀공격력!B:B,D132))-K132)),"")</f>
        <v>5.5045182920980977</v>
      </c>
      <c r="BM132" s="94">
        <f>IFERROR(100*((AM132/E132*(2400))/((F132*60+G132)*SUMIFS(팀공격력!AR:AR,팀공격력!A:A,B132,팀공격력!B:B,D132))),"")</f>
        <v>1.7814515952816048</v>
      </c>
      <c r="BN132" s="94">
        <f>IFERROR((AO132*40)/(((F132*60+G132)/60)*(SUMIFS(팀수비력!Q:Q,팀수비력!A:A,B132,팀수비력!B:B,D132)-SUMIFS(팀수비력!N:N,팀수비력!A:A,B132,팀수비력!B:B,D132)))*100,"")</f>
        <v>1.4758459364426946</v>
      </c>
      <c r="BO132" s="94">
        <f t="shared" si="81"/>
        <v>8.6662264773852762</v>
      </c>
      <c r="BP132" s="18"/>
      <c r="BQ132" s="18"/>
      <c r="BR132" s="18"/>
      <c r="BS132" s="18"/>
      <c r="BT132" s="19" t="s">
        <v>88</v>
      </c>
      <c r="BU132" s="19"/>
      <c r="BV132" s="26" t="s">
        <v>94</v>
      </c>
      <c r="BW132" s="26">
        <v>398.09</v>
      </c>
      <c r="BX132" s="26">
        <v>559.09</v>
      </c>
      <c r="BY132" s="26">
        <v>161</v>
      </c>
      <c r="BZ132" s="29">
        <f t="shared" si="113"/>
        <v>8.6541304347826102</v>
      </c>
      <c r="CA132" s="29">
        <f t="shared" si="114"/>
        <v>12.15413043478261</v>
      </c>
      <c r="CB132" s="29">
        <f t="shared" si="115"/>
        <v>3.5</v>
      </c>
      <c r="CC132" s="30">
        <f t="shared" si="116"/>
        <v>21.567926317215225</v>
      </c>
      <c r="CD132" s="30">
        <f t="shared" si="117"/>
        <v>30.290667750237031</v>
      </c>
      <c r="CE132" s="30">
        <f t="shared" si="118"/>
        <v>8.722741433021806</v>
      </c>
      <c r="CF132" s="27">
        <v>28</v>
      </c>
      <c r="CG132" s="27">
        <v>18</v>
      </c>
    </row>
    <row r="133" spans="1:85" x14ac:dyDescent="0.4">
      <c r="A133" s="9" t="s">
        <v>84</v>
      </c>
      <c r="B133" s="9" t="s">
        <v>210</v>
      </c>
      <c r="C133" s="9" t="s">
        <v>229</v>
      </c>
      <c r="D133" s="23" t="s">
        <v>87</v>
      </c>
      <c r="E133" s="16">
        <v>54</v>
      </c>
      <c r="F133" s="16">
        <v>25</v>
      </c>
      <c r="G133" s="16">
        <v>12</v>
      </c>
      <c r="H133" s="14">
        <f t="shared" si="91"/>
        <v>81648</v>
      </c>
      <c r="I133" s="14">
        <v>552</v>
      </c>
      <c r="J133" s="15">
        <f t="shared" si="92"/>
        <v>10.222222222222221</v>
      </c>
      <c r="K133" s="16">
        <v>203</v>
      </c>
      <c r="L133" s="16">
        <v>391</v>
      </c>
      <c r="M133" s="15">
        <f t="shared" si="93"/>
        <v>3.7592592592592591</v>
      </c>
      <c r="N133" s="15">
        <f t="shared" si="94"/>
        <v>7.2407407407407405</v>
      </c>
      <c r="O133" s="17">
        <f t="shared" si="95"/>
        <v>0.51918158567774941</v>
      </c>
      <c r="P133" s="14">
        <v>180</v>
      </c>
      <c r="Q133" s="16">
        <v>326</v>
      </c>
      <c r="R133" s="15">
        <f t="shared" si="96"/>
        <v>3.3333333333333335</v>
      </c>
      <c r="S133" s="15">
        <f t="shared" si="97"/>
        <v>6.0370370370370372</v>
      </c>
      <c r="T133" s="17">
        <f t="shared" si="98"/>
        <v>0.55214723926380371</v>
      </c>
      <c r="U133" s="16">
        <v>23</v>
      </c>
      <c r="V133" s="16">
        <v>65</v>
      </c>
      <c r="W133" s="15">
        <f t="shared" si="99"/>
        <v>0.42592592592592593</v>
      </c>
      <c r="X133" s="15">
        <f t="shared" si="100"/>
        <v>1.2037037037037037</v>
      </c>
      <c r="Y133" s="17">
        <f t="shared" si="101"/>
        <v>0.35384615384615387</v>
      </c>
      <c r="Z133" s="16">
        <v>123</v>
      </c>
      <c r="AA133" s="16">
        <v>162</v>
      </c>
      <c r="AB133" s="15">
        <f t="shared" si="102"/>
        <v>2.2777777777777777</v>
      </c>
      <c r="AC133" s="15">
        <f t="shared" si="103"/>
        <v>3</v>
      </c>
      <c r="AD133" s="17">
        <f t="shared" si="104"/>
        <v>0.7592592592592593</v>
      </c>
      <c r="AE133" s="16">
        <v>255</v>
      </c>
      <c r="AF133" s="15">
        <f t="shared" si="105"/>
        <v>4.7222222222222223</v>
      </c>
      <c r="AG133" s="16">
        <v>116</v>
      </c>
      <c r="AH133" s="15">
        <f t="shared" si="106"/>
        <v>2.1481481481481484</v>
      </c>
      <c r="AI133" s="16">
        <v>139</v>
      </c>
      <c r="AJ133" s="15">
        <f t="shared" si="107"/>
        <v>2.574074074074074</v>
      </c>
      <c r="AK133" s="16">
        <v>197</v>
      </c>
      <c r="AL133" s="15">
        <f t="shared" si="108"/>
        <v>3.6481481481481484</v>
      </c>
      <c r="AM133" s="16">
        <v>46</v>
      </c>
      <c r="AN133" s="15">
        <f t="shared" si="109"/>
        <v>0.85185185185185186</v>
      </c>
      <c r="AO133" s="16">
        <v>17</v>
      </c>
      <c r="AP133" s="15">
        <f t="shared" si="110"/>
        <v>0.31481481481481483</v>
      </c>
      <c r="AQ133" s="4">
        <v>61</v>
      </c>
      <c r="AR133" s="15">
        <f t="shared" si="111"/>
        <v>1.1296296296296295</v>
      </c>
      <c r="AS133" s="16">
        <v>61</v>
      </c>
      <c r="AT133" s="15">
        <f t="shared" si="112"/>
        <v>1.1296296296296295</v>
      </c>
      <c r="AU133" s="18">
        <v>6.4088743085906659</v>
      </c>
      <c r="AV133" s="18">
        <v>0.1883854882007838</v>
      </c>
      <c r="AW133" s="18">
        <v>4.8742118755253214</v>
      </c>
      <c r="AX133" s="18">
        <v>1.534662433065346</v>
      </c>
      <c r="AY133" s="18">
        <v>126.4008497719532</v>
      </c>
      <c r="AZ133" s="18">
        <v>108.63604751894729</v>
      </c>
      <c r="BA133" s="18">
        <v>19.203772078412829</v>
      </c>
      <c r="BB133" s="18">
        <v>14.425925925925929</v>
      </c>
      <c r="BC133" s="18">
        <v>22.89829512051735</v>
      </c>
      <c r="BD133" s="92">
        <f t="shared" si="77"/>
        <v>59.704075452106956</v>
      </c>
      <c r="BE133" s="92">
        <f t="shared" si="78"/>
        <v>54.859335038363163</v>
      </c>
      <c r="BF133" s="93">
        <f>IFERROR(100*((L133+0.44*AA133+AQ133)*2400)/((SUMIFS(팀공격력!Q:Q,팀공격력!A:A,B133,팀공격력!B:B,D133)+0.44*SUMIFS(팀공격력!T:T,팀공격력!A:A,B133,팀공격력!B:B,D133)+SUMIFS(팀공격력!AK:AK,팀공격력!A:A,B133,팀공격력!B:B,D133))*(F133*60+G133)),"")</f>
        <v>17.832980681437423</v>
      </c>
      <c r="BG133" s="17">
        <f t="shared" si="79"/>
        <v>0.16624040920716113</v>
      </c>
      <c r="BH133" s="17">
        <f t="shared" si="80"/>
        <v>0.41432225063938621</v>
      </c>
      <c r="BI133" s="94">
        <f>IFERROR(((AG133*(12000/5))/((F133*60+G133)*(SUMIFS(팀공격력!X:X,팀공격력!A:A,B133,팀공격력!B:B,D133)+SUMIFS(팀수비력!X:X,팀수비력!A:A,B133,팀수비력!B:B,D133))))*100,"")</f>
        <v>4.6297959297707854</v>
      </c>
      <c r="BJ133" s="94">
        <f>IFERROR(((AI133*(12000/5))/((F133*60+G133)*(SUMIFS(팀공격력!V:V,팀공격력!A:A,B133,팀공격력!B:B,D133)+SUMIFS(팀수비력!W:W,팀수비력!A:A,B133,팀수비력!B:B,D133))))*100,"")</f>
        <v>11.991028295376122</v>
      </c>
      <c r="BK133" s="94">
        <f>IFERROR(((AE133*(12000/5))/((F133*60+G133)*(SUMIFS(팀공격력!X:X,팀공격력!A:A,B133,팀공격력!B:B,D133)+SUMIFS(팀수비력!X:X,팀수비력!A:A,B133,팀수비력!B:B,D133))))*100,"")</f>
        <v>10.177568638720262</v>
      </c>
      <c r="BL133" s="94">
        <f>IFERROR(100*AK133/(((((F133*60+G133)/(12000/5))*SUMIFS(팀공격력!P:P,팀공격력!A:A,B133,팀공격력!B:B,D133))-K133)),"")</f>
        <v>22.928839125677971</v>
      </c>
      <c r="BM133" s="94">
        <f>IFERROR(100*((AM133/E133*(2400))/((F133*60+G133)*SUMIFS(팀공격력!AR:AR,팀공격력!A:A,B133,팀공격력!B:B,D133))),"")</f>
        <v>1.8525041271260416</v>
      </c>
      <c r="BN133" s="94">
        <f>IFERROR((AO133*40)/(((F133*60+G133)/60)*(SUMIFS(팀수비력!Q:Q,팀수비력!A:A,B133,팀수비력!B:B,D133)-SUMIFS(팀수비력!N:N,팀수비력!A:A,B133,팀수비력!B:B,D133)))*100,"")</f>
        <v>1.0653030787258977</v>
      </c>
      <c r="BO133" s="94">
        <f t="shared" si="81"/>
        <v>11.657238954288335</v>
      </c>
      <c r="BP133" s="18"/>
      <c r="BQ133" s="18"/>
      <c r="BR133" s="18"/>
      <c r="BS133" s="18"/>
      <c r="BT133" s="19" t="s">
        <v>88</v>
      </c>
      <c r="BU133" s="20"/>
      <c r="BV133" s="25" t="s">
        <v>94</v>
      </c>
      <c r="BW133" s="25">
        <v>1258.6199999999999</v>
      </c>
      <c r="BX133" s="25">
        <v>1565.12</v>
      </c>
      <c r="BY133" s="25">
        <v>306.5</v>
      </c>
      <c r="BZ133" s="29">
        <f t="shared" si="113"/>
        <v>23.307777777777773</v>
      </c>
      <c r="CA133" s="29">
        <f t="shared" si="114"/>
        <v>28.9837037037037</v>
      </c>
      <c r="CB133" s="29">
        <f t="shared" si="115"/>
        <v>5.6759259259259256</v>
      </c>
      <c r="CC133" s="30">
        <f t="shared" si="116"/>
        <v>36.996472663139322</v>
      </c>
      <c r="CD133" s="30">
        <f t="shared" si="117"/>
        <v>46.005878894767775</v>
      </c>
      <c r="CE133" s="30">
        <f t="shared" si="118"/>
        <v>9.0094062316284536</v>
      </c>
      <c r="CF133" s="27">
        <v>30</v>
      </c>
      <c r="CG133" s="27">
        <v>24</v>
      </c>
    </row>
    <row r="134" spans="1:85" x14ac:dyDescent="0.4">
      <c r="A134" s="9" t="s">
        <v>84</v>
      </c>
      <c r="B134" s="9" t="s">
        <v>230</v>
      </c>
      <c r="C134" s="9" t="s">
        <v>231</v>
      </c>
      <c r="D134" s="23" t="s">
        <v>87</v>
      </c>
      <c r="E134" s="16">
        <v>38</v>
      </c>
      <c r="F134" s="16">
        <v>25</v>
      </c>
      <c r="G134" s="16">
        <v>39</v>
      </c>
      <c r="H134" s="14">
        <f t="shared" si="91"/>
        <v>58482</v>
      </c>
      <c r="I134" s="14">
        <v>354</v>
      </c>
      <c r="J134" s="15">
        <f t="shared" si="92"/>
        <v>9.3157894736842106</v>
      </c>
      <c r="K134" s="16">
        <v>152</v>
      </c>
      <c r="L134" s="16">
        <v>312</v>
      </c>
      <c r="M134" s="15">
        <f t="shared" si="93"/>
        <v>4</v>
      </c>
      <c r="N134" s="15">
        <f t="shared" si="94"/>
        <v>8.2105263157894743</v>
      </c>
      <c r="O134" s="17">
        <f t="shared" si="95"/>
        <v>0.48717948717948717</v>
      </c>
      <c r="P134" s="14">
        <v>125</v>
      </c>
      <c r="Q134" s="16">
        <v>231</v>
      </c>
      <c r="R134" s="15">
        <f t="shared" si="96"/>
        <v>3.2894736842105261</v>
      </c>
      <c r="S134" s="15">
        <f t="shared" si="97"/>
        <v>6.0789473684210522</v>
      </c>
      <c r="T134" s="17">
        <f t="shared" si="98"/>
        <v>0.54112554112554112</v>
      </c>
      <c r="U134" s="16">
        <v>27</v>
      </c>
      <c r="V134" s="16">
        <v>81</v>
      </c>
      <c r="W134" s="15">
        <f t="shared" si="99"/>
        <v>0.71052631578947367</v>
      </c>
      <c r="X134" s="15">
        <f t="shared" si="100"/>
        <v>2.1315789473684212</v>
      </c>
      <c r="Y134" s="17">
        <f t="shared" si="101"/>
        <v>0.33333333333333331</v>
      </c>
      <c r="Z134" s="16">
        <v>23</v>
      </c>
      <c r="AA134" s="16">
        <v>35</v>
      </c>
      <c r="AB134" s="15">
        <f t="shared" si="102"/>
        <v>0.60526315789473684</v>
      </c>
      <c r="AC134" s="15">
        <f t="shared" si="103"/>
        <v>0.92105263157894735</v>
      </c>
      <c r="AD134" s="17">
        <f t="shared" si="104"/>
        <v>0.65714285714285714</v>
      </c>
      <c r="AE134" s="16">
        <v>234</v>
      </c>
      <c r="AF134" s="15">
        <f t="shared" si="105"/>
        <v>6.1578947368421053</v>
      </c>
      <c r="AG134" s="16">
        <v>70</v>
      </c>
      <c r="AH134" s="15">
        <f t="shared" si="106"/>
        <v>1.8421052631578947</v>
      </c>
      <c r="AI134" s="16">
        <v>164</v>
      </c>
      <c r="AJ134" s="15">
        <f t="shared" si="107"/>
        <v>4.3157894736842106</v>
      </c>
      <c r="AK134" s="16">
        <v>92</v>
      </c>
      <c r="AL134" s="15">
        <f t="shared" si="108"/>
        <v>2.4210526315789473</v>
      </c>
      <c r="AM134" s="16">
        <v>36</v>
      </c>
      <c r="AN134" s="15">
        <f t="shared" si="109"/>
        <v>0.94736842105263153</v>
      </c>
      <c r="AO134" s="16">
        <v>20</v>
      </c>
      <c r="AP134" s="15">
        <f t="shared" si="110"/>
        <v>0.52631578947368418</v>
      </c>
      <c r="AQ134" s="4">
        <v>55</v>
      </c>
      <c r="AR134" s="15">
        <f t="shared" si="111"/>
        <v>1.4473684210526316</v>
      </c>
      <c r="AS134" s="16">
        <v>66</v>
      </c>
      <c r="AT134" s="15">
        <f t="shared" si="112"/>
        <v>1.736842105263158</v>
      </c>
      <c r="AU134" s="18">
        <v>2.4758722958068291</v>
      </c>
      <c r="AV134" s="18">
        <v>0.1016055112673368</v>
      </c>
      <c r="AW134" s="18">
        <v>0.9212468448344131</v>
      </c>
      <c r="AX134" s="18">
        <v>1.554625450972416</v>
      </c>
      <c r="AY134" s="18">
        <v>106.6267513097235</v>
      </c>
      <c r="AZ134" s="18">
        <v>105.4875620634198</v>
      </c>
      <c r="BA134" s="18">
        <v>11.023273621925579</v>
      </c>
      <c r="BB134" s="18">
        <v>13.39473684210526</v>
      </c>
      <c r="BC134" s="18">
        <v>20.88847850620704</v>
      </c>
      <c r="BD134" s="92">
        <f t="shared" ref="BD134:BD197" si="119">IFERROR((I134/(2*(L134+(0.44*AA134))))*100,"")</f>
        <v>54.062309102015881</v>
      </c>
      <c r="BE134" s="92">
        <f t="shared" ref="BE134:BE197" si="120">IFERROR(((P134+(1.5*U134))/L134)*100,"")</f>
        <v>53.044871794871796</v>
      </c>
      <c r="BF134" s="93">
        <f>IFERROR(100*((L134+0.44*AA134+AQ134)*2400)/((SUMIFS(팀공격력!Q:Q,팀공격력!A:A,B134,팀공격력!B:B,D134)+0.44*SUMIFS(팀공격력!T:T,팀공격력!A:A,B134,팀공격력!B:B,D134)+SUMIFS(팀공격력!AK:AK,팀공격력!A:A,B134,팀공격력!B:B,D134))*(F134*60+G134)),"")</f>
        <v>12.763588632475603</v>
      </c>
      <c r="BG134" s="17">
        <f t="shared" ref="BG134:BG197" si="121">IFERROR(V134/L134,"")</f>
        <v>0.25961538461538464</v>
      </c>
      <c r="BH134" s="17">
        <f t="shared" ref="BH134:BH197" si="122">IFERROR(AA134/L134,"")</f>
        <v>0.11217948717948718</v>
      </c>
      <c r="BI134" s="94">
        <f>IFERROR(((AG134*(12000/5))/((F134*60+G134)*(SUMIFS(팀공격력!X:X,팀공격력!A:A,B134,팀공격력!B:B,D134)+SUMIFS(팀수비력!X:X,팀수비력!A:A,B134,팀수비력!B:B,D134))))*100,"")</f>
        <v>2.6598877527368345</v>
      </c>
      <c r="BJ134" s="94">
        <f>IFERROR(((AI134*(12000/5))/((F134*60+G134)*(SUMIFS(팀공격력!V:V,팀공격력!A:A,B134,팀공격력!B:B,D134)+SUMIFS(팀수비력!W:W,팀수비력!A:A,B134,팀수비력!B:B,D134))))*100,"")</f>
        <v>13.142368310865093</v>
      </c>
      <c r="BK134" s="94">
        <f>IFERROR(((AE134*(12000/5))/((F134*60+G134)*(SUMIFS(팀공격력!X:X,팀공격력!A:A,B134,팀공격력!B:B,D134)+SUMIFS(팀수비력!X:X,팀수비력!A:A,B134,팀수비력!B:B,D134))))*100,"")</f>
        <v>8.891624773434561</v>
      </c>
      <c r="BL134" s="94">
        <f>IFERROR(100*AK134/(((((F134*60+G134)/(12000/5))*SUMIFS(팀공격력!P:P,팀공격력!A:A,B134,팀공격력!B:B,D134))-K134)),"")</f>
        <v>10.026100555249808</v>
      </c>
      <c r="BM134" s="94">
        <f>IFERROR(100*((AM134/E134*(2400))/((F134*60+G134)*SUMIFS(팀공격력!AR:AR,팀공격력!A:A,B134,팀공격력!B:B,D134))),"")</f>
        <v>1.9812658034747157</v>
      </c>
      <c r="BN134" s="94">
        <f>IFERROR((AO134*40)/(((F134*60+G134)/60)*(SUMIFS(팀수비력!Q:Q,팀수비력!A:A,B134,팀수비력!B:B,D134)-SUMIFS(팀수비력!N:N,팀수비력!A:A,B134,팀수비력!B:B,D134)))*100,"")</f>
        <v>1.2856176348170969</v>
      </c>
      <c r="BO134" s="94">
        <f t="shared" ref="BO134:BO197" si="123">IFERROR(100*AQ134/(L134+0.44*AA134+AQ134),"")</f>
        <v>14.38284518828452</v>
      </c>
      <c r="BP134" s="18"/>
      <c r="BQ134" s="18"/>
      <c r="BR134" s="18"/>
      <c r="BS134" s="18"/>
      <c r="BT134" s="19" t="s">
        <v>88</v>
      </c>
      <c r="BU134" s="20"/>
      <c r="BV134" s="26" t="s">
        <v>94</v>
      </c>
      <c r="BW134" s="26">
        <v>816.98</v>
      </c>
      <c r="BX134" s="26">
        <v>1063.68</v>
      </c>
      <c r="BY134" s="26">
        <v>246.7</v>
      </c>
      <c r="BZ134" s="29">
        <f t="shared" si="113"/>
        <v>21.499473684210528</v>
      </c>
      <c r="CA134" s="29">
        <f t="shared" si="114"/>
        <v>27.991578947368424</v>
      </c>
      <c r="CB134" s="29">
        <f t="shared" si="115"/>
        <v>6.4921052631578942</v>
      </c>
      <c r="CC134" s="30">
        <f t="shared" si="116"/>
        <v>33.527444341848778</v>
      </c>
      <c r="CD134" s="30">
        <f t="shared" si="117"/>
        <v>43.651585103108651</v>
      </c>
      <c r="CE134" s="30">
        <f t="shared" si="118"/>
        <v>10.124140761259875</v>
      </c>
      <c r="CF134" s="28">
        <v>16</v>
      </c>
      <c r="CG134" s="28">
        <v>22</v>
      </c>
    </row>
    <row r="135" spans="1:85" x14ac:dyDescent="0.4">
      <c r="A135" s="9" t="s">
        <v>84</v>
      </c>
      <c r="B135" s="9" t="s">
        <v>230</v>
      </c>
      <c r="C135" s="9" t="s">
        <v>232</v>
      </c>
      <c r="D135" s="23" t="s">
        <v>87</v>
      </c>
      <c r="E135" s="57">
        <v>39</v>
      </c>
      <c r="F135" s="16">
        <v>10</v>
      </c>
      <c r="G135" s="16">
        <v>27</v>
      </c>
      <c r="H135" s="14">
        <f t="shared" si="91"/>
        <v>24453</v>
      </c>
      <c r="I135" s="14">
        <v>72</v>
      </c>
      <c r="J135" s="15">
        <f t="shared" si="92"/>
        <v>1.8461538461538463</v>
      </c>
      <c r="K135" s="16">
        <v>25</v>
      </c>
      <c r="L135" s="16">
        <v>87</v>
      </c>
      <c r="M135" s="15">
        <f t="shared" si="93"/>
        <v>0.64102564102564108</v>
      </c>
      <c r="N135" s="15">
        <f t="shared" si="94"/>
        <v>2.2307692307692308</v>
      </c>
      <c r="O135" s="17">
        <f t="shared" si="95"/>
        <v>0.28735632183908044</v>
      </c>
      <c r="P135" s="14">
        <v>7</v>
      </c>
      <c r="Q135" s="16">
        <v>17</v>
      </c>
      <c r="R135" s="15">
        <f t="shared" si="96"/>
        <v>0.17948717948717949</v>
      </c>
      <c r="S135" s="15">
        <f t="shared" si="97"/>
        <v>0.4358974358974359</v>
      </c>
      <c r="T135" s="17">
        <f t="shared" si="98"/>
        <v>0.41176470588235292</v>
      </c>
      <c r="U135" s="16">
        <v>18</v>
      </c>
      <c r="V135" s="16">
        <v>70</v>
      </c>
      <c r="W135" s="15">
        <f t="shared" si="99"/>
        <v>0.46153846153846156</v>
      </c>
      <c r="X135" s="15">
        <f t="shared" si="100"/>
        <v>1.7948717948717949</v>
      </c>
      <c r="Y135" s="17">
        <f t="shared" si="101"/>
        <v>0.25714285714285712</v>
      </c>
      <c r="Z135" s="16">
        <v>4</v>
      </c>
      <c r="AA135" s="16">
        <v>13</v>
      </c>
      <c r="AB135" s="15">
        <f t="shared" si="102"/>
        <v>0.10256410256410256</v>
      </c>
      <c r="AC135" s="15">
        <f t="shared" si="103"/>
        <v>0.33333333333333331</v>
      </c>
      <c r="AD135" s="17">
        <f t="shared" si="104"/>
        <v>0.30769230769230771</v>
      </c>
      <c r="AE135" s="16">
        <v>47</v>
      </c>
      <c r="AF135" s="15">
        <f t="shared" si="105"/>
        <v>1.2051282051282051</v>
      </c>
      <c r="AG135" s="16">
        <v>24</v>
      </c>
      <c r="AH135" s="15">
        <f t="shared" si="106"/>
        <v>0.61538461538461542</v>
      </c>
      <c r="AI135" s="16">
        <v>23</v>
      </c>
      <c r="AJ135" s="15">
        <f t="shared" si="107"/>
        <v>0.58974358974358976</v>
      </c>
      <c r="AK135" s="16">
        <v>12</v>
      </c>
      <c r="AL135" s="15">
        <f t="shared" si="108"/>
        <v>0.30769230769230771</v>
      </c>
      <c r="AM135" s="16">
        <v>8</v>
      </c>
      <c r="AN135" s="15">
        <f t="shared" si="109"/>
        <v>0.20512820512820512</v>
      </c>
      <c r="AO135" s="16">
        <v>0</v>
      </c>
      <c r="AP135" s="15">
        <f t="shared" si="110"/>
        <v>0</v>
      </c>
      <c r="AQ135" s="4">
        <v>9</v>
      </c>
      <c r="AR135" s="15">
        <f t="shared" si="111"/>
        <v>0.23076923076923078</v>
      </c>
      <c r="AS135" s="16">
        <v>56</v>
      </c>
      <c r="AT135" s="15">
        <f t="shared" si="112"/>
        <v>1.4358974358974359</v>
      </c>
      <c r="AU135" s="18">
        <v>-0.1266572794154589</v>
      </c>
      <c r="AV135" s="18">
        <v>-1.2758225073327511E-2</v>
      </c>
      <c r="AW135" s="18">
        <v>-0.35941787474472081</v>
      </c>
      <c r="AX135" s="18">
        <v>0.23276059532926191</v>
      </c>
      <c r="AY135" s="18">
        <v>88.832796284029541</v>
      </c>
      <c r="AZ135" s="18">
        <v>112.6600098908297</v>
      </c>
      <c r="BA135" s="18">
        <v>1.020056986473153</v>
      </c>
      <c r="BB135" s="18">
        <v>1.5526315789473679</v>
      </c>
      <c r="BC135" s="18">
        <v>5.943087383530596</v>
      </c>
      <c r="BD135" s="92">
        <f t="shared" si="119"/>
        <v>38.826574633304574</v>
      </c>
      <c r="BE135" s="92">
        <f t="shared" si="120"/>
        <v>39.080459770114942</v>
      </c>
      <c r="BF135" s="93">
        <f>IFERROR(100*((L135+0.44*AA135+AQ135)*2400)/((SUMIFS(팀공격력!Q:Q,팀공격력!A:A,B135,팀공격력!B:B,D135)+0.44*SUMIFS(팀공격력!T:T,팀공격력!A:A,B135,팀공격력!B:B,D135)+SUMIFS(팀공격력!AK:AK,팀공격력!A:A,B135,팀공격력!B:B,D135))*(F135*60+G135)),"")</f>
        <v>8.3335941336478445</v>
      </c>
      <c r="BG135" s="17">
        <f t="shared" si="121"/>
        <v>0.8045977011494253</v>
      </c>
      <c r="BH135" s="17">
        <f t="shared" si="122"/>
        <v>0.14942528735632185</v>
      </c>
      <c r="BI135" s="94">
        <f>IFERROR(((AG135*(12000/5))/((F135*60+G135)*(SUMIFS(팀공격력!X:X,팀공격력!A:A,B135,팀공격력!B:B,D135)+SUMIFS(팀수비력!X:X,팀수비력!A:A,B135,팀수비력!B:B,D135))))*100,"")</f>
        <v>2.238450991913596</v>
      </c>
      <c r="BJ135" s="94">
        <f>IFERROR(((AI135*(12000/5))/((F135*60+G135)*(SUMIFS(팀공격력!V:V,팀공격력!A:A,B135,팀공격력!B:B,D135)+SUMIFS(팀수비력!W:W,팀수비력!A:A,B135,팀수비력!B:B,D135))))*100,"")</f>
        <v>4.524063592598238</v>
      </c>
      <c r="BK135" s="94">
        <f>IFERROR(((AE135*(12000/5))/((F135*60+G135)*(SUMIFS(팀공격력!X:X,팀공격력!A:A,B135,팀공격력!B:B,D135)+SUMIFS(팀수비력!X:X,팀수비력!A:A,B135,팀수비력!B:B,D135))))*100,"")</f>
        <v>4.3836331924974585</v>
      </c>
      <c r="BL135" s="94">
        <f>IFERROR(100*AK135/(((((F135*60+G135)/(12000/5))*SUMIFS(팀공격력!P:P,팀공격력!A:A,B135,팀공격력!B:B,D135))-K135)),"")</f>
        <v>2.9213784037101505</v>
      </c>
      <c r="BM135" s="94">
        <f>IFERROR(100*((AM135/E135*(2400))/((F135*60+G135)*SUMIFS(팀공격력!AR:AR,팀공격력!A:A,B135,팀공격력!B:B,D135))),"")</f>
        <v>1.0529804270215271</v>
      </c>
      <c r="BN135" s="94">
        <f>IFERROR((AO135*40)/(((F135*60+G135)/60)*(SUMIFS(팀수비력!Q:Q,팀수비력!A:A,B135,팀수비력!B:B,D135)-SUMIFS(팀수비력!N:N,팀수비력!A:A,B135,팀수비력!B:B,D135)))*100,"")</f>
        <v>0</v>
      </c>
      <c r="BO135" s="94">
        <f t="shared" si="123"/>
        <v>8.8478175383405429</v>
      </c>
      <c r="BP135" s="18"/>
      <c r="BQ135" s="18"/>
      <c r="BR135" s="18"/>
      <c r="BS135" s="18"/>
      <c r="BT135" s="19" t="s">
        <v>88</v>
      </c>
      <c r="BU135" s="20"/>
      <c r="BV135" s="25" t="s">
        <v>94</v>
      </c>
      <c r="BW135" s="25">
        <v>201.29</v>
      </c>
      <c r="BX135" s="25">
        <v>278.79000000000002</v>
      </c>
      <c r="BY135" s="25">
        <v>77.5</v>
      </c>
      <c r="BZ135" s="29">
        <f t="shared" si="113"/>
        <v>5.1612820512820514</v>
      </c>
      <c r="CA135" s="29">
        <f t="shared" si="114"/>
        <v>7.1484615384615386</v>
      </c>
      <c r="CB135" s="29">
        <f t="shared" si="115"/>
        <v>1.9871794871794872</v>
      </c>
      <c r="CC135" s="30">
        <f t="shared" si="116"/>
        <v>19.756103545577229</v>
      </c>
      <c r="CD135" s="30">
        <f t="shared" si="117"/>
        <v>27.362532204637468</v>
      </c>
      <c r="CE135" s="30">
        <f t="shared" si="118"/>
        <v>7.6064286590602377</v>
      </c>
      <c r="CF135" s="27">
        <v>17</v>
      </c>
      <c r="CG135" s="27">
        <v>22</v>
      </c>
    </row>
    <row r="136" spans="1:85" x14ac:dyDescent="0.4">
      <c r="A136" s="9" t="s">
        <v>84</v>
      </c>
      <c r="B136" s="9" t="s">
        <v>230</v>
      </c>
      <c r="C136" s="9" t="s">
        <v>233</v>
      </c>
      <c r="D136" s="23" t="s">
        <v>87</v>
      </c>
      <c r="E136" s="16">
        <v>54</v>
      </c>
      <c r="F136" s="16">
        <v>25</v>
      </c>
      <c r="G136" s="16">
        <v>37</v>
      </c>
      <c r="H136" s="14">
        <f t="shared" si="91"/>
        <v>82998</v>
      </c>
      <c r="I136" s="14">
        <v>568</v>
      </c>
      <c r="J136" s="15">
        <f t="shared" si="92"/>
        <v>10.518518518518519</v>
      </c>
      <c r="K136" s="16">
        <v>234</v>
      </c>
      <c r="L136" s="16">
        <v>469</v>
      </c>
      <c r="M136" s="15">
        <f t="shared" si="93"/>
        <v>4.333333333333333</v>
      </c>
      <c r="N136" s="15">
        <f t="shared" si="94"/>
        <v>8.6851851851851851</v>
      </c>
      <c r="O136" s="17">
        <f t="shared" si="95"/>
        <v>0.49893390191897652</v>
      </c>
      <c r="P136" s="14">
        <v>200</v>
      </c>
      <c r="Q136" s="16">
        <v>383</v>
      </c>
      <c r="R136" s="15">
        <f t="shared" si="96"/>
        <v>3.7037037037037037</v>
      </c>
      <c r="S136" s="15">
        <f t="shared" si="97"/>
        <v>7.0925925925925926</v>
      </c>
      <c r="T136" s="17">
        <f t="shared" si="98"/>
        <v>0.52219321148825071</v>
      </c>
      <c r="U136" s="16">
        <v>34</v>
      </c>
      <c r="V136" s="16">
        <v>86</v>
      </c>
      <c r="W136" s="15">
        <f t="shared" si="99"/>
        <v>0.62962962962962965</v>
      </c>
      <c r="X136" s="15">
        <f t="shared" si="100"/>
        <v>1.5925925925925926</v>
      </c>
      <c r="Y136" s="17">
        <f t="shared" si="101"/>
        <v>0.39534883720930231</v>
      </c>
      <c r="Z136" s="16">
        <v>66</v>
      </c>
      <c r="AA136" s="16">
        <v>90</v>
      </c>
      <c r="AB136" s="15">
        <f t="shared" si="102"/>
        <v>1.2222222222222223</v>
      </c>
      <c r="AC136" s="15">
        <f t="shared" si="103"/>
        <v>1.6666666666666667</v>
      </c>
      <c r="AD136" s="17">
        <f t="shared" si="104"/>
        <v>0.73333333333333328</v>
      </c>
      <c r="AE136" s="16">
        <v>310</v>
      </c>
      <c r="AF136" s="15">
        <f t="shared" si="105"/>
        <v>5.7407407407407405</v>
      </c>
      <c r="AG136" s="16">
        <v>86</v>
      </c>
      <c r="AH136" s="15">
        <f t="shared" si="106"/>
        <v>1.5925925925925926</v>
      </c>
      <c r="AI136" s="16">
        <v>224</v>
      </c>
      <c r="AJ136" s="15">
        <f t="shared" si="107"/>
        <v>4.1481481481481479</v>
      </c>
      <c r="AK136" s="16">
        <v>57</v>
      </c>
      <c r="AL136" s="15">
        <f t="shared" si="108"/>
        <v>1.0555555555555556</v>
      </c>
      <c r="AM136" s="16">
        <v>20</v>
      </c>
      <c r="AN136" s="15">
        <f t="shared" si="109"/>
        <v>0.37037037037037035</v>
      </c>
      <c r="AO136" s="16">
        <v>57</v>
      </c>
      <c r="AP136" s="15">
        <f t="shared" si="110"/>
        <v>1.0555555555555556</v>
      </c>
      <c r="AQ136" s="4">
        <v>77</v>
      </c>
      <c r="AR136" s="15">
        <f t="shared" si="111"/>
        <v>1.4259259259259258</v>
      </c>
      <c r="AS136" s="16">
        <v>160</v>
      </c>
      <c r="AT136" s="15">
        <f t="shared" si="112"/>
        <v>2.9629629629629628</v>
      </c>
      <c r="AU136" s="18">
        <v>2.924893076007022</v>
      </c>
      <c r="AV136" s="18">
        <v>8.4577259481154396E-2</v>
      </c>
      <c r="AW136" s="18">
        <v>1.0295205154122249</v>
      </c>
      <c r="AX136" s="18">
        <v>1.8953725605947971</v>
      </c>
      <c r="AY136" s="18">
        <v>105.0097334708787</v>
      </c>
      <c r="AZ136" s="18">
        <v>107.08579546514299</v>
      </c>
      <c r="BA136" s="18">
        <v>12.92545516222633</v>
      </c>
      <c r="BB136" s="18">
        <v>12.518518518518521</v>
      </c>
      <c r="BC136" s="18">
        <v>19.54745897491506</v>
      </c>
      <c r="BD136" s="92">
        <f t="shared" si="119"/>
        <v>55.839559575304754</v>
      </c>
      <c r="BE136" s="92">
        <f t="shared" si="120"/>
        <v>53.518123667377402</v>
      </c>
      <c r="BF136" s="93">
        <f>IFERROR(100*((L136+0.44*AA136+AQ136)*2400)/((SUMIFS(팀공격력!Q:Q,팀공격력!A:A,B136,팀공격력!B:B,D136)+0.44*SUMIFS(팀공격력!T:T,팀공격력!A:A,B136,팀공격력!B:B,D136)+SUMIFS(팀공격력!AK:AK,팀공격력!A:A,B136,팀공격력!B:B,D136))*(F136*60+G136)),"")</f>
        <v>19.571347823067441</v>
      </c>
      <c r="BG136" s="17">
        <f t="shared" si="121"/>
        <v>0.18336886993603413</v>
      </c>
      <c r="BH136" s="17">
        <f t="shared" si="122"/>
        <v>0.19189765458422176</v>
      </c>
      <c r="BI136" s="94">
        <f>IFERROR(((AG136*(12000/5))/((F136*60+G136)*(SUMIFS(팀공격력!X:X,팀공격력!A:A,B136,팀공격력!B:B,D136)+SUMIFS(팀수비력!X:X,팀수비력!A:A,B136,팀수비력!B:B,D136))))*100,"")</f>
        <v>3.2721143565919784</v>
      </c>
      <c r="BJ136" s="94">
        <f>IFERROR(((AI136*(12000/5))/((F136*60+G136)*(SUMIFS(팀공격력!V:V,팀공격력!A:A,B136,팀공격력!B:B,D136)+SUMIFS(팀수비력!W:W,팀수비력!A:A,B136,팀수비력!B:B,D136))))*100,"")</f>
        <v>17.973909746633403</v>
      </c>
      <c r="BK136" s="94">
        <f>IFERROR(((AE136*(12000/5))/((F136*60+G136)*(SUMIFS(팀공격력!X:X,팀공격력!A:A,B136,팀공격력!B:B,D136)+SUMIFS(팀수비력!X:X,팀수비력!A:A,B136,팀수비력!B:B,D136))))*100,"")</f>
        <v>11.794830820273413</v>
      </c>
      <c r="BL136" s="94">
        <f>IFERROR(100*AK136/(((((F136*60+G136)/(12000/5))*SUMIFS(팀공격력!P:P,팀공격력!A:A,B136,팀공격력!B:B,D136))-K136)),"")</f>
        <v>6.8327709283577978</v>
      </c>
      <c r="BM136" s="94">
        <f>IFERROR(100*((AM136/E136*(2400))/((F136*60+G136)*SUMIFS(팀공격력!AR:AR,팀공격력!A:A,B136,팀공격력!B:B,D136))),"")</f>
        <v>0.77557683263323818</v>
      </c>
      <c r="BN136" s="94">
        <f>IFERROR((AO136*40)/(((F136*60+G136)/60)*(SUMIFS(팀수비력!Q:Q,팀수비력!A:A,B136,팀수비력!B:B,D136)-SUMIFS(팀수비력!N:N,팀수비력!A:A,B136,팀수비력!B:B,D136)))*100,"")</f>
        <v>3.668778001921281</v>
      </c>
      <c r="BO136" s="94">
        <f t="shared" si="123"/>
        <v>13.148907103825136</v>
      </c>
      <c r="BP136" s="18"/>
      <c r="BQ136" s="18"/>
      <c r="BR136" s="18"/>
      <c r="BS136" s="18"/>
      <c r="BT136" s="19" t="s">
        <v>88</v>
      </c>
      <c r="BU136" s="20"/>
      <c r="BV136" s="26" t="s">
        <v>97</v>
      </c>
      <c r="BW136" s="26">
        <v>1070.8399999999999</v>
      </c>
      <c r="BX136" s="26">
        <v>1435.34</v>
      </c>
      <c r="BY136" s="26">
        <v>364.5</v>
      </c>
      <c r="BZ136" s="29">
        <f t="shared" si="113"/>
        <v>19.830370370370368</v>
      </c>
      <c r="CA136" s="29">
        <f t="shared" si="114"/>
        <v>26.580370370370368</v>
      </c>
      <c r="CB136" s="29">
        <f t="shared" si="115"/>
        <v>6.75</v>
      </c>
      <c r="CC136" s="30">
        <f t="shared" si="116"/>
        <v>30.964794332393549</v>
      </c>
      <c r="CD136" s="30">
        <f t="shared" si="117"/>
        <v>41.504807344755292</v>
      </c>
      <c r="CE136" s="30">
        <f t="shared" si="118"/>
        <v>10.540013012361744</v>
      </c>
      <c r="CF136" s="28">
        <v>23</v>
      </c>
      <c r="CG136" s="28">
        <v>31</v>
      </c>
    </row>
    <row r="137" spans="1:85" x14ac:dyDescent="0.4">
      <c r="A137" s="9" t="s">
        <v>84</v>
      </c>
      <c r="B137" s="9" t="s">
        <v>230</v>
      </c>
      <c r="C137" s="9" t="s">
        <v>234</v>
      </c>
      <c r="D137" s="23" t="s">
        <v>87</v>
      </c>
      <c r="E137" s="16">
        <v>26</v>
      </c>
      <c r="F137" s="16">
        <v>8</v>
      </c>
      <c r="G137" s="16">
        <v>26</v>
      </c>
      <c r="H137" s="14">
        <f t="shared" si="91"/>
        <v>13156</v>
      </c>
      <c r="I137" s="14">
        <v>73</v>
      </c>
      <c r="J137" s="15">
        <f t="shared" si="92"/>
        <v>2.8076923076923075</v>
      </c>
      <c r="K137" s="16">
        <v>28</v>
      </c>
      <c r="L137" s="16">
        <v>76</v>
      </c>
      <c r="M137" s="15">
        <f t="shared" si="93"/>
        <v>1.0769230769230769</v>
      </c>
      <c r="N137" s="15">
        <f t="shared" si="94"/>
        <v>2.9230769230769229</v>
      </c>
      <c r="O137" s="17">
        <f t="shared" si="95"/>
        <v>0.36842105263157893</v>
      </c>
      <c r="P137" s="14">
        <v>22</v>
      </c>
      <c r="Q137" s="16">
        <v>43</v>
      </c>
      <c r="R137" s="15">
        <f t="shared" si="96"/>
        <v>0.84615384615384615</v>
      </c>
      <c r="S137" s="15">
        <f t="shared" si="97"/>
        <v>1.6538461538461537</v>
      </c>
      <c r="T137" s="17">
        <f t="shared" si="98"/>
        <v>0.51162790697674421</v>
      </c>
      <c r="U137" s="16">
        <v>6</v>
      </c>
      <c r="V137" s="16">
        <v>33</v>
      </c>
      <c r="W137" s="15">
        <f t="shared" si="99"/>
        <v>0.23076923076923078</v>
      </c>
      <c r="X137" s="15">
        <f t="shared" si="100"/>
        <v>1.2692307692307692</v>
      </c>
      <c r="Y137" s="17">
        <f t="shared" si="101"/>
        <v>0.18181818181818182</v>
      </c>
      <c r="Z137" s="16">
        <v>11</v>
      </c>
      <c r="AA137" s="16">
        <v>15</v>
      </c>
      <c r="AB137" s="15">
        <f t="shared" si="102"/>
        <v>0.42307692307692307</v>
      </c>
      <c r="AC137" s="15">
        <f t="shared" si="103"/>
        <v>0.57692307692307687</v>
      </c>
      <c r="AD137" s="17">
        <f t="shared" si="104"/>
        <v>0.73333333333333328</v>
      </c>
      <c r="AE137" s="16">
        <v>34</v>
      </c>
      <c r="AF137" s="15">
        <f t="shared" si="105"/>
        <v>1.3076923076923077</v>
      </c>
      <c r="AG137" s="16">
        <v>10</v>
      </c>
      <c r="AH137" s="15">
        <f t="shared" si="106"/>
        <v>0.38461538461538464</v>
      </c>
      <c r="AI137" s="16">
        <v>24</v>
      </c>
      <c r="AJ137" s="15">
        <f t="shared" si="107"/>
        <v>0.92307692307692313</v>
      </c>
      <c r="AK137" s="16">
        <v>9</v>
      </c>
      <c r="AL137" s="15">
        <f t="shared" si="108"/>
        <v>0.34615384615384615</v>
      </c>
      <c r="AM137" s="16">
        <v>3</v>
      </c>
      <c r="AN137" s="15">
        <f t="shared" si="109"/>
        <v>0.11538461538461539</v>
      </c>
      <c r="AO137" s="16">
        <v>6</v>
      </c>
      <c r="AP137" s="15">
        <f t="shared" si="110"/>
        <v>0.23076923076923078</v>
      </c>
      <c r="AQ137" s="4">
        <v>14</v>
      </c>
      <c r="AR137" s="15">
        <f t="shared" si="111"/>
        <v>0.53846153846153844</v>
      </c>
      <c r="AS137" s="16">
        <v>37</v>
      </c>
      <c r="AT137" s="15">
        <f t="shared" si="112"/>
        <v>1.4230769230769231</v>
      </c>
      <c r="AU137" s="18">
        <v>-0.2088372753735985</v>
      </c>
      <c r="AV137" s="18">
        <v>-3.8097405054472212E-2</v>
      </c>
      <c r="AW137" s="18">
        <v>-0.42532743890518931</v>
      </c>
      <c r="AX137" s="18">
        <v>0.21649016353159081</v>
      </c>
      <c r="AY137" s="18">
        <v>85.757317522334517</v>
      </c>
      <c r="AZ137" s="18">
        <v>109.8077007733752</v>
      </c>
      <c r="BA137" s="18">
        <v>1.6184974575128159</v>
      </c>
      <c r="BB137" s="18">
        <v>2.2692307692307692</v>
      </c>
      <c r="BC137" s="18">
        <v>10.76314989358467</v>
      </c>
      <c r="BD137" s="92">
        <f t="shared" si="119"/>
        <v>44.188861985472158</v>
      </c>
      <c r="BE137" s="92">
        <f t="shared" si="120"/>
        <v>40.789473684210527</v>
      </c>
      <c r="BF137" s="93">
        <f>IFERROR(100*((L137+0.44*AA137+AQ137)*2400)/((SUMIFS(팀공격력!Q:Q,팀공격력!A:A,B137,팀공격력!B:B,D137)+0.44*SUMIFS(팀공격력!T:T,팀공격력!A:A,B137,팀공격력!B:B,D137)+SUMIFS(팀공격력!AK:AK,팀공격력!A:A,B137,팀공격력!B:B,D137))*(F137*60+G137)),"")</f>
        <v>9.8066380043024672</v>
      </c>
      <c r="BG137" s="17">
        <f t="shared" si="121"/>
        <v>0.43421052631578949</v>
      </c>
      <c r="BH137" s="17">
        <f t="shared" si="122"/>
        <v>0.19736842105263158</v>
      </c>
      <c r="BI137" s="94">
        <f>IFERROR(((AG137*(12000/5))/((F137*60+G137)*(SUMIFS(팀공격력!X:X,팀공격력!A:A,B137,팀공격력!B:B,D137)+SUMIFS(팀수비력!X:X,팀수비력!A:A,B137,팀수비력!B:B,D137))))*100,"")</f>
        <v>1.1557219795206064</v>
      </c>
      <c r="BJ137" s="94">
        <f>IFERROR(((AI137*(12000/5))/((F137*60+G137)*(SUMIFS(팀공격력!V:V,팀공격력!A:A,B137,팀공격력!B:B,D137)+SUMIFS(팀수비력!W:W,팀수비력!A:A,B137,팀수비력!B:B,D137))))*100,"")</f>
        <v>5.8496398815447925</v>
      </c>
      <c r="BK137" s="94">
        <f>IFERROR(((AE137*(12000/5))/((F137*60+G137)*(SUMIFS(팀공격력!X:X,팀공격력!A:A,B137,팀공격력!B:B,D137)+SUMIFS(팀수비력!X:X,팀수비력!A:A,B137,팀수비력!B:B,D137))))*100,"")</f>
        <v>3.929454730370062</v>
      </c>
      <c r="BL137" s="94">
        <f>IFERROR(100*AK137/(((((F137*60+G137)/(12000/5))*SUMIFS(팀공격력!P:P,팀공격력!A:A,B137,팀공격력!B:B,D137))-K137)),"")</f>
        <v>2.7806098804337749</v>
      </c>
      <c r="BM137" s="94">
        <f>IFERROR(100*((AM137/E137*(2400))/((F137*60+G137)*SUMIFS(팀공격력!AR:AR,팀공격력!A:A,B137,팀공격력!B:B,D137))),"")</f>
        <v>0.73393880307342874</v>
      </c>
      <c r="BN137" s="94">
        <f>IFERROR((AO137*40)/(((F137*60+G137)/60)*(SUMIFS(팀수비력!Q:Q,팀수비력!A:A,B137,팀수비력!B:B,D137)-SUMIFS(팀수비력!N:N,팀수비력!A:A,B137,팀수비력!B:B,D137)))*100,"")</f>
        <v>1.1730625731127542</v>
      </c>
      <c r="BO137" s="94">
        <f t="shared" si="123"/>
        <v>14.492753623188406</v>
      </c>
      <c r="BP137" s="18"/>
      <c r="BQ137" s="18"/>
      <c r="BR137" s="18"/>
      <c r="BS137" s="18"/>
      <c r="BT137" s="19" t="s">
        <v>88</v>
      </c>
      <c r="BU137" s="20"/>
      <c r="BV137" s="26" t="s">
        <v>97</v>
      </c>
      <c r="BW137" s="26">
        <v>122.83</v>
      </c>
      <c r="BX137" s="26">
        <v>192.33</v>
      </c>
      <c r="BY137" s="26">
        <v>69.5</v>
      </c>
      <c r="BZ137" s="29">
        <f t="shared" si="113"/>
        <v>4.7242307692307701</v>
      </c>
      <c r="CA137" s="29">
        <f t="shared" si="114"/>
        <v>7.3973076923076926</v>
      </c>
      <c r="CB137" s="29">
        <f t="shared" si="115"/>
        <v>2.6730769230769229</v>
      </c>
      <c r="CC137" s="30">
        <f t="shared" si="116"/>
        <v>22.407418668288237</v>
      </c>
      <c r="CD137" s="30">
        <f t="shared" si="117"/>
        <v>35.086044390392217</v>
      </c>
      <c r="CE137" s="30">
        <f t="shared" si="118"/>
        <v>12.678625722103982</v>
      </c>
      <c r="CF137" s="28">
        <v>10</v>
      </c>
      <c r="CG137" s="28">
        <v>16</v>
      </c>
    </row>
    <row r="138" spans="1:85" x14ac:dyDescent="0.4">
      <c r="A138" s="9" t="s">
        <v>84</v>
      </c>
      <c r="B138" s="9" t="s">
        <v>230</v>
      </c>
      <c r="C138" s="9" t="s">
        <v>235</v>
      </c>
      <c r="D138" s="23" t="s">
        <v>87</v>
      </c>
      <c r="E138" s="16">
        <v>11</v>
      </c>
      <c r="F138" s="16">
        <v>12</v>
      </c>
      <c r="G138" s="16">
        <v>44</v>
      </c>
      <c r="H138" s="14">
        <f t="shared" si="91"/>
        <v>8404</v>
      </c>
      <c r="I138" s="14">
        <v>47</v>
      </c>
      <c r="J138" s="15">
        <f t="shared" si="92"/>
        <v>4.2727272727272725</v>
      </c>
      <c r="K138" s="16">
        <v>16</v>
      </c>
      <c r="L138" s="16">
        <v>43</v>
      </c>
      <c r="M138" s="15">
        <f t="shared" si="93"/>
        <v>1.4545454545454546</v>
      </c>
      <c r="N138" s="15">
        <f t="shared" si="94"/>
        <v>3.9090909090909092</v>
      </c>
      <c r="O138" s="17">
        <f t="shared" si="95"/>
        <v>0.37209302325581395</v>
      </c>
      <c r="P138" s="14">
        <v>5</v>
      </c>
      <c r="Q138" s="16">
        <v>19</v>
      </c>
      <c r="R138" s="15">
        <f t="shared" si="96"/>
        <v>0.45454545454545453</v>
      </c>
      <c r="S138" s="15">
        <f t="shared" si="97"/>
        <v>1.7272727272727273</v>
      </c>
      <c r="T138" s="17">
        <f t="shared" si="98"/>
        <v>0.26315789473684209</v>
      </c>
      <c r="U138" s="16">
        <v>11</v>
      </c>
      <c r="V138" s="16">
        <v>24</v>
      </c>
      <c r="W138" s="15">
        <f t="shared" si="99"/>
        <v>1</v>
      </c>
      <c r="X138" s="15">
        <f t="shared" si="100"/>
        <v>2.1818181818181817</v>
      </c>
      <c r="Y138" s="17">
        <f t="shared" si="101"/>
        <v>0.45833333333333331</v>
      </c>
      <c r="Z138" s="16">
        <v>4</v>
      </c>
      <c r="AA138" s="16">
        <v>4</v>
      </c>
      <c r="AB138" s="15">
        <f t="shared" si="102"/>
        <v>0.36363636363636365</v>
      </c>
      <c r="AC138" s="15">
        <f t="shared" si="103"/>
        <v>0.36363636363636365</v>
      </c>
      <c r="AD138" s="17">
        <f t="shared" si="104"/>
        <v>1</v>
      </c>
      <c r="AE138" s="16">
        <v>12</v>
      </c>
      <c r="AF138" s="15">
        <f t="shared" si="105"/>
        <v>1.0909090909090908</v>
      </c>
      <c r="AG138" s="16">
        <v>3</v>
      </c>
      <c r="AH138" s="15">
        <f t="shared" si="106"/>
        <v>0.27272727272727271</v>
      </c>
      <c r="AI138" s="16">
        <v>9</v>
      </c>
      <c r="AJ138" s="15">
        <f t="shared" si="107"/>
        <v>0.81818181818181823</v>
      </c>
      <c r="AK138" s="16">
        <v>11</v>
      </c>
      <c r="AL138" s="15">
        <f t="shared" si="108"/>
        <v>1</v>
      </c>
      <c r="AM138" s="16">
        <v>4</v>
      </c>
      <c r="AN138" s="15">
        <f t="shared" si="109"/>
        <v>0.36363636363636365</v>
      </c>
      <c r="AO138" s="16">
        <v>0</v>
      </c>
      <c r="AP138" s="15">
        <f t="shared" si="110"/>
        <v>0</v>
      </c>
      <c r="AQ138" s="4">
        <v>8</v>
      </c>
      <c r="AR138" s="15">
        <f t="shared" si="111"/>
        <v>0.72727272727272729</v>
      </c>
      <c r="AS138" s="16">
        <v>21</v>
      </c>
      <c r="AT138" s="15">
        <f t="shared" si="112"/>
        <v>1.9090909090909092</v>
      </c>
      <c r="AU138" s="18">
        <v>0.1078634029981424</v>
      </c>
      <c r="AV138" s="18">
        <v>3.080344683431006E-2</v>
      </c>
      <c r="AW138" s="18">
        <v>6.4871730986963163E-4</v>
      </c>
      <c r="AX138" s="18">
        <v>0.10721468568827271</v>
      </c>
      <c r="AY138" s="18">
        <v>99.557669229630079</v>
      </c>
      <c r="AZ138" s="18">
        <v>111.38521719616389</v>
      </c>
      <c r="BA138" s="18">
        <v>1.184766761578814</v>
      </c>
      <c r="BB138" s="18">
        <v>3.545454545454545</v>
      </c>
      <c r="BC138" s="18">
        <v>11.13755354593051</v>
      </c>
      <c r="BD138" s="92">
        <f t="shared" si="119"/>
        <v>52.502234137622885</v>
      </c>
      <c r="BE138" s="92">
        <f t="shared" si="120"/>
        <v>50</v>
      </c>
      <c r="BF138" s="93">
        <f>IFERROR(100*((L138+0.44*AA138+AQ138)*2400)/((SUMIFS(팀공격력!Q:Q,팀공격력!A:A,B138,팀공격력!B:B,D138)+0.44*SUMIFS(팀공격력!T:T,팀공격력!A:A,B138,팀공격력!B:B,D138)+SUMIFS(팀공격력!AK:AK,팀공격력!A:A,B138,팀공격력!B:B,D138))*(F138*60+G138)),"")</f>
        <v>3.5473575368841814</v>
      </c>
      <c r="BG138" s="17">
        <f t="shared" si="121"/>
        <v>0.55813953488372092</v>
      </c>
      <c r="BH138" s="17">
        <f t="shared" si="122"/>
        <v>9.3023255813953487E-2</v>
      </c>
      <c r="BI138" s="94">
        <f>IFERROR(((AG138*(12000/5))/((F138*60+G138)*(SUMIFS(팀공격력!X:X,팀공격력!A:A,B138,팀공격력!B:B,D138)+SUMIFS(팀수비력!X:X,팀수비력!A:A,B138,팀수비력!B:B,D138))))*100,"")</f>
        <v>0.22963167080003677</v>
      </c>
      <c r="BJ138" s="94">
        <f>IFERROR(((AI138*(12000/5))/((F138*60+G138)*(SUMIFS(팀공격력!V:V,팀공격력!A:A,B138,팀공격력!B:B,D138)+SUMIFS(팀수비력!W:W,팀수비력!A:A,B138,팀수비력!B:B,D138))))*100,"")</f>
        <v>1.4528392245067072</v>
      </c>
      <c r="BK138" s="94">
        <f>IFERROR(((AE138*(12000/5))/((F138*60+G138)*(SUMIFS(팀공격력!X:X,팀공격력!A:A,B138,팀공격력!B:B,D138)+SUMIFS(팀수비력!X:X,팀수비력!A:A,B138,팀수비력!B:B,D138))))*100,"")</f>
        <v>0.91852668320014708</v>
      </c>
      <c r="BL138" s="94">
        <f>IFERROR(100*AK138/(((((F138*60+G138)/(12000/5))*SUMIFS(팀공격력!P:P,팀공격력!A:A,B138,팀공격력!B:B,D138))-K138)),"")</f>
        <v>2.1360052817585147</v>
      </c>
      <c r="BM138" s="94">
        <f>IFERROR(100*((AM138/E138*(2400))/((F138*60+G138)*SUMIFS(팀공격력!AR:AR,팀공격력!A:A,B138,팀공격력!B:B,D138))),"")</f>
        <v>1.5319211317204551</v>
      </c>
      <c r="BN138" s="94">
        <f>IFERROR((AO138*40)/(((F138*60+G138)/60)*(SUMIFS(팀수비력!Q:Q,팀수비력!A:A,B138,팀수비력!B:B,D138)-SUMIFS(팀수비력!N:N,팀수비력!A:A,B138,팀수비력!B:B,D138)))*100,"")</f>
        <v>0</v>
      </c>
      <c r="BO138" s="94">
        <f t="shared" si="123"/>
        <v>15.163002274450342</v>
      </c>
      <c r="BP138" s="18"/>
      <c r="BQ138" s="18"/>
      <c r="BR138" s="18"/>
      <c r="BS138" s="18"/>
      <c r="BT138" s="19" t="s">
        <v>88</v>
      </c>
      <c r="BU138" s="19"/>
      <c r="BV138" s="26" t="s">
        <v>89</v>
      </c>
      <c r="BW138" s="26">
        <v>79.819999999999993</v>
      </c>
      <c r="BX138" s="26">
        <v>117.52</v>
      </c>
      <c r="BY138" s="26">
        <v>37.700000000000003</v>
      </c>
      <c r="BZ138" s="29">
        <f t="shared" si="113"/>
        <v>7.2563636363636359</v>
      </c>
      <c r="CA138" s="29">
        <f t="shared" si="114"/>
        <v>10.683636363636364</v>
      </c>
      <c r="CB138" s="29">
        <f t="shared" si="115"/>
        <v>3.4272727272727277</v>
      </c>
      <c r="CC138" s="30">
        <f t="shared" si="116"/>
        <v>22.794859590671109</v>
      </c>
      <c r="CD138" s="30">
        <f t="shared" si="117"/>
        <v>33.561161351737269</v>
      </c>
      <c r="CE138" s="30">
        <f t="shared" si="118"/>
        <v>10.76630176106616</v>
      </c>
      <c r="CF138" s="27">
        <v>5</v>
      </c>
      <c r="CG138" s="27">
        <v>6</v>
      </c>
    </row>
    <row r="139" spans="1:85" x14ac:dyDescent="0.4">
      <c r="A139" s="9" t="s">
        <v>84</v>
      </c>
      <c r="B139" s="9" t="s">
        <v>230</v>
      </c>
      <c r="C139" s="9" t="s">
        <v>236</v>
      </c>
      <c r="D139" s="23" t="s">
        <v>87</v>
      </c>
      <c r="E139" s="22">
        <v>12</v>
      </c>
      <c r="F139" s="22">
        <v>10</v>
      </c>
      <c r="G139" s="22">
        <v>21</v>
      </c>
      <c r="H139" s="14">
        <f t="shared" si="91"/>
        <v>7452</v>
      </c>
      <c r="I139" s="14">
        <v>35</v>
      </c>
      <c r="J139" s="15">
        <f t="shared" si="92"/>
        <v>2.9166666666666665</v>
      </c>
      <c r="K139" s="16">
        <v>13</v>
      </c>
      <c r="L139" s="16">
        <v>35</v>
      </c>
      <c r="M139" s="15">
        <f t="shared" si="93"/>
        <v>1.0833333333333333</v>
      </c>
      <c r="N139" s="15">
        <f t="shared" si="94"/>
        <v>2.9166666666666665</v>
      </c>
      <c r="O139" s="17">
        <f t="shared" si="95"/>
        <v>0.37142857142857144</v>
      </c>
      <c r="P139" s="14">
        <v>5</v>
      </c>
      <c r="Q139" s="16">
        <v>12</v>
      </c>
      <c r="R139" s="15">
        <f t="shared" si="96"/>
        <v>0.41666666666666669</v>
      </c>
      <c r="S139" s="15">
        <f t="shared" si="97"/>
        <v>1</v>
      </c>
      <c r="T139" s="17">
        <f t="shared" si="98"/>
        <v>0.41666666666666669</v>
      </c>
      <c r="U139" s="16">
        <v>8</v>
      </c>
      <c r="V139" s="16">
        <v>23</v>
      </c>
      <c r="W139" s="15">
        <f t="shared" si="99"/>
        <v>0.66666666666666663</v>
      </c>
      <c r="X139" s="15">
        <f t="shared" si="100"/>
        <v>1.9166666666666667</v>
      </c>
      <c r="Y139" s="17">
        <f t="shared" si="101"/>
        <v>0.34782608695652173</v>
      </c>
      <c r="Z139" s="8">
        <v>1</v>
      </c>
      <c r="AA139" s="8">
        <v>2</v>
      </c>
      <c r="AB139" s="15">
        <f t="shared" si="102"/>
        <v>8.3333333333333329E-2</v>
      </c>
      <c r="AC139" s="15">
        <f t="shared" si="103"/>
        <v>0.16666666666666666</v>
      </c>
      <c r="AD139" s="17">
        <f t="shared" si="104"/>
        <v>0.5</v>
      </c>
      <c r="AE139" s="16">
        <v>14</v>
      </c>
      <c r="AF139" s="15">
        <f t="shared" si="105"/>
        <v>1.1666666666666667</v>
      </c>
      <c r="AG139" s="16">
        <v>8</v>
      </c>
      <c r="AH139" s="15">
        <f t="shared" si="106"/>
        <v>0.66666666666666663</v>
      </c>
      <c r="AI139" s="16">
        <v>6</v>
      </c>
      <c r="AJ139" s="15">
        <f t="shared" si="107"/>
        <v>0.5</v>
      </c>
      <c r="AK139" s="16">
        <v>3</v>
      </c>
      <c r="AL139" s="15">
        <f t="shared" si="108"/>
        <v>0.25</v>
      </c>
      <c r="AM139" s="16">
        <v>1</v>
      </c>
      <c r="AN139" s="15">
        <f t="shared" si="109"/>
        <v>8.3333333333333329E-2</v>
      </c>
      <c r="AO139" s="7">
        <v>2</v>
      </c>
      <c r="AP139" s="15">
        <f t="shared" si="110"/>
        <v>0.16666666666666666</v>
      </c>
      <c r="AQ139" s="6">
        <v>2</v>
      </c>
      <c r="AR139" s="15">
        <f t="shared" si="111"/>
        <v>0.16666666666666666</v>
      </c>
      <c r="AS139" s="16">
        <v>15</v>
      </c>
      <c r="AT139" s="15">
        <f t="shared" si="112"/>
        <v>1.25</v>
      </c>
      <c r="AU139" s="18">
        <v>0.1249240464843992</v>
      </c>
      <c r="AV139" s="18">
        <v>4.0233187273558527E-2</v>
      </c>
      <c r="AW139" s="18">
        <v>6.9198557379403058E-2</v>
      </c>
      <c r="AX139" s="18">
        <v>5.5725489104996147E-2</v>
      </c>
      <c r="AY139" s="18">
        <v>105.2755052206882</v>
      </c>
      <c r="AZ139" s="18">
        <v>113.637418901009</v>
      </c>
      <c r="BA139" s="18">
        <v>1.370420364739465</v>
      </c>
      <c r="BB139" s="18">
        <v>2.5</v>
      </c>
      <c r="BC139" s="18">
        <v>9.6618357487922708</v>
      </c>
      <c r="BD139" s="92">
        <f t="shared" si="119"/>
        <v>48.773690078037902</v>
      </c>
      <c r="BE139" s="92">
        <f t="shared" si="120"/>
        <v>48.571428571428569</v>
      </c>
      <c r="BF139" s="93">
        <f>IFERROR(100*((L139+0.44*AA139+AQ139)*2400)/((SUMIFS(팀공격력!Q:Q,팀공격력!A:A,B139,팀공격력!B:B,D139)+0.44*SUMIFS(팀공격력!T:T,팀공격력!A:A,B139,팀공격력!B:B,D139)+SUMIFS(팀공격력!AK:AK,팀공격력!A:A,B139,팀공격력!B:B,D139))*(F139*60+G139)),"")</f>
        <v>3.1333716153920346</v>
      </c>
      <c r="BG139" s="17">
        <f t="shared" si="121"/>
        <v>0.65714285714285714</v>
      </c>
      <c r="BH139" s="17">
        <f t="shared" si="122"/>
        <v>5.7142857142857141E-2</v>
      </c>
      <c r="BI139" s="94">
        <f>IFERROR(((AG139*(12000/5))/((F139*60+G139)*(SUMIFS(팀공격력!X:X,팀공격력!A:A,B139,팀공격력!B:B,D139)+SUMIFS(팀수비력!X:X,팀수비력!A:A,B139,팀수비력!B:B,D139))))*100,"")</f>
        <v>0.75335951257639533</v>
      </c>
      <c r="BJ139" s="94">
        <f>IFERROR(((AI139*(12000/5))/((F139*60+G139)*(SUMIFS(팀공격력!V:V,팀공격력!A:A,B139,팀공격력!B:B,D139)+SUMIFS(팀수비력!W:W,팀수비력!A:A,B139,팀수비력!B:B,D139))))*100,"")</f>
        <v>1.1915933092035689</v>
      </c>
      <c r="BK139" s="94">
        <f>IFERROR(((AE139*(12000/5))/((F139*60+G139)*(SUMIFS(팀공격력!X:X,팀공격력!A:A,B139,팀공격력!B:B,D139)+SUMIFS(팀수비력!X:X,팀수비력!A:A,B139,팀수비력!B:B,D139))))*100,"")</f>
        <v>1.3183791470086919</v>
      </c>
      <c r="BL139" s="94">
        <f>IFERROR(100*AK139/(((((F139*60+G139)/(12000/5))*SUMIFS(팀공격력!P:P,팀공격력!A:A,B139,팀공격력!B:B,D139))-K139)),"")</f>
        <v>0.71668319019577398</v>
      </c>
      <c r="BM139" s="94">
        <f>IFERROR(100*((AM139/E139*(2400))/((F139*60+G139)*SUMIFS(팀공격력!AR:AR,팀공격력!A:A,B139,팀공격력!B:B,D139))),"")</f>
        <v>0.43190637382510405</v>
      </c>
      <c r="BN139" s="94">
        <f>IFERROR((AO139*40)/(((F139*60+G139)/60)*(SUMIFS(팀수비력!Q:Q,팀수비력!A:A,B139,팀수비력!B:B,D139)-SUMIFS(팀수비력!N:N,팀수비력!A:A,B139,팀수비력!B:B,D139)))*100,"")</f>
        <v>0.31860958775901965</v>
      </c>
      <c r="BO139" s="94">
        <f t="shared" si="123"/>
        <v>5.2798310454065467</v>
      </c>
      <c r="BP139" s="18"/>
      <c r="BQ139" s="18"/>
      <c r="BR139" s="18"/>
      <c r="BS139" s="18"/>
      <c r="BT139" s="19" t="s">
        <v>88</v>
      </c>
      <c r="BU139" s="20"/>
      <c r="BV139" s="25" t="s">
        <v>94</v>
      </c>
      <c r="BW139" s="25">
        <v>67.23</v>
      </c>
      <c r="BX139" s="25">
        <v>91.53</v>
      </c>
      <c r="BY139" s="25">
        <v>24.3</v>
      </c>
      <c r="BZ139" s="29">
        <f t="shared" si="113"/>
        <v>5.6025000000000009</v>
      </c>
      <c r="CA139" s="29">
        <f t="shared" si="114"/>
        <v>7.6275000000000004</v>
      </c>
      <c r="CB139" s="29">
        <f t="shared" si="115"/>
        <v>2.0249999999999999</v>
      </c>
      <c r="CC139" s="30">
        <f t="shared" si="116"/>
        <v>21.65217391304348</v>
      </c>
      <c r="CD139" s="30">
        <f t="shared" si="117"/>
        <v>29.478260869565219</v>
      </c>
      <c r="CE139" s="30">
        <f t="shared" si="118"/>
        <v>7.8260869565217392</v>
      </c>
      <c r="CF139" s="27">
        <v>5</v>
      </c>
      <c r="CG139" s="27">
        <v>7</v>
      </c>
    </row>
    <row r="140" spans="1:85" x14ac:dyDescent="0.4">
      <c r="A140" s="9" t="s">
        <v>84</v>
      </c>
      <c r="B140" s="9" t="s">
        <v>230</v>
      </c>
      <c r="C140" s="9" t="s">
        <v>237</v>
      </c>
      <c r="D140" s="23" t="s">
        <v>87</v>
      </c>
      <c r="E140" s="16">
        <v>25</v>
      </c>
      <c r="F140" s="16">
        <v>10</v>
      </c>
      <c r="G140" s="16">
        <v>36</v>
      </c>
      <c r="H140" s="14">
        <f t="shared" si="91"/>
        <v>15900</v>
      </c>
      <c r="I140" s="14">
        <v>67</v>
      </c>
      <c r="J140" s="15">
        <f t="shared" si="92"/>
        <v>2.68</v>
      </c>
      <c r="K140" s="16">
        <v>24</v>
      </c>
      <c r="L140" s="16">
        <v>89</v>
      </c>
      <c r="M140" s="15">
        <f t="shared" si="93"/>
        <v>0.96</v>
      </c>
      <c r="N140" s="15">
        <f t="shared" si="94"/>
        <v>3.56</v>
      </c>
      <c r="O140" s="17">
        <f t="shared" si="95"/>
        <v>0.2696629213483146</v>
      </c>
      <c r="P140" s="14">
        <v>12</v>
      </c>
      <c r="Q140" s="16">
        <v>41</v>
      </c>
      <c r="R140" s="15">
        <f t="shared" si="96"/>
        <v>0.48</v>
      </c>
      <c r="S140" s="15">
        <f t="shared" si="97"/>
        <v>1.64</v>
      </c>
      <c r="T140" s="17">
        <f t="shared" si="98"/>
        <v>0.29268292682926828</v>
      </c>
      <c r="U140" s="16">
        <v>12</v>
      </c>
      <c r="V140" s="16">
        <v>48</v>
      </c>
      <c r="W140" s="15">
        <f t="shared" si="99"/>
        <v>0.48</v>
      </c>
      <c r="X140" s="15">
        <f t="shared" si="100"/>
        <v>1.92</v>
      </c>
      <c r="Y140" s="17">
        <f t="shared" si="101"/>
        <v>0.25</v>
      </c>
      <c r="Z140" s="16">
        <v>7</v>
      </c>
      <c r="AA140" s="16">
        <v>7</v>
      </c>
      <c r="AB140" s="15">
        <f t="shared" si="102"/>
        <v>0.28000000000000003</v>
      </c>
      <c r="AC140" s="15">
        <f t="shared" si="103"/>
        <v>0.28000000000000003</v>
      </c>
      <c r="AD140" s="17">
        <f t="shared" si="104"/>
        <v>1</v>
      </c>
      <c r="AE140" s="16">
        <v>30</v>
      </c>
      <c r="AF140" s="15">
        <f t="shared" si="105"/>
        <v>1.2</v>
      </c>
      <c r="AG140" s="16">
        <v>5</v>
      </c>
      <c r="AH140" s="15">
        <f t="shared" si="106"/>
        <v>0.2</v>
      </c>
      <c r="AI140" s="16">
        <v>25</v>
      </c>
      <c r="AJ140" s="15">
        <f t="shared" si="107"/>
        <v>1</v>
      </c>
      <c r="AK140" s="16">
        <v>27</v>
      </c>
      <c r="AL140" s="15">
        <f t="shared" si="108"/>
        <v>1.08</v>
      </c>
      <c r="AM140" s="16">
        <v>11</v>
      </c>
      <c r="AN140" s="15">
        <f t="shared" si="109"/>
        <v>0.44</v>
      </c>
      <c r="AO140" s="16">
        <v>1</v>
      </c>
      <c r="AP140" s="15">
        <f t="shared" si="110"/>
        <v>0.04</v>
      </c>
      <c r="AQ140" s="4">
        <v>13</v>
      </c>
      <c r="AR140" s="15">
        <f t="shared" si="111"/>
        <v>0.52</v>
      </c>
      <c r="AS140" s="16">
        <v>29</v>
      </c>
      <c r="AT140" s="15">
        <f t="shared" si="112"/>
        <v>1.1599999999999999</v>
      </c>
      <c r="AU140" s="18">
        <v>-0.32274132208409811</v>
      </c>
      <c r="AV140" s="18">
        <v>-4.8715671257977072E-2</v>
      </c>
      <c r="AW140" s="18">
        <v>-0.62919995526552264</v>
      </c>
      <c r="AX140" s="18">
        <v>0.30645863318142452</v>
      </c>
      <c r="AY140" s="18">
        <v>81.164510793609651</v>
      </c>
      <c r="AZ140" s="18">
        <v>108.6053788912907</v>
      </c>
      <c r="BA140" s="18">
        <v>1.728071084648088</v>
      </c>
      <c r="BB140" s="18">
        <v>2.3199999999999998</v>
      </c>
      <c r="BC140" s="18">
        <v>8.7547169811320753</v>
      </c>
      <c r="BD140" s="92">
        <f t="shared" si="119"/>
        <v>36.38140747176368</v>
      </c>
      <c r="BE140" s="92">
        <f t="shared" si="120"/>
        <v>33.707865168539328</v>
      </c>
      <c r="BF140" s="93">
        <f>IFERROR(100*((L140+0.44*AA140+AQ140)*2400)/((SUMIFS(팀공격력!Q:Q,팀공격력!A:A,B140,팀공격력!B:B,D140)+0.44*SUMIFS(팀공격력!T:T,팀공격력!A:A,B140,팀공격력!B:B,D140)+SUMIFS(팀공격력!AK:AK,팀공격력!A:A,B140,팀공격력!B:B,D140))*(F140*60+G140)),"")</f>
        <v>8.4870445765297529</v>
      </c>
      <c r="BG140" s="17">
        <f t="shared" si="121"/>
        <v>0.5393258426966292</v>
      </c>
      <c r="BH140" s="17">
        <f t="shared" si="122"/>
        <v>7.8651685393258425E-2</v>
      </c>
      <c r="BI140" s="94">
        <f>IFERROR(((AG140*(12000/5))/((F140*60+G140)*(SUMIFS(팀공격력!X:X,팀공격력!A:A,B140,팀공격력!B:B,D140)+SUMIFS(팀수비력!X:X,팀수비력!A:A,B140,팀수비력!B:B,D140))))*100,"")</f>
        <v>0.45974474971495827</v>
      </c>
      <c r="BJ140" s="94">
        <f>IFERROR(((AI140*(12000/5))/((F140*60+G140)*(SUMIFS(팀공격력!V:V,팀공격력!A:A,B140,팀공격력!B:B,D140)+SUMIFS(팀수비력!W:W,팀수비력!A:A,B140,팀수비력!B:B,D140))))*100,"")</f>
        <v>4.8478737225852742</v>
      </c>
      <c r="BK140" s="94">
        <f>IFERROR(((AE140*(12000/5))/((F140*60+G140)*(SUMIFS(팀공격력!X:X,팀공격력!A:A,B140,팀공격력!B:B,D140)+SUMIFS(팀수비력!X:X,팀수비력!A:A,B140,팀수비력!B:B,D140))))*100,"")</f>
        <v>2.7584684982897496</v>
      </c>
      <c r="BL140" s="94">
        <f>IFERROR(100*AK140/(((((F140*60+G140)/(12000/5))*SUMIFS(팀공격력!P:P,팀공격력!A:A,B140,팀공격력!B:B,D140))-K140)),"")</f>
        <v>6.4590210994689246</v>
      </c>
      <c r="BM140" s="94">
        <f>IFERROR(100*((AM140/E140*(2400))/((F140*60+G140)*SUMIFS(팀공격력!AR:AR,팀공격력!A:A,B140,팀공격력!B:B,D140))),"")</f>
        <v>2.2266810864900273</v>
      </c>
      <c r="BN140" s="94">
        <f>IFERROR((AO140*40)/(((F140*60+G140)/60)*(SUMIFS(팀수비력!Q:Q,팀수비력!A:A,B140,팀수비력!B:B,D140)-SUMIFS(팀수비력!N:N,팀수비력!A:A,B140,팀수비력!B:B,D140)))*100,"")</f>
        <v>0.15554760534461573</v>
      </c>
      <c r="BO140" s="94">
        <f t="shared" si="123"/>
        <v>12.371526456033498</v>
      </c>
      <c r="BP140" s="18"/>
      <c r="BQ140" s="18"/>
      <c r="BR140" s="18"/>
      <c r="BS140" s="18"/>
      <c r="BT140" s="19" t="s">
        <v>238</v>
      </c>
      <c r="BU140" s="20"/>
      <c r="BV140" s="25" t="s">
        <v>89</v>
      </c>
      <c r="BW140" s="25">
        <v>138.81</v>
      </c>
      <c r="BX140" s="25">
        <v>219.71</v>
      </c>
      <c r="BY140" s="25">
        <v>80.900000000000006</v>
      </c>
      <c r="BZ140" s="29">
        <f t="shared" si="113"/>
        <v>5.5524000000000004</v>
      </c>
      <c r="CA140" s="29">
        <f t="shared" si="114"/>
        <v>8.7884000000000011</v>
      </c>
      <c r="CB140" s="29">
        <f t="shared" si="115"/>
        <v>3.2360000000000002</v>
      </c>
      <c r="CC140" s="30">
        <f t="shared" si="116"/>
        <v>20.952452830188683</v>
      </c>
      <c r="CD140" s="30">
        <f t="shared" si="117"/>
        <v>33.163773584905663</v>
      </c>
      <c r="CE140" s="30">
        <f t="shared" si="118"/>
        <v>12.211320754716981</v>
      </c>
      <c r="CF140" s="27">
        <v>11</v>
      </c>
      <c r="CG140" s="27">
        <v>14</v>
      </c>
    </row>
    <row r="141" spans="1:85" x14ac:dyDescent="0.4">
      <c r="A141" s="9" t="s">
        <v>84</v>
      </c>
      <c r="B141" s="9" t="s">
        <v>230</v>
      </c>
      <c r="C141" s="9" t="s">
        <v>239</v>
      </c>
      <c r="D141" s="23" t="s">
        <v>87</v>
      </c>
      <c r="E141" s="16">
        <v>43</v>
      </c>
      <c r="F141" s="16">
        <v>19</v>
      </c>
      <c r="G141" s="16">
        <v>55</v>
      </c>
      <c r="H141" s="14">
        <f t="shared" si="91"/>
        <v>51385</v>
      </c>
      <c r="I141" s="14">
        <v>411</v>
      </c>
      <c r="J141" s="15">
        <f t="shared" si="92"/>
        <v>9.5581395348837201</v>
      </c>
      <c r="K141" s="16">
        <v>178</v>
      </c>
      <c r="L141" s="16">
        <v>305</v>
      </c>
      <c r="M141" s="15">
        <f t="shared" si="93"/>
        <v>4.1395348837209305</v>
      </c>
      <c r="N141" s="15">
        <f t="shared" si="94"/>
        <v>7.0930232558139537</v>
      </c>
      <c r="O141" s="17">
        <f t="shared" si="95"/>
        <v>0.58360655737704914</v>
      </c>
      <c r="P141" s="14">
        <v>173</v>
      </c>
      <c r="Q141" s="16">
        <v>284</v>
      </c>
      <c r="R141" s="15">
        <f t="shared" si="96"/>
        <v>4.0232558139534884</v>
      </c>
      <c r="S141" s="15">
        <f t="shared" si="97"/>
        <v>6.6046511627906979</v>
      </c>
      <c r="T141" s="17">
        <f t="shared" si="98"/>
        <v>0.60915492957746475</v>
      </c>
      <c r="U141" s="16">
        <v>5</v>
      </c>
      <c r="V141" s="16">
        <v>21</v>
      </c>
      <c r="W141" s="15">
        <f t="shared" si="99"/>
        <v>0.11627906976744186</v>
      </c>
      <c r="X141" s="15">
        <f t="shared" si="100"/>
        <v>0.48837209302325579</v>
      </c>
      <c r="Y141" s="17">
        <f t="shared" si="101"/>
        <v>0.23809523809523808</v>
      </c>
      <c r="Z141" s="16">
        <v>50</v>
      </c>
      <c r="AA141" s="16">
        <v>73</v>
      </c>
      <c r="AB141" s="15">
        <f t="shared" si="102"/>
        <v>1.1627906976744187</v>
      </c>
      <c r="AC141" s="15">
        <f t="shared" si="103"/>
        <v>1.6976744186046511</v>
      </c>
      <c r="AD141" s="17">
        <f t="shared" si="104"/>
        <v>0.68493150684931503</v>
      </c>
      <c r="AE141" s="16">
        <v>305</v>
      </c>
      <c r="AF141" s="15">
        <f t="shared" si="105"/>
        <v>7.0930232558139537</v>
      </c>
      <c r="AG141" s="16">
        <v>79</v>
      </c>
      <c r="AH141" s="15">
        <f t="shared" si="106"/>
        <v>1.8372093023255813</v>
      </c>
      <c r="AI141" s="16">
        <v>226</v>
      </c>
      <c r="AJ141" s="15">
        <f t="shared" si="107"/>
        <v>5.2558139534883717</v>
      </c>
      <c r="AK141" s="16">
        <v>49</v>
      </c>
      <c r="AL141" s="15">
        <f t="shared" si="108"/>
        <v>1.1395348837209303</v>
      </c>
      <c r="AM141" s="16">
        <v>38</v>
      </c>
      <c r="AN141" s="15">
        <f t="shared" si="109"/>
        <v>0.88372093023255816</v>
      </c>
      <c r="AO141" s="16">
        <v>13</v>
      </c>
      <c r="AP141" s="15">
        <f t="shared" si="110"/>
        <v>0.30232558139534882</v>
      </c>
      <c r="AQ141" s="4">
        <v>40</v>
      </c>
      <c r="AR141" s="15">
        <f t="shared" si="111"/>
        <v>0.93023255813953487</v>
      </c>
      <c r="AS141" s="16">
        <v>56</v>
      </c>
      <c r="AT141" s="15">
        <f t="shared" si="112"/>
        <v>1.3023255813953489</v>
      </c>
      <c r="AU141" s="18">
        <v>4.1617453560466364</v>
      </c>
      <c r="AV141" s="18">
        <v>0.19437946588521801</v>
      </c>
      <c r="AW141" s="18">
        <v>2.279665969988228</v>
      </c>
      <c r="AX141" s="18">
        <v>1.8820793860584091</v>
      </c>
      <c r="AY141" s="18">
        <v>118.15929776302271</v>
      </c>
      <c r="AZ141" s="18">
        <v>101.2029599199594</v>
      </c>
      <c r="BA141" s="18">
        <v>17.98981382866787</v>
      </c>
      <c r="BB141" s="18">
        <v>14.55813953488372</v>
      </c>
      <c r="BC141" s="18">
        <v>29.238104505205801</v>
      </c>
      <c r="BD141" s="92">
        <f t="shared" si="119"/>
        <v>60.957522543901277</v>
      </c>
      <c r="BE141" s="92">
        <f t="shared" si="120"/>
        <v>59.180327868852459</v>
      </c>
      <c r="BF141" s="93">
        <f>IFERROR(100*((L141+0.44*AA141+AQ141)*2400)/((SUMIFS(팀공격력!Q:Q,팀공격력!A:A,B141,팀공격력!B:B,D141)+0.44*SUMIFS(팀공격력!T:T,팀공격력!A:A,B141,팀공격력!B:B,D141)+SUMIFS(팀공격력!AK:AK,팀공격력!A:A,B141,팀공격력!B:B,D141))*(F141*60+G141)),"")</f>
        <v>16.210827880457465</v>
      </c>
      <c r="BG141" s="17">
        <f t="shared" si="121"/>
        <v>6.8852459016393447E-2</v>
      </c>
      <c r="BH141" s="17">
        <f t="shared" si="122"/>
        <v>0.23934426229508196</v>
      </c>
      <c r="BI141" s="94">
        <f>IFERROR(((AG141*(12000/5))/((F141*60+G141)*(SUMIFS(팀공격력!X:X,팀공격력!A:A,B141,팀공격력!B:B,D141)+SUMIFS(팀수비력!X:X,팀수비력!A:A,B141,팀수비력!B:B,D141))))*100,"")</f>
        <v>3.8660109129168805</v>
      </c>
      <c r="BJ141" s="94">
        <f>IFERROR(((AI141*(12000/5))/((F141*60+G141)*(SUMIFS(팀공격력!V:V,팀공격력!A:A,B141,팀공격력!B:B,D141)+SUMIFS(팀수비력!W:W,팀수비력!A:A,B141,팀수비력!B:B,D141))))*100,"")</f>
        <v>23.324317234795547</v>
      </c>
      <c r="BK141" s="94">
        <f>IFERROR(((AE141*(12000/5))/((F141*60+G141)*(SUMIFS(팀공격력!X:X,팀공격력!A:A,B141,팀공격력!B:B,D141)+SUMIFS(팀수비력!X:X,팀수비력!A:A,B141,팀수비력!B:B,D141))))*100,"")</f>
        <v>14.925738334679098</v>
      </c>
      <c r="BL141" s="94">
        <f>IFERROR(100*AK141/(((((F141*60+G141)/(12000/5))*SUMIFS(팀공격력!P:P,팀공격력!A:A,B141,팀공격력!B:B,D141))-K141)),"")</f>
        <v>7.5092908317688982</v>
      </c>
      <c r="BM141" s="94">
        <f>IFERROR(100*((AM141/E141*(2400))/((F141*60+G141)*SUMIFS(팀공격력!AR:AR,팀공격력!A:A,B141,팀공격력!B:B,D141))),"")</f>
        <v>2.380179416450281</v>
      </c>
      <c r="BN141" s="94">
        <f>IFERROR((AO141*40)/(((F141*60+G141)/60)*(SUMIFS(팀수비력!Q:Q,팀수비력!A:A,B141,팀수비력!B:B,D141)-SUMIFS(팀수비력!N:N,팀수비력!A:A,B141,팀수비력!B:B,D141)))*100,"")</f>
        <v>1.0762071974805714</v>
      </c>
      <c r="BO141" s="94">
        <f t="shared" si="123"/>
        <v>10.606703436571914</v>
      </c>
      <c r="BP141" s="18"/>
      <c r="BQ141" s="18"/>
      <c r="BR141" s="18"/>
      <c r="BS141" s="18"/>
      <c r="BT141" s="19" t="s">
        <v>93</v>
      </c>
      <c r="BU141" s="20"/>
      <c r="BV141" s="26" t="s">
        <v>94</v>
      </c>
      <c r="BW141" s="26">
        <v>890.24</v>
      </c>
      <c r="BX141" s="26">
        <v>1094.04</v>
      </c>
      <c r="BY141" s="26">
        <v>203.8</v>
      </c>
      <c r="BZ141" s="29">
        <f t="shared" si="113"/>
        <v>20.70325581395349</v>
      </c>
      <c r="CA141" s="29">
        <f t="shared" si="114"/>
        <v>25.442790697674418</v>
      </c>
      <c r="CB141" s="29">
        <f t="shared" si="115"/>
        <v>4.7395348837209301</v>
      </c>
      <c r="CC141" s="30">
        <f t="shared" si="116"/>
        <v>41.579760630534196</v>
      </c>
      <c r="CD141" s="30">
        <f t="shared" si="117"/>
        <v>51.098491777756152</v>
      </c>
      <c r="CE141" s="30">
        <f t="shared" si="118"/>
        <v>9.5187311472219527</v>
      </c>
      <c r="CF141" s="28">
        <v>19</v>
      </c>
      <c r="CG141" s="28">
        <v>24</v>
      </c>
    </row>
    <row r="142" spans="1:85" x14ac:dyDescent="0.4">
      <c r="A142" s="9" t="s">
        <v>84</v>
      </c>
      <c r="B142" s="9" t="s">
        <v>230</v>
      </c>
      <c r="C142" s="9" t="s">
        <v>240</v>
      </c>
      <c r="D142" s="23" t="s">
        <v>87</v>
      </c>
      <c r="E142" s="22">
        <v>2</v>
      </c>
      <c r="F142" s="22">
        <v>5</v>
      </c>
      <c r="G142" s="22">
        <v>10</v>
      </c>
      <c r="H142" s="14">
        <f t="shared" si="91"/>
        <v>620</v>
      </c>
      <c r="I142" s="14">
        <v>0</v>
      </c>
      <c r="J142" s="15">
        <f t="shared" si="92"/>
        <v>0</v>
      </c>
      <c r="K142" s="16">
        <v>0</v>
      </c>
      <c r="L142" s="16">
        <v>4</v>
      </c>
      <c r="M142" s="15">
        <f t="shared" si="93"/>
        <v>0</v>
      </c>
      <c r="N142" s="15">
        <f t="shared" si="94"/>
        <v>2</v>
      </c>
      <c r="O142" s="17">
        <f t="shared" si="95"/>
        <v>0</v>
      </c>
      <c r="P142" s="14">
        <v>0</v>
      </c>
      <c r="Q142" s="16">
        <v>1</v>
      </c>
      <c r="R142" s="15">
        <f t="shared" si="96"/>
        <v>0</v>
      </c>
      <c r="S142" s="15">
        <f t="shared" si="97"/>
        <v>0.5</v>
      </c>
      <c r="T142" s="17">
        <f t="shared" si="98"/>
        <v>0</v>
      </c>
      <c r="U142" s="16">
        <v>0</v>
      </c>
      <c r="V142" s="16">
        <v>3</v>
      </c>
      <c r="W142" s="15">
        <f t="shared" si="99"/>
        <v>0</v>
      </c>
      <c r="X142" s="15">
        <f t="shared" si="100"/>
        <v>1.5</v>
      </c>
      <c r="Y142" s="17">
        <f t="shared" si="101"/>
        <v>0</v>
      </c>
      <c r="Z142" s="8">
        <v>0</v>
      </c>
      <c r="AA142" s="8">
        <v>0</v>
      </c>
      <c r="AB142" s="15">
        <f t="shared" si="102"/>
        <v>0</v>
      </c>
      <c r="AC142" s="15">
        <f t="shared" si="103"/>
        <v>0</v>
      </c>
      <c r="AD142" s="17" t="e">
        <f t="shared" si="104"/>
        <v>#DIV/0!</v>
      </c>
      <c r="AE142" s="16">
        <v>0</v>
      </c>
      <c r="AF142" s="15">
        <f t="shared" si="105"/>
        <v>0</v>
      </c>
      <c r="AG142" s="16">
        <v>0</v>
      </c>
      <c r="AH142" s="15">
        <f t="shared" si="106"/>
        <v>0</v>
      </c>
      <c r="AI142" s="16">
        <v>0</v>
      </c>
      <c r="AJ142" s="15">
        <f t="shared" si="107"/>
        <v>0</v>
      </c>
      <c r="AK142" s="16">
        <v>1</v>
      </c>
      <c r="AL142" s="15">
        <f t="shared" si="108"/>
        <v>0.5</v>
      </c>
      <c r="AM142" s="16">
        <v>0</v>
      </c>
      <c r="AN142" s="15">
        <f t="shared" si="109"/>
        <v>0</v>
      </c>
      <c r="AO142" s="7">
        <v>0</v>
      </c>
      <c r="AP142" s="15">
        <f t="shared" si="110"/>
        <v>0</v>
      </c>
      <c r="AQ142" s="2">
        <v>0</v>
      </c>
      <c r="AR142" s="15">
        <f t="shared" si="111"/>
        <v>0</v>
      </c>
      <c r="AS142" s="16">
        <v>0</v>
      </c>
      <c r="AT142" s="15">
        <f t="shared" si="112"/>
        <v>0</v>
      </c>
      <c r="AU142" s="18">
        <v>-0.10013096119493289</v>
      </c>
      <c r="AV142" s="18">
        <v>-0.38760372075457911</v>
      </c>
      <c r="AW142" s="18">
        <v>-9.8757832890565667E-2</v>
      </c>
      <c r="AX142" s="18">
        <v>-1.373128304367277E-3</v>
      </c>
      <c r="AY142" s="18">
        <v>16.503270189935218</v>
      </c>
      <c r="AZ142" s="18">
        <v>117.7721208543777</v>
      </c>
      <c r="BA142" s="18">
        <v>-0.43949467524030739</v>
      </c>
      <c r="BB142" s="18">
        <v>-1.5</v>
      </c>
      <c r="BC142" s="18">
        <v>-11.61290322580645</v>
      </c>
      <c r="BD142" s="92">
        <f t="shared" si="119"/>
        <v>0</v>
      </c>
      <c r="BE142" s="92">
        <f t="shared" si="120"/>
        <v>0</v>
      </c>
      <c r="BF142" s="93">
        <f>IFERROR(100*((L142+0.44*AA142+AQ142)*2400)/((SUMIFS(팀공격력!Q:Q,팀공격력!A:A,B142,팀공격력!B:B,D142)+0.44*SUMIFS(팀공격력!T:T,팀공격력!A:A,B142,팀공격력!B:B,D142)+SUMIFS(팀공격력!AK:AK,팀공격력!A:A,B142,팀공격력!B:B,D142))*(F142*60+G142)),"")</f>
        <v>0.66281424299432967</v>
      </c>
      <c r="BG142" s="17">
        <f t="shared" si="121"/>
        <v>0.75</v>
      </c>
      <c r="BH142" s="17">
        <f t="shared" si="122"/>
        <v>0</v>
      </c>
      <c r="BI142" s="94">
        <f>IFERROR(((AG142*(12000/5))/((F142*60+G142)*(SUMIFS(팀공격력!X:X,팀공격력!A:A,B142,팀공격력!B:B,D142)+SUMIFS(팀수비력!X:X,팀수비력!A:A,B142,팀수비력!B:B,D142))))*100,"")</f>
        <v>0</v>
      </c>
      <c r="BJ142" s="94">
        <f>IFERROR(((AI142*(12000/5))/((F142*60+G142)*(SUMIFS(팀공격력!V:V,팀공격력!A:A,B142,팀공격력!B:B,D142)+SUMIFS(팀수비력!W:W,팀수비력!A:A,B142,팀수비력!B:B,D142))))*100,"")</f>
        <v>0</v>
      </c>
      <c r="BK142" s="94">
        <f>IFERROR(((AE142*(12000/5))/((F142*60+G142)*(SUMIFS(팀공격력!X:X,팀공격력!A:A,B142,팀공격력!B:B,D142)+SUMIFS(팀수비력!X:X,팀수비력!A:A,B142,팀수비력!B:B,D142))))*100,"")</f>
        <v>0</v>
      </c>
      <c r="BL142" s="94">
        <f>IFERROR(100*AK142/(((((F142*60+G142)/(12000/5))*SUMIFS(팀공격력!P:P,팀공격력!A:A,B142,팀공격력!B:B,D142))-K142)),"")</f>
        <v>0.46414481318171263</v>
      </c>
      <c r="BM142" s="94">
        <f>IFERROR(100*((AM142/E142*(2400))/((F142*60+G142)*SUMIFS(팀공격력!AR:AR,팀공격력!A:A,B142,팀공격력!B:B,D142))),"")</f>
        <v>0</v>
      </c>
      <c r="BN142" s="94">
        <f>IFERROR((AO142*40)/(((F142*60+G142)/60)*(SUMIFS(팀수비력!Q:Q,팀수비력!A:A,B142,팀수비력!B:B,D142)-SUMIFS(팀수비력!N:N,팀수비력!A:A,B142,팀수비력!B:B,D142)))*100,"")</f>
        <v>0</v>
      </c>
      <c r="BO142" s="94">
        <f t="shared" si="123"/>
        <v>0</v>
      </c>
      <c r="BP142" s="18"/>
      <c r="BQ142" s="18"/>
      <c r="BR142" s="18"/>
      <c r="BS142" s="18"/>
      <c r="BT142" s="19" t="s">
        <v>88</v>
      </c>
      <c r="BU142" s="20"/>
      <c r="BV142" s="26" t="s">
        <v>89</v>
      </c>
      <c r="BW142" s="26">
        <v>0.38</v>
      </c>
      <c r="BX142" s="26">
        <v>4.08</v>
      </c>
      <c r="BY142" s="26">
        <v>3.7</v>
      </c>
      <c r="BZ142" s="29">
        <f t="shared" si="113"/>
        <v>0.18999999999999995</v>
      </c>
      <c r="CA142" s="29">
        <f t="shared" si="114"/>
        <v>2.04</v>
      </c>
      <c r="CB142" s="29">
        <f t="shared" si="115"/>
        <v>1.85</v>
      </c>
      <c r="CC142" s="30">
        <f t="shared" si="116"/>
        <v>1.4709677419354836</v>
      </c>
      <c r="CD142" s="30">
        <f t="shared" si="117"/>
        <v>15.793548387096774</v>
      </c>
      <c r="CE142" s="30">
        <f t="shared" si="118"/>
        <v>14.32258064516129</v>
      </c>
      <c r="CF142" s="28">
        <v>0</v>
      </c>
      <c r="CG142" s="28">
        <v>2</v>
      </c>
    </row>
    <row r="143" spans="1:85" x14ac:dyDescent="0.4">
      <c r="A143" s="9" t="s">
        <v>84</v>
      </c>
      <c r="B143" s="9" t="s">
        <v>230</v>
      </c>
      <c r="C143" s="9" t="s">
        <v>241</v>
      </c>
      <c r="D143" s="23" t="s">
        <v>87</v>
      </c>
      <c r="E143" s="16">
        <v>10</v>
      </c>
      <c r="F143" s="16">
        <v>11</v>
      </c>
      <c r="G143" s="16">
        <v>9</v>
      </c>
      <c r="H143" s="14">
        <f t="shared" si="91"/>
        <v>6690</v>
      </c>
      <c r="I143" s="14">
        <v>31</v>
      </c>
      <c r="J143" s="15">
        <f t="shared" si="92"/>
        <v>3.1</v>
      </c>
      <c r="K143" s="16">
        <v>7</v>
      </c>
      <c r="L143" s="16">
        <v>28</v>
      </c>
      <c r="M143" s="15">
        <f t="shared" si="93"/>
        <v>0.7</v>
      </c>
      <c r="N143" s="15">
        <f t="shared" si="94"/>
        <v>2.8</v>
      </c>
      <c r="O143" s="17">
        <f t="shared" si="95"/>
        <v>0.25</v>
      </c>
      <c r="P143" s="14">
        <v>1</v>
      </c>
      <c r="Q143" s="16">
        <v>6</v>
      </c>
      <c r="R143" s="15">
        <f t="shared" si="96"/>
        <v>0.1</v>
      </c>
      <c r="S143" s="15">
        <f t="shared" si="97"/>
        <v>0.6</v>
      </c>
      <c r="T143" s="17">
        <f t="shared" si="98"/>
        <v>0.16666666666666666</v>
      </c>
      <c r="U143" s="16">
        <v>6</v>
      </c>
      <c r="V143" s="16">
        <v>22</v>
      </c>
      <c r="W143" s="15">
        <f t="shared" si="99"/>
        <v>0.6</v>
      </c>
      <c r="X143" s="15">
        <f t="shared" si="100"/>
        <v>2.2000000000000002</v>
      </c>
      <c r="Y143" s="17">
        <f t="shared" si="101"/>
        <v>0.27272727272727271</v>
      </c>
      <c r="Z143" s="16">
        <v>11</v>
      </c>
      <c r="AA143" s="16">
        <v>14</v>
      </c>
      <c r="AB143" s="15">
        <f t="shared" si="102"/>
        <v>1.1000000000000001</v>
      </c>
      <c r="AC143" s="15">
        <f t="shared" si="103"/>
        <v>1.4</v>
      </c>
      <c r="AD143" s="17">
        <f t="shared" si="104"/>
        <v>0.7857142857142857</v>
      </c>
      <c r="AE143" s="16">
        <v>18</v>
      </c>
      <c r="AF143" s="15">
        <f t="shared" si="105"/>
        <v>1.8</v>
      </c>
      <c r="AG143" s="16">
        <v>5</v>
      </c>
      <c r="AH143" s="15">
        <f t="shared" si="106"/>
        <v>0.5</v>
      </c>
      <c r="AI143" s="16">
        <v>13</v>
      </c>
      <c r="AJ143" s="15">
        <f t="shared" si="107"/>
        <v>1.3</v>
      </c>
      <c r="AK143" s="16">
        <v>12</v>
      </c>
      <c r="AL143" s="15">
        <f t="shared" si="108"/>
        <v>1.2</v>
      </c>
      <c r="AM143" s="16">
        <v>2</v>
      </c>
      <c r="AN143" s="15">
        <f t="shared" si="109"/>
        <v>0.2</v>
      </c>
      <c r="AO143" s="16">
        <v>0</v>
      </c>
      <c r="AP143" s="15">
        <f t="shared" si="110"/>
        <v>0</v>
      </c>
      <c r="AQ143" s="3">
        <v>9</v>
      </c>
      <c r="AR143" s="15">
        <f t="shared" si="111"/>
        <v>0.9</v>
      </c>
      <c r="AS143" s="16">
        <v>13</v>
      </c>
      <c r="AT143" s="15">
        <f t="shared" si="112"/>
        <v>1.3</v>
      </c>
      <c r="AU143" s="18">
        <v>-2.9121136396363888E-2</v>
      </c>
      <c r="AV143" s="18">
        <v>-1.0447044447126059E-2</v>
      </c>
      <c r="AW143" s="18">
        <v>-0.12474629235518681</v>
      </c>
      <c r="AX143" s="18">
        <v>9.5625155958822941E-2</v>
      </c>
      <c r="AY143" s="18">
        <v>91.167099517480182</v>
      </c>
      <c r="AZ143" s="18">
        <v>110.7299169681183</v>
      </c>
      <c r="BA143" s="18">
        <v>0.78689964270956969</v>
      </c>
      <c r="BB143" s="18">
        <v>3</v>
      </c>
      <c r="BC143" s="18">
        <v>10.76233183856502</v>
      </c>
      <c r="BD143" s="92">
        <f t="shared" si="119"/>
        <v>45.374707259953169</v>
      </c>
      <c r="BE143" s="92">
        <f t="shared" si="120"/>
        <v>35.714285714285715</v>
      </c>
      <c r="BF143" s="93">
        <f>IFERROR(100*((L143+0.44*AA143+AQ143)*2400)/((SUMIFS(팀공격력!Q:Q,팀공격력!A:A,B143,팀공격력!B:B,D143)+0.44*SUMIFS(팀공격력!T:T,팀공격력!A:A,B143,팀공격력!B:B,D143)+SUMIFS(팀공격력!AK:AK,팀공격력!A:A,B143,팀공격력!B:B,D143))*(F143*60+G143)),"")</f>
        <v>3.3139721395990027</v>
      </c>
      <c r="BG143" s="17">
        <f t="shared" si="121"/>
        <v>0.7857142857142857</v>
      </c>
      <c r="BH143" s="17">
        <f t="shared" si="122"/>
        <v>0.5</v>
      </c>
      <c r="BI143" s="94">
        <f>IFERROR(((AG143*(12000/5))/((F143*60+G143)*(SUMIFS(팀공격력!X:X,팀공격력!A:A,B143,팀공격력!B:B,D143)+SUMIFS(팀수비력!X:X,팀수비력!A:A,B143,팀수비력!B:B,D143))))*100,"")</f>
        <v>0.43706675757655222</v>
      </c>
      <c r="BJ143" s="94">
        <f>IFERROR(((AI143*(12000/5))/((F143*60+G143)*(SUMIFS(팀공격력!V:V,팀공격력!A:A,B143,팀공격력!B:B,D143)+SUMIFS(팀수비력!W:W,팀수비력!A:A,B143,팀수비력!B:B,D143))))*100,"")</f>
        <v>2.3965452877928279</v>
      </c>
      <c r="BK143" s="94">
        <f>IFERROR(((AE143*(12000/5))/((F143*60+G143)*(SUMIFS(팀공격력!X:X,팀공격력!A:A,B143,팀공격력!B:B,D143)+SUMIFS(팀수비력!X:X,팀수비력!A:A,B143,팀수비력!B:B,D143))))*100,"")</f>
        <v>1.5734403272755881</v>
      </c>
      <c r="BL143" s="94">
        <f>IFERROR(100*AK143/(((((F143*60+G143)/(12000/5))*SUMIFS(팀공격력!P:P,팀공격력!A:A,B143,팀공격력!B:B,D143))-K143)),"")</f>
        <v>2.6203447937024382</v>
      </c>
      <c r="BM143" s="94">
        <f>IFERROR(100*((AM143/E143*(2400))/((F143*60+G143)*SUMIFS(팀공격력!AR:AR,팀공격력!A:A,B143,팀공격력!B:B,D143))),"")</f>
        <v>0.96220218168749649</v>
      </c>
      <c r="BN143" s="94">
        <f>IFERROR((AO143*40)/(((F143*60+G143)/60)*(SUMIFS(팀수비력!Q:Q,팀수비력!A:A,B143,팀수비력!B:B,D143)-SUMIFS(팀수비력!N:N,팀수비력!A:A,B143,팀수비력!B:B,D143)))*100,"")</f>
        <v>0</v>
      </c>
      <c r="BO143" s="94">
        <f t="shared" si="123"/>
        <v>20.852641334569046</v>
      </c>
      <c r="BP143" s="18"/>
      <c r="BQ143" s="18"/>
      <c r="BR143" s="18"/>
      <c r="BS143" s="18"/>
      <c r="BT143" s="19" t="s">
        <v>88</v>
      </c>
      <c r="BU143" s="20"/>
      <c r="BV143" s="25" t="s">
        <v>89</v>
      </c>
      <c r="BW143" s="25">
        <v>65.55</v>
      </c>
      <c r="BX143" s="25">
        <v>100.85</v>
      </c>
      <c r="BY143" s="25">
        <v>35.299999999999997</v>
      </c>
      <c r="BZ143" s="29">
        <f t="shared" si="113"/>
        <v>6.5549999999999997</v>
      </c>
      <c r="CA143" s="29">
        <f t="shared" si="114"/>
        <v>10.084999999999999</v>
      </c>
      <c r="CB143" s="29">
        <f t="shared" si="115"/>
        <v>3.53</v>
      </c>
      <c r="CC143" s="30">
        <f t="shared" si="116"/>
        <v>23.515695067264577</v>
      </c>
      <c r="CD143" s="30">
        <f t="shared" si="117"/>
        <v>36.179372197309419</v>
      </c>
      <c r="CE143" s="30">
        <f t="shared" si="118"/>
        <v>12.663677130044842</v>
      </c>
      <c r="CF143" s="28">
        <v>2</v>
      </c>
      <c r="CG143" s="28">
        <v>8</v>
      </c>
    </row>
    <row r="144" spans="1:85" x14ac:dyDescent="0.4">
      <c r="A144" s="9" t="s">
        <v>84</v>
      </c>
      <c r="B144" s="9" t="s">
        <v>230</v>
      </c>
      <c r="C144" s="9" t="s">
        <v>242</v>
      </c>
      <c r="D144" s="23" t="s">
        <v>87</v>
      </c>
      <c r="E144" s="16">
        <v>7</v>
      </c>
      <c r="F144" s="16">
        <v>4</v>
      </c>
      <c r="G144" s="16">
        <v>0</v>
      </c>
      <c r="H144" s="14">
        <f t="shared" si="91"/>
        <v>1680</v>
      </c>
      <c r="I144" s="14">
        <v>8</v>
      </c>
      <c r="J144" s="15">
        <f t="shared" si="92"/>
        <v>1.1428571428571428</v>
      </c>
      <c r="K144" s="16">
        <v>3</v>
      </c>
      <c r="L144" s="16">
        <v>6</v>
      </c>
      <c r="M144" s="15">
        <f t="shared" si="93"/>
        <v>0.42857142857142855</v>
      </c>
      <c r="N144" s="15">
        <f t="shared" si="94"/>
        <v>0.8571428571428571</v>
      </c>
      <c r="O144" s="17">
        <f t="shared" si="95"/>
        <v>0.5</v>
      </c>
      <c r="P144" s="14">
        <v>1</v>
      </c>
      <c r="Q144" s="16">
        <v>3</v>
      </c>
      <c r="R144" s="15">
        <f t="shared" si="96"/>
        <v>0.14285714285714285</v>
      </c>
      <c r="S144" s="15">
        <f t="shared" si="97"/>
        <v>0.42857142857142855</v>
      </c>
      <c r="T144" s="17">
        <f t="shared" si="98"/>
        <v>0.33333333333333331</v>
      </c>
      <c r="U144" s="16">
        <v>2</v>
      </c>
      <c r="V144" s="16">
        <v>3</v>
      </c>
      <c r="W144" s="15">
        <f t="shared" si="99"/>
        <v>0.2857142857142857</v>
      </c>
      <c r="X144" s="15">
        <f t="shared" si="100"/>
        <v>0.42857142857142855</v>
      </c>
      <c r="Y144" s="17">
        <f t="shared" si="101"/>
        <v>0.66666666666666663</v>
      </c>
      <c r="Z144" s="16">
        <v>0</v>
      </c>
      <c r="AA144" s="16">
        <v>0</v>
      </c>
      <c r="AB144" s="15">
        <f t="shared" si="102"/>
        <v>0</v>
      </c>
      <c r="AC144" s="15">
        <f t="shared" si="103"/>
        <v>0</v>
      </c>
      <c r="AD144" s="17" t="e">
        <f t="shared" si="104"/>
        <v>#DIV/0!</v>
      </c>
      <c r="AE144" s="16">
        <v>1</v>
      </c>
      <c r="AF144" s="15">
        <f t="shared" si="105"/>
        <v>0.14285714285714285</v>
      </c>
      <c r="AG144" s="16">
        <v>0</v>
      </c>
      <c r="AH144" s="15">
        <f t="shared" si="106"/>
        <v>0</v>
      </c>
      <c r="AI144" s="16">
        <v>1</v>
      </c>
      <c r="AJ144" s="15">
        <f t="shared" si="107"/>
        <v>0.14285714285714285</v>
      </c>
      <c r="AK144" s="16">
        <v>0</v>
      </c>
      <c r="AL144" s="15">
        <f t="shared" si="108"/>
        <v>0</v>
      </c>
      <c r="AM144" s="16">
        <v>0</v>
      </c>
      <c r="AN144" s="15">
        <f t="shared" si="109"/>
        <v>0</v>
      </c>
      <c r="AO144" s="16">
        <v>0</v>
      </c>
      <c r="AP144" s="15">
        <f t="shared" si="110"/>
        <v>0</v>
      </c>
      <c r="AQ144" s="4">
        <v>2</v>
      </c>
      <c r="AR144" s="15">
        <f t="shared" si="111"/>
        <v>0.2857142857142857</v>
      </c>
      <c r="AS144" s="16">
        <v>8</v>
      </c>
      <c r="AT144" s="15">
        <f t="shared" si="112"/>
        <v>1.1428571428571428</v>
      </c>
      <c r="AU144" s="18">
        <v>-1.7770730438541011E-2</v>
      </c>
      <c r="AV144" s="18">
        <v>-2.538675776934431E-2</v>
      </c>
      <c r="AW144" s="18">
        <v>-2.3280302802072762E-2</v>
      </c>
      <c r="AX144" s="18">
        <v>5.5095723635317437E-3</v>
      </c>
      <c r="AY144" s="18">
        <v>89.752050197607147</v>
      </c>
      <c r="AZ144" s="18">
        <v>115.4283848968451</v>
      </c>
      <c r="BA144" s="18">
        <v>-0.46807512629043863</v>
      </c>
      <c r="BB144" s="18">
        <v>0.5714285714285714</v>
      </c>
      <c r="BC144" s="18">
        <v>5.7142857142857144</v>
      </c>
      <c r="BD144" s="92">
        <f t="shared" si="119"/>
        <v>66.666666666666657</v>
      </c>
      <c r="BE144" s="92">
        <f t="shared" si="120"/>
        <v>66.666666666666657</v>
      </c>
      <c r="BF144" s="93">
        <f>IFERROR(100*((L144+0.44*AA144+AQ144)*2400)/((SUMIFS(팀공격력!Q:Q,팀공격력!A:A,B144,팀공격력!B:B,D144)+0.44*SUMIFS(팀공격력!T:T,팀공격력!A:A,B144,팀공격력!B:B,D144)+SUMIFS(팀공격력!AK:AK,팀공격력!A:A,B144,팀공격력!B:B,D144))*(F144*60+G144)),"")</f>
        <v>1.7122701277353516</v>
      </c>
      <c r="BG144" s="17">
        <f t="shared" si="121"/>
        <v>0.5</v>
      </c>
      <c r="BH144" s="17">
        <f t="shared" si="122"/>
        <v>0</v>
      </c>
      <c r="BI144" s="94">
        <f>IFERROR(((AG144*(12000/5))/((F144*60+G144)*(SUMIFS(팀공격력!X:X,팀공격력!A:A,B144,팀공격력!B:B,D144)+SUMIFS(팀수비력!X:X,팀수비력!A:A,B144,팀수비력!B:B,D144))))*100,"")</f>
        <v>0</v>
      </c>
      <c r="BJ144" s="94">
        <f>IFERROR(((AI144*(12000/5))/((F144*60+G144)*(SUMIFS(팀공격력!V:V,팀공격력!A:A,B144,팀공격력!B:B,D144)+SUMIFS(팀수비력!W:W,팀수비력!A:A,B144,팀수비력!B:B,D144))))*100,"")</f>
        <v>0.51387461459403905</v>
      </c>
      <c r="BK144" s="94">
        <f>IFERROR(((AE144*(12000/5))/((F144*60+G144)*(SUMIFS(팀공격력!X:X,팀공격력!A:A,B144,팀공격력!B:B,D144)+SUMIFS(팀수비력!X:X,팀수비력!A:A,B144,팀수비력!B:B,D144))))*100,"")</f>
        <v>0.24366471734892786</v>
      </c>
      <c r="BL144" s="94">
        <f>IFERROR(100*AK144/(((((F144*60+G144)/(12000/5))*SUMIFS(팀공격력!P:P,팀공격력!A:A,B144,팀공격력!B:B,D144))-K144)),"")</f>
        <v>0</v>
      </c>
      <c r="BM144" s="94">
        <f>IFERROR(100*((AM144/E144*(2400))/((F144*60+G144)*SUMIFS(팀공격력!AR:AR,팀공격력!A:A,B144,팀공격력!B:B,D144))),"")</f>
        <v>0</v>
      </c>
      <c r="BN144" s="94">
        <f>IFERROR((AO144*40)/(((F144*60+G144)/60)*(SUMIFS(팀수비력!Q:Q,팀수비력!A:A,B144,팀수비력!B:B,D144)-SUMIFS(팀수비력!N:N,팀수비력!A:A,B144,팀수비력!B:B,D144)))*100,"")</f>
        <v>0</v>
      </c>
      <c r="BO144" s="94">
        <f t="shared" si="123"/>
        <v>25</v>
      </c>
      <c r="BP144" s="18"/>
      <c r="BQ144" s="18"/>
      <c r="BR144" s="18"/>
      <c r="BS144" s="18"/>
      <c r="BT144" s="19" t="s">
        <v>88</v>
      </c>
      <c r="BU144" s="20"/>
      <c r="BV144" s="25" t="s">
        <v>94</v>
      </c>
      <c r="BW144" s="25">
        <v>10.1</v>
      </c>
      <c r="BX144" s="25">
        <v>16</v>
      </c>
      <c r="BY144" s="25">
        <v>5.9</v>
      </c>
      <c r="BZ144" s="29">
        <f t="shared" si="113"/>
        <v>1.4428571428571426</v>
      </c>
      <c r="CA144" s="29">
        <f t="shared" si="114"/>
        <v>2.2857142857142856</v>
      </c>
      <c r="CB144" s="29">
        <f t="shared" si="115"/>
        <v>0.84285714285714286</v>
      </c>
      <c r="CC144" s="30">
        <f t="shared" si="116"/>
        <v>14.428571428571429</v>
      </c>
      <c r="CD144" s="30">
        <f t="shared" si="117"/>
        <v>22.857142857142858</v>
      </c>
      <c r="CE144" s="30">
        <f t="shared" si="118"/>
        <v>8.4285714285714288</v>
      </c>
      <c r="CF144" s="28">
        <v>2</v>
      </c>
      <c r="CG144" s="28">
        <v>5</v>
      </c>
    </row>
    <row r="145" spans="1:85" x14ac:dyDescent="0.4">
      <c r="A145" s="9" t="s">
        <v>84</v>
      </c>
      <c r="B145" s="9" t="s">
        <v>230</v>
      </c>
      <c r="C145" s="9" t="s">
        <v>243</v>
      </c>
      <c r="D145" s="23" t="s">
        <v>87</v>
      </c>
      <c r="E145" s="16">
        <v>47</v>
      </c>
      <c r="F145" s="16">
        <v>19</v>
      </c>
      <c r="G145" s="16">
        <v>13</v>
      </c>
      <c r="H145" s="14">
        <f t="shared" si="91"/>
        <v>54191</v>
      </c>
      <c r="I145" s="14">
        <v>252</v>
      </c>
      <c r="J145" s="15">
        <f t="shared" si="92"/>
        <v>5.3617021276595747</v>
      </c>
      <c r="K145" s="16">
        <v>101</v>
      </c>
      <c r="L145" s="16">
        <v>293</v>
      </c>
      <c r="M145" s="15">
        <f t="shared" si="93"/>
        <v>2.1489361702127661</v>
      </c>
      <c r="N145" s="15">
        <f t="shared" si="94"/>
        <v>6.2340425531914896</v>
      </c>
      <c r="O145" s="17">
        <f t="shared" si="95"/>
        <v>0.34470989761092152</v>
      </c>
      <c r="P145" s="14">
        <v>74</v>
      </c>
      <c r="Q145" s="16">
        <v>180</v>
      </c>
      <c r="R145" s="15">
        <f t="shared" si="96"/>
        <v>1.574468085106383</v>
      </c>
      <c r="S145" s="15">
        <f t="shared" si="97"/>
        <v>3.8297872340425534</v>
      </c>
      <c r="T145" s="17">
        <f t="shared" si="98"/>
        <v>0.41111111111111109</v>
      </c>
      <c r="U145" s="16">
        <v>27</v>
      </c>
      <c r="V145" s="16">
        <v>113</v>
      </c>
      <c r="W145" s="15">
        <f t="shared" si="99"/>
        <v>0.57446808510638303</v>
      </c>
      <c r="X145" s="15">
        <f t="shared" si="100"/>
        <v>2.4042553191489362</v>
      </c>
      <c r="Y145" s="17">
        <f t="shared" si="101"/>
        <v>0.23893805309734514</v>
      </c>
      <c r="Z145" s="16">
        <v>23</v>
      </c>
      <c r="AA145" s="16">
        <v>52</v>
      </c>
      <c r="AB145" s="15">
        <f t="shared" si="102"/>
        <v>0.48936170212765956</v>
      </c>
      <c r="AC145" s="15">
        <f t="shared" si="103"/>
        <v>1.1063829787234043</v>
      </c>
      <c r="AD145" s="17">
        <f t="shared" si="104"/>
        <v>0.44230769230769229</v>
      </c>
      <c r="AE145" s="16">
        <v>120</v>
      </c>
      <c r="AF145" s="15">
        <f t="shared" si="105"/>
        <v>2.5531914893617023</v>
      </c>
      <c r="AG145" s="16">
        <v>24</v>
      </c>
      <c r="AH145" s="15">
        <f t="shared" si="106"/>
        <v>0.51063829787234039</v>
      </c>
      <c r="AI145" s="16">
        <v>96</v>
      </c>
      <c r="AJ145" s="15">
        <f t="shared" si="107"/>
        <v>2.0425531914893615</v>
      </c>
      <c r="AK145" s="16">
        <v>185</v>
      </c>
      <c r="AL145" s="15">
        <f t="shared" si="108"/>
        <v>3.9361702127659575</v>
      </c>
      <c r="AM145" s="16">
        <v>49</v>
      </c>
      <c r="AN145" s="15">
        <f t="shared" si="109"/>
        <v>1.0425531914893618</v>
      </c>
      <c r="AO145" s="16">
        <v>1</v>
      </c>
      <c r="AP145" s="15">
        <f t="shared" si="110"/>
        <v>2.1276595744680851E-2</v>
      </c>
      <c r="AQ145" s="4">
        <v>57</v>
      </c>
      <c r="AR145" s="15">
        <f t="shared" si="111"/>
        <v>1.2127659574468086</v>
      </c>
      <c r="AS145" s="16">
        <v>78</v>
      </c>
      <c r="AT145" s="15">
        <f t="shared" si="112"/>
        <v>1.6595744680851063</v>
      </c>
      <c r="AU145" s="18">
        <v>0.32629427685297668</v>
      </c>
      <c r="AV145" s="18">
        <v>1.44508546520113E-2</v>
      </c>
      <c r="AW145" s="18">
        <v>-0.94058837084713931</v>
      </c>
      <c r="AX145" s="18">
        <v>1.266882647700116</v>
      </c>
      <c r="AY145" s="18">
        <v>92.438130940492456</v>
      </c>
      <c r="AZ145" s="18">
        <v>106.8547008869307</v>
      </c>
      <c r="BA145" s="18">
        <v>8.7046330483328695</v>
      </c>
      <c r="BB145" s="18">
        <v>7</v>
      </c>
      <c r="BC145" s="18">
        <v>14.570685169124021</v>
      </c>
      <c r="BD145" s="92">
        <f t="shared" si="119"/>
        <v>39.888565277953653</v>
      </c>
      <c r="BE145" s="92">
        <f t="shared" si="120"/>
        <v>39.078498293515359</v>
      </c>
      <c r="BF145" s="93">
        <f>IFERROR(100*((L145+0.44*AA145+AQ145)*2400)/((SUMIFS(팀공격력!Q:Q,팀공격력!A:A,B145,팀공격력!B:B,D145)+0.44*SUMIFS(팀공격력!T:T,팀공격력!A:A,B145,팀공격력!B:B,D145)+SUMIFS(팀공격력!AK:AK,팀공격력!A:A,B145,팀공격력!B:B,D145))*(F145*60+G145)),"")</f>
        <v>16.612435868949468</v>
      </c>
      <c r="BG145" s="17">
        <f t="shared" si="121"/>
        <v>0.38566552901023893</v>
      </c>
      <c r="BH145" s="17">
        <f t="shared" si="122"/>
        <v>0.17747440273037543</v>
      </c>
      <c r="BI145" s="94">
        <f>IFERROR(((AG145*(12000/5))/((F145*60+G145)*(SUMIFS(팀공격력!X:X,팀공격력!A:A,B145,팀공격력!B:B,D145)+SUMIFS(팀수비력!X:X,팀수비력!A:A,B145,팀수비력!B:B,D145))))*100,"")</f>
        <v>1.2172669314222242</v>
      </c>
      <c r="BJ145" s="94">
        <f>IFERROR(((AI145*(12000/5))/((F145*60+G145)*(SUMIFS(팀공격력!V:V,팀공격력!A:A,B145,팀공격력!B:B,D145)+SUMIFS(팀수비력!W:W,팀수비력!A:A,B145,팀수비력!B:B,D145))))*100,"")</f>
        <v>10.268578595183573</v>
      </c>
      <c r="BK145" s="94">
        <f>IFERROR(((AE145*(12000/5))/((F145*60+G145)*(SUMIFS(팀공격력!X:X,팀공격력!A:A,B145,팀공격력!B:B,D145)+SUMIFS(팀수비력!X:X,팀수비력!A:A,B145,팀수비력!B:B,D145))))*100,"")</f>
        <v>6.086334657111121</v>
      </c>
      <c r="BL145" s="94">
        <f>IFERROR(100*AK145/(((((F145*60+G145)/(12000/5))*SUMIFS(팀공격력!P:P,팀공격력!A:A,B145,팀공격력!B:B,D145))-K145)),"")</f>
        <v>26.415929519444266</v>
      </c>
      <c r="BM145" s="94">
        <f>IFERROR(100*((AM145/E145*(2400))/((F145*60+G145)*SUMIFS(팀공격력!AR:AR,팀공격력!A:A,B145,팀공격력!B:B,D145))),"")</f>
        <v>2.9102572122582928</v>
      </c>
      <c r="BN145" s="94">
        <f>IFERROR((AO145*40)/(((F145*60+G145)/60)*(SUMIFS(팀수비력!Q:Q,팀수비력!A:A,B145,팀수비력!B:B,D145)-SUMIFS(팀수비력!N:N,팀수비력!A:A,B145,팀수비력!B:B,D145)))*100,"")</f>
        <v>8.5800760623742936E-2</v>
      </c>
      <c r="BO145" s="94">
        <f t="shared" si="123"/>
        <v>15.28641922334263</v>
      </c>
      <c r="BP145" s="18"/>
      <c r="BQ145" s="18"/>
      <c r="BR145" s="18"/>
      <c r="BS145" s="18"/>
      <c r="BT145" s="19" t="s">
        <v>88</v>
      </c>
      <c r="BU145" s="20"/>
      <c r="BV145" s="26" t="s">
        <v>89</v>
      </c>
      <c r="BW145" s="26">
        <v>652.65</v>
      </c>
      <c r="BX145" s="26">
        <v>944.75</v>
      </c>
      <c r="BY145" s="26">
        <v>292.10000000000002</v>
      </c>
      <c r="BZ145" s="29">
        <f t="shared" si="113"/>
        <v>13.886170212765956</v>
      </c>
      <c r="CA145" s="29">
        <f t="shared" si="114"/>
        <v>20.101063829787233</v>
      </c>
      <c r="CB145" s="29">
        <f t="shared" si="115"/>
        <v>6.2148936170212767</v>
      </c>
      <c r="CC145" s="30">
        <f t="shared" si="116"/>
        <v>28.904430625011535</v>
      </c>
      <c r="CD145" s="30">
        <f t="shared" si="117"/>
        <v>41.840896089756605</v>
      </c>
      <c r="CE145" s="30">
        <f t="shared" si="118"/>
        <v>12.936465464745069</v>
      </c>
      <c r="CF145" s="28">
        <v>20</v>
      </c>
      <c r="CG145" s="28">
        <v>27</v>
      </c>
    </row>
    <row r="146" spans="1:85" x14ac:dyDescent="0.4">
      <c r="A146" s="9" t="s">
        <v>84</v>
      </c>
      <c r="B146" s="9" t="s">
        <v>230</v>
      </c>
      <c r="C146" s="9" t="s">
        <v>244</v>
      </c>
      <c r="D146" s="23" t="s">
        <v>87</v>
      </c>
      <c r="E146" s="13">
        <v>7</v>
      </c>
      <c r="F146" s="13">
        <v>3</v>
      </c>
      <c r="G146" s="13">
        <v>56</v>
      </c>
      <c r="H146" s="14">
        <f t="shared" si="91"/>
        <v>1652</v>
      </c>
      <c r="I146" s="45">
        <v>2</v>
      </c>
      <c r="J146" s="15">
        <f t="shared" si="92"/>
        <v>0.2857142857142857</v>
      </c>
      <c r="K146" s="13">
        <v>1</v>
      </c>
      <c r="L146" s="13">
        <v>1</v>
      </c>
      <c r="M146" s="15">
        <f t="shared" si="93"/>
        <v>0.14285714285714285</v>
      </c>
      <c r="N146" s="15">
        <f t="shared" si="94"/>
        <v>0.14285714285714285</v>
      </c>
      <c r="O146" s="17">
        <f t="shared" si="95"/>
        <v>1</v>
      </c>
      <c r="P146" s="45">
        <v>1</v>
      </c>
      <c r="Q146" s="13">
        <v>1</v>
      </c>
      <c r="R146" s="15">
        <f t="shared" si="96"/>
        <v>0.14285714285714285</v>
      </c>
      <c r="S146" s="15">
        <f t="shared" si="97"/>
        <v>0.14285714285714285</v>
      </c>
      <c r="T146" s="17">
        <f t="shared" si="98"/>
        <v>1</v>
      </c>
      <c r="U146" s="13">
        <v>0</v>
      </c>
      <c r="V146" s="13">
        <v>0</v>
      </c>
      <c r="W146" s="15">
        <f t="shared" si="99"/>
        <v>0</v>
      </c>
      <c r="X146" s="15">
        <f t="shared" si="100"/>
        <v>0</v>
      </c>
      <c r="Y146" s="17" t="e">
        <f t="shared" si="101"/>
        <v>#DIV/0!</v>
      </c>
      <c r="Z146" s="13">
        <v>0</v>
      </c>
      <c r="AA146" s="13">
        <v>0</v>
      </c>
      <c r="AB146" s="15">
        <f t="shared" si="102"/>
        <v>0</v>
      </c>
      <c r="AC146" s="15">
        <f t="shared" si="103"/>
        <v>0</v>
      </c>
      <c r="AD146" s="17" t="e">
        <f t="shared" si="104"/>
        <v>#DIV/0!</v>
      </c>
      <c r="AE146" s="13">
        <v>7</v>
      </c>
      <c r="AF146" s="15">
        <f t="shared" si="105"/>
        <v>1</v>
      </c>
      <c r="AG146" s="13">
        <v>2</v>
      </c>
      <c r="AH146" s="15">
        <f t="shared" si="106"/>
        <v>0.2857142857142857</v>
      </c>
      <c r="AI146" s="13">
        <v>5</v>
      </c>
      <c r="AJ146" s="15">
        <f t="shared" si="107"/>
        <v>0.7142857142857143</v>
      </c>
      <c r="AK146" s="13">
        <v>0</v>
      </c>
      <c r="AL146" s="15">
        <f t="shared" si="108"/>
        <v>0</v>
      </c>
      <c r="AM146" s="13">
        <v>1</v>
      </c>
      <c r="AN146" s="15">
        <f t="shared" si="109"/>
        <v>0.14285714285714285</v>
      </c>
      <c r="AO146" s="13">
        <v>0</v>
      </c>
      <c r="AP146" s="15">
        <f t="shared" si="110"/>
        <v>0</v>
      </c>
      <c r="AQ146" s="4">
        <v>1</v>
      </c>
      <c r="AR146" s="15">
        <f t="shared" si="111"/>
        <v>0.14285714285714285</v>
      </c>
      <c r="AS146" s="52">
        <v>2</v>
      </c>
      <c r="AT146" s="15">
        <f t="shared" si="112"/>
        <v>0.2857142857142857</v>
      </c>
      <c r="AU146" s="18">
        <v>5.0902204611755431E-2</v>
      </c>
      <c r="AV146" s="18">
        <v>7.3949934060661637E-2</v>
      </c>
      <c r="AW146" s="18">
        <v>9.6440077492145442E-3</v>
      </c>
      <c r="AX146" s="18">
        <v>4.125819686254089E-2</v>
      </c>
      <c r="AY146" s="18">
        <v>111.1265279671716</v>
      </c>
      <c r="AZ146" s="18">
        <v>106.173623371182</v>
      </c>
      <c r="BA146" s="18">
        <v>0.89353388603056039</v>
      </c>
      <c r="BB146" s="18">
        <v>1.285714285714286</v>
      </c>
      <c r="BC146" s="18">
        <v>13.075060532687649</v>
      </c>
      <c r="BD146" s="92">
        <f t="shared" si="119"/>
        <v>100</v>
      </c>
      <c r="BE146" s="92">
        <f t="shared" si="120"/>
        <v>100</v>
      </c>
      <c r="BF146" s="93">
        <f>IFERROR(100*((L146+0.44*AA146+AQ146)*2400)/((SUMIFS(팀공격력!Q:Q,팀공격력!A:A,B146,팀공격력!B:B,D146)+0.44*SUMIFS(팀공격력!T:T,팀공격력!A:A,B146,팀공격력!B:B,D146)+SUMIFS(팀공격력!AK:AK,팀공격력!A:A,B146,팀공격력!B:B,D146))*(F146*60+G146)),"")</f>
        <v>0.43532291383102156</v>
      </c>
      <c r="BG146" s="17">
        <f t="shared" si="121"/>
        <v>0</v>
      </c>
      <c r="BH146" s="17">
        <f t="shared" si="122"/>
        <v>0</v>
      </c>
      <c r="BI146" s="94">
        <f>IFERROR(((AG146*(12000/5))/((F146*60+G146)*(SUMIFS(팀공격력!X:X,팀공격력!A:A,B146,팀공격력!B:B,D146)+SUMIFS(팀수비력!X:X,팀수비력!A:A,B146,팀수비력!B:B,D146))))*100,"")</f>
        <v>0.49558925562493805</v>
      </c>
      <c r="BJ146" s="94">
        <f>IFERROR(((AI146*(12000/5))/((F146*60+G146)*(SUMIFS(팀공격력!V:V,팀공격력!A:A,B146,팀공격력!B:B,D146)+SUMIFS(팀수비력!W:W,팀수비력!A:A,B146,팀수비력!B:B,D146))))*100,"")</f>
        <v>2.6129217691222326</v>
      </c>
      <c r="BK146" s="94">
        <f>IFERROR(((AE146*(12000/5))/((F146*60+G146)*(SUMIFS(팀공격력!X:X,팀공격력!A:A,B146,팀공격력!B:B,D146)+SUMIFS(팀수비력!X:X,팀수비력!A:A,B146,팀수비력!B:B,D146))))*100,"")</f>
        <v>1.734562394687283</v>
      </c>
      <c r="BL146" s="94">
        <f>IFERROR(100*AK146/(((((F146*60+G146)/(12000/5))*SUMIFS(팀공격력!P:P,팀공격력!A:A,B146,팀공격력!B:B,D146))-K146)),"")</f>
        <v>0</v>
      </c>
      <c r="BM146" s="94">
        <f>IFERROR(100*((AM146/E146*(2400))/((F146*60+G146)*SUMIFS(팀공격력!AR:AR,팀공격력!A:A,B146,팀공격력!B:B,D146))),"")</f>
        <v>1.9482846838648156</v>
      </c>
      <c r="BN146" s="94">
        <f>IFERROR((AO146*40)/(((F146*60+G146)/60)*(SUMIFS(팀수비력!Q:Q,팀수비력!A:A,B146,팀수비력!B:B,D146)-SUMIFS(팀수비력!N:N,팀수비력!A:A,B146,팀수비력!B:B,D146)))*100,"")</f>
        <v>0</v>
      </c>
      <c r="BO146" s="94">
        <f t="shared" si="123"/>
        <v>50</v>
      </c>
      <c r="BP146" s="18"/>
      <c r="BQ146" s="18"/>
      <c r="BR146" s="18"/>
      <c r="BS146" s="18"/>
      <c r="BT146" s="19" t="s">
        <v>88</v>
      </c>
      <c r="BU146" s="20"/>
      <c r="BV146" s="25" t="s">
        <v>94</v>
      </c>
      <c r="BW146" s="25">
        <v>16.38</v>
      </c>
      <c r="BX146" s="25">
        <v>17.88</v>
      </c>
      <c r="BY146" s="25">
        <v>1.5</v>
      </c>
      <c r="BZ146" s="29">
        <f t="shared" si="113"/>
        <v>2.34</v>
      </c>
      <c r="CA146" s="29">
        <f t="shared" si="114"/>
        <v>2.5542857142857143</v>
      </c>
      <c r="CB146" s="29">
        <f t="shared" si="115"/>
        <v>0.21428571428571427</v>
      </c>
      <c r="CC146" s="30">
        <f t="shared" si="116"/>
        <v>23.796610169491526</v>
      </c>
      <c r="CD146" s="30">
        <f t="shared" si="117"/>
        <v>25.975786924939467</v>
      </c>
      <c r="CE146" s="30">
        <f t="shared" si="118"/>
        <v>2.179176755447942</v>
      </c>
      <c r="CF146" s="28">
        <v>3</v>
      </c>
      <c r="CG146" s="28">
        <v>4</v>
      </c>
    </row>
    <row r="147" spans="1:85" x14ac:dyDescent="0.4">
      <c r="A147" s="38" t="s">
        <v>84</v>
      </c>
      <c r="B147" s="39" t="s">
        <v>230</v>
      </c>
      <c r="C147" s="39" t="s">
        <v>245</v>
      </c>
      <c r="D147" s="23" t="s">
        <v>87</v>
      </c>
      <c r="E147" s="42">
        <v>9</v>
      </c>
      <c r="F147" s="43">
        <v>16</v>
      </c>
      <c r="G147" s="43">
        <v>7</v>
      </c>
      <c r="H147" s="14">
        <f t="shared" si="91"/>
        <v>8703</v>
      </c>
      <c r="I147" s="47">
        <v>119</v>
      </c>
      <c r="J147" s="15">
        <f t="shared" si="92"/>
        <v>13.222222222222221</v>
      </c>
      <c r="K147" s="48">
        <v>41</v>
      </c>
      <c r="L147" s="49">
        <v>89</v>
      </c>
      <c r="M147" s="15">
        <f t="shared" si="93"/>
        <v>4.5555555555555554</v>
      </c>
      <c r="N147" s="15">
        <f t="shared" si="94"/>
        <v>9.8888888888888893</v>
      </c>
      <c r="O147" s="17">
        <f t="shared" si="95"/>
        <v>0.4606741573033708</v>
      </c>
      <c r="P147" s="50">
        <v>37</v>
      </c>
      <c r="Q147" s="46">
        <v>77</v>
      </c>
      <c r="R147" s="15">
        <f t="shared" si="96"/>
        <v>4.1111111111111107</v>
      </c>
      <c r="S147" s="15">
        <f t="shared" si="97"/>
        <v>8.5555555555555554</v>
      </c>
      <c r="T147" s="17">
        <f t="shared" si="98"/>
        <v>0.48051948051948051</v>
      </c>
      <c r="U147" s="50">
        <v>4</v>
      </c>
      <c r="V147" s="46">
        <v>12</v>
      </c>
      <c r="W147" s="15">
        <f t="shared" si="99"/>
        <v>0.44444444444444442</v>
      </c>
      <c r="X147" s="15">
        <f t="shared" si="100"/>
        <v>1.3333333333333333</v>
      </c>
      <c r="Y147" s="17">
        <f t="shared" si="101"/>
        <v>0.33333333333333331</v>
      </c>
      <c r="Z147" s="47">
        <v>33</v>
      </c>
      <c r="AA147" s="49">
        <v>51</v>
      </c>
      <c r="AB147" s="15">
        <f t="shared" si="102"/>
        <v>3.6666666666666665</v>
      </c>
      <c r="AC147" s="15">
        <f t="shared" si="103"/>
        <v>5.666666666666667</v>
      </c>
      <c r="AD147" s="17">
        <f t="shared" si="104"/>
        <v>0.6470588235294118</v>
      </c>
      <c r="AE147" s="47">
        <v>52</v>
      </c>
      <c r="AF147" s="15">
        <f t="shared" si="105"/>
        <v>5.7777777777777777</v>
      </c>
      <c r="AG147" s="47">
        <v>13</v>
      </c>
      <c r="AH147" s="15">
        <f t="shared" si="106"/>
        <v>1.4444444444444444</v>
      </c>
      <c r="AI147" s="47">
        <v>39</v>
      </c>
      <c r="AJ147" s="15">
        <f t="shared" si="107"/>
        <v>4.333333333333333</v>
      </c>
      <c r="AK147" s="47">
        <v>10</v>
      </c>
      <c r="AL147" s="15">
        <f t="shared" si="108"/>
        <v>1.1111111111111112</v>
      </c>
      <c r="AM147" s="47">
        <v>6</v>
      </c>
      <c r="AN147" s="15">
        <f t="shared" si="109"/>
        <v>0.66666666666666663</v>
      </c>
      <c r="AO147" s="47">
        <v>3</v>
      </c>
      <c r="AP147" s="15">
        <f t="shared" si="110"/>
        <v>0.33333333333333331</v>
      </c>
      <c r="AQ147" s="4">
        <v>9</v>
      </c>
      <c r="AR147" s="15">
        <f t="shared" si="111"/>
        <v>1</v>
      </c>
      <c r="AS147" s="47">
        <v>21</v>
      </c>
      <c r="AT147" s="15">
        <f t="shared" si="112"/>
        <v>2.3333333333333335</v>
      </c>
      <c r="AU147" s="18">
        <v>0.6378720069816548</v>
      </c>
      <c r="AV147" s="18">
        <v>0.17590403501734711</v>
      </c>
      <c r="AW147" s="18">
        <v>0.31073949513939991</v>
      </c>
      <c r="AX147" s="18">
        <v>0.32713251184225478</v>
      </c>
      <c r="AY147" s="18">
        <v>107.787204998878</v>
      </c>
      <c r="AZ147" s="18">
        <v>100.7928202101957</v>
      </c>
      <c r="BA147" s="18">
        <v>4.0468427307531556</v>
      </c>
      <c r="BB147" s="18">
        <v>12.77777777777778</v>
      </c>
      <c r="BC147" s="18">
        <v>31.713202344019301</v>
      </c>
      <c r="BD147" s="92">
        <f t="shared" si="119"/>
        <v>53.391959798994982</v>
      </c>
      <c r="BE147" s="92">
        <f t="shared" si="120"/>
        <v>48.314606741573037</v>
      </c>
      <c r="BF147" s="93">
        <f>IFERROR(100*((L147+0.44*AA147+AQ147)*2400)/((SUMIFS(팀공격력!Q:Q,팀공격력!A:A,B147,팀공격력!B:B,D147)+0.44*SUMIFS(팀공격력!T:T,팀공격력!A:A,B147,팀공격력!B:B,D147)+SUMIFS(팀공격력!AK:AK,팀공격력!A:A,B147,팀공격력!B:B,D147))*(F147*60+G147)),"")</f>
        <v>6.3979053004481621</v>
      </c>
      <c r="BG147" s="17">
        <f t="shared" si="121"/>
        <v>0.1348314606741573</v>
      </c>
      <c r="BH147" s="17">
        <f t="shared" si="122"/>
        <v>0.5730337078651685</v>
      </c>
      <c r="BI147" s="94">
        <f>IFERROR(((AG147*(12000/5))/((F147*60+G147)*(SUMIFS(팀공격력!X:X,팀공격력!A:A,B147,팀공격력!B:B,D147)+SUMIFS(팀수비력!X:X,팀수비력!A:A,B147,팀수비력!B:B,D147))))*100,"")</f>
        <v>0.78617778503480351</v>
      </c>
      <c r="BJ147" s="94">
        <f>IFERROR(((AI147*(12000/5))/((F147*60+G147)*(SUMIFS(팀공격력!V:V,팀공격력!A:A,B147,팀공격력!B:B,D147)+SUMIFS(팀수비력!W:W,팀수비력!A:A,B147,팀수비력!B:B,D147))))*100,"")</f>
        <v>4.9740086790074516</v>
      </c>
      <c r="BK147" s="94">
        <f>IFERROR(((AE147*(12000/5))/((F147*60+G147)*(SUMIFS(팀공격력!X:X,팀공격력!A:A,B147,팀공격력!B:B,D147)+SUMIFS(팀수비력!X:X,팀수비력!A:A,B147,팀수비력!B:B,D147))))*100,"")</f>
        <v>3.144711140139214</v>
      </c>
      <c r="BL147" s="94">
        <f>IFERROR(100*AK147/(((((F147*60+G147)/(12000/5))*SUMIFS(팀공격력!P:P,팀공격력!A:A,B147,팀공격력!B:B,D147))-K147)),"")</f>
        <v>1.5846228201532331</v>
      </c>
      <c r="BM147" s="94">
        <f>IFERROR(100*((AM147/E147*(2400))/((F147*60+G147)*SUMIFS(팀공격력!AR:AR,팀공격력!A:A,B147,팀공격력!B:B,D147))),"")</f>
        <v>2.2189357447395213</v>
      </c>
      <c r="BN147" s="94">
        <f>IFERROR((AO147*40)/(((F147*60+G147)/60)*(SUMIFS(팀수비력!Q:Q,팀수비력!A:A,B147,팀수비력!B:B,D147)-SUMIFS(팀수비력!N:N,팀수비력!A:A,B147,팀수비력!B:B,D147)))*100,"")</f>
        <v>0.30691295863239587</v>
      </c>
      <c r="BO147" s="94">
        <f t="shared" si="123"/>
        <v>7.4726004649618067</v>
      </c>
      <c r="BP147" s="18"/>
      <c r="BQ147" s="18"/>
      <c r="BR147" s="18"/>
      <c r="BS147" s="18"/>
      <c r="BT147" s="19" t="s">
        <v>93</v>
      </c>
      <c r="BU147" s="20"/>
      <c r="BV147" s="25" t="s">
        <v>94</v>
      </c>
      <c r="BW147" s="25">
        <v>162.66999999999999</v>
      </c>
      <c r="BX147" s="25">
        <v>237.77</v>
      </c>
      <c r="BY147" s="25">
        <v>75.099999999999994</v>
      </c>
      <c r="BZ147" s="29">
        <f t="shared" si="113"/>
        <v>18.074444444444445</v>
      </c>
      <c r="CA147" s="29">
        <f t="shared" si="114"/>
        <v>26.41888888888889</v>
      </c>
      <c r="CB147" s="29">
        <f t="shared" si="115"/>
        <v>8.3444444444444432</v>
      </c>
      <c r="CC147" s="30">
        <f t="shared" si="116"/>
        <v>44.85901413305757</v>
      </c>
      <c r="CD147" s="30">
        <f t="shared" si="117"/>
        <v>65.569114098586695</v>
      </c>
      <c r="CE147" s="30">
        <f t="shared" si="118"/>
        <v>20.710099965529128</v>
      </c>
      <c r="CF147" s="28">
        <v>4</v>
      </c>
      <c r="CG147" s="28">
        <v>5</v>
      </c>
    </row>
    <row r="148" spans="1:85" x14ac:dyDescent="0.4">
      <c r="A148" s="9" t="s">
        <v>84</v>
      </c>
      <c r="B148" s="9" t="s">
        <v>230</v>
      </c>
      <c r="C148" s="9" t="s">
        <v>246</v>
      </c>
      <c r="D148" s="23" t="s">
        <v>87</v>
      </c>
      <c r="E148" s="16">
        <v>33</v>
      </c>
      <c r="F148" s="16">
        <v>14</v>
      </c>
      <c r="G148" s="16">
        <v>35</v>
      </c>
      <c r="H148" s="14">
        <f t="shared" si="91"/>
        <v>28875</v>
      </c>
      <c r="I148" s="14">
        <v>84</v>
      </c>
      <c r="J148" s="15">
        <f t="shared" si="92"/>
        <v>2.5454545454545454</v>
      </c>
      <c r="K148" s="16">
        <v>31</v>
      </c>
      <c r="L148" s="16">
        <v>78</v>
      </c>
      <c r="M148" s="15">
        <f t="shared" si="93"/>
        <v>0.93939393939393945</v>
      </c>
      <c r="N148" s="15">
        <f t="shared" si="94"/>
        <v>2.3636363636363638</v>
      </c>
      <c r="O148" s="17">
        <f t="shared" si="95"/>
        <v>0.39743589743589741</v>
      </c>
      <c r="P148" s="14">
        <v>19</v>
      </c>
      <c r="Q148" s="16">
        <v>48</v>
      </c>
      <c r="R148" s="15">
        <f t="shared" si="96"/>
        <v>0.5757575757575758</v>
      </c>
      <c r="S148" s="15">
        <f t="shared" si="97"/>
        <v>1.4545454545454546</v>
      </c>
      <c r="T148" s="17">
        <f t="shared" si="98"/>
        <v>0.39583333333333331</v>
      </c>
      <c r="U148" s="16">
        <v>12</v>
      </c>
      <c r="V148" s="16">
        <v>30</v>
      </c>
      <c r="W148" s="15">
        <f t="shared" si="99"/>
        <v>0.36363636363636365</v>
      </c>
      <c r="X148" s="15">
        <f t="shared" si="100"/>
        <v>0.90909090909090906</v>
      </c>
      <c r="Y148" s="17">
        <f t="shared" si="101"/>
        <v>0.4</v>
      </c>
      <c r="Z148" s="16">
        <v>10</v>
      </c>
      <c r="AA148" s="16">
        <v>18</v>
      </c>
      <c r="AB148" s="15">
        <f t="shared" si="102"/>
        <v>0.30303030303030304</v>
      </c>
      <c r="AC148" s="15">
        <f t="shared" si="103"/>
        <v>0.54545454545454541</v>
      </c>
      <c r="AD148" s="17">
        <f t="shared" si="104"/>
        <v>0.55555555555555558</v>
      </c>
      <c r="AE148" s="16">
        <v>85</v>
      </c>
      <c r="AF148" s="15">
        <f t="shared" si="105"/>
        <v>2.5757575757575757</v>
      </c>
      <c r="AG148" s="16">
        <v>30</v>
      </c>
      <c r="AH148" s="15">
        <f t="shared" si="106"/>
        <v>0.90909090909090906</v>
      </c>
      <c r="AI148" s="16">
        <v>55</v>
      </c>
      <c r="AJ148" s="15">
        <f t="shared" si="107"/>
        <v>1.6666666666666667</v>
      </c>
      <c r="AK148" s="16">
        <v>40</v>
      </c>
      <c r="AL148" s="15">
        <f t="shared" si="108"/>
        <v>1.2121212121212122</v>
      </c>
      <c r="AM148" s="16">
        <v>17</v>
      </c>
      <c r="AN148" s="15">
        <f t="shared" si="109"/>
        <v>0.51515151515151514</v>
      </c>
      <c r="AO148" s="16">
        <v>12</v>
      </c>
      <c r="AP148" s="15">
        <f t="shared" si="110"/>
        <v>0.36363636363636365</v>
      </c>
      <c r="AQ148" s="4">
        <v>22</v>
      </c>
      <c r="AR148" s="15">
        <f t="shared" si="111"/>
        <v>0.66666666666666663</v>
      </c>
      <c r="AS148" s="16">
        <v>50</v>
      </c>
      <c r="AT148" s="15">
        <f t="shared" si="112"/>
        <v>1.5151515151515151</v>
      </c>
      <c r="AU148" s="18">
        <v>0.70279760469260388</v>
      </c>
      <c r="AV148" s="18">
        <v>5.8414346364060593E-2</v>
      </c>
      <c r="AW148" s="18">
        <v>6.4856234709720767E-2</v>
      </c>
      <c r="AX148" s="18">
        <v>0.63794136998288309</v>
      </c>
      <c r="AY148" s="18">
        <v>101.14685571862221</v>
      </c>
      <c r="AZ148" s="18">
        <v>107.40281218978831</v>
      </c>
      <c r="BA148" s="18">
        <v>4.849894314449954</v>
      </c>
      <c r="BB148" s="18">
        <v>4.8787878787878789</v>
      </c>
      <c r="BC148" s="18">
        <v>13.381818181818179</v>
      </c>
      <c r="BD148" s="92">
        <f t="shared" si="119"/>
        <v>48.882681564245814</v>
      </c>
      <c r="BE148" s="92">
        <f t="shared" si="120"/>
        <v>47.435897435897431</v>
      </c>
      <c r="BF148" s="93">
        <f>IFERROR(100*((L148+0.44*AA148+AQ148)*2400)/((SUMIFS(팀공격력!Q:Q,팀공격력!A:A,B148,팀공격력!B:B,D148)+0.44*SUMIFS(팀공격력!T:T,팀공격력!A:A,B148,팀공격력!B:B,D148)+SUMIFS(팀공격력!AK:AK,팀공격력!A:A,B148,팀공격력!B:B,D148))*(F148*60+G148)),"")</f>
        <v>6.3355951606353988</v>
      </c>
      <c r="BG148" s="17">
        <f t="shared" si="121"/>
        <v>0.38461538461538464</v>
      </c>
      <c r="BH148" s="17">
        <f t="shared" si="122"/>
        <v>0.23076923076923078</v>
      </c>
      <c r="BI148" s="94">
        <f>IFERROR(((AG148*(12000/5))/((F148*60+G148)*(SUMIFS(팀공격력!X:X,팀공격력!A:A,B148,팀공격력!B:B,D148)+SUMIFS(팀수비력!X:X,팀수비력!A:A,B148,팀수비력!B:B,D148))))*100,"")</f>
        <v>2.0050125313283207</v>
      </c>
      <c r="BJ148" s="94">
        <f>IFERROR(((AI148*(12000/5))/((F148*60+G148)*(SUMIFS(팀공격력!V:V,팀공격력!A:A,B148,팀공격력!B:B,D148)+SUMIFS(팀수비력!W:W,팀수비력!A:A,B148,팀수비력!B:B,D148))))*100,"")</f>
        <v>7.7521656144472182</v>
      </c>
      <c r="BK148" s="94">
        <f>IFERROR(((AE148*(12000/5))/((F148*60+G148)*(SUMIFS(팀공격력!X:X,팀공격력!A:A,B148,팀공격력!B:B,D148)+SUMIFS(팀수비력!X:X,팀수비력!A:A,B148,팀수비력!B:B,D148))))*100,"")</f>
        <v>5.6808688387635753</v>
      </c>
      <c r="BL148" s="94">
        <f>IFERROR(100*AK148/(((((F148*60+G148)/(12000/5))*SUMIFS(팀공격력!P:P,팀공격력!A:A,B148,팀공격력!B:B,D148))-K148)),"")</f>
        <v>6.9309075157028373</v>
      </c>
      <c r="BM148" s="94">
        <f>IFERROR(100*((AM148/E148*(2400))/((F148*60+G148)*SUMIFS(팀공격력!AR:AR,팀공격력!A:A,B148,팀공격력!B:B,D148))),"")</f>
        <v>1.8949134913128824</v>
      </c>
      <c r="BN148" s="94">
        <f>IFERROR((AO148*40)/(((F148*60+G148)/60)*(SUMIFS(팀수비력!Q:Q,팀수비력!A:A,B148,팀수비력!B:B,D148)-SUMIFS(팀수비력!N:N,팀수비력!A:A,B148,팀수비력!B:B,D148)))*100,"")</f>
        <v>1.3567306559886936</v>
      </c>
      <c r="BO148" s="94">
        <f t="shared" si="123"/>
        <v>20.385470719051149</v>
      </c>
      <c r="BP148" s="18"/>
      <c r="BQ148" s="18"/>
      <c r="BR148" s="18"/>
      <c r="BS148" s="18"/>
      <c r="BT148" s="19" t="s">
        <v>88</v>
      </c>
      <c r="BU148" s="20"/>
      <c r="BV148" s="25" t="s">
        <v>94</v>
      </c>
      <c r="BW148" s="25">
        <v>313.16000000000003</v>
      </c>
      <c r="BX148" s="25">
        <v>397.76</v>
      </c>
      <c r="BY148" s="25">
        <v>84.6</v>
      </c>
      <c r="BZ148" s="29">
        <f t="shared" si="113"/>
        <v>9.4896969696969684</v>
      </c>
      <c r="CA148" s="29">
        <f t="shared" si="114"/>
        <v>12.053333333333333</v>
      </c>
      <c r="CB148" s="29">
        <f t="shared" si="115"/>
        <v>2.5636363636363635</v>
      </c>
      <c r="CC148" s="30">
        <f t="shared" si="116"/>
        <v>26.028883116883115</v>
      </c>
      <c r="CD148" s="30">
        <f t="shared" si="117"/>
        <v>33.060571428571428</v>
      </c>
      <c r="CE148" s="30">
        <f t="shared" si="118"/>
        <v>7.0316883116883115</v>
      </c>
      <c r="CF148" s="28">
        <v>15</v>
      </c>
      <c r="CG148" s="28">
        <v>18</v>
      </c>
    </row>
    <row r="149" spans="1:85" x14ac:dyDescent="0.4">
      <c r="A149" s="9" t="s">
        <v>84</v>
      </c>
      <c r="B149" s="9" t="s">
        <v>230</v>
      </c>
      <c r="C149" s="9" t="s">
        <v>247</v>
      </c>
      <c r="D149" s="23" t="s">
        <v>87</v>
      </c>
      <c r="E149" s="16">
        <v>1</v>
      </c>
      <c r="F149" s="16">
        <v>12</v>
      </c>
      <c r="G149" s="16">
        <v>52</v>
      </c>
      <c r="H149" s="14">
        <f t="shared" si="91"/>
        <v>772</v>
      </c>
      <c r="I149" s="14">
        <v>3</v>
      </c>
      <c r="J149" s="15">
        <f t="shared" si="92"/>
        <v>3</v>
      </c>
      <c r="K149" s="16">
        <v>1</v>
      </c>
      <c r="L149" s="16">
        <v>4</v>
      </c>
      <c r="M149" s="15">
        <f t="shared" si="93"/>
        <v>1</v>
      </c>
      <c r="N149" s="15">
        <f t="shared" si="94"/>
        <v>4</v>
      </c>
      <c r="O149" s="17">
        <f t="shared" si="95"/>
        <v>0.25</v>
      </c>
      <c r="P149" s="14">
        <v>0</v>
      </c>
      <c r="Q149" s="16">
        <v>0</v>
      </c>
      <c r="R149" s="15">
        <f t="shared" si="96"/>
        <v>0</v>
      </c>
      <c r="S149" s="15">
        <f t="shared" si="97"/>
        <v>0</v>
      </c>
      <c r="T149" s="17" t="e">
        <f t="shared" si="98"/>
        <v>#DIV/0!</v>
      </c>
      <c r="U149" s="16">
        <v>1</v>
      </c>
      <c r="V149" s="16">
        <v>4</v>
      </c>
      <c r="W149" s="15">
        <f t="shared" si="99"/>
        <v>1</v>
      </c>
      <c r="X149" s="15">
        <f t="shared" si="100"/>
        <v>4</v>
      </c>
      <c r="Y149" s="17">
        <f t="shared" si="101"/>
        <v>0.25</v>
      </c>
      <c r="Z149" s="16">
        <v>0</v>
      </c>
      <c r="AA149" s="16">
        <v>0</v>
      </c>
      <c r="AB149" s="15">
        <f t="shared" si="102"/>
        <v>0</v>
      </c>
      <c r="AC149" s="15">
        <f t="shared" si="103"/>
        <v>0</v>
      </c>
      <c r="AD149" s="17" t="e">
        <f t="shared" si="104"/>
        <v>#DIV/0!</v>
      </c>
      <c r="AE149" s="16">
        <v>1</v>
      </c>
      <c r="AF149" s="15">
        <f t="shared" si="105"/>
        <v>1</v>
      </c>
      <c r="AG149" s="16">
        <v>1</v>
      </c>
      <c r="AH149" s="15">
        <f t="shared" si="106"/>
        <v>1</v>
      </c>
      <c r="AI149" s="16">
        <v>0</v>
      </c>
      <c r="AJ149" s="15">
        <f t="shared" si="107"/>
        <v>0</v>
      </c>
      <c r="AK149" s="16">
        <v>0</v>
      </c>
      <c r="AL149" s="15">
        <f t="shared" si="108"/>
        <v>0</v>
      </c>
      <c r="AM149" s="16">
        <v>0</v>
      </c>
      <c r="AN149" s="15">
        <f t="shared" si="109"/>
        <v>0</v>
      </c>
      <c r="AO149" s="16">
        <v>0</v>
      </c>
      <c r="AP149" s="15">
        <f t="shared" si="110"/>
        <v>0</v>
      </c>
      <c r="AQ149" s="4">
        <v>0</v>
      </c>
      <c r="AR149" s="15">
        <f t="shared" si="111"/>
        <v>0</v>
      </c>
      <c r="AS149" s="16">
        <v>1</v>
      </c>
      <c r="AT149" s="15">
        <f t="shared" si="112"/>
        <v>1</v>
      </c>
      <c r="AU149" s="18">
        <v>-1.0898870763396179E-2</v>
      </c>
      <c r="AV149" s="18">
        <v>-3.3882499782578797E-2</v>
      </c>
      <c r="AW149" s="18">
        <v>-9.6613116732994116E-3</v>
      </c>
      <c r="AX149" s="18">
        <v>-1.237559090096771E-3</v>
      </c>
      <c r="AY149" s="18">
        <v>91.718965345545755</v>
      </c>
      <c r="AZ149" s="18">
        <v>117.5111950416517</v>
      </c>
      <c r="BA149" s="18">
        <v>4.1098183916909309E-2</v>
      </c>
      <c r="BB149" s="18">
        <v>1</v>
      </c>
      <c r="BC149" s="18">
        <v>3.1088082901554399</v>
      </c>
      <c r="BD149" s="92">
        <f t="shared" si="119"/>
        <v>37.5</v>
      </c>
      <c r="BE149" s="92">
        <f t="shared" si="120"/>
        <v>37.5</v>
      </c>
      <c r="BF149" s="93">
        <f>IFERROR(100*((L149+0.44*AA149+AQ149)*2400)/((SUMIFS(팀공격력!Q:Q,팀공격력!A:A,B149,팀공격력!B:B,D149)+0.44*SUMIFS(팀공격력!T:T,팀공격력!A:A,B149,팀공격력!B:B,D149)+SUMIFS(팀공격력!AK:AK,팀공격력!A:A,B149,팀공격력!B:B,D149))*(F149*60+G149)),"")</f>
        <v>0.26615597840445876</v>
      </c>
      <c r="BG149" s="17">
        <f t="shared" si="121"/>
        <v>1</v>
      </c>
      <c r="BH149" s="17">
        <f t="shared" si="122"/>
        <v>0</v>
      </c>
      <c r="BI149" s="94">
        <f>IFERROR(((AG149*(12000/5))/((F149*60+G149)*(SUMIFS(팀공격력!X:X,팀공격력!A:A,B149,팀공격력!B:B,D149)+SUMIFS(팀수비력!X:X,팀수비력!A:A,B149,팀수비력!B:B,D149))))*100,"")</f>
        <v>7.5750689331272908E-2</v>
      </c>
      <c r="BJ149" s="94">
        <f>IFERROR(((AI149*(12000/5))/((F149*60+G149)*(SUMIFS(팀공격력!V:V,팀공격력!A:A,B149,팀공격력!B:B,D149)+SUMIFS(팀수비력!W:W,팀수비력!A:A,B149,팀수비력!B:B,D149))))*100,"")</f>
        <v>0</v>
      </c>
      <c r="BK149" s="94">
        <f>IFERROR(((AE149*(12000/5))/((F149*60+G149)*(SUMIFS(팀공격력!X:X,팀공격력!A:A,B149,팀공격력!B:B,D149)+SUMIFS(팀수비력!X:X,팀수비력!A:A,B149,팀수비력!B:B,D149))))*100,"")</f>
        <v>7.5750689331272908E-2</v>
      </c>
      <c r="BL149" s="94">
        <f>IFERROR(100*AK149/(((((F149*60+G149)/(12000/5))*SUMIFS(팀공격력!P:P,팀공격력!A:A,B149,팀공격력!B:B,D149))-K149)),"")</f>
        <v>0</v>
      </c>
      <c r="BM149" s="94">
        <f>IFERROR(100*((AM149/E149*(2400))/((F149*60+G149)*SUMIFS(팀공격력!AR:AR,팀공격력!A:A,B149,팀공격력!B:B,D149))),"")</f>
        <v>0</v>
      </c>
      <c r="BN149" s="94">
        <f>IFERROR((AO149*40)/(((F149*60+G149)/60)*(SUMIFS(팀수비력!Q:Q,팀수비력!A:A,B149,팀수비력!B:B,D149)-SUMIFS(팀수비력!N:N,팀수비력!A:A,B149,팀수비력!B:B,D149)))*100,"")</f>
        <v>0</v>
      </c>
      <c r="BO149" s="94">
        <f t="shared" si="123"/>
        <v>0</v>
      </c>
      <c r="BP149" s="18"/>
      <c r="BQ149" s="18"/>
      <c r="BR149" s="18"/>
      <c r="BS149" s="18"/>
      <c r="BT149" s="19" t="s">
        <v>88</v>
      </c>
      <c r="BU149" s="20"/>
      <c r="BV149" s="25" t="s">
        <v>89</v>
      </c>
      <c r="BW149" s="25">
        <v>5.0199999999999996</v>
      </c>
      <c r="BX149" s="25">
        <v>7.72</v>
      </c>
      <c r="BY149" s="25">
        <v>2.7</v>
      </c>
      <c r="BZ149" s="29">
        <f t="shared" si="113"/>
        <v>5.0199999999999996</v>
      </c>
      <c r="CA149" s="29">
        <f t="shared" si="114"/>
        <v>7.72</v>
      </c>
      <c r="CB149" s="29">
        <f t="shared" si="115"/>
        <v>2.7</v>
      </c>
      <c r="CC149" s="30">
        <f t="shared" si="116"/>
        <v>15.606217616580311</v>
      </c>
      <c r="CD149" s="30">
        <f t="shared" si="117"/>
        <v>24</v>
      </c>
      <c r="CE149" s="30">
        <f t="shared" si="118"/>
        <v>8.3937823834196887</v>
      </c>
      <c r="CF149" s="28">
        <v>1</v>
      </c>
      <c r="CG149" s="28">
        <v>0</v>
      </c>
    </row>
    <row r="150" spans="1:85" x14ac:dyDescent="0.4">
      <c r="A150" s="9" t="s">
        <v>84</v>
      </c>
      <c r="B150" s="9" t="s">
        <v>230</v>
      </c>
      <c r="C150" s="9" t="s">
        <v>248</v>
      </c>
      <c r="D150" s="23" t="s">
        <v>87</v>
      </c>
      <c r="E150" s="16">
        <v>18</v>
      </c>
      <c r="F150" s="16">
        <v>13</v>
      </c>
      <c r="G150" s="16">
        <v>40</v>
      </c>
      <c r="H150" s="14">
        <f t="shared" si="91"/>
        <v>14760</v>
      </c>
      <c r="I150" s="14">
        <v>75</v>
      </c>
      <c r="J150" s="15">
        <f t="shared" si="92"/>
        <v>4.166666666666667</v>
      </c>
      <c r="K150" s="16">
        <v>29</v>
      </c>
      <c r="L150" s="16">
        <v>76</v>
      </c>
      <c r="M150" s="15">
        <f t="shared" si="93"/>
        <v>1.6111111111111112</v>
      </c>
      <c r="N150" s="15">
        <f t="shared" si="94"/>
        <v>4.2222222222222223</v>
      </c>
      <c r="O150" s="17">
        <f t="shared" si="95"/>
        <v>0.38157894736842107</v>
      </c>
      <c r="P150" s="14">
        <v>14</v>
      </c>
      <c r="Q150" s="16">
        <v>37</v>
      </c>
      <c r="R150" s="15">
        <f t="shared" si="96"/>
        <v>0.77777777777777779</v>
      </c>
      <c r="S150" s="15">
        <f t="shared" si="97"/>
        <v>2.0555555555555554</v>
      </c>
      <c r="T150" s="17">
        <f t="shared" si="98"/>
        <v>0.3783783783783784</v>
      </c>
      <c r="U150" s="16">
        <v>15</v>
      </c>
      <c r="V150" s="16">
        <v>39</v>
      </c>
      <c r="W150" s="15">
        <f t="shared" si="99"/>
        <v>0.83333333333333337</v>
      </c>
      <c r="X150" s="15">
        <f t="shared" si="100"/>
        <v>2.1666666666666665</v>
      </c>
      <c r="Y150" s="17">
        <f t="shared" si="101"/>
        <v>0.38461538461538464</v>
      </c>
      <c r="Z150" s="16">
        <v>2</v>
      </c>
      <c r="AA150" s="16">
        <v>5</v>
      </c>
      <c r="AB150" s="15">
        <f t="shared" si="102"/>
        <v>0.1111111111111111</v>
      </c>
      <c r="AC150" s="15">
        <f t="shared" si="103"/>
        <v>0.27777777777777779</v>
      </c>
      <c r="AD150" s="17">
        <f t="shared" si="104"/>
        <v>0.4</v>
      </c>
      <c r="AE150" s="16">
        <v>21</v>
      </c>
      <c r="AF150" s="15">
        <f t="shared" si="105"/>
        <v>1.1666666666666667</v>
      </c>
      <c r="AG150" s="16">
        <v>9</v>
      </c>
      <c r="AH150" s="15">
        <f t="shared" si="106"/>
        <v>0.5</v>
      </c>
      <c r="AI150" s="16">
        <v>12</v>
      </c>
      <c r="AJ150" s="15">
        <f t="shared" si="107"/>
        <v>0.66666666666666663</v>
      </c>
      <c r="AK150" s="16">
        <v>9</v>
      </c>
      <c r="AL150" s="15">
        <f t="shared" si="108"/>
        <v>0.5</v>
      </c>
      <c r="AM150" s="16">
        <v>10</v>
      </c>
      <c r="AN150" s="15">
        <f t="shared" si="109"/>
        <v>0.55555555555555558</v>
      </c>
      <c r="AO150" s="16">
        <v>0</v>
      </c>
      <c r="AP150" s="15">
        <f t="shared" si="110"/>
        <v>0</v>
      </c>
      <c r="AQ150" s="4">
        <v>10</v>
      </c>
      <c r="AR150" s="15">
        <f t="shared" si="111"/>
        <v>0.55555555555555558</v>
      </c>
      <c r="AS150" s="16">
        <v>18</v>
      </c>
      <c r="AT150" s="15">
        <f t="shared" si="112"/>
        <v>1</v>
      </c>
      <c r="AU150" s="18">
        <v>3.9042606819100052E-2</v>
      </c>
      <c r="AV150" s="18">
        <v>6.3483913526991937E-3</v>
      </c>
      <c r="AW150" s="18">
        <v>-0.1692921542962364</v>
      </c>
      <c r="AX150" s="18">
        <v>0.20833476111533639</v>
      </c>
      <c r="AY150" s="18">
        <v>93.407615483741282</v>
      </c>
      <c r="AZ150" s="18">
        <v>110.8062426310911</v>
      </c>
      <c r="BA150" s="18">
        <v>2.381017088987345</v>
      </c>
      <c r="BB150" s="18">
        <v>3.0555555555555549</v>
      </c>
      <c r="BC150" s="18">
        <v>8.9430894308943092</v>
      </c>
      <c r="BD150" s="92">
        <f t="shared" si="119"/>
        <v>47.953964194373398</v>
      </c>
      <c r="BE150" s="92">
        <f t="shared" si="120"/>
        <v>48.026315789473685</v>
      </c>
      <c r="BF150" s="93">
        <f>IFERROR(100*((L150+0.44*AA150+AQ150)*2400)/((SUMIFS(팀공격력!Q:Q,팀공격력!A:A,B150,팀공격력!B:B,D150)+0.44*SUMIFS(팀공격력!T:T,팀공격력!A:A,B150,팀공격력!B:B,D150)+SUMIFS(팀공격력!AK:AK,팀공격력!A:A,B150,팀공격력!B:B,D150))*(F150*60+G150)),"")</f>
        <v>5.5252033633996831</v>
      </c>
      <c r="BG150" s="17">
        <f t="shared" si="121"/>
        <v>0.51315789473684215</v>
      </c>
      <c r="BH150" s="17">
        <f t="shared" si="122"/>
        <v>6.5789473684210523E-2</v>
      </c>
      <c r="BI150" s="94">
        <f>IFERROR(((AG150*(12000/5))/((F150*60+G150)*(SUMIFS(팀공격력!X:X,팀공격력!A:A,B150,팀공격력!B:B,D150)+SUMIFS(팀수비력!X:X,팀수비력!A:A,B150,팀수비력!B:B,D150))))*100,"")</f>
        <v>0.64184852374839541</v>
      </c>
      <c r="BJ150" s="94">
        <f>IFERROR(((AI150*(12000/5))/((F150*60+G150)*(SUMIFS(팀공격력!V:V,팀공격력!A:A,B150,팀공격력!B:B,D150)+SUMIFS(팀수비력!W:W,팀수비력!A:A,B150,팀수비력!B:B,D150))))*100,"")</f>
        <v>1.8048279146717467</v>
      </c>
      <c r="BK150" s="94">
        <f>IFERROR(((AE150*(12000/5))/((F150*60+G150)*(SUMIFS(팀공격력!X:X,팀공격력!A:A,B150,팀공격력!B:B,D150)+SUMIFS(팀수비력!X:X,팀수비력!A:A,B150,팀수비력!B:B,D150))))*100,"")</f>
        <v>1.4976465554129226</v>
      </c>
      <c r="BL150" s="94">
        <f>IFERROR(100*AK150/(((((F150*60+G150)/(12000/5))*SUMIFS(팀공격력!P:P,팀공격력!A:A,B150,팀공격력!B:B,D150))-K150)),"")</f>
        <v>1.6638935108153079</v>
      </c>
      <c r="BM150" s="94">
        <f>IFERROR(100*((AM150/E150*(2400))/((F150*60+G150)*SUMIFS(팀공격력!AR:AR,팀공격력!A:A,B150,팀공격력!B:B,D150))),"")</f>
        <v>2.180600472726745</v>
      </c>
      <c r="BN150" s="94">
        <f>IFERROR((AO150*40)/(((F150*60+G150)/60)*(SUMIFS(팀수비력!Q:Q,팀수비력!A:A,B150,팀수비력!B:B,D150)-SUMIFS(팀수비력!N:N,팀수비력!A:A,B150,팀수비력!B:B,D150)))*100,"")</f>
        <v>0</v>
      </c>
      <c r="BO150" s="94">
        <f t="shared" si="123"/>
        <v>11.337868480725623</v>
      </c>
      <c r="BP150" s="18"/>
      <c r="BQ150" s="18"/>
      <c r="BR150" s="18"/>
      <c r="BS150" s="18"/>
      <c r="BT150" s="19" t="s">
        <v>88</v>
      </c>
      <c r="BU150" s="20"/>
      <c r="BV150" s="25" t="s">
        <v>89</v>
      </c>
      <c r="BW150" s="25">
        <v>123.49</v>
      </c>
      <c r="BX150" s="25">
        <v>185.49</v>
      </c>
      <c r="BY150" s="25">
        <v>62</v>
      </c>
      <c r="BZ150" s="29">
        <f t="shared" si="113"/>
        <v>6.8605555555555551</v>
      </c>
      <c r="CA150" s="29">
        <f t="shared" si="114"/>
        <v>10.305</v>
      </c>
      <c r="CB150" s="29">
        <f t="shared" si="115"/>
        <v>3.4444444444444446</v>
      </c>
      <c r="CC150" s="30">
        <f t="shared" si="116"/>
        <v>20.079674796747966</v>
      </c>
      <c r="CD150" s="30">
        <f t="shared" si="117"/>
        <v>30.160975609756097</v>
      </c>
      <c r="CE150" s="30">
        <f t="shared" si="118"/>
        <v>10.081300813008131</v>
      </c>
      <c r="CF150" s="28">
        <v>7</v>
      </c>
      <c r="CG150" s="28">
        <v>11</v>
      </c>
    </row>
    <row r="151" spans="1:85" x14ac:dyDescent="0.4">
      <c r="A151" s="9" t="s">
        <v>84</v>
      </c>
      <c r="B151" s="9" t="s">
        <v>230</v>
      </c>
      <c r="C151" s="9" t="s">
        <v>249</v>
      </c>
      <c r="D151" s="23" t="s">
        <v>87</v>
      </c>
      <c r="E151" s="16">
        <v>39</v>
      </c>
      <c r="F151" s="16">
        <v>16</v>
      </c>
      <c r="G151" s="16">
        <v>50</v>
      </c>
      <c r="H151" s="14">
        <f t="shared" si="91"/>
        <v>39390</v>
      </c>
      <c r="I151" s="14">
        <v>211</v>
      </c>
      <c r="J151" s="15">
        <f t="shared" si="92"/>
        <v>5.4102564102564106</v>
      </c>
      <c r="K151" s="16">
        <v>92</v>
      </c>
      <c r="L151" s="16">
        <v>197</v>
      </c>
      <c r="M151" s="15">
        <f t="shared" si="93"/>
        <v>2.358974358974359</v>
      </c>
      <c r="N151" s="15">
        <f t="shared" si="94"/>
        <v>5.0512820512820511</v>
      </c>
      <c r="O151" s="17">
        <f t="shared" si="95"/>
        <v>0.46700507614213199</v>
      </c>
      <c r="P151" s="14">
        <v>77</v>
      </c>
      <c r="Q151" s="16">
        <v>136</v>
      </c>
      <c r="R151" s="15">
        <f t="shared" si="96"/>
        <v>1.9743589743589745</v>
      </c>
      <c r="S151" s="15">
        <f t="shared" si="97"/>
        <v>3.4871794871794872</v>
      </c>
      <c r="T151" s="17">
        <f t="shared" si="98"/>
        <v>0.56617647058823528</v>
      </c>
      <c r="U151" s="16">
        <v>15</v>
      </c>
      <c r="V151" s="16">
        <v>61</v>
      </c>
      <c r="W151" s="15">
        <f t="shared" si="99"/>
        <v>0.38461538461538464</v>
      </c>
      <c r="X151" s="15">
        <f t="shared" si="100"/>
        <v>1.5641025641025641</v>
      </c>
      <c r="Y151" s="17">
        <f t="shared" si="101"/>
        <v>0.24590163934426229</v>
      </c>
      <c r="Z151" s="16">
        <v>12</v>
      </c>
      <c r="AA151" s="16">
        <v>23</v>
      </c>
      <c r="AB151" s="15">
        <f t="shared" si="102"/>
        <v>0.30769230769230771</v>
      </c>
      <c r="AC151" s="15">
        <f t="shared" si="103"/>
        <v>0.58974358974358976</v>
      </c>
      <c r="AD151" s="17">
        <f t="shared" si="104"/>
        <v>0.52173913043478259</v>
      </c>
      <c r="AE151" s="16">
        <v>65</v>
      </c>
      <c r="AF151" s="15">
        <f t="shared" si="105"/>
        <v>1.6666666666666667</v>
      </c>
      <c r="AG151" s="16">
        <v>29</v>
      </c>
      <c r="AH151" s="15">
        <f t="shared" si="106"/>
        <v>0.74358974358974361</v>
      </c>
      <c r="AI151" s="16">
        <v>36</v>
      </c>
      <c r="AJ151" s="15">
        <f t="shared" si="107"/>
        <v>0.92307692307692313</v>
      </c>
      <c r="AK151" s="16">
        <v>71</v>
      </c>
      <c r="AL151" s="15">
        <f t="shared" si="108"/>
        <v>1.8205128205128205</v>
      </c>
      <c r="AM151" s="16">
        <v>26</v>
      </c>
      <c r="AN151" s="15">
        <f t="shared" si="109"/>
        <v>0.66666666666666663</v>
      </c>
      <c r="AO151" s="16">
        <v>4</v>
      </c>
      <c r="AP151" s="15">
        <f t="shared" si="110"/>
        <v>0.10256410256410256</v>
      </c>
      <c r="AQ151" s="4">
        <v>28</v>
      </c>
      <c r="AR151" s="15">
        <f t="shared" si="111"/>
        <v>0.71794871794871795</v>
      </c>
      <c r="AS151" s="16">
        <v>68</v>
      </c>
      <c r="AT151" s="15">
        <f t="shared" si="112"/>
        <v>1.7435897435897436</v>
      </c>
      <c r="AU151" s="18">
        <v>1.0717913529904619</v>
      </c>
      <c r="AV151" s="18">
        <v>6.5303357379464563E-2</v>
      </c>
      <c r="AW151" s="18">
        <v>0.46474050491884727</v>
      </c>
      <c r="AX151" s="18">
        <v>0.6070508480716148</v>
      </c>
      <c r="AY151" s="18">
        <v>105.37578602026269</v>
      </c>
      <c r="AZ151" s="18">
        <v>110.2531918296592</v>
      </c>
      <c r="BA151" s="18">
        <v>7.6484400616173929</v>
      </c>
      <c r="BB151" s="18">
        <v>5.9743589743589736</v>
      </c>
      <c r="BC151" s="18">
        <v>14.196496572734199</v>
      </c>
      <c r="BD151" s="92">
        <f t="shared" si="119"/>
        <v>50.936655079181151</v>
      </c>
      <c r="BE151" s="92">
        <f t="shared" si="120"/>
        <v>50.507614213197968</v>
      </c>
      <c r="BF151" s="93">
        <f>IFERROR(100*((L151+0.44*AA151+AQ151)*2400)/((SUMIFS(팀공격력!Q:Q,팀공격력!A:A,B151,팀공격력!B:B,D151)+0.44*SUMIFS(팀공격력!T:T,팀공격력!A:A,B151,팀공격력!B:B,D151)+SUMIFS(팀공격력!AK:AK,팀공격력!A:A,B151,팀공격력!B:B,D151))*(F151*60+G151)),"")</f>
        <v>11.95808769603374</v>
      </c>
      <c r="BG151" s="17">
        <f t="shared" si="121"/>
        <v>0.30964467005076141</v>
      </c>
      <c r="BH151" s="17">
        <f t="shared" si="122"/>
        <v>0.116751269035533</v>
      </c>
      <c r="BI151" s="94">
        <f>IFERROR(((AG151*(12000/5))/((F151*60+G151)*(SUMIFS(팀공격력!X:X,팀공격력!A:A,B151,팀공격력!B:B,D151)+SUMIFS(팀수비력!X:X,팀수비력!A:A,B151,팀수비력!B:B,D151))))*100,"")</f>
        <v>1.6791152799490474</v>
      </c>
      <c r="BJ151" s="94">
        <f>IFERROR(((AI151*(12000/5))/((F151*60+G151)*(SUMIFS(팀공격력!V:V,팀공격력!A:A,B151,팀공격력!B:B,D151)+SUMIFS(팀수비력!W:W,팀수비력!A:A,B151,팀수비력!B:B,D151))))*100,"")</f>
        <v>4.3959174951410862</v>
      </c>
      <c r="BK151" s="94">
        <f>IFERROR(((AE151*(12000/5))/((F151*60+G151)*(SUMIFS(팀공격력!X:X,팀공격력!A:A,B151,팀공격력!B:B,D151)+SUMIFS(팀수비력!X:X,팀수비력!A:A,B151,팀수비력!B:B,D151))))*100,"")</f>
        <v>3.7635342481616583</v>
      </c>
      <c r="BL151" s="94">
        <f>IFERROR(100*AK151/(((((F151*60+G151)/(12000/5))*SUMIFS(팀공격력!P:P,팀공격력!A:A,B151,팀공격력!B:B,D151))-K151)),"")</f>
        <v>11.640298385113534</v>
      </c>
      <c r="BM151" s="94">
        <f>IFERROR(100*((AM151/E151*(2400))/((F151*60+G151)*SUMIFS(팀공격력!AR:AR,팀공격력!A:A,B151,팀공격력!B:B,D151))),"")</f>
        <v>2.1244662031317989</v>
      </c>
      <c r="BN151" s="94">
        <f>IFERROR((AO151*40)/(((F151*60+G151)/60)*(SUMIFS(팀수비력!Q:Q,팀수비력!A:A,B151,팀수비력!B:B,D151)-SUMIFS(팀수비력!N:N,팀수비력!A:A,B151,팀수비력!B:B,D151)))*100,"")</f>
        <v>0.39179515643237861</v>
      </c>
      <c r="BO151" s="94">
        <f t="shared" si="123"/>
        <v>11.908812521265736</v>
      </c>
      <c r="BP151" s="18"/>
      <c r="BQ151" s="18"/>
      <c r="BR151" s="18"/>
      <c r="BS151" s="18"/>
      <c r="BT151" s="19" t="s">
        <v>88</v>
      </c>
      <c r="BU151" s="20"/>
      <c r="BV151" s="25" t="s">
        <v>89</v>
      </c>
      <c r="BW151" s="25">
        <v>442.96</v>
      </c>
      <c r="BX151" s="25">
        <v>594.16</v>
      </c>
      <c r="BY151" s="25">
        <v>151.19999999999999</v>
      </c>
      <c r="BZ151" s="29">
        <f t="shared" si="113"/>
        <v>11.357948717948716</v>
      </c>
      <c r="CA151" s="29">
        <f t="shared" si="114"/>
        <v>15.234871794871793</v>
      </c>
      <c r="CB151" s="29">
        <f t="shared" si="115"/>
        <v>3.8769230769230765</v>
      </c>
      <c r="CC151" s="30">
        <f t="shared" si="116"/>
        <v>26.989185072353386</v>
      </c>
      <c r="CD151" s="30">
        <f t="shared" si="117"/>
        <v>36.201675552170599</v>
      </c>
      <c r="CE151" s="30">
        <f t="shared" si="118"/>
        <v>9.2124904798172125</v>
      </c>
      <c r="CF151" s="28">
        <v>16</v>
      </c>
      <c r="CG151" s="28">
        <v>23</v>
      </c>
    </row>
    <row r="152" spans="1:85" x14ac:dyDescent="0.4">
      <c r="A152" s="9" t="s">
        <v>84</v>
      </c>
      <c r="B152" s="9" t="s">
        <v>230</v>
      </c>
      <c r="C152" s="9" t="s">
        <v>250</v>
      </c>
      <c r="D152" s="23" t="s">
        <v>87</v>
      </c>
      <c r="E152" s="16">
        <v>39</v>
      </c>
      <c r="F152" s="16">
        <v>12</v>
      </c>
      <c r="G152" s="16">
        <v>23</v>
      </c>
      <c r="H152" s="14">
        <f t="shared" si="91"/>
        <v>28977</v>
      </c>
      <c r="I152" s="14">
        <v>139</v>
      </c>
      <c r="J152" s="15">
        <f t="shared" si="92"/>
        <v>3.5641025641025643</v>
      </c>
      <c r="K152" s="16">
        <v>59</v>
      </c>
      <c r="L152" s="16">
        <v>125</v>
      </c>
      <c r="M152" s="15">
        <f t="shared" si="93"/>
        <v>1.5128205128205128</v>
      </c>
      <c r="N152" s="15">
        <f t="shared" si="94"/>
        <v>3.2051282051282053</v>
      </c>
      <c r="O152" s="17">
        <f t="shared" si="95"/>
        <v>0.47199999999999998</v>
      </c>
      <c r="P152" s="14">
        <v>47</v>
      </c>
      <c r="Q152" s="16">
        <v>90</v>
      </c>
      <c r="R152" s="15">
        <f t="shared" si="96"/>
        <v>1.2051282051282051</v>
      </c>
      <c r="S152" s="15">
        <f t="shared" si="97"/>
        <v>2.3076923076923075</v>
      </c>
      <c r="T152" s="17">
        <f t="shared" si="98"/>
        <v>0.52222222222222225</v>
      </c>
      <c r="U152" s="16">
        <v>12</v>
      </c>
      <c r="V152" s="16">
        <v>35</v>
      </c>
      <c r="W152" s="15">
        <f t="shared" si="99"/>
        <v>0.30769230769230771</v>
      </c>
      <c r="X152" s="15">
        <f t="shared" si="100"/>
        <v>0.89743589743589747</v>
      </c>
      <c r="Y152" s="17">
        <f t="shared" si="101"/>
        <v>0.34285714285714286</v>
      </c>
      <c r="Z152" s="16">
        <v>9</v>
      </c>
      <c r="AA152" s="16">
        <v>12</v>
      </c>
      <c r="AB152" s="15">
        <f t="shared" si="102"/>
        <v>0.23076923076923078</v>
      </c>
      <c r="AC152" s="15">
        <f t="shared" si="103"/>
        <v>0.30769230769230771</v>
      </c>
      <c r="AD152" s="17">
        <f t="shared" si="104"/>
        <v>0.75</v>
      </c>
      <c r="AE152" s="16">
        <v>52</v>
      </c>
      <c r="AF152" s="15">
        <f t="shared" si="105"/>
        <v>1.3333333333333333</v>
      </c>
      <c r="AG152" s="16">
        <v>24</v>
      </c>
      <c r="AH152" s="15">
        <f t="shared" si="106"/>
        <v>0.61538461538461542</v>
      </c>
      <c r="AI152" s="16">
        <v>28</v>
      </c>
      <c r="AJ152" s="15">
        <f t="shared" si="107"/>
        <v>0.71794871794871795</v>
      </c>
      <c r="AK152" s="16">
        <v>14</v>
      </c>
      <c r="AL152" s="15">
        <f t="shared" si="108"/>
        <v>0.35897435897435898</v>
      </c>
      <c r="AM152" s="16">
        <v>14</v>
      </c>
      <c r="AN152" s="15">
        <f t="shared" si="109"/>
        <v>0.35897435897435898</v>
      </c>
      <c r="AO152" s="16">
        <v>4</v>
      </c>
      <c r="AP152" s="15">
        <f t="shared" si="110"/>
        <v>0.10256410256410256</v>
      </c>
      <c r="AQ152" s="4">
        <v>15</v>
      </c>
      <c r="AR152" s="15">
        <f t="shared" si="111"/>
        <v>0.38461538461538464</v>
      </c>
      <c r="AS152" s="16">
        <v>42</v>
      </c>
      <c r="AT152" s="15">
        <f t="shared" si="112"/>
        <v>1.0769230769230769</v>
      </c>
      <c r="AU152" s="18">
        <v>0.62694430599132389</v>
      </c>
      <c r="AV152" s="18">
        <v>5.1926228884259157E-2</v>
      </c>
      <c r="AW152" s="18">
        <v>0.25324118530122192</v>
      </c>
      <c r="AX152" s="18">
        <v>0.37370312069010198</v>
      </c>
      <c r="AY152" s="18">
        <v>104.9912339622468</v>
      </c>
      <c r="AZ152" s="18">
        <v>111.3259374205026</v>
      </c>
      <c r="BA152" s="18">
        <v>6.1086840368287376</v>
      </c>
      <c r="BB152" s="18">
        <v>3.5641025641025639</v>
      </c>
      <c r="BC152" s="18">
        <v>11.51257894191945</v>
      </c>
      <c r="BD152" s="92">
        <f t="shared" si="119"/>
        <v>53.346638010439051</v>
      </c>
      <c r="BE152" s="92">
        <f t="shared" si="120"/>
        <v>52</v>
      </c>
      <c r="BF152" s="93">
        <f>IFERROR(100*((L152+0.44*AA152+AQ152)*2400)/((SUMIFS(팀공격력!Q:Q,팀공격력!A:A,B152,팀공격력!B:B,D152)+0.44*SUMIFS(팀공격력!T:T,팀공격력!A:A,B152,팀공격력!B:B,D152)+SUMIFS(팀공격력!AK:AK,팀공격력!A:A,B152,팀공격력!B:B,D152))*(F152*60+G152)),"")</f>
        <v>10.044088996933723</v>
      </c>
      <c r="BG152" s="17">
        <f t="shared" si="121"/>
        <v>0.28000000000000003</v>
      </c>
      <c r="BH152" s="17">
        <f t="shared" si="122"/>
        <v>9.6000000000000002E-2</v>
      </c>
      <c r="BI152" s="94">
        <f>IFERROR(((AG152*(12000/5))/((F152*60+G152)*(SUMIFS(팀공격력!X:X,팀공격력!A:A,B152,팀공격력!B:B,D152)+SUMIFS(팀수비력!X:X,팀수비력!A:A,B152,팀수비력!B:B,D152))))*100,"")</f>
        <v>1.8889754669311234</v>
      </c>
      <c r="BJ152" s="94">
        <f>IFERROR(((AI152*(12000/5))/((F152*60+G152)*(SUMIFS(팀공격력!V:V,팀공격력!A:A,B152,팀공격력!B:B,D152)+SUMIFS(팀수비력!W:W,팀수비력!A:A,B152,팀수비력!B:B,D152))))*100,"")</f>
        <v>4.6476950337442018</v>
      </c>
      <c r="BK152" s="94">
        <f>IFERROR(((AE152*(12000/5))/((F152*60+G152)*(SUMIFS(팀공격력!X:X,팀공격력!A:A,B152,팀공격력!B:B,D152)+SUMIFS(팀수비력!X:X,팀수비력!A:A,B152,팀수비력!B:B,D152))))*100,"")</f>
        <v>4.0927801783507665</v>
      </c>
      <c r="BL152" s="94">
        <f>IFERROR(100*AK152/(((((F152*60+G152)/(12000/5))*SUMIFS(팀공격력!P:P,팀공격력!A:A,B152,팀공격력!B:B,D152))-K152)),"")</f>
        <v>3.0608786908184573</v>
      </c>
      <c r="BM152" s="94">
        <f>IFERROR(100*((AM152/E152*(2400))/((F152*60+G152)*SUMIFS(팀공격력!AR:AR,팀공격력!A:A,B152,팀공격력!B:B,D152))),"")</f>
        <v>1.5550239213315891</v>
      </c>
      <c r="BN152" s="94">
        <f>IFERROR((AO152*40)/(((F152*60+G152)/60)*(SUMIFS(팀수비력!Q:Q,팀수비력!A:A,B152,팀수비력!B:B,D152)-SUMIFS(팀수비력!N:N,팀수비력!A:A,B152,팀수비력!B:B,D152)))*100,"")</f>
        <v>0.5325883014760463</v>
      </c>
      <c r="BO152" s="94">
        <f t="shared" si="123"/>
        <v>10.32488986784141</v>
      </c>
      <c r="BP152" s="18"/>
      <c r="BQ152" s="18"/>
      <c r="BR152" s="18"/>
      <c r="BS152" s="18"/>
      <c r="BT152" s="19" t="s">
        <v>88</v>
      </c>
      <c r="BU152" s="20"/>
      <c r="BV152" s="26" t="s">
        <v>94</v>
      </c>
      <c r="BW152" s="26">
        <v>275.60000000000002</v>
      </c>
      <c r="BX152" s="26">
        <v>364.2</v>
      </c>
      <c r="BY152" s="26">
        <v>88.6</v>
      </c>
      <c r="BZ152" s="29">
        <f t="shared" si="113"/>
        <v>7.0666666666666673</v>
      </c>
      <c r="CA152" s="29">
        <f t="shared" si="114"/>
        <v>9.338461538461539</v>
      </c>
      <c r="CB152" s="29">
        <f t="shared" si="115"/>
        <v>2.2717948717948717</v>
      </c>
      <c r="CC152" s="30">
        <f t="shared" si="116"/>
        <v>22.826379542395692</v>
      </c>
      <c r="CD152" s="30">
        <f t="shared" si="117"/>
        <v>30.16461331400766</v>
      </c>
      <c r="CE152" s="30">
        <f t="shared" si="118"/>
        <v>7.3382337716119679</v>
      </c>
      <c r="CF152" s="27">
        <v>17</v>
      </c>
      <c r="CG152" s="27">
        <v>22</v>
      </c>
    </row>
    <row r="153" spans="1:85" x14ac:dyDescent="0.4">
      <c r="A153" s="9" t="s">
        <v>84</v>
      </c>
      <c r="B153" s="9" t="s">
        <v>230</v>
      </c>
      <c r="C153" s="9" t="s">
        <v>251</v>
      </c>
      <c r="D153" s="23" t="s">
        <v>87</v>
      </c>
      <c r="E153" s="16">
        <v>41</v>
      </c>
      <c r="F153" s="16">
        <v>17</v>
      </c>
      <c r="G153" s="16">
        <v>39</v>
      </c>
      <c r="H153" s="14">
        <f t="shared" si="91"/>
        <v>43419</v>
      </c>
      <c r="I153" s="14">
        <v>247</v>
      </c>
      <c r="J153" s="15">
        <f t="shared" si="92"/>
        <v>6.024390243902439</v>
      </c>
      <c r="K153" s="16">
        <v>96</v>
      </c>
      <c r="L153" s="16">
        <v>240</v>
      </c>
      <c r="M153" s="15">
        <f t="shared" si="93"/>
        <v>2.3414634146341462</v>
      </c>
      <c r="N153" s="15">
        <f t="shared" si="94"/>
        <v>5.8536585365853657</v>
      </c>
      <c r="O153" s="17">
        <f t="shared" si="95"/>
        <v>0.4</v>
      </c>
      <c r="P153" s="14">
        <v>67</v>
      </c>
      <c r="Q153" s="16">
        <v>134</v>
      </c>
      <c r="R153" s="15">
        <f t="shared" si="96"/>
        <v>1.6341463414634145</v>
      </c>
      <c r="S153" s="15">
        <f t="shared" si="97"/>
        <v>3.2682926829268291</v>
      </c>
      <c r="T153" s="17">
        <f t="shared" si="98"/>
        <v>0.5</v>
      </c>
      <c r="U153" s="16">
        <v>29</v>
      </c>
      <c r="V153" s="16">
        <v>106</v>
      </c>
      <c r="W153" s="15">
        <f t="shared" si="99"/>
        <v>0.70731707317073167</v>
      </c>
      <c r="X153" s="15">
        <f t="shared" si="100"/>
        <v>2.5853658536585367</v>
      </c>
      <c r="Y153" s="17">
        <f t="shared" si="101"/>
        <v>0.27358490566037735</v>
      </c>
      <c r="Z153" s="16">
        <v>26</v>
      </c>
      <c r="AA153" s="16">
        <v>29</v>
      </c>
      <c r="AB153" s="15">
        <f t="shared" si="102"/>
        <v>0.63414634146341464</v>
      </c>
      <c r="AC153" s="15">
        <f t="shared" si="103"/>
        <v>0.70731707317073167</v>
      </c>
      <c r="AD153" s="17">
        <f t="shared" si="104"/>
        <v>0.89655172413793105</v>
      </c>
      <c r="AE153" s="16">
        <v>76</v>
      </c>
      <c r="AF153" s="15">
        <f t="shared" si="105"/>
        <v>1.8536585365853659</v>
      </c>
      <c r="AG153" s="16">
        <v>18</v>
      </c>
      <c r="AH153" s="15">
        <f t="shared" si="106"/>
        <v>0.43902439024390244</v>
      </c>
      <c r="AI153" s="16">
        <v>58</v>
      </c>
      <c r="AJ153" s="15">
        <f t="shared" si="107"/>
        <v>1.4146341463414633</v>
      </c>
      <c r="AK153" s="16">
        <v>84</v>
      </c>
      <c r="AL153" s="15">
        <f t="shared" si="108"/>
        <v>2.0487804878048781</v>
      </c>
      <c r="AM153" s="16">
        <v>21</v>
      </c>
      <c r="AN153" s="15">
        <f t="shared" si="109"/>
        <v>0.51219512195121952</v>
      </c>
      <c r="AO153" s="16">
        <v>12</v>
      </c>
      <c r="AP153" s="15">
        <f t="shared" si="110"/>
        <v>0.29268292682926828</v>
      </c>
      <c r="AQ153" s="4">
        <v>52</v>
      </c>
      <c r="AR153" s="15">
        <f t="shared" si="111"/>
        <v>1.2682926829268293</v>
      </c>
      <c r="AS153" s="16">
        <v>72</v>
      </c>
      <c r="AT153" s="15">
        <f t="shared" si="112"/>
        <v>1.7560975609756098</v>
      </c>
      <c r="AU153" s="18">
        <v>0.2216371685225538</v>
      </c>
      <c r="AV153" s="18">
        <v>1.2251069910733299E-2</v>
      </c>
      <c r="AW153" s="18">
        <v>-0.47767679368294003</v>
      </c>
      <c r="AX153" s="18">
        <v>0.6993139622054938</v>
      </c>
      <c r="AY153" s="18">
        <v>94.820447090835202</v>
      </c>
      <c r="AZ153" s="18">
        <v>109.95676883739161</v>
      </c>
      <c r="BA153" s="18">
        <v>6.4246800689841104</v>
      </c>
      <c r="BB153" s="18">
        <v>5.8780487804878048</v>
      </c>
      <c r="BC153" s="18">
        <v>13.321357009604091</v>
      </c>
      <c r="BD153" s="92">
        <f t="shared" si="119"/>
        <v>48.860579205570502</v>
      </c>
      <c r="BE153" s="92">
        <f t="shared" si="120"/>
        <v>46.041666666666664</v>
      </c>
      <c r="BF153" s="93">
        <f>IFERROR(100*((L153+0.44*AA153+AQ153)*2400)/((SUMIFS(팀공격력!Q:Q,팀공격력!A:A,B153,팀공격력!B:B,D153)+0.44*SUMIFS(팀공격력!T:T,팀공격력!A:A,B153,팀공격력!B:B,D153)+SUMIFS(팀공격력!AK:AK,팀공격력!A:A,B153,팀공격력!B:B,D153))*(F153*60+G153)),"")</f>
        <v>14.782760456901581</v>
      </c>
      <c r="BG153" s="17">
        <f t="shared" si="121"/>
        <v>0.44166666666666665</v>
      </c>
      <c r="BH153" s="17">
        <f t="shared" si="122"/>
        <v>0.12083333333333333</v>
      </c>
      <c r="BI153" s="94">
        <f>IFERROR(((AG153*(12000/5))/((F153*60+G153)*(SUMIFS(팀공격력!X:X,팀공격력!A:A,B153,팀공격력!B:B,D153)+SUMIFS(팀수비력!X:X,팀수비력!A:A,B153,팀수비력!B:B,D153))))*100,"")</f>
        <v>0.99398638238656134</v>
      </c>
      <c r="BJ153" s="94">
        <f>IFERROR(((AI153*(12000/5))/((F153*60+G153)*(SUMIFS(팀공격력!V:V,팀공격력!A:A,B153,팀공격력!B:B,D153)+SUMIFS(팀수비력!W:W,팀수비력!A:A,B153,팀수비력!B:B,D153))))*100,"")</f>
        <v>6.7546124977800037</v>
      </c>
      <c r="BK153" s="94">
        <f>IFERROR(((AE153*(12000/5))/((F153*60+G153)*(SUMIFS(팀공격력!X:X,팀공격력!A:A,B153,팀공격력!B:B,D153)+SUMIFS(팀수비력!X:X,팀수비력!A:A,B153,팀수비력!B:B,D153))))*100,"")</f>
        <v>4.1968313922988143</v>
      </c>
      <c r="BL153" s="94">
        <f>IFERROR(100*AK153/(((((F153*60+G153)/(12000/5))*SUMIFS(팀공격력!P:P,팀공격력!A:A,B153,팀공격력!B:B,D153))-K153)),"")</f>
        <v>13.124897461738581</v>
      </c>
      <c r="BM153" s="94">
        <f>IFERROR(100*((AM153/E153*(2400))/((F153*60+G153)*SUMIFS(팀공격력!AR:AR,팀공격력!A:A,B153,팀공격력!B:B,D153))),"")</f>
        <v>1.5566892893120106</v>
      </c>
      <c r="BN153" s="94">
        <f>IFERROR((AO153*40)/(((F153*60+G153)/60)*(SUMIFS(팀수비력!Q:Q,팀수비력!A:A,B153,팀수비력!B:B,D153)-SUMIFS(팀수비력!N:N,팀수비력!A:A,B153,팀수비력!B:B,D153)))*100,"")</f>
        <v>1.1210003059396669</v>
      </c>
      <c r="BO153" s="94">
        <f t="shared" si="123"/>
        <v>17.062606641291509</v>
      </c>
      <c r="BP153" s="18"/>
      <c r="BQ153" s="18"/>
      <c r="BR153" s="18"/>
      <c r="BS153" s="18"/>
      <c r="BT153" s="19" t="s">
        <v>88</v>
      </c>
      <c r="BU153" s="19"/>
      <c r="BV153" s="25" t="s">
        <v>89</v>
      </c>
      <c r="BW153" s="25">
        <v>459.65</v>
      </c>
      <c r="BX153" s="25">
        <v>676.35</v>
      </c>
      <c r="BY153" s="25">
        <v>216.7</v>
      </c>
      <c r="BZ153" s="29">
        <f t="shared" si="113"/>
        <v>11.210975609756098</v>
      </c>
      <c r="CA153" s="29">
        <f t="shared" si="114"/>
        <v>16.496341463414634</v>
      </c>
      <c r="CB153" s="29">
        <f t="shared" si="115"/>
        <v>5.2853658536585364</v>
      </c>
      <c r="CC153" s="30">
        <f t="shared" si="116"/>
        <v>25.407310163753195</v>
      </c>
      <c r="CD153" s="30">
        <f t="shared" si="117"/>
        <v>37.385476404339116</v>
      </c>
      <c r="CE153" s="30">
        <f t="shared" si="118"/>
        <v>11.978166240585919</v>
      </c>
      <c r="CF153" s="27">
        <v>17</v>
      </c>
      <c r="CG153" s="27">
        <v>24</v>
      </c>
    </row>
    <row r="154" spans="1:85" x14ac:dyDescent="0.4">
      <c r="A154" s="9" t="s">
        <v>84</v>
      </c>
      <c r="B154" s="9" t="s">
        <v>230</v>
      </c>
      <c r="C154" s="9" t="s">
        <v>252</v>
      </c>
      <c r="D154" s="23" t="s">
        <v>87</v>
      </c>
      <c r="E154" s="16">
        <v>39</v>
      </c>
      <c r="F154" s="16">
        <v>26</v>
      </c>
      <c r="G154" s="16">
        <v>16</v>
      </c>
      <c r="H154" s="14">
        <f t="shared" si="91"/>
        <v>61464</v>
      </c>
      <c r="I154" s="14">
        <v>588</v>
      </c>
      <c r="J154" s="15">
        <f t="shared" si="92"/>
        <v>15.076923076923077</v>
      </c>
      <c r="K154" s="16">
        <v>229</v>
      </c>
      <c r="L154" s="16">
        <v>513</v>
      </c>
      <c r="M154" s="15">
        <f t="shared" si="93"/>
        <v>5.8717948717948714</v>
      </c>
      <c r="N154" s="15">
        <f t="shared" si="94"/>
        <v>13.153846153846153</v>
      </c>
      <c r="O154" s="17">
        <f t="shared" si="95"/>
        <v>0.44639376218323584</v>
      </c>
      <c r="P154" s="14">
        <v>174</v>
      </c>
      <c r="Q154" s="16">
        <v>323</v>
      </c>
      <c r="R154" s="15">
        <f t="shared" si="96"/>
        <v>4.4615384615384617</v>
      </c>
      <c r="S154" s="15">
        <f t="shared" si="97"/>
        <v>8.2820512820512828</v>
      </c>
      <c r="T154" s="17">
        <f t="shared" si="98"/>
        <v>0.53869969040247678</v>
      </c>
      <c r="U154" s="16">
        <v>55</v>
      </c>
      <c r="V154" s="16">
        <v>190</v>
      </c>
      <c r="W154" s="15">
        <f t="shared" si="99"/>
        <v>1.4102564102564104</v>
      </c>
      <c r="X154" s="15">
        <f t="shared" si="100"/>
        <v>4.8717948717948714</v>
      </c>
      <c r="Y154" s="17">
        <f t="shared" si="101"/>
        <v>0.28947368421052633</v>
      </c>
      <c r="Z154" s="16">
        <v>75</v>
      </c>
      <c r="AA154" s="16">
        <v>98</v>
      </c>
      <c r="AB154" s="15">
        <f t="shared" si="102"/>
        <v>1.9230769230769231</v>
      </c>
      <c r="AC154" s="15">
        <f t="shared" si="103"/>
        <v>2.5128205128205128</v>
      </c>
      <c r="AD154" s="17">
        <f t="shared" si="104"/>
        <v>0.76530612244897955</v>
      </c>
      <c r="AE154" s="16">
        <v>324</v>
      </c>
      <c r="AF154" s="15">
        <f t="shared" si="105"/>
        <v>8.3076923076923084</v>
      </c>
      <c r="AG154" s="16">
        <v>72</v>
      </c>
      <c r="AH154" s="15">
        <f t="shared" si="106"/>
        <v>1.8461538461538463</v>
      </c>
      <c r="AI154" s="16">
        <v>252</v>
      </c>
      <c r="AJ154" s="15">
        <f t="shared" si="107"/>
        <v>6.4615384615384617</v>
      </c>
      <c r="AK154" s="16">
        <v>79</v>
      </c>
      <c r="AL154" s="15">
        <f t="shared" si="108"/>
        <v>2.0256410256410255</v>
      </c>
      <c r="AM154" s="16">
        <v>34</v>
      </c>
      <c r="AN154" s="15">
        <f t="shared" si="109"/>
        <v>0.87179487179487181</v>
      </c>
      <c r="AO154" s="16">
        <v>20</v>
      </c>
      <c r="AP154" s="15">
        <f t="shared" si="110"/>
        <v>0.51282051282051277</v>
      </c>
      <c r="AQ154" s="4">
        <v>79</v>
      </c>
      <c r="AR154" s="15">
        <f t="shared" si="111"/>
        <v>2.0256410256410255</v>
      </c>
      <c r="AS154" s="16">
        <v>88</v>
      </c>
      <c r="AT154" s="15">
        <f t="shared" si="112"/>
        <v>2.2564102564102564</v>
      </c>
      <c r="AU154" s="18">
        <v>2.4589483009881641</v>
      </c>
      <c r="AV154" s="18">
        <v>9.6015162084660835E-2</v>
      </c>
      <c r="AW154" s="18">
        <v>0.45412389267079573</v>
      </c>
      <c r="AX154" s="18">
        <v>2.004824408317369</v>
      </c>
      <c r="AY154" s="18">
        <v>101.7592535285892</v>
      </c>
      <c r="AZ154" s="18">
        <v>102.9131904855648</v>
      </c>
      <c r="BA154" s="18">
        <v>13.501810368295921</v>
      </c>
      <c r="BB154" s="18">
        <v>16.897435897435901</v>
      </c>
      <c r="BC154" s="18">
        <v>25.732135884420149</v>
      </c>
      <c r="BD154" s="92">
        <f t="shared" si="119"/>
        <v>52.866287851542836</v>
      </c>
      <c r="BE154" s="92">
        <f t="shared" si="120"/>
        <v>50</v>
      </c>
      <c r="BF154" s="93">
        <f>IFERROR(100*((L154+0.44*AA154+AQ154)*2400)/((SUMIFS(팀공격력!Q:Q,팀공격력!A:A,B154,팀공격력!B:B,D154)+0.44*SUMIFS(팀공격력!T:T,팀공격력!A:A,B154,팀공격력!B:B,D154)+SUMIFS(팀공격력!AK:AK,팀공격력!A:A,B154,팀공격력!B:B,D154))*(F154*60+G154)),"")</f>
        <v>20.701085092524298</v>
      </c>
      <c r="BG154" s="17">
        <f t="shared" si="121"/>
        <v>0.37037037037037035</v>
      </c>
      <c r="BH154" s="17">
        <f t="shared" si="122"/>
        <v>0.19103313840155944</v>
      </c>
      <c r="BI154" s="94">
        <f>IFERROR(((AG154*(12000/5))/((F154*60+G154)*(SUMIFS(팀공격력!X:X,팀공격력!A:A,B154,팀공격력!B:B,D154)+SUMIFS(팀수비력!X:X,팀수비력!A:A,B154,팀수비력!B:B,D154))))*100,"")</f>
        <v>2.6716537536735236</v>
      </c>
      <c r="BJ154" s="94">
        <f>IFERROR(((AI154*(12000/5))/((F154*60+G154)*(SUMIFS(팀공격력!V:V,팀공격력!A:A,B154,팀공격력!B:B,D154)+SUMIFS(팀수비력!W:W,팀수비력!A:A,B154,팀수비력!B:B,D154))))*100,"")</f>
        <v>19.720264397618962</v>
      </c>
      <c r="BK154" s="94">
        <f>IFERROR(((AE154*(12000/5))/((F154*60+G154)*(SUMIFS(팀공격력!X:X,팀공격력!A:A,B154,팀공격력!B:B,D154)+SUMIFS(팀수비력!X:X,팀수비력!A:A,B154,팀수비력!B:B,D154))))*100,"")</f>
        <v>12.022441891530859</v>
      </c>
      <c r="BL154" s="94">
        <f>IFERROR(100*AK154/(((((F154*60+G154)/(12000/5))*SUMIFS(팀공격력!P:P,팀공격력!A:A,B154,팀공격력!B:B,D154))-K154)),"")</f>
        <v>9.1190322282759269</v>
      </c>
      <c r="BM154" s="94">
        <f>IFERROR(100*((AM154/E154*(2400))/((F154*60+G154)*SUMIFS(팀공격력!AR:AR,팀공격력!A:A,B154,팀공격력!B:B,D154))),"")</f>
        <v>1.7804121782396032</v>
      </c>
      <c r="BN154" s="94">
        <f>IFERROR((AO154*40)/(((F154*60+G154)/60)*(SUMIFS(팀수비력!Q:Q,팀수비력!A:A,B154,팀수비력!B:B,D154)-SUMIFS(팀수비력!N:N,팀수비력!A:A,B154,팀수비력!B:B,D154)))*100,"")</f>
        <v>1.2554349872991828</v>
      </c>
      <c r="BO154" s="94">
        <f t="shared" si="123"/>
        <v>12.438594281395641</v>
      </c>
      <c r="BP154" s="18"/>
      <c r="BQ154" s="18"/>
      <c r="BR154" s="18"/>
      <c r="BS154" s="18"/>
      <c r="BT154" s="19" t="s">
        <v>93</v>
      </c>
      <c r="BU154" s="20"/>
      <c r="BV154" s="25" t="s">
        <v>94</v>
      </c>
      <c r="BW154" s="25">
        <v>976.67</v>
      </c>
      <c r="BX154" s="25">
        <v>1384.07</v>
      </c>
      <c r="BY154" s="25">
        <v>407.4</v>
      </c>
      <c r="BZ154" s="29">
        <f t="shared" si="113"/>
        <v>25.042820512820512</v>
      </c>
      <c r="CA154" s="29">
        <f t="shared" si="114"/>
        <v>35.48897435897436</v>
      </c>
      <c r="CB154" s="29">
        <f t="shared" si="115"/>
        <v>10.446153846153846</v>
      </c>
      <c r="CC154" s="30">
        <f t="shared" si="116"/>
        <v>38.136274892620072</v>
      </c>
      <c r="CD154" s="30">
        <f t="shared" si="117"/>
        <v>54.044123389301056</v>
      </c>
      <c r="CE154" s="30">
        <f t="shared" si="118"/>
        <v>15.907848496680984</v>
      </c>
      <c r="CF154" s="28">
        <v>17</v>
      </c>
      <c r="CG154" s="28">
        <v>22</v>
      </c>
    </row>
    <row r="155" spans="1:85" x14ac:dyDescent="0.4">
      <c r="A155" s="9" t="s">
        <v>84</v>
      </c>
      <c r="B155" s="9" t="s">
        <v>230</v>
      </c>
      <c r="C155" s="9" t="s">
        <v>253</v>
      </c>
      <c r="D155" s="23" t="s">
        <v>87</v>
      </c>
      <c r="E155" s="16">
        <v>54</v>
      </c>
      <c r="F155" s="16">
        <v>30</v>
      </c>
      <c r="G155" s="16">
        <v>20</v>
      </c>
      <c r="H155" s="14">
        <f t="shared" si="91"/>
        <v>98280</v>
      </c>
      <c r="I155" s="14">
        <v>902</v>
      </c>
      <c r="J155" s="15">
        <f t="shared" si="92"/>
        <v>16.703703703703702</v>
      </c>
      <c r="K155" s="16">
        <v>308</v>
      </c>
      <c r="L155" s="16">
        <v>667</v>
      </c>
      <c r="M155" s="15">
        <f t="shared" si="93"/>
        <v>5.7037037037037033</v>
      </c>
      <c r="N155" s="15">
        <f t="shared" si="94"/>
        <v>12.351851851851851</v>
      </c>
      <c r="O155" s="17">
        <f t="shared" si="95"/>
        <v>0.46176911544227889</v>
      </c>
      <c r="P155" s="14">
        <v>192</v>
      </c>
      <c r="Q155" s="16">
        <v>340</v>
      </c>
      <c r="R155" s="15">
        <f t="shared" si="96"/>
        <v>3.5555555555555554</v>
      </c>
      <c r="S155" s="15">
        <f t="shared" si="97"/>
        <v>6.2962962962962967</v>
      </c>
      <c r="T155" s="17">
        <f t="shared" si="98"/>
        <v>0.56470588235294117</v>
      </c>
      <c r="U155" s="16">
        <v>116</v>
      </c>
      <c r="V155" s="16">
        <v>327</v>
      </c>
      <c r="W155" s="15">
        <f t="shared" si="99"/>
        <v>2.1481481481481484</v>
      </c>
      <c r="X155" s="15">
        <f t="shared" si="100"/>
        <v>6.0555555555555554</v>
      </c>
      <c r="Y155" s="17">
        <f t="shared" si="101"/>
        <v>0.35474006116207951</v>
      </c>
      <c r="Z155" s="16">
        <v>170</v>
      </c>
      <c r="AA155" s="16">
        <v>198</v>
      </c>
      <c r="AB155" s="15">
        <f t="shared" si="102"/>
        <v>3.1481481481481484</v>
      </c>
      <c r="AC155" s="15">
        <f t="shared" si="103"/>
        <v>3.6666666666666665</v>
      </c>
      <c r="AD155" s="17">
        <f t="shared" si="104"/>
        <v>0.85858585858585856</v>
      </c>
      <c r="AE155" s="16">
        <v>145</v>
      </c>
      <c r="AF155" s="15">
        <f t="shared" si="105"/>
        <v>2.6851851851851851</v>
      </c>
      <c r="AG155" s="16">
        <v>25</v>
      </c>
      <c r="AH155" s="15">
        <f t="shared" si="106"/>
        <v>0.46296296296296297</v>
      </c>
      <c r="AI155" s="16">
        <v>120</v>
      </c>
      <c r="AJ155" s="15">
        <f t="shared" si="107"/>
        <v>2.2222222222222223</v>
      </c>
      <c r="AK155" s="16">
        <v>229</v>
      </c>
      <c r="AL155" s="15">
        <f t="shared" si="108"/>
        <v>4.2407407407407405</v>
      </c>
      <c r="AM155" s="16">
        <v>43</v>
      </c>
      <c r="AN155" s="15">
        <f t="shared" si="109"/>
        <v>0.79629629629629628</v>
      </c>
      <c r="AO155" s="16">
        <v>5</v>
      </c>
      <c r="AP155" s="15">
        <f t="shared" si="110"/>
        <v>9.2592592592592587E-2</v>
      </c>
      <c r="AQ155" s="4">
        <v>108</v>
      </c>
      <c r="AR155" s="15">
        <f t="shared" si="111"/>
        <v>2</v>
      </c>
      <c r="AS155" s="16">
        <v>94</v>
      </c>
      <c r="AT155" s="15">
        <f t="shared" si="112"/>
        <v>1.7407407407407407</v>
      </c>
      <c r="AU155" s="18">
        <v>5.8292588151856153</v>
      </c>
      <c r="AV155" s="18">
        <v>0.14235064261747529</v>
      </c>
      <c r="AW155" s="18">
        <v>4.5904150148530336</v>
      </c>
      <c r="AX155" s="18">
        <v>1.2388438003325819</v>
      </c>
      <c r="AY155" s="18">
        <v>115.8553695976338</v>
      </c>
      <c r="AZ155" s="18">
        <v>111.4501982177546</v>
      </c>
      <c r="BA155" s="18">
        <v>17.56984519248283</v>
      </c>
      <c r="BB155" s="18">
        <v>15.351851851851849</v>
      </c>
      <c r="BC155" s="18">
        <v>20.24420024420024</v>
      </c>
      <c r="BD155" s="92">
        <f t="shared" si="119"/>
        <v>59.804805601230569</v>
      </c>
      <c r="BE155" s="92">
        <f t="shared" si="120"/>
        <v>54.872563718140931</v>
      </c>
      <c r="BF155" s="93">
        <f>IFERROR(100*((L155+0.44*AA155+AQ155)*2400)/((SUMIFS(팀공격력!Q:Q,팀공격력!A:A,B155,팀공격력!B:B,D155)+0.44*SUMIFS(팀공격력!T:T,팀공격력!A:A,B155,팀공격력!B:B,D155)+SUMIFS(팀공격력!AK:AK,팀공격력!A:A,B155,팀공격력!B:B,D155))*(F155*60+G155)),"")</f>
        <v>24.332675645986836</v>
      </c>
      <c r="BG155" s="17">
        <f t="shared" si="121"/>
        <v>0.49025487256371814</v>
      </c>
      <c r="BH155" s="17">
        <f t="shared" si="122"/>
        <v>0.29685157421289354</v>
      </c>
      <c r="BI155" s="94">
        <f>IFERROR(((AG155*(12000/5))/((F155*60+G155)*(SUMIFS(팀공격력!X:X,팀공격력!A:A,B155,팀공격력!B:B,D155)+SUMIFS(팀수비력!X:X,팀수비력!A:A,B155,팀수비력!B:B,D155))))*100,"")</f>
        <v>0.80329027697448752</v>
      </c>
      <c r="BJ155" s="94">
        <f>IFERROR(((AI155*(12000/5))/((F155*60+G155)*(SUMIFS(팀공격력!V:V,팀공격력!A:A,B155,팀공격력!B:B,D155)+SUMIFS(팀수비력!W:W,팀수비력!A:A,B155,팀수비력!B:B,D155))))*100,"")</f>
        <v>8.131642252916663</v>
      </c>
      <c r="BK155" s="94">
        <f>IFERROR(((AE155*(12000/5))/((F155*60+G155)*(SUMIFS(팀공격력!X:X,팀공격력!A:A,B155,팀공격력!B:B,D155)+SUMIFS(팀수비력!X:X,팀수비력!A:A,B155,팀수비력!B:B,D155))))*100,"")</f>
        <v>4.6590836064520271</v>
      </c>
      <c r="BL155" s="94">
        <f>IFERROR(100*AK155/(((((F155*60+G155)/(12000/5))*SUMIFS(팀공격력!P:P,팀공격력!A:A,B155,팀공격력!B:B,D155))-K155)),"")</f>
        <v>23.931445292089041</v>
      </c>
      <c r="BM155" s="94">
        <f>IFERROR(100*((AM155/E155*(2400))/((F155*60+G155)*SUMIFS(팀공격력!AR:AR,팀공격력!A:A,B155,팀공격력!B:B,D155))),"")</f>
        <v>1.4082046276253668</v>
      </c>
      <c r="BN155" s="94">
        <f>IFERROR((AO155*40)/(((F155*60+G155)/60)*(SUMIFS(팀수비력!Q:Q,팀수비력!A:A,B155,팀수비력!B:B,D155)-SUMIFS(팀수비력!N:N,팀수비력!A:A,B155,팀수비력!B:B,D155)))*100,"")</f>
        <v>0.271780980766966</v>
      </c>
      <c r="BO155" s="94">
        <f t="shared" si="123"/>
        <v>12.527258386303531</v>
      </c>
      <c r="BP155" s="18"/>
      <c r="BQ155" s="18"/>
      <c r="BR155" s="18"/>
      <c r="BS155" s="18"/>
      <c r="BT155" s="19" t="s">
        <v>88</v>
      </c>
      <c r="BU155" s="20"/>
      <c r="BV155" s="25" t="s">
        <v>89</v>
      </c>
      <c r="BW155" s="25">
        <v>1348.68</v>
      </c>
      <c r="BX155" s="25">
        <v>1870.98</v>
      </c>
      <c r="BY155" s="25">
        <v>522.29999999999995</v>
      </c>
      <c r="BZ155" s="29">
        <f t="shared" si="113"/>
        <v>24.975555555555555</v>
      </c>
      <c r="CA155" s="29">
        <f t="shared" si="114"/>
        <v>34.647777777777776</v>
      </c>
      <c r="CB155" s="29">
        <f t="shared" si="115"/>
        <v>9.6722222222222207</v>
      </c>
      <c r="CC155" s="30">
        <f t="shared" si="116"/>
        <v>32.934798534798531</v>
      </c>
      <c r="CD155" s="30">
        <f t="shared" si="117"/>
        <v>45.68937728937729</v>
      </c>
      <c r="CE155" s="30">
        <f t="shared" si="118"/>
        <v>12.754578754578755</v>
      </c>
      <c r="CF155" s="28">
        <v>23</v>
      </c>
      <c r="CG155" s="28">
        <v>31</v>
      </c>
    </row>
    <row r="156" spans="1:85" x14ac:dyDescent="0.4">
      <c r="A156" s="9" t="s">
        <v>84</v>
      </c>
      <c r="B156" s="9" t="s">
        <v>254</v>
      </c>
      <c r="C156" s="9" t="s">
        <v>255</v>
      </c>
      <c r="D156" s="23" t="s">
        <v>87</v>
      </c>
      <c r="E156" s="16">
        <v>3</v>
      </c>
      <c r="F156" s="16">
        <v>13</v>
      </c>
      <c r="G156" s="16">
        <v>14</v>
      </c>
      <c r="H156" s="14">
        <f t="shared" si="91"/>
        <v>2382</v>
      </c>
      <c r="I156" s="14">
        <v>16</v>
      </c>
      <c r="J156" s="15">
        <f t="shared" si="92"/>
        <v>5.333333333333333</v>
      </c>
      <c r="K156" s="16">
        <v>6</v>
      </c>
      <c r="L156" s="16">
        <v>10</v>
      </c>
      <c r="M156" s="15">
        <f t="shared" si="93"/>
        <v>2</v>
      </c>
      <c r="N156" s="15">
        <f t="shared" si="94"/>
        <v>3.3333333333333335</v>
      </c>
      <c r="O156" s="17">
        <f t="shared" si="95"/>
        <v>0.6</v>
      </c>
      <c r="P156" s="14">
        <v>5</v>
      </c>
      <c r="Q156" s="16">
        <v>9</v>
      </c>
      <c r="R156" s="15">
        <f t="shared" si="96"/>
        <v>1.6666666666666667</v>
      </c>
      <c r="S156" s="15">
        <f t="shared" si="97"/>
        <v>3</v>
      </c>
      <c r="T156" s="17">
        <f t="shared" si="98"/>
        <v>0.55555555555555558</v>
      </c>
      <c r="U156" s="16">
        <v>1</v>
      </c>
      <c r="V156" s="16">
        <v>1</v>
      </c>
      <c r="W156" s="15">
        <f t="shared" si="99"/>
        <v>0.33333333333333331</v>
      </c>
      <c r="X156" s="15">
        <f t="shared" si="100"/>
        <v>0.33333333333333331</v>
      </c>
      <c r="Y156" s="17">
        <f t="shared" si="101"/>
        <v>1</v>
      </c>
      <c r="Z156" s="16">
        <v>3</v>
      </c>
      <c r="AA156" s="16">
        <v>3</v>
      </c>
      <c r="AB156" s="15">
        <f t="shared" si="102"/>
        <v>1</v>
      </c>
      <c r="AC156" s="15">
        <f t="shared" si="103"/>
        <v>1</v>
      </c>
      <c r="AD156" s="17">
        <f t="shared" si="104"/>
        <v>1</v>
      </c>
      <c r="AE156" s="16">
        <v>7</v>
      </c>
      <c r="AF156" s="15">
        <f t="shared" si="105"/>
        <v>2.3333333333333335</v>
      </c>
      <c r="AG156" s="16">
        <v>4</v>
      </c>
      <c r="AH156" s="15">
        <f t="shared" si="106"/>
        <v>1.3333333333333333</v>
      </c>
      <c r="AI156" s="16">
        <v>3</v>
      </c>
      <c r="AJ156" s="15">
        <f t="shared" si="107"/>
        <v>1</v>
      </c>
      <c r="AK156" s="16">
        <v>2</v>
      </c>
      <c r="AL156" s="15">
        <f t="shared" si="108"/>
        <v>0.66666666666666663</v>
      </c>
      <c r="AM156" s="16">
        <v>0</v>
      </c>
      <c r="AN156" s="15">
        <f t="shared" si="109"/>
        <v>0</v>
      </c>
      <c r="AO156" s="16">
        <v>1</v>
      </c>
      <c r="AP156" s="15">
        <f t="shared" si="110"/>
        <v>0.33333333333333331</v>
      </c>
      <c r="AQ156" s="4">
        <v>3</v>
      </c>
      <c r="AR156" s="15">
        <f t="shared" si="111"/>
        <v>1</v>
      </c>
      <c r="AS156" s="16">
        <v>5</v>
      </c>
      <c r="AT156" s="15">
        <f t="shared" si="112"/>
        <v>1.6666666666666667</v>
      </c>
      <c r="AU156" s="18">
        <v>8.4511388774094448E-2</v>
      </c>
      <c r="AV156" s="18">
        <v>8.5150013878180789E-2</v>
      </c>
      <c r="AW156" s="18">
        <v>0.1122068373638247</v>
      </c>
      <c r="AX156" s="18">
        <v>-2.769544858973029E-2</v>
      </c>
      <c r="AY156" s="18">
        <v>121.23537140384749</v>
      </c>
      <c r="AZ156" s="18">
        <v>121.7726418182572</v>
      </c>
      <c r="BA156" s="18">
        <v>0.75578222142147755</v>
      </c>
      <c r="BB156" s="18">
        <v>6.333333333333333</v>
      </c>
      <c r="BC156" s="18">
        <v>19.143576826196469</v>
      </c>
      <c r="BD156" s="92">
        <f t="shared" si="119"/>
        <v>70.671378091872796</v>
      </c>
      <c r="BE156" s="92">
        <f t="shared" si="120"/>
        <v>65</v>
      </c>
      <c r="BF156" s="93">
        <f>IFERROR(100*((L156+0.44*AA156+AQ156)*2400)/((SUMIFS(팀공격력!Q:Q,팀공격력!A:A,B156,팀공격력!B:B,D156)+0.44*SUMIFS(팀공격력!T:T,팀공격력!A:A,B156,팀공격력!B:B,D156)+SUMIFS(팀공격력!AK:AK,팀공격력!A:A,B156,팀공격력!B:B,D156))*(F156*60+G156)),"")</f>
        <v>0.97070774152303363</v>
      </c>
      <c r="BG156" s="17">
        <f t="shared" si="121"/>
        <v>0.1</v>
      </c>
      <c r="BH156" s="17">
        <f t="shared" si="122"/>
        <v>0.3</v>
      </c>
      <c r="BI156" s="94">
        <f>IFERROR(((AG156*(12000/5))/((F156*60+G156)*(SUMIFS(팀공격력!X:X,팀공격력!A:A,B156,팀공격력!B:B,D156)+SUMIFS(팀수비력!X:X,팀수비력!A:A,B156,팀수비력!B:B,D156))))*100,"")</f>
        <v>0.31437025742994457</v>
      </c>
      <c r="BJ156" s="94">
        <f>IFERROR(((AI156*(12000/5))/((F156*60+G156)*(SUMIFS(팀공격력!V:V,팀공격력!A:A,B156,팀공격력!B:B,D156)+SUMIFS(팀수비력!W:W,팀수비력!A:A,B156,팀수비력!B:B,D156))))*100,"")</f>
        <v>0.49824231184432699</v>
      </c>
      <c r="BK156" s="94">
        <f>IFERROR(((AE156*(12000/5))/((F156*60+G156)*(SUMIFS(팀공격력!X:X,팀공격력!A:A,B156,팀공격력!B:B,D156)+SUMIFS(팀수비력!X:X,팀수비력!A:A,B156,팀수비력!B:B,D156))))*100,"")</f>
        <v>0.55014795050240295</v>
      </c>
      <c r="BL156" s="94">
        <f>IFERROR(100*AK156/(((((F156*60+G156)/(12000/5))*SUMIFS(팀공격력!P:P,팀공격력!A:A,B156,팀공격력!B:B,D156))-K156)),"")</f>
        <v>0.3736618235942531</v>
      </c>
      <c r="BM156" s="94">
        <f>IFERROR(100*((AM156/E156*(2400))/((F156*60+G156)*SUMIFS(팀공격력!AR:AR,팀공격력!A:A,B156,팀공격력!B:B,D156))),"")</f>
        <v>0</v>
      </c>
      <c r="BN156" s="94">
        <f>IFERROR((AO156*40)/(((F156*60+G156)/60)*(SUMIFS(팀수비력!Q:Q,팀수비력!A:A,B156,팀수비력!B:B,D156)-SUMIFS(팀수비력!N:N,팀수비력!A:A,B156,팀수비력!B:B,D156)))*100,"")</f>
        <v>0.12807923835546259</v>
      </c>
      <c r="BO156" s="94">
        <f t="shared" si="123"/>
        <v>20.949720670391063</v>
      </c>
      <c r="BP156" s="18"/>
      <c r="BQ156" s="18"/>
      <c r="BR156" s="18"/>
      <c r="BS156" s="18"/>
      <c r="BT156" s="19" t="s">
        <v>88</v>
      </c>
      <c r="BU156" s="20"/>
      <c r="BV156" s="26" t="s">
        <v>97</v>
      </c>
      <c r="BW156" s="26">
        <v>30.42</v>
      </c>
      <c r="BX156" s="26">
        <v>38.92</v>
      </c>
      <c r="BY156" s="26">
        <v>8.5</v>
      </c>
      <c r="BZ156" s="29">
        <f t="shared" si="113"/>
        <v>10.14</v>
      </c>
      <c r="CA156" s="29">
        <f t="shared" si="114"/>
        <v>12.973333333333334</v>
      </c>
      <c r="CB156" s="29">
        <f t="shared" si="115"/>
        <v>2.8333333333333335</v>
      </c>
      <c r="CC156" s="30">
        <f t="shared" si="116"/>
        <v>30.649874055415619</v>
      </c>
      <c r="CD156" s="30">
        <f t="shared" si="117"/>
        <v>39.214105793450884</v>
      </c>
      <c r="CE156" s="30">
        <f t="shared" si="118"/>
        <v>8.5642317380352644</v>
      </c>
      <c r="CF156" s="28">
        <v>2</v>
      </c>
      <c r="CG156" s="28">
        <v>1</v>
      </c>
    </row>
    <row r="157" spans="1:85" x14ac:dyDescent="0.4">
      <c r="A157" s="9" t="s">
        <v>84</v>
      </c>
      <c r="B157" s="9" t="s">
        <v>254</v>
      </c>
      <c r="C157" s="9" t="s">
        <v>256</v>
      </c>
      <c r="D157" s="23" t="s">
        <v>87</v>
      </c>
      <c r="E157" s="16">
        <v>16</v>
      </c>
      <c r="F157" s="16">
        <v>6</v>
      </c>
      <c r="G157" s="16">
        <v>36</v>
      </c>
      <c r="H157" s="14">
        <f t="shared" si="91"/>
        <v>6336</v>
      </c>
      <c r="I157" s="14">
        <v>36</v>
      </c>
      <c r="J157" s="15">
        <f t="shared" si="92"/>
        <v>2.25</v>
      </c>
      <c r="K157" s="16">
        <v>14</v>
      </c>
      <c r="L157" s="16">
        <v>23</v>
      </c>
      <c r="M157" s="15">
        <f t="shared" si="93"/>
        <v>0.875</v>
      </c>
      <c r="N157" s="15">
        <f t="shared" si="94"/>
        <v>1.4375</v>
      </c>
      <c r="O157" s="17">
        <f t="shared" si="95"/>
        <v>0.60869565217391308</v>
      </c>
      <c r="P157" s="14">
        <v>10</v>
      </c>
      <c r="Q157" s="16">
        <v>17</v>
      </c>
      <c r="R157" s="15">
        <f t="shared" si="96"/>
        <v>0.625</v>
      </c>
      <c r="S157" s="15">
        <f t="shared" si="97"/>
        <v>1.0625</v>
      </c>
      <c r="T157" s="17">
        <f t="shared" si="98"/>
        <v>0.58823529411764708</v>
      </c>
      <c r="U157" s="16">
        <v>4</v>
      </c>
      <c r="V157" s="16">
        <v>6</v>
      </c>
      <c r="W157" s="15">
        <f t="shared" si="99"/>
        <v>0.25</v>
      </c>
      <c r="X157" s="15">
        <f t="shared" si="100"/>
        <v>0.375</v>
      </c>
      <c r="Y157" s="17">
        <f t="shared" si="101"/>
        <v>0.66666666666666663</v>
      </c>
      <c r="Z157" s="16">
        <v>4</v>
      </c>
      <c r="AA157" s="16">
        <v>7</v>
      </c>
      <c r="AB157" s="15">
        <f t="shared" si="102"/>
        <v>0.25</v>
      </c>
      <c r="AC157" s="15">
        <f t="shared" si="103"/>
        <v>0.4375</v>
      </c>
      <c r="AD157" s="17">
        <f t="shared" si="104"/>
        <v>0.5714285714285714</v>
      </c>
      <c r="AE157" s="16">
        <v>17</v>
      </c>
      <c r="AF157" s="15">
        <f t="shared" si="105"/>
        <v>1.0625</v>
      </c>
      <c r="AG157" s="16">
        <v>4</v>
      </c>
      <c r="AH157" s="15">
        <f t="shared" si="106"/>
        <v>0.25</v>
      </c>
      <c r="AI157" s="16">
        <v>13</v>
      </c>
      <c r="AJ157" s="15">
        <f t="shared" si="107"/>
        <v>0.8125</v>
      </c>
      <c r="AK157" s="16">
        <v>3</v>
      </c>
      <c r="AL157" s="15">
        <f t="shared" si="108"/>
        <v>0.1875</v>
      </c>
      <c r="AM157" s="16">
        <v>1</v>
      </c>
      <c r="AN157" s="15">
        <f t="shared" si="109"/>
        <v>6.25E-2</v>
      </c>
      <c r="AO157" s="16">
        <v>0</v>
      </c>
      <c r="AP157" s="15">
        <f t="shared" si="110"/>
        <v>0</v>
      </c>
      <c r="AQ157" s="4">
        <v>3</v>
      </c>
      <c r="AR157" s="15">
        <f t="shared" si="111"/>
        <v>0.1875</v>
      </c>
      <c r="AS157" s="16">
        <v>16</v>
      </c>
      <c r="AT157" s="15">
        <f t="shared" si="112"/>
        <v>1</v>
      </c>
      <c r="AU157" s="18">
        <v>0.22006467784461789</v>
      </c>
      <c r="AV157" s="18">
        <v>8.3357832516900709E-2</v>
      </c>
      <c r="AW157" s="18">
        <v>0.26162071396594488</v>
      </c>
      <c r="AX157" s="18">
        <v>-4.1556036121327078E-2</v>
      </c>
      <c r="AY157" s="18">
        <v>127.12056677666961</v>
      </c>
      <c r="AZ157" s="18">
        <v>119.6169696789986</v>
      </c>
      <c r="BA157" s="18">
        <v>3.0093987255289369</v>
      </c>
      <c r="BB157" s="18">
        <v>2.625</v>
      </c>
      <c r="BC157" s="18">
        <v>15.90909090909091</v>
      </c>
      <c r="BD157" s="92">
        <f t="shared" si="119"/>
        <v>69.018404907975466</v>
      </c>
      <c r="BE157" s="92">
        <f t="shared" si="120"/>
        <v>69.565217391304344</v>
      </c>
      <c r="BF157" s="93">
        <f>IFERROR(100*((L157+0.44*AA157+AQ157)*2400)/((SUMIFS(팀공격력!Q:Q,팀공격력!A:A,B157,팀공격력!B:B,D157)+0.44*SUMIFS(팀공격력!T:T,팀공격력!A:A,B157,팀공격력!B:B,D157)+SUMIFS(팀공격력!AK:AK,팀공격력!A:A,B157,팀공격력!B:B,D157))*(F157*60+G157)),"")</f>
        <v>3.9524391632898324</v>
      </c>
      <c r="BG157" s="17">
        <f t="shared" si="121"/>
        <v>0.2608695652173913</v>
      </c>
      <c r="BH157" s="17">
        <f t="shared" si="122"/>
        <v>0.30434782608695654</v>
      </c>
      <c r="BI157" s="94">
        <f>IFERROR(((AG157*(12000/5))/((F157*60+G157)*(SUMIFS(팀공격력!X:X,팀공격력!A:A,B157,팀공격력!B:B,D157)+SUMIFS(팀수비력!X:X,팀수비력!A:A,B157,팀수비력!B:B,D157))))*100,"")</f>
        <v>0.63032824343276761</v>
      </c>
      <c r="BJ157" s="94">
        <f>IFERROR(((AI157*(12000/5))/((F157*60+G157)*(SUMIFS(팀공격력!V:V,팀공격력!A:A,B157,팀공격력!B:B,D157)+SUMIFS(팀수비력!W:W,팀수비력!A:A,B157,팀수비력!B:B,D157))))*100,"")</f>
        <v>4.329004329004329</v>
      </c>
      <c r="BK157" s="94">
        <f>IFERROR(((AE157*(12000/5))/((F157*60+G157)*(SUMIFS(팀공격력!X:X,팀공격력!A:A,B157,팀공격력!B:B,D157)+SUMIFS(팀수비력!X:X,팀수비력!A:A,B157,팀수비력!B:B,D157))))*100,"")</f>
        <v>2.6788950345892624</v>
      </c>
      <c r="BL157" s="94">
        <f>IFERROR(100*AK157/(((((F157*60+G157)/(12000/5))*SUMIFS(팀공격력!P:P,팀공격력!A:A,B157,팀공격력!B:B,D157))-K157)),"")</f>
        <v>1.1721497225912323</v>
      </c>
      <c r="BM157" s="94">
        <f>IFERROR(100*((AM157/E157*(2400))/((F157*60+G157)*SUMIFS(팀공격력!AR:AR,팀공격력!A:A,B157,팀공격력!B:B,D157))),"")</f>
        <v>0.52928214184468303</v>
      </c>
      <c r="BN157" s="94">
        <f>IFERROR((AO157*40)/(((F157*60+G157)/60)*(SUMIFS(팀수비력!Q:Q,팀수비력!A:A,B157,팀수비력!B:B,D157)-SUMIFS(팀수비력!N:N,팀수비력!A:A,B157,팀수비력!B:B,D157)))*100,"")</f>
        <v>0</v>
      </c>
      <c r="BO157" s="94">
        <f t="shared" si="123"/>
        <v>10.316368638239341</v>
      </c>
      <c r="BP157" s="18"/>
      <c r="BQ157" s="18"/>
      <c r="BR157" s="18"/>
      <c r="BS157" s="18"/>
      <c r="BT157" s="19" t="s">
        <v>88</v>
      </c>
      <c r="BU157" s="19"/>
      <c r="BV157" s="25" t="s">
        <v>94</v>
      </c>
      <c r="BW157" s="25">
        <v>75.680000000000007</v>
      </c>
      <c r="BX157" s="25">
        <v>91.38</v>
      </c>
      <c r="BY157" s="25">
        <v>15.7</v>
      </c>
      <c r="BZ157" s="29">
        <f t="shared" si="113"/>
        <v>4.7299999999999995</v>
      </c>
      <c r="CA157" s="29">
        <f t="shared" si="114"/>
        <v>5.7112499999999997</v>
      </c>
      <c r="CB157" s="29">
        <f t="shared" si="115"/>
        <v>0.98124999999999996</v>
      </c>
      <c r="CC157" s="30">
        <f t="shared" si="116"/>
        <v>28.666666666666671</v>
      </c>
      <c r="CD157" s="30">
        <f t="shared" si="117"/>
        <v>34.613636363636367</v>
      </c>
      <c r="CE157" s="30">
        <f t="shared" si="118"/>
        <v>5.9469696969696972</v>
      </c>
      <c r="CF157" s="27">
        <v>5</v>
      </c>
      <c r="CG157" s="27">
        <v>11</v>
      </c>
    </row>
    <row r="158" spans="1:85" x14ac:dyDescent="0.4">
      <c r="A158" s="9" t="s">
        <v>84</v>
      </c>
      <c r="B158" s="9" t="s">
        <v>254</v>
      </c>
      <c r="C158" s="9" t="s">
        <v>257</v>
      </c>
      <c r="D158" s="23" t="s">
        <v>87</v>
      </c>
      <c r="E158" s="16">
        <v>4</v>
      </c>
      <c r="F158" s="16">
        <v>4</v>
      </c>
      <c r="G158" s="16">
        <v>26</v>
      </c>
      <c r="H158" s="14">
        <f t="shared" si="91"/>
        <v>1064</v>
      </c>
      <c r="I158" s="14">
        <v>4</v>
      </c>
      <c r="J158" s="15">
        <f t="shared" si="92"/>
        <v>1</v>
      </c>
      <c r="K158" s="16">
        <v>0</v>
      </c>
      <c r="L158" s="16">
        <v>2</v>
      </c>
      <c r="M158" s="15">
        <f t="shared" si="93"/>
        <v>0</v>
      </c>
      <c r="N158" s="15">
        <f t="shared" si="94"/>
        <v>0.5</v>
      </c>
      <c r="O158" s="17">
        <f t="shared" si="95"/>
        <v>0</v>
      </c>
      <c r="P158" s="14">
        <v>0</v>
      </c>
      <c r="Q158" s="16">
        <v>1</v>
      </c>
      <c r="R158" s="15">
        <f t="shared" si="96"/>
        <v>0</v>
      </c>
      <c r="S158" s="15">
        <f t="shared" si="97"/>
        <v>0.25</v>
      </c>
      <c r="T158" s="17">
        <f t="shared" si="98"/>
        <v>0</v>
      </c>
      <c r="U158" s="16">
        <v>0</v>
      </c>
      <c r="V158" s="16">
        <v>1</v>
      </c>
      <c r="W158" s="15">
        <f t="shared" si="99"/>
        <v>0</v>
      </c>
      <c r="X158" s="15">
        <f t="shared" si="100"/>
        <v>0.25</v>
      </c>
      <c r="Y158" s="17">
        <f t="shared" si="101"/>
        <v>0</v>
      </c>
      <c r="Z158" s="16">
        <v>4</v>
      </c>
      <c r="AA158" s="16">
        <v>8</v>
      </c>
      <c r="AB158" s="15">
        <f t="shared" si="102"/>
        <v>1</v>
      </c>
      <c r="AC158" s="15">
        <f t="shared" si="103"/>
        <v>2</v>
      </c>
      <c r="AD158" s="17">
        <f t="shared" si="104"/>
        <v>0.5</v>
      </c>
      <c r="AE158" s="16">
        <v>1</v>
      </c>
      <c r="AF158" s="15">
        <f t="shared" si="105"/>
        <v>0.25</v>
      </c>
      <c r="AG158" s="16">
        <v>0</v>
      </c>
      <c r="AH158" s="15">
        <f t="shared" si="106"/>
        <v>0</v>
      </c>
      <c r="AI158" s="16">
        <v>1</v>
      </c>
      <c r="AJ158" s="15">
        <f t="shared" si="107"/>
        <v>0.25</v>
      </c>
      <c r="AK158" s="16">
        <v>3</v>
      </c>
      <c r="AL158" s="15">
        <f t="shared" si="108"/>
        <v>0.75</v>
      </c>
      <c r="AM158" s="16">
        <v>0</v>
      </c>
      <c r="AN158" s="15">
        <f t="shared" si="109"/>
        <v>0</v>
      </c>
      <c r="AO158" s="16">
        <v>0</v>
      </c>
      <c r="AP158" s="15">
        <f t="shared" si="110"/>
        <v>0</v>
      </c>
      <c r="AQ158" s="4">
        <v>0</v>
      </c>
      <c r="AR158" s="15">
        <f t="shared" si="111"/>
        <v>0</v>
      </c>
      <c r="AS158" s="16">
        <v>4</v>
      </c>
      <c r="AT158" s="15">
        <f t="shared" si="112"/>
        <v>1</v>
      </c>
      <c r="AU158" s="18">
        <v>-1.038659275150474E-2</v>
      </c>
      <c r="AV158" s="18">
        <v>-2.342840470264226E-2</v>
      </c>
      <c r="AW158" s="18">
        <v>6.7537837530514747E-3</v>
      </c>
      <c r="AX158" s="18">
        <v>-1.7140376504556212E-2</v>
      </c>
      <c r="AY158" s="18">
        <v>102.8181732096745</v>
      </c>
      <c r="AZ158" s="18">
        <v>123.67913501702461</v>
      </c>
      <c r="BA158" s="18">
        <v>-6.7367176420948485E-2</v>
      </c>
      <c r="BB158" s="18">
        <v>0.5</v>
      </c>
      <c r="BC158" s="18">
        <v>4.5112781954887211</v>
      </c>
      <c r="BD158" s="92">
        <f t="shared" si="119"/>
        <v>36.231884057971023</v>
      </c>
      <c r="BE158" s="92">
        <f t="shared" si="120"/>
        <v>0</v>
      </c>
      <c r="BF158" s="93">
        <f>IFERROR(100*((L158+0.44*AA158+AQ158)*2400)/((SUMIFS(팀공격력!Q:Q,팀공격력!A:A,B158,팀공격력!B:B,D158)+0.44*SUMIFS(팀공격력!T:T,팀공격력!A:A,B158,팀공격력!B:B,D158)+SUMIFS(팀공격력!AK:AK,팀공격력!A:A,B158,팀공격력!B:B,D158))*(F158*60+G158)),"")</f>
        <v>1.1169234747570234</v>
      </c>
      <c r="BG158" s="17">
        <f t="shared" si="121"/>
        <v>0.5</v>
      </c>
      <c r="BH158" s="17">
        <f t="shared" si="122"/>
        <v>4</v>
      </c>
      <c r="BI158" s="94">
        <f>IFERROR(((AG158*(12000/5))/((F158*60+G158)*(SUMIFS(팀공격력!X:X,팀공격력!A:A,B158,팀공격력!B:B,D158)+SUMIFS(팀수비력!X:X,팀수비력!A:A,B158,팀수비력!B:B,D158))))*100,"")</f>
        <v>0</v>
      </c>
      <c r="BJ158" s="94">
        <f>IFERROR(((AI158*(12000/5))/((F158*60+G158)*(SUMIFS(팀공격력!V:V,팀공격력!A:A,B158,팀공격력!B:B,D158)+SUMIFS(팀수비력!W:W,팀수비력!A:A,B158,팀수비력!B:B,D158))))*100,"")</f>
        <v>0.49574485664711232</v>
      </c>
      <c r="BK158" s="94">
        <f>IFERROR(((AE158*(12000/5))/((F158*60+G158)*(SUMIFS(팀공격력!X:X,팀공격력!A:A,B158,팀공격력!B:B,D158)+SUMIFS(팀수비력!X:X,팀수비력!A:A,B158,팀수비력!B:B,D158))))*100,"")</f>
        <v>0.23459584999941352</v>
      </c>
      <c r="BL158" s="94">
        <f>IFERROR(100*AK158/(((((F158*60+G158)/(12000/5))*SUMIFS(팀공격력!P:P,팀공격력!A:A,B158,팀공격력!B:B,D158))-K158)),"")</f>
        <v>1.6545030056804602</v>
      </c>
      <c r="BM158" s="94">
        <f>IFERROR(100*((AM158/E158*(2400))/((F158*60+G158)*SUMIFS(팀공격력!AR:AR,팀공격력!A:A,B158,팀공격력!B:B,D158))),"")</f>
        <v>0</v>
      </c>
      <c r="BN158" s="94">
        <f>IFERROR((AO158*40)/(((F158*60+G158)/60)*(SUMIFS(팀수비력!Q:Q,팀수비력!A:A,B158,팀수비력!B:B,D158)-SUMIFS(팀수비력!N:N,팀수비력!A:A,B158,팀수비력!B:B,D158)))*100,"")</f>
        <v>0</v>
      </c>
      <c r="BO158" s="94">
        <f t="shared" si="123"/>
        <v>0</v>
      </c>
      <c r="BP158" s="18"/>
      <c r="BQ158" s="18"/>
      <c r="BR158" s="18"/>
      <c r="BS158" s="18"/>
      <c r="BT158" s="19" t="s">
        <v>88</v>
      </c>
      <c r="BU158" s="20"/>
      <c r="BV158" s="25" t="s">
        <v>89</v>
      </c>
      <c r="BW158" s="25">
        <v>8.83</v>
      </c>
      <c r="BX158" s="25">
        <v>13.93</v>
      </c>
      <c r="BY158" s="25">
        <v>5.0999999999999996</v>
      </c>
      <c r="BZ158" s="29">
        <f t="shared" si="113"/>
        <v>2.2075</v>
      </c>
      <c r="CA158" s="29">
        <f t="shared" si="114"/>
        <v>3.4824999999999999</v>
      </c>
      <c r="CB158" s="29">
        <f t="shared" si="115"/>
        <v>1.2749999999999999</v>
      </c>
      <c r="CC158" s="30">
        <f t="shared" si="116"/>
        <v>19.917293233082709</v>
      </c>
      <c r="CD158" s="30">
        <f t="shared" si="117"/>
        <v>31.421052631578949</v>
      </c>
      <c r="CE158" s="30">
        <f t="shared" si="118"/>
        <v>11.503759398496241</v>
      </c>
      <c r="CF158" s="28">
        <v>1</v>
      </c>
      <c r="CG158" s="28">
        <v>3</v>
      </c>
    </row>
    <row r="159" spans="1:85" x14ac:dyDescent="0.4">
      <c r="A159" s="9" t="s">
        <v>84</v>
      </c>
      <c r="B159" s="9" t="s">
        <v>254</v>
      </c>
      <c r="C159" s="9" t="s">
        <v>258</v>
      </c>
      <c r="D159" s="23" t="s">
        <v>87</v>
      </c>
      <c r="E159" s="16">
        <v>47</v>
      </c>
      <c r="F159" s="16">
        <v>21</v>
      </c>
      <c r="G159" s="16">
        <v>22</v>
      </c>
      <c r="H159" s="14">
        <f t="shared" si="91"/>
        <v>60254</v>
      </c>
      <c r="I159" s="14">
        <v>333</v>
      </c>
      <c r="J159" s="15">
        <f t="shared" si="92"/>
        <v>7.0851063829787231</v>
      </c>
      <c r="K159" s="16">
        <v>122</v>
      </c>
      <c r="L159" s="16">
        <v>237</v>
      </c>
      <c r="M159" s="15">
        <f t="shared" si="93"/>
        <v>2.5957446808510638</v>
      </c>
      <c r="N159" s="15">
        <f t="shared" si="94"/>
        <v>5.042553191489362</v>
      </c>
      <c r="O159" s="17">
        <f t="shared" si="95"/>
        <v>0.51476793248945152</v>
      </c>
      <c r="P159" s="14">
        <v>89</v>
      </c>
      <c r="Q159" s="16">
        <v>133</v>
      </c>
      <c r="R159" s="15">
        <f t="shared" si="96"/>
        <v>1.8936170212765957</v>
      </c>
      <c r="S159" s="15">
        <f t="shared" si="97"/>
        <v>2.8297872340425534</v>
      </c>
      <c r="T159" s="17">
        <f t="shared" si="98"/>
        <v>0.66917293233082709</v>
      </c>
      <c r="U159" s="16">
        <v>33</v>
      </c>
      <c r="V159" s="16">
        <v>104</v>
      </c>
      <c r="W159" s="15">
        <f t="shared" si="99"/>
        <v>0.7021276595744681</v>
      </c>
      <c r="X159" s="15">
        <f t="shared" si="100"/>
        <v>2.2127659574468086</v>
      </c>
      <c r="Y159" s="17">
        <f t="shared" si="101"/>
        <v>0.31730769230769229</v>
      </c>
      <c r="Z159" s="16">
        <v>56</v>
      </c>
      <c r="AA159" s="16">
        <v>76</v>
      </c>
      <c r="AB159" s="15">
        <f t="shared" si="102"/>
        <v>1.1914893617021276</v>
      </c>
      <c r="AC159" s="15">
        <f t="shared" si="103"/>
        <v>1.6170212765957446</v>
      </c>
      <c r="AD159" s="17">
        <f t="shared" si="104"/>
        <v>0.73684210526315785</v>
      </c>
      <c r="AE159" s="16">
        <v>172</v>
      </c>
      <c r="AF159" s="15">
        <f t="shared" si="105"/>
        <v>3.6595744680851063</v>
      </c>
      <c r="AG159" s="16">
        <v>68</v>
      </c>
      <c r="AH159" s="15">
        <f t="shared" si="106"/>
        <v>1.446808510638298</v>
      </c>
      <c r="AI159" s="16">
        <v>104</v>
      </c>
      <c r="AJ159" s="15">
        <f t="shared" si="107"/>
        <v>2.2127659574468086</v>
      </c>
      <c r="AK159" s="16">
        <v>56</v>
      </c>
      <c r="AL159" s="15">
        <f t="shared" si="108"/>
        <v>1.1914893617021276</v>
      </c>
      <c r="AM159" s="16">
        <v>20</v>
      </c>
      <c r="AN159" s="15">
        <f t="shared" si="109"/>
        <v>0.42553191489361702</v>
      </c>
      <c r="AO159" s="16">
        <v>15</v>
      </c>
      <c r="AP159" s="15">
        <f t="shared" si="110"/>
        <v>0.31914893617021278</v>
      </c>
      <c r="AQ159" s="4">
        <v>30</v>
      </c>
      <c r="AR159" s="15">
        <f t="shared" si="111"/>
        <v>0.63829787234042556</v>
      </c>
      <c r="AS159" s="16">
        <v>61</v>
      </c>
      <c r="AT159" s="15">
        <f t="shared" si="112"/>
        <v>1.2978723404255319</v>
      </c>
      <c r="AU159" s="18">
        <v>2.4081589201119251</v>
      </c>
      <c r="AV159" s="18">
        <v>9.5920294225588676E-2</v>
      </c>
      <c r="AW159" s="18">
        <v>2.673338751078207</v>
      </c>
      <c r="AX159" s="18">
        <v>-0.26517983096628139</v>
      </c>
      <c r="AY159" s="18">
        <v>124.77577240513941</v>
      </c>
      <c r="AZ159" s="18">
        <v>118.69924519116989</v>
      </c>
      <c r="BA159" s="18">
        <v>12.65474564123906</v>
      </c>
      <c r="BB159" s="18">
        <v>9.1702127659574462</v>
      </c>
      <c r="BC159" s="18">
        <v>17.167324990871979</v>
      </c>
      <c r="BD159" s="92">
        <f t="shared" si="119"/>
        <v>61.566336340777994</v>
      </c>
      <c r="BE159" s="92">
        <f t="shared" si="120"/>
        <v>58.438818565400844</v>
      </c>
      <c r="BF159" s="93">
        <f>IFERROR(100*((L159+0.44*AA159+AQ159)*2400)/((SUMIFS(팀공격력!Q:Q,팀공격력!A:A,B159,팀공격력!B:B,D159)+0.44*SUMIFS(팀공격력!T:T,팀공격력!A:A,B159,팀공격력!B:B,D159)+SUMIFS(팀공격력!AK:AK,팀공격력!A:A,B159,팀공격력!B:B,D159))*(F159*60+G159)),"")</f>
        <v>12.613502737046968</v>
      </c>
      <c r="BG159" s="17">
        <f t="shared" si="121"/>
        <v>0.43881856540084391</v>
      </c>
      <c r="BH159" s="17">
        <f t="shared" si="122"/>
        <v>0.32067510548523209</v>
      </c>
      <c r="BI159" s="94">
        <f>IFERROR(((AG159*(12000/5))/((F159*60+G159)*(SUMIFS(팀공격력!X:X,팀공격력!A:A,B159,팀공격력!B:B,D159)+SUMIFS(팀수비력!X:X,팀수비력!A:A,B159,팀수비력!B:B,D159))))*100,"")</f>
        <v>3.3099607915673879</v>
      </c>
      <c r="BJ159" s="94">
        <f>IFERROR(((AI159*(12000/5))/((F159*60+G159)*(SUMIFS(팀공격력!V:V,팀공격력!A:A,B159,팀공격력!B:B,D159)+SUMIFS(팀수비력!W:W,팀수비력!A:A,B159,팀수비력!B:B,D159))))*100,"")</f>
        <v>10.697570759973257</v>
      </c>
      <c r="BK159" s="94">
        <f>IFERROR(((AE159*(12000/5))/((F159*60+G159)*(SUMIFS(팀공격력!X:X,팀공격력!A:A,B159,팀공격력!B:B,D159)+SUMIFS(팀수비력!X:X,팀수비력!A:A,B159,팀수비력!B:B,D159))))*100,"")</f>
        <v>8.3722537669057466</v>
      </c>
      <c r="BL159" s="94">
        <f>IFERROR(100*AK159/(((((F159*60+G159)/(12000/5))*SUMIFS(팀공격력!P:P,팀공격력!A:A,B159,팀공격력!B:B,D159))-K159)),"")</f>
        <v>7.4478319272595082</v>
      </c>
      <c r="BM159" s="94">
        <f>IFERROR(100*((AM159/E159*(2400))/((F159*60+G159)*SUMIFS(팀공격력!AR:AR,팀공격력!A:A,B159,팀공격력!B:B,D159))),"")</f>
        <v>1.1131316263577229</v>
      </c>
      <c r="BN159" s="94">
        <f>IFERROR((AO159*40)/(((F159*60+G159)/60)*(SUMIFS(팀수비력!Q:Q,팀수비력!A:A,B159,팀수비력!B:B,D159)-SUMIFS(팀수비력!N:N,팀수비력!A:A,B159,팀수비력!B:B,D159)))*100,"")</f>
        <v>1.1898781035987203</v>
      </c>
      <c r="BO159" s="94">
        <f t="shared" si="123"/>
        <v>9.9853548129410203</v>
      </c>
      <c r="BP159" s="18"/>
      <c r="BQ159" s="18"/>
      <c r="BR159" s="18"/>
      <c r="BS159" s="18"/>
      <c r="BT159" s="19" t="s">
        <v>88</v>
      </c>
      <c r="BU159" s="20"/>
      <c r="BV159" s="26" t="s">
        <v>94</v>
      </c>
      <c r="BW159" s="26">
        <v>744.65</v>
      </c>
      <c r="BX159" s="26">
        <v>913.55</v>
      </c>
      <c r="BY159" s="26">
        <v>168.9</v>
      </c>
      <c r="BZ159" s="29">
        <f t="shared" si="113"/>
        <v>15.843617021276593</v>
      </c>
      <c r="CA159" s="29">
        <f t="shared" si="114"/>
        <v>19.43723404255319</v>
      </c>
      <c r="CB159" s="29">
        <f t="shared" si="115"/>
        <v>3.5936170212765957</v>
      </c>
      <c r="CC159" s="30">
        <f t="shared" si="116"/>
        <v>29.660437481329041</v>
      </c>
      <c r="CD159" s="30">
        <f t="shared" si="117"/>
        <v>36.387957645965415</v>
      </c>
      <c r="CE159" s="30">
        <f t="shared" si="118"/>
        <v>6.7275201646363723</v>
      </c>
      <c r="CF159" s="27">
        <v>16</v>
      </c>
      <c r="CG159" s="27">
        <v>31</v>
      </c>
    </row>
    <row r="160" spans="1:85" x14ac:dyDescent="0.4">
      <c r="A160" s="9" t="s">
        <v>84</v>
      </c>
      <c r="B160" s="9" t="s">
        <v>254</v>
      </c>
      <c r="C160" s="9" t="s">
        <v>259</v>
      </c>
      <c r="D160" s="23" t="s">
        <v>87</v>
      </c>
      <c r="E160" s="16">
        <v>42</v>
      </c>
      <c r="F160" s="16">
        <v>22</v>
      </c>
      <c r="G160" s="16">
        <v>56</v>
      </c>
      <c r="H160" s="14">
        <f t="shared" si="91"/>
        <v>57792</v>
      </c>
      <c r="I160" s="14">
        <v>316</v>
      </c>
      <c r="J160" s="15">
        <f t="shared" si="92"/>
        <v>7.5238095238095237</v>
      </c>
      <c r="K160" s="16">
        <v>115</v>
      </c>
      <c r="L160" s="16">
        <v>310</v>
      </c>
      <c r="M160" s="15">
        <f t="shared" si="93"/>
        <v>2.7380952380952381</v>
      </c>
      <c r="N160" s="15">
        <f t="shared" si="94"/>
        <v>7.3809523809523814</v>
      </c>
      <c r="O160" s="17">
        <f t="shared" si="95"/>
        <v>0.37096774193548387</v>
      </c>
      <c r="P160" s="14">
        <v>65</v>
      </c>
      <c r="Q160" s="16">
        <v>153</v>
      </c>
      <c r="R160" s="15">
        <f t="shared" si="96"/>
        <v>1.5476190476190477</v>
      </c>
      <c r="S160" s="15">
        <f t="shared" si="97"/>
        <v>3.6428571428571428</v>
      </c>
      <c r="T160" s="17">
        <f t="shared" si="98"/>
        <v>0.42483660130718953</v>
      </c>
      <c r="U160" s="16">
        <v>50</v>
      </c>
      <c r="V160" s="16">
        <v>157</v>
      </c>
      <c r="W160" s="15">
        <f t="shared" si="99"/>
        <v>1.1904761904761905</v>
      </c>
      <c r="X160" s="15">
        <f t="shared" si="100"/>
        <v>3.7380952380952381</v>
      </c>
      <c r="Y160" s="17">
        <f t="shared" si="101"/>
        <v>0.31847133757961782</v>
      </c>
      <c r="Z160" s="16">
        <v>36</v>
      </c>
      <c r="AA160" s="16">
        <v>53</v>
      </c>
      <c r="AB160" s="15">
        <f t="shared" si="102"/>
        <v>0.8571428571428571</v>
      </c>
      <c r="AC160" s="15">
        <f t="shared" si="103"/>
        <v>1.2619047619047619</v>
      </c>
      <c r="AD160" s="17">
        <f t="shared" si="104"/>
        <v>0.67924528301886788</v>
      </c>
      <c r="AE160" s="16">
        <v>68</v>
      </c>
      <c r="AF160" s="15">
        <f t="shared" si="105"/>
        <v>1.6190476190476191</v>
      </c>
      <c r="AG160" s="16">
        <v>6</v>
      </c>
      <c r="AH160" s="15">
        <f t="shared" si="106"/>
        <v>0.14285714285714285</v>
      </c>
      <c r="AI160" s="16">
        <v>62</v>
      </c>
      <c r="AJ160" s="15">
        <f t="shared" si="107"/>
        <v>1.4761904761904763</v>
      </c>
      <c r="AK160" s="16">
        <v>119</v>
      </c>
      <c r="AL160" s="15">
        <f t="shared" si="108"/>
        <v>2.8333333333333335</v>
      </c>
      <c r="AM160" s="16">
        <v>26</v>
      </c>
      <c r="AN160" s="15">
        <f t="shared" si="109"/>
        <v>0.61904761904761907</v>
      </c>
      <c r="AO160" s="16">
        <v>1</v>
      </c>
      <c r="AP160" s="15">
        <f t="shared" si="110"/>
        <v>2.3809523809523808E-2</v>
      </c>
      <c r="AQ160" s="4">
        <v>50</v>
      </c>
      <c r="AR160" s="15">
        <f t="shared" si="111"/>
        <v>1.1904761904761905</v>
      </c>
      <c r="AS160" s="16">
        <v>84</v>
      </c>
      <c r="AT160" s="15">
        <f t="shared" si="112"/>
        <v>2</v>
      </c>
      <c r="AU160" s="18">
        <v>-0.63632985383628238</v>
      </c>
      <c r="AV160" s="18">
        <v>-2.6425658381905411E-2</v>
      </c>
      <c r="AW160" s="18">
        <v>-0.16857561790740669</v>
      </c>
      <c r="AX160" s="18">
        <v>-0.46775423592887572</v>
      </c>
      <c r="AY160" s="18">
        <v>98.245385681685121</v>
      </c>
      <c r="AZ160" s="18">
        <v>120.26986403479749</v>
      </c>
      <c r="BA160" s="18">
        <v>6.2352126256454454</v>
      </c>
      <c r="BB160" s="18">
        <v>6.3809523809523814</v>
      </c>
      <c r="BC160" s="18">
        <v>11.12956810631229</v>
      </c>
      <c r="BD160" s="92">
        <f t="shared" si="119"/>
        <v>47.401896075843034</v>
      </c>
      <c r="BE160" s="92">
        <f t="shared" si="120"/>
        <v>45.161290322580641</v>
      </c>
      <c r="BF160" s="93">
        <f>IFERROR(100*((L160+0.44*AA160+AQ160)*2400)/((SUMIFS(팀공격력!Q:Q,팀공격력!A:A,B160,팀공격력!B:B,D160)+0.44*SUMIFS(팀공격력!T:T,팀공격력!A:A,B160,팀공격력!B:B,D160)+SUMIFS(팀공격력!AK:AK,팀공격력!A:A,B160,팀공격력!B:B,D160))*(F160*60+G160)),"")</f>
        <v>14.993707117809889</v>
      </c>
      <c r="BG160" s="17">
        <f t="shared" si="121"/>
        <v>0.50645161290322582</v>
      </c>
      <c r="BH160" s="17">
        <f t="shared" si="122"/>
        <v>0.17096774193548386</v>
      </c>
      <c r="BI160" s="94">
        <f>IFERROR(((AG160*(12000/5))/((F160*60+G160)*(SUMIFS(팀공격력!X:X,팀공격력!A:A,B160,팀공격력!B:B,D160)+SUMIFS(팀수비력!X:X,팀수비력!A:A,B160,팀수비력!B:B,D160))))*100,"")</f>
        <v>0.27210390741211044</v>
      </c>
      <c r="BJ160" s="94">
        <f>IFERROR(((AI160*(12000/5))/((F160*60+G160)*(SUMIFS(팀공격력!V:V,팀공격력!A:A,B160,팀공격력!B:B,D160)+SUMIFS(팀수비력!W:W,팀수비력!A:A,B160,팀수비력!B:B,D160))))*100,"")</f>
        <v>5.9417326859187325</v>
      </c>
      <c r="BK160" s="94">
        <f>IFERROR(((AE160*(12000/5))/((F160*60+G160)*(SUMIFS(팀공격력!X:X,팀공격력!A:A,B160,팀공격력!B:B,D160)+SUMIFS(팀수비력!X:X,팀수비력!A:A,B160,팀수비력!B:B,D160))))*100,"")</f>
        <v>3.0838442840039186</v>
      </c>
      <c r="BL160" s="94">
        <f>IFERROR(100*AK160/(((((F160*60+G160)/(12000/5))*SUMIFS(팀공격력!P:P,팀공격력!A:A,B160,팀공격력!B:B,D160))-K160)),"")</f>
        <v>14.459763783354665</v>
      </c>
      <c r="BM160" s="94">
        <f>IFERROR(100*((AM160/E160*(2400))/((F160*60+G160)*SUMIFS(팀공격력!AR:AR,팀공격력!A:A,B160,팀공격력!B:B,D160))),"")</f>
        <v>1.5087178661220537</v>
      </c>
      <c r="BN160" s="94">
        <f>IFERROR((AO160*40)/(((F160*60+G160)/60)*(SUMIFS(팀수비력!Q:Q,팀수비력!A:A,B160,팀수비력!B:B,D160)-SUMIFS(팀수비력!N:N,팀수비력!A:A,B160,팀수비력!B:B,D160)))*100,"")</f>
        <v>7.3906188411509657E-2</v>
      </c>
      <c r="BO160" s="94">
        <f t="shared" si="123"/>
        <v>13.043931962850882</v>
      </c>
      <c r="BP160" s="18"/>
      <c r="BQ160" s="18"/>
      <c r="BR160" s="18"/>
      <c r="BS160" s="18"/>
      <c r="BT160" s="19" t="s">
        <v>88</v>
      </c>
      <c r="BU160" s="20"/>
      <c r="BV160" s="25" t="s">
        <v>89</v>
      </c>
      <c r="BW160" s="25">
        <v>563.48</v>
      </c>
      <c r="BX160" s="25">
        <v>836.38</v>
      </c>
      <c r="BY160" s="25">
        <v>272.89999999999998</v>
      </c>
      <c r="BZ160" s="29">
        <f t="shared" si="113"/>
        <v>13.416190476190476</v>
      </c>
      <c r="CA160" s="29">
        <f t="shared" si="114"/>
        <v>19.913809523809523</v>
      </c>
      <c r="CB160" s="29">
        <f t="shared" si="115"/>
        <v>6.4976190476190467</v>
      </c>
      <c r="CC160" s="30">
        <f t="shared" si="116"/>
        <v>23.400332225913616</v>
      </c>
      <c r="CD160" s="30">
        <f t="shared" si="117"/>
        <v>34.733388704318934</v>
      </c>
      <c r="CE160" s="30">
        <f t="shared" si="118"/>
        <v>11.333056478405316</v>
      </c>
      <c r="CF160" s="27">
        <v>19</v>
      </c>
      <c r="CG160" s="27">
        <v>23</v>
      </c>
    </row>
    <row r="161" spans="1:85" x14ac:dyDescent="0.4">
      <c r="A161" s="9" t="s">
        <v>84</v>
      </c>
      <c r="B161" s="9" t="s">
        <v>254</v>
      </c>
      <c r="C161" s="9" t="s">
        <v>260</v>
      </c>
      <c r="D161" s="23" t="s">
        <v>87</v>
      </c>
      <c r="E161" s="16">
        <v>3</v>
      </c>
      <c r="F161" s="16">
        <v>10</v>
      </c>
      <c r="G161" s="16">
        <v>17</v>
      </c>
      <c r="H161" s="14">
        <f t="shared" si="91"/>
        <v>1851</v>
      </c>
      <c r="I161" s="14">
        <v>2</v>
      </c>
      <c r="J161" s="15">
        <f t="shared" si="92"/>
        <v>0.66666666666666663</v>
      </c>
      <c r="K161" s="16">
        <v>1</v>
      </c>
      <c r="L161" s="16">
        <v>8</v>
      </c>
      <c r="M161" s="15">
        <f t="shared" si="93"/>
        <v>0.33333333333333331</v>
      </c>
      <c r="N161" s="15">
        <f t="shared" si="94"/>
        <v>2.6666666666666665</v>
      </c>
      <c r="O161" s="17">
        <f t="shared" si="95"/>
        <v>0.125</v>
      </c>
      <c r="P161" s="14">
        <v>1</v>
      </c>
      <c r="Q161" s="16">
        <v>8</v>
      </c>
      <c r="R161" s="15">
        <f t="shared" si="96"/>
        <v>0.33333333333333331</v>
      </c>
      <c r="S161" s="15">
        <f t="shared" si="97"/>
        <v>2.6666666666666665</v>
      </c>
      <c r="T161" s="17">
        <f t="shared" si="98"/>
        <v>0.125</v>
      </c>
      <c r="U161" s="16">
        <v>0</v>
      </c>
      <c r="V161" s="16">
        <v>0</v>
      </c>
      <c r="W161" s="15">
        <f t="shared" si="99"/>
        <v>0</v>
      </c>
      <c r="X161" s="15">
        <f t="shared" si="100"/>
        <v>0</v>
      </c>
      <c r="Y161" s="17" t="e">
        <f t="shared" si="101"/>
        <v>#DIV/0!</v>
      </c>
      <c r="Z161" s="16">
        <v>0</v>
      </c>
      <c r="AA161" s="16">
        <v>0</v>
      </c>
      <c r="AB161" s="15">
        <f t="shared" si="102"/>
        <v>0</v>
      </c>
      <c r="AC161" s="15">
        <f t="shared" si="103"/>
        <v>0</v>
      </c>
      <c r="AD161" s="17" t="e">
        <f t="shared" si="104"/>
        <v>#DIV/0!</v>
      </c>
      <c r="AE161" s="16">
        <v>6</v>
      </c>
      <c r="AF161" s="15">
        <f t="shared" si="105"/>
        <v>2</v>
      </c>
      <c r="AG161" s="16">
        <v>3</v>
      </c>
      <c r="AH161" s="15">
        <f t="shared" si="106"/>
        <v>1</v>
      </c>
      <c r="AI161" s="16">
        <v>3</v>
      </c>
      <c r="AJ161" s="15">
        <f t="shared" si="107"/>
        <v>1</v>
      </c>
      <c r="AK161" s="16">
        <v>0</v>
      </c>
      <c r="AL161" s="15">
        <f t="shared" si="108"/>
        <v>0</v>
      </c>
      <c r="AM161" s="16">
        <v>0</v>
      </c>
      <c r="AN161" s="15">
        <f t="shared" si="109"/>
        <v>0</v>
      </c>
      <c r="AO161" s="16">
        <v>0</v>
      </c>
      <c r="AP161" s="15">
        <f t="shared" si="110"/>
        <v>0</v>
      </c>
      <c r="AQ161" s="3">
        <v>1</v>
      </c>
      <c r="AR161" s="15">
        <f t="shared" si="111"/>
        <v>0.33333333333333331</v>
      </c>
      <c r="AS161" s="16">
        <v>4</v>
      </c>
      <c r="AT161" s="15">
        <f t="shared" si="112"/>
        <v>1.3333333333333333</v>
      </c>
      <c r="AU161" s="18">
        <v>-0.18685700227801999</v>
      </c>
      <c r="AV161" s="18">
        <v>-0.24227812288884279</v>
      </c>
      <c r="AW161" s="18">
        <v>-0.16408454189715749</v>
      </c>
      <c r="AX161" s="18">
        <v>-2.277246038086251E-2</v>
      </c>
      <c r="AY161" s="18">
        <v>46.879699365432288</v>
      </c>
      <c r="AZ161" s="18">
        <v>122.06008520830849</v>
      </c>
      <c r="BA161" s="18">
        <v>-0.37843984440760342</v>
      </c>
      <c r="BB161" s="18">
        <v>0</v>
      </c>
      <c r="BC161" s="18">
        <v>0</v>
      </c>
      <c r="BD161" s="92">
        <f t="shared" si="119"/>
        <v>12.5</v>
      </c>
      <c r="BE161" s="92">
        <f t="shared" si="120"/>
        <v>12.5</v>
      </c>
      <c r="BF161" s="93">
        <f>IFERROR(100*((L161+0.44*AA161+AQ161)*2400)/((SUMIFS(팀공격력!Q:Q,팀공격력!A:A,B161,팀공격력!B:B,D161)+0.44*SUMIFS(팀공격력!T:T,팀공격력!A:A,B161,팀공격력!B:B,D161)+SUMIFS(팀공격력!AK:AK,팀공격력!A:A,B161,팀공격력!B:B,D161))*(F161*60+G161)),"")</f>
        <v>0.78509700942155669</v>
      </c>
      <c r="BG161" s="17">
        <f t="shared" si="121"/>
        <v>0</v>
      </c>
      <c r="BH161" s="17">
        <f t="shared" si="122"/>
        <v>0</v>
      </c>
      <c r="BI161" s="94">
        <f>IFERROR(((AG161*(12000/5))/((F161*60+G161)*(SUMIFS(팀공격력!X:X,팀공격력!A:A,B161,팀공격력!B:B,D161)+SUMIFS(팀수비력!X:X,팀수비력!A:A,B161,팀수비력!B:B,D161))))*100,"")</f>
        <v>0.30341570226828524</v>
      </c>
      <c r="BJ161" s="94">
        <f>IFERROR(((AI161*(12000/5))/((F161*60+G161)*(SUMIFS(팀공격력!V:V,팀공격력!A:A,B161,팀공격력!B:B,D161)+SUMIFS(팀수비력!W:W,팀수비력!A:A,B161,팀수비력!B:B,D161))))*100,"")</f>
        <v>0.64117406094715657</v>
      </c>
      <c r="BK161" s="94">
        <f>IFERROR(((AE161*(12000/5))/((F161*60+G161)*(SUMIFS(팀공격력!X:X,팀공격력!A:A,B161,팀공격력!B:B,D161)+SUMIFS(팀수비력!X:X,팀수비력!A:A,B161,팀수비력!B:B,D161))))*100,"")</f>
        <v>0.60683140453657047</v>
      </c>
      <c r="BL161" s="94">
        <f>IFERROR(100*AK161/(((((F161*60+G161)/(12000/5))*SUMIFS(팀공격력!P:P,팀공격력!A:A,B161,팀공격력!B:B,D161))-K161)),"")</f>
        <v>0</v>
      </c>
      <c r="BM161" s="94">
        <f>IFERROR(100*((AM161/E161*(2400))/((F161*60+G161)*SUMIFS(팀공격력!AR:AR,팀공격력!A:A,B161,팀공격력!B:B,D161))),"")</f>
        <v>0</v>
      </c>
      <c r="BN161" s="94">
        <f>IFERROR((AO161*40)/(((F161*60+G161)/60)*(SUMIFS(팀수비력!Q:Q,팀수비력!A:A,B161,팀수비력!B:B,D161)-SUMIFS(팀수비력!N:N,팀수비력!A:A,B161,팀수비력!B:B,D161)))*100,"")</f>
        <v>0</v>
      </c>
      <c r="BO161" s="94">
        <f t="shared" si="123"/>
        <v>11.111111111111111</v>
      </c>
      <c r="BP161" s="18"/>
      <c r="BQ161" s="18"/>
      <c r="BR161" s="18"/>
      <c r="BS161" s="18"/>
      <c r="BT161" s="19" t="s">
        <v>88</v>
      </c>
      <c r="BU161" s="20"/>
      <c r="BV161" s="25" t="s">
        <v>97</v>
      </c>
      <c r="BW161" s="25">
        <v>8.7100000000000009</v>
      </c>
      <c r="BX161" s="25">
        <v>17.21</v>
      </c>
      <c r="BY161" s="25">
        <v>8.5</v>
      </c>
      <c r="BZ161" s="29">
        <f t="shared" si="113"/>
        <v>2.9033333333333338</v>
      </c>
      <c r="CA161" s="29">
        <f t="shared" si="114"/>
        <v>5.7366666666666672</v>
      </c>
      <c r="CB161" s="29">
        <f t="shared" si="115"/>
        <v>2.8333333333333335</v>
      </c>
      <c r="CC161" s="30">
        <f t="shared" si="116"/>
        <v>11.293354943273904</v>
      </c>
      <c r="CD161" s="30">
        <f t="shared" si="117"/>
        <v>22.314424635332252</v>
      </c>
      <c r="CE161" s="30">
        <f t="shared" si="118"/>
        <v>11.021069692058347</v>
      </c>
      <c r="CF161" s="28">
        <v>2</v>
      </c>
      <c r="CG161" s="28">
        <v>1</v>
      </c>
    </row>
    <row r="162" spans="1:85" x14ac:dyDescent="0.4">
      <c r="A162" s="9" t="s">
        <v>84</v>
      </c>
      <c r="B162" s="9" t="s">
        <v>254</v>
      </c>
      <c r="C162" s="9" t="s">
        <v>261</v>
      </c>
      <c r="D162" s="23" t="s">
        <v>87</v>
      </c>
      <c r="E162" s="16">
        <v>54</v>
      </c>
      <c r="F162" s="16">
        <v>29</v>
      </c>
      <c r="G162" s="16">
        <v>20</v>
      </c>
      <c r="H162" s="14">
        <f t="shared" si="91"/>
        <v>95040</v>
      </c>
      <c r="I162" s="14">
        <v>1016</v>
      </c>
      <c r="J162" s="15">
        <f t="shared" si="92"/>
        <v>18.814814814814813</v>
      </c>
      <c r="K162" s="16">
        <v>426</v>
      </c>
      <c r="L162" s="16">
        <v>714</v>
      </c>
      <c r="M162" s="15">
        <f t="shared" si="93"/>
        <v>7.8888888888888893</v>
      </c>
      <c r="N162" s="15">
        <f t="shared" si="94"/>
        <v>13.222222222222221</v>
      </c>
      <c r="O162" s="17">
        <f t="shared" si="95"/>
        <v>0.59663865546218486</v>
      </c>
      <c r="P162" s="14">
        <v>378</v>
      </c>
      <c r="Q162" s="16">
        <v>588</v>
      </c>
      <c r="R162" s="15">
        <f t="shared" si="96"/>
        <v>7</v>
      </c>
      <c r="S162" s="15">
        <f t="shared" si="97"/>
        <v>10.888888888888889</v>
      </c>
      <c r="T162" s="17">
        <f t="shared" si="98"/>
        <v>0.6428571428571429</v>
      </c>
      <c r="U162" s="16">
        <v>48</v>
      </c>
      <c r="V162" s="16">
        <v>126</v>
      </c>
      <c r="W162" s="15">
        <f t="shared" si="99"/>
        <v>0.88888888888888884</v>
      </c>
      <c r="X162" s="15">
        <f t="shared" si="100"/>
        <v>2.3333333333333335</v>
      </c>
      <c r="Y162" s="17">
        <f t="shared" si="101"/>
        <v>0.38095238095238093</v>
      </c>
      <c r="Z162" s="16">
        <v>116</v>
      </c>
      <c r="AA162" s="16">
        <v>151</v>
      </c>
      <c r="AB162" s="15">
        <f t="shared" si="102"/>
        <v>2.1481481481481484</v>
      </c>
      <c r="AC162" s="15">
        <f t="shared" si="103"/>
        <v>2.7962962962962963</v>
      </c>
      <c r="AD162" s="17">
        <f t="shared" si="104"/>
        <v>0.76821192052980136</v>
      </c>
      <c r="AE162" s="16">
        <v>591</v>
      </c>
      <c r="AF162" s="15">
        <f t="shared" si="105"/>
        <v>10.944444444444445</v>
      </c>
      <c r="AG162" s="16">
        <v>194</v>
      </c>
      <c r="AH162" s="15">
        <f t="shared" si="106"/>
        <v>3.5925925925925926</v>
      </c>
      <c r="AI162" s="16">
        <v>397</v>
      </c>
      <c r="AJ162" s="15">
        <f t="shared" si="107"/>
        <v>7.3518518518518521</v>
      </c>
      <c r="AK162" s="16">
        <v>106</v>
      </c>
      <c r="AL162" s="15">
        <f t="shared" si="108"/>
        <v>1.962962962962963</v>
      </c>
      <c r="AM162" s="16">
        <v>29</v>
      </c>
      <c r="AN162" s="15">
        <f t="shared" si="109"/>
        <v>0.53703703703703709</v>
      </c>
      <c r="AO162" s="16">
        <v>47</v>
      </c>
      <c r="AP162" s="15">
        <f t="shared" si="110"/>
        <v>0.87037037037037035</v>
      </c>
      <c r="AQ162" s="4">
        <v>77</v>
      </c>
      <c r="AR162" s="15">
        <f t="shared" si="111"/>
        <v>1.4259259259259258</v>
      </c>
      <c r="AS162" s="16">
        <v>97</v>
      </c>
      <c r="AT162" s="15">
        <f t="shared" si="112"/>
        <v>1.7962962962962963</v>
      </c>
      <c r="AU162" s="18">
        <v>9.6416657510579462</v>
      </c>
      <c r="AV162" s="18">
        <v>0.24347640785499861</v>
      </c>
      <c r="AW162" s="18">
        <v>8.4141586205649599</v>
      </c>
      <c r="AX162" s="18">
        <v>1.227507130492987</v>
      </c>
      <c r="AY162" s="18">
        <v>128.35391067366939</v>
      </c>
      <c r="AZ162" s="18">
        <v>111.3339532085235</v>
      </c>
      <c r="BA162" s="18">
        <v>30.278343126325549</v>
      </c>
      <c r="BB162" s="18">
        <v>25.722222222222221</v>
      </c>
      <c r="BC162" s="18">
        <v>35.075757575757578</v>
      </c>
      <c r="BD162" s="92">
        <f t="shared" si="119"/>
        <v>65.091486853569776</v>
      </c>
      <c r="BE162" s="92">
        <f t="shared" si="120"/>
        <v>63.02521008403361</v>
      </c>
      <c r="BF162" s="93">
        <f>IFERROR(100*((L162+0.44*AA162+AQ162)*2400)/((SUMIFS(팀공격력!Q:Q,팀공격력!A:A,B162,팀공격력!B:B,D162)+0.44*SUMIFS(팀공격력!T:T,팀공격력!A:A,B162,팀공격력!B:B,D162)+SUMIFS(팀공격력!AK:AK,팀공격력!A:A,B162,팀공격력!B:B,D162))*(F162*60+G162)),"")</f>
        <v>26.22147087821622</v>
      </c>
      <c r="BG162" s="17">
        <f t="shared" si="121"/>
        <v>0.17647058823529413</v>
      </c>
      <c r="BH162" s="17">
        <f t="shared" si="122"/>
        <v>0.21148459383753501</v>
      </c>
      <c r="BI162" s="94">
        <f>IFERROR(((AG162*(12000/5))/((F162*60+G162)*(SUMIFS(팀공격력!X:X,팀공격력!A:A,B162,팀공격력!B:B,D162)+SUMIFS(팀수비력!X:X,팀수비력!A:A,B162,팀수비력!B:B,D162))))*100,"")</f>
        <v>6.8784569564600773</v>
      </c>
      <c r="BJ162" s="94">
        <f>IFERROR(((AI162*(12000/5))/((F162*60+G162)*(SUMIFS(팀공격력!V:V,팀공격력!A:A,B162,팀공격력!B:B,D162)+SUMIFS(팀수비력!W:W,팀수비력!A:A,B162,팀수비력!B:B,D162))))*100,"")</f>
        <v>29.745254745254744</v>
      </c>
      <c r="BK162" s="94">
        <f>IFERROR(((AE162*(12000/5))/((F162*60+G162)*(SUMIFS(팀공격력!X:X,팀공격력!A:A,B162,팀공격력!B:B,D162)+SUMIFS(팀수비력!X:X,팀수비력!A:A,B162,팀수비력!B:B,D162))))*100,"")</f>
        <v>20.954474542618069</v>
      </c>
      <c r="BL162" s="94">
        <f>IFERROR(100*AK162/(((((F162*60+G162)/(12000/5))*SUMIFS(팀공격력!P:P,팀공격력!A:A,B162,팀공격력!B:B,D162))-K162)),"")</f>
        <v>13.699810442874375</v>
      </c>
      <c r="BM162" s="94">
        <f>IFERROR(100*((AM162/E162*(2400))/((F162*60+G162)*SUMIFS(팀공격력!AR:AR,팀공격력!A:A,B162,팀공격력!B:B,D162))),"")</f>
        <v>1.0232788075663872</v>
      </c>
      <c r="BN162" s="94">
        <f>IFERROR((AO162*40)/(((F162*60+G162)/60)*(SUMIFS(팀수비력!Q:Q,팀수비력!A:A,B162,팀수비력!B:B,D162)-SUMIFS(팀수비력!N:N,팀수비력!A:A,B162,팀수비력!B:B,D162)))*100,"")</f>
        <v>2.7157164869029282</v>
      </c>
      <c r="BO162" s="94">
        <f t="shared" si="123"/>
        <v>8.9802201903340162</v>
      </c>
      <c r="BP162" s="18"/>
      <c r="BQ162" s="18"/>
      <c r="BR162" s="18"/>
      <c r="BS162" s="18"/>
      <c r="BT162" s="19" t="s">
        <v>93</v>
      </c>
      <c r="BU162" s="20"/>
      <c r="BV162" s="26" t="s">
        <v>97</v>
      </c>
      <c r="BW162" s="26">
        <v>1911.2</v>
      </c>
      <c r="BX162" s="26">
        <v>2334.9</v>
      </c>
      <c r="BY162" s="26">
        <v>423.7</v>
      </c>
      <c r="BZ162" s="29">
        <f t="shared" ref="BZ162:BZ193" si="124">CA162-CB162</f>
        <v>35.392592592592592</v>
      </c>
      <c r="CA162" s="29">
        <f t="shared" ref="CA162:CA193" si="125">BX162/$E162</f>
        <v>43.238888888888887</v>
      </c>
      <c r="CB162" s="29">
        <f t="shared" ref="CB162:CB193" si="126">BY162/$E162</f>
        <v>7.8462962962962957</v>
      </c>
      <c r="CC162" s="30">
        <f t="shared" ref="CC162:CC193" si="127">CD162-CE162</f>
        <v>48.262626262626263</v>
      </c>
      <c r="CD162" s="30">
        <f t="shared" ref="CD162:CD193" si="128">BX162*2400/$H162</f>
        <v>58.962121212121211</v>
      </c>
      <c r="CE162" s="30">
        <f t="shared" ref="CE162:CE193" si="129">BY162*2400/$H162</f>
        <v>10.69949494949495</v>
      </c>
      <c r="CF162" s="28">
        <v>21</v>
      </c>
      <c r="CG162" s="28">
        <v>33</v>
      </c>
    </row>
    <row r="163" spans="1:85" x14ac:dyDescent="0.4">
      <c r="A163" s="9" t="s">
        <v>84</v>
      </c>
      <c r="B163" s="9" t="s">
        <v>254</v>
      </c>
      <c r="C163" s="9" t="s">
        <v>262</v>
      </c>
      <c r="D163" s="23" t="s">
        <v>87</v>
      </c>
      <c r="E163" s="22">
        <v>51</v>
      </c>
      <c r="F163" s="22">
        <v>11</v>
      </c>
      <c r="G163" s="22">
        <v>38</v>
      </c>
      <c r="H163" s="14">
        <f t="shared" si="91"/>
        <v>35598</v>
      </c>
      <c r="I163" s="14">
        <v>322</v>
      </c>
      <c r="J163" s="15">
        <f t="shared" si="92"/>
        <v>6.3137254901960782</v>
      </c>
      <c r="K163" s="16">
        <v>135</v>
      </c>
      <c r="L163" s="16">
        <v>221</v>
      </c>
      <c r="M163" s="15">
        <f t="shared" si="93"/>
        <v>2.6470588235294117</v>
      </c>
      <c r="N163" s="15">
        <f t="shared" si="94"/>
        <v>4.333333333333333</v>
      </c>
      <c r="O163" s="17">
        <f t="shared" si="95"/>
        <v>0.61085972850678738</v>
      </c>
      <c r="P163" s="14">
        <v>133</v>
      </c>
      <c r="Q163" s="16">
        <v>214</v>
      </c>
      <c r="R163" s="15">
        <f t="shared" si="96"/>
        <v>2.607843137254902</v>
      </c>
      <c r="S163" s="15">
        <f t="shared" si="97"/>
        <v>4.1960784313725492</v>
      </c>
      <c r="T163" s="17">
        <f t="shared" si="98"/>
        <v>0.62149532710280375</v>
      </c>
      <c r="U163" s="16">
        <v>2</v>
      </c>
      <c r="V163" s="16">
        <v>7</v>
      </c>
      <c r="W163" s="15">
        <f t="shared" si="99"/>
        <v>3.9215686274509803E-2</v>
      </c>
      <c r="X163" s="15">
        <f t="shared" si="100"/>
        <v>0.13725490196078433</v>
      </c>
      <c r="Y163" s="17">
        <f t="shared" si="101"/>
        <v>0.2857142857142857</v>
      </c>
      <c r="Z163" s="8">
        <v>50</v>
      </c>
      <c r="AA163" s="8">
        <v>87</v>
      </c>
      <c r="AB163" s="15">
        <f t="shared" si="102"/>
        <v>0.98039215686274506</v>
      </c>
      <c r="AC163" s="15">
        <f t="shared" si="103"/>
        <v>1.7058823529411764</v>
      </c>
      <c r="AD163" s="17">
        <f t="shared" si="104"/>
        <v>0.57471264367816088</v>
      </c>
      <c r="AE163" s="16">
        <v>248</v>
      </c>
      <c r="AF163" s="15">
        <f t="shared" si="105"/>
        <v>4.8627450980392153</v>
      </c>
      <c r="AG163" s="16">
        <v>94</v>
      </c>
      <c r="AH163" s="15">
        <f t="shared" si="106"/>
        <v>1.8431372549019607</v>
      </c>
      <c r="AI163" s="16">
        <v>154</v>
      </c>
      <c r="AJ163" s="15">
        <f t="shared" si="107"/>
        <v>3.0196078431372548</v>
      </c>
      <c r="AK163" s="16">
        <v>16</v>
      </c>
      <c r="AL163" s="15">
        <f t="shared" si="108"/>
        <v>0.31372549019607843</v>
      </c>
      <c r="AM163" s="16">
        <v>18</v>
      </c>
      <c r="AN163" s="15">
        <f t="shared" si="109"/>
        <v>0.35294117647058826</v>
      </c>
      <c r="AO163" s="7">
        <v>7</v>
      </c>
      <c r="AP163" s="15">
        <f t="shared" si="110"/>
        <v>0.13725490196078433</v>
      </c>
      <c r="AQ163" s="6">
        <v>21</v>
      </c>
      <c r="AR163" s="15">
        <f t="shared" si="111"/>
        <v>0.41176470588235292</v>
      </c>
      <c r="AS163" s="16">
        <v>66</v>
      </c>
      <c r="AT163" s="15">
        <f t="shared" si="112"/>
        <v>1.2941176470588236</v>
      </c>
      <c r="AU163" s="18">
        <v>3.0944705871798388</v>
      </c>
      <c r="AV163" s="18">
        <v>0.20862771529950039</v>
      </c>
      <c r="AW163" s="18">
        <v>2.53954281197875</v>
      </c>
      <c r="AX163" s="18">
        <v>0.55492777520108938</v>
      </c>
      <c r="AY163" s="18">
        <v>125.83148407822149</v>
      </c>
      <c r="AZ163" s="18">
        <v>110.19703148381031</v>
      </c>
      <c r="BA163" s="18">
        <v>24.043653151923131</v>
      </c>
      <c r="BB163" s="18">
        <v>9.1568627450980387</v>
      </c>
      <c r="BC163" s="18">
        <v>31.48491488285859</v>
      </c>
      <c r="BD163" s="92">
        <f t="shared" si="119"/>
        <v>62.095032397408211</v>
      </c>
      <c r="BE163" s="92">
        <f t="shared" si="120"/>
        <v>61.53846153846154</v>
      </c>
      <c r="BF163" s="93">
        <f>IFERROR(100*((L163+0.44*AA163+AQ163)*2400)/((SUMIFS(팀공격력!Q:Q,팀공격력!A:A,B163,팀공격력!B:B,D163)+0.44*SUMIFS(팀공격력!T:T,팀공격력!A:A,B163,팀공격력!B:B,D163)+SUMIFS(팀공격력!AK:AK,팀공격력!A:A,B163,팀공격력!B:B,D163))*(F163*60+G163)),"")</f>
        <v>21.612383429961124</v>
      </c>
      <c r="BG163" s="17">
        <f t="shared" si="121"/>
        <v>3.1674208144796379E-2</v>
      </c>
      <c r="BH163" s="17">
        <f t="shared" si="122"/>
        <v>0.39366515837104071</v>
      </c>
      <c r="BI163" s="94">
        <f>IFERROR(((AG163*(12000/5))/((F163*60+G163)*(SUMIFS(팀공격력!X:X,팀공격력!A:A,B163,팀공격력!B:B,D163)+SUMIFS(팀수비력!X:X,팀수비력!A:A,B163,팀수비력!B:B,D163))))*100,"")</f>
        <v>8.4037745463973295</v>
      </c>
      <c r="BJ163" s="94">
        <f>IFERROR(((AI163*(12000/5))/((F163*60+G163)*(SUMIFS(팀공격력!V:V,팀공격력!A:A,B163,팀공격력!B:B,D163)+SUMIFS(팀수비력!W:W,팀수비력!A:A,B163,팀수비력!B:B,D163))))*100,"")</f>
        <v>29.09411505400044</v>
      </c>
      <c r="BK163" s="94">
        <f>IFERROR(((AE163*(12000/5))/((F163*60+G163)*(SUMIFS(팀공격력!X:X,팀공격력!A:A,B163,팀공격력!B:B,D163)+SUMIFS(팀수비력!X:X,팀수비력!A:A,B163,팀수비력!B:B,D163))))*100,"")</f>
        <v>22.171660505388697</v>
      </c>
      <c r="BL163" s="94">
        <f>IFERROR(100*AK163/(((((F163*60+G163)/(12000/5))*SUMIFS(팀공격력!P:P,팀공격력!A:A,B163,팀공격력!B:B,D163))-K163)),"")</f>
        <v>4.6947897614459952</v>
      </c>
      <c r="BM163" s="94">
        <f>IFERROR(100*((AM163/E163*(2400))/((F163*60+G163)*SUMIFS(팀공격력!AR:AR,팀공격력!A:A,B163,팀공격력!B:B,D163))),"")</f>
        <v>1.6957011549273111</v>
      </c>
      <c r="BN163" s="94">
        <f>IFERROR((AO163*40)/(((F163*60+G163)/60)*(SUMIFS(팀수비력!Q:Q,팀수비력!A:A,B163,팀수비력!B:B,D163)-SUMIFS(팀수비력!N:N,팀수비력!A:A,B163,팀수비력!B:B,D163)))*100,"")</f>
        <v>1.0198630469622652</v>
      </c>
      <c r="BO163" s="94">
        <f t="shared" si="123"/>
        <v>7.4925074925074933</v>
      </c>
      <c r="BP163" s="18"/>
      <c r="BQ163" s="18"/>
      <c r="BR163" s="18"/>
      <c r="BS163" s="18"/>
      <c r="BT163" s="19" t="s">
        <v>93</v>
      </c>
      <c r="BU163" s="20"/>
      <c r="BV163" s="25" t="s">
        <v>97</v>
      </c>
      <c r="BW163" s="25">
        <v>669.15</v>
      </c>
      <c r="BX163" s="25">
        <v>815.75</v>
      </c>
      <c r="BY163" s="25">
        <v>146.6</v>
      </c>
      <c r="BZ163" s="29">
        <f t="shared" si="124"/>
        <v>13.120588235294116</v>
      </c>
      <c r="CA163" s="29">
        <f t="shared" si="125"/>
        <v>15.995098039215685</v>
      </c>
      <c r="CB163" s="29">
        <f t="shared" si="126"/>
        <v>2.8745098039215686</v>
      </c>
      <c r="CC163" s="30">
        <f t="shared" si="127"/>
        <v>45.113770436541373</v>
      </c>
      <c r="CD163" s="30">
        <f t="shared" si="128"/>
        <v>54.997471768076856</v>
      </c>
      <c r="CE163" s="30">
        <f t="shared" si="129"/>
        <v>9.8837013315354803</v>
      </c>
      <c r="CF163" s="27">
        <v>20</v>
      </c>
      <c r="CG163" s="27">
        <v>31</v>
      </c>
    </row>
    <row r="164" spans="1:85" x14ac:dyDescent="0.4">
      <c r="A164" s="9" t="s">
        <v>84</v>
      </c>
      <c r="B164" s="9" t="s">
        <v>254</v>
      </c>
      <c r="C164" s="9" t="s">
        <v>263</v>
      </c>
      <c r="D164" s="23" t="s">
        <v>87</v>
      </c>
      <c r="E164" s="16">
        <v>35</v>
      </c>
      <c r="F164" s="16">
        <v>11</v>
      </c>
      <c r="G164" s="16">
        <v>29</v>
      </c>
      <c r="H164" s="14">
        <f t="shared" si="91"/>
        <v>24115</v>
      </c>
      <c r="I164" s="14">
        <v>118</v>
      </c>
      <c r="J164" s="15">
        <f t="shared" si="92"/>
        <v>3.3714285714285714</v>
      </c>
      <c r="K164" s="16">
        <v>43</v>
      </c>
      <c r="L164" s="16">
        <v>109</v>
      </c>
      <c r="M164" s="15">
        <f t="shared" si="93"/>
        <v>1.2285714285714286</v>
      </c>
      <c r="N164" s="15">
        <f t="shared" si="94"/>
        <v>3.1142857142857143</v>
      </c>
      <c r="O164" s="17">
        <f t="shared" si="95"/>
        <v>0.39449541284403672</v>
      </c>
      <c r="P164" s="14">
        <v>28</v>
      </c>
      <c r="Q164" s="16">
        <v>64</v>
      </c>
      <c r="R164" s="15">
        <f t="shared" si="96"/>
        <v>0.8</v>
      </c>
      <c r="S164" s="15">
        <f t="shared" si="97"/>
        <v>1.8285714285714285</v>
      </c>
      <c r="T164" s="17">
        <f t="shared" si="98"/>
        <v>0.4375</v>
      </c>
      <c r="U164" s="16">
        <v>15</v>
      </c>
      <c r="V164" s="16">
        <v>45</v>
      </c>
      <c r="W164" s="15">
        <f t="shared" si="99"/>
        <v>0.42857142857142855</v>
      </c>
      <c r="X164" s="15">
        <f t="shared" si="100"/>
        <v>1.2857142857142858</v>
      </c>
      <c r="Y164" s="17">
        <f t="shared" si="101"/>
        <v>0.33333333333333331</v>
      </c>
      <c r="Z164" s="16">
        <v>17</v>
      </c>
      <c r="AA164" s="16">
        <v>21</v>
      </c>
      <c r="AB164" s="15">
        <f t="shared" si="102"/>
        <v>0.48571428571428571</v>
      </c>
      <c r="AC164" s="15">
        <f t="shared" si="103"/>
        <v>0.6</v>
      </c>
      <c r="AD164" s="17">
        <f t="shared" si="104"/>
        <v>0.80952380952380953</v>
      </c>
      <c r="AE164" s="16">
        <v>22</v>
      </c>
      <c r="AF164" s="15">
        <f t="shared" si="105"/>
        <v>0.62857142857142856</v>
      </c>
      <c r="AG164" s="16">
        <v>3</v>
      </c>
      <c r="AH164" s="15">
        <f t="shared" si="106"/>
        <v>8.5714285714285715E-2</v>
      </c>
      <c r="AI164" s="16">
        <v>19</v>
      </c>
      <c r="AJ164" s="15">
        <f t="shared" si="107"/>
        <v>0.54285714285714282</v>
      </c>
      <c r="AK164" s="16">
        <v>56</v>
      </c>
      <c r="AL164" s="15">
        <f t="shared" si="108"/>
        <v>1.6</v>
      </c>
      <c r="AM164" s="16">
        <v>8</v>
      </c>
      <c r="AN164" s="15">
        <f t="shared" si="109"/>
        <v>0.22857142857142856</v>
      </c>
      <c r="AO164" s="16">
        <v>0</v>
      </c>
      <c r="AP164" s="15">
        <f t="shared" si="110"/>
        <v>0</v>
      </c>
      <c r="AQ164" s="4">
        <v>21</v>
      </c>
      <c r="AR164" s="15">
        <f t="shared" si="111"/>
        <v>0.6</v>
      </c>
      <c r="AS164" s="16">
        <v>74</v>
      </c>
      <c r="AT164" s="15">
        <f t="shared" si="112"/>
        <v>2.1142857142857143</v>
      </c>
      <c r="AU164" s="18">
        <v>-7.6111664605073542E-2</v>
      </c>
      <c r="AV164" s="18">
        <v>-7.5748702074300836E-3</v>
      </c>
      <c r="AW164" s="18">
        <v>0.20171357610533949</v>
      </c>
      <c r="AX164" s="18">
        <v>-0.27782524071041309</v>
      </c>
      <c r="AY164" s="18">
        <v>103.56910146545211</v>
      </c>
      <c r="AZ164" s="18">
        <v>121.72750389328689</v>
      </c>
      <c r="BA164" s="18">
        <v>3.0495712722155419</v>
      </c>
      <c r="BB164" s="18">
        <v>3.2285714285714291</v>
      </c>
      <c r="BC164" s="18">
        <v>11.246112378187849</v>
      </c>
      <c r="BD164" s="92">
        <f t="shared" si="119"/>
        <v>49.898511502029777</v>
      </c>
      <c r="BE164" s="92">
        <f t="shared" si="120"/>
        <v>46.330275229357795</v>
      </c>
      <c r="BF164" s="93">
        <f>IFERROR(100*((L164+0.44*AA164+AQ164)*2400)/((SUMIFS(팀공격력!Q:Q,팀공격력!A:A,B164,팀공격력!B:B,D164)+0.44*SUMIFS(팀공격력!T:T,팀공격력!A:A,B164,팀공격력!B:B,D164)+SUMIFS(팀공격력!AK:AK,팀공격력!A:A,B164,팀공격력!B:B,D164))*(F164*60+G164)),"")</f>
        <v>10.877041119847783</v>
      </c>
      <c r="BG164" s="17">
        <f t="shared" si="121"/>
        <v>0.41284403669724773</v>
      </c>
      <c r="BH164" s="17">
        <f t="shared" si="122"/>
        <v>0.19266055045871561</v>
      </c>
      <c r="BI164" s="94">
        <f>IFERROR(((AG164*(12000/5))/((F164*60+G164)*(SUMIFS(팀공격력!X:X,팀공격력!A:A,B164,팀공격력!B:B,D164)+SUMIFS(팀수비력!X:X,팀수비력!A:A,B164,팀수비력!B:B,D164))))*100,"")</f>
        <v>0.27170898156680984</v>
      </c>
      <c r="BJ164" s="94">
        <f>IFERROR(((AI164*(12000/5))/((F164*60+G164)*(SUMIFS(팀공격력!V:V,팀공격력!A:A,B164,팀공격력!B:B,D164)+SUMIFS(팀수비력!W:W,팀수비력!A:A,B164,팀수비력!B:B,D164))))*100,"")</f>
        <v>3.6364216335188755</v>
      </c>
      <c r="BK164" s="94">
        <f>IFERROR(((AE164*(12000/5))/((F164*60+G164)*(SUMIFS(팀공격력!X:X,팀공격력!A:A,B164,팀공격력!B:B,D164)+SUMIFS(팀수비력!X:X,팀수비력!A:A,B164,팀수비력!B:B,D164))))*100,"")</f>
        <v>1.9925325314899389</v>
      </c>
      <c r="BL164" s="94">
        <f>IFERROR(100*AK164/(((((F164*60+G164)/(12000/5))*SUMIFS(팀공격력!P:P,팀공격력!A:A,B164,팀공격력!B:B,D164))-K164)),"")</f>
        <v>13.12494873066902</v>
      </c>
      <c r="BM164" s="94">
        <f>IFERROR(100*((AM164/E164*(2400))/((F164*60+G164)*SUMIFS(팀공격력!AR:AR,팀공격력!A:A,B164,팀공격력!B:B,D164))),"")</f>
        <v>1.1125130916783452</v>
      </c>
      <c r="BN164" s="94">
        <f>IFERROR((AO164*40)/(((F164*60+G164)/60)*(SUMIFS(팀수비력!Q:Q,팀수비력!A:A,B164,팀수비력!B:B,D164)-SUMIFS(팀수비력!N:N,팀수비력!A:A,B164,팀수비력!B:B,D164)))*100,"")</f>
        <v>0</v>
      </c>
      <c r="BO164" s="94">
        <f t="shared" si="123"/>
        <v>15.081873024992817</v>
      </c>
      <c r="BP164" s="18"/>
      <c r="BQ164" s="18"/>
      <c r="BR164" s="18"/>
      <c r="BS164" s="18"/>
      <c r="BT164" s="19" t="s">
        <v>88</v>
      </c>
      <c r="BU164" s="19"/>
      <c r="BV164" s="25" t="s">
        <v>89</v>
      </c>
      <c r="BW164" s="25">
        <v>243.77</v>
      </c>
      <c r="BX164" s="25">
        <v>341.47</v>
      </c>
      <c r="BY164" s="25">
        <v>97.7</v>
      </c>
      <c r="BZ164" s="29">
        <f t="shared" si="124"/>
        <v>6.9648571428571433</v>
      </c>
      <c r="CA164" s="29">
        <f t="shared" si="125"/>
        <v>9.7562857142857151</v>
      </c>
      <c r="CB164" s="29">
        <f t="shared" si="126"/>
        <v>2.7914285714285714</v>
      </c>
      <c r="CC164" s="30">
        <f t="shared" si="127"/>
        <v>24.260750570184534</v>
      </c>
      <c r="CD164" s="30">
        <f t="shared" si="128"/>
        <v>33.984159236989427</v>
      </c>
      <c r="CE164" s="30">
        <f t="shared" si="129"/>
        <v>9.7234086668048931</v>
      </c>
      <c r="CF164" s="27">
        <v>11</v>
      </c>
      <c r="CG164" s="27">
        <v>24</v>
      </c>
    </row>
    <row r="165" spans="1:85" x14ac:dyDescent="0.4">
      <c r="A165" s="9" t="s">
        <v>84</v>
      </c>
      <c r="B165" s="9" t="s">
        <v>254</v>
      </c>
      <c r="C165" s="9" t="s">
        <v>264</v>
      </c>
      <c r="D165" s="23" t="s">
        <v>87</v>
      </c>
      <c r="E165" s="16">
        <v>5</v>
      </c>
      <c r="F165" s="16">
        <v>23</v>
      </c>
      <c r="G165" s="16">
        <v>14</v>
      </c>
      <c r="H165" s="14">
        <f t="shared" si="91"/>
        <v>6970</v>
      </c>
      <c r="I165" s="14">
        <v>40</v>
      </c>
      <c r="J165" s="15">
        <f t="shared" si="92"/>
        <v>8</v>
      </c>
      <c r="K165" s="16">
        <v>17</v>
      </c>
      <c r="L165" s="16">
        <v>35</v>
      </c>
      <c r="M165" s="15">
        <f t="shared" si="93"/>
        <v>3.4</v>
      </c>
      <c r="N165" s="15">
        <f t="shared" si="94"/>
        <v>7</v>
      </c>
      <c r="O165" s="17">
        <f t="shared" si="95"/>
        <v>0.48571428571428571</v>
      </c>
      <c r="P165" s="14">
        <v>16</v>
      </c>
      <c r="Q165" s="16">
        <v>32</v>
      </c>
      <c r="R165" s="15">
        <f t="shared" si="96"/>
        <v>3.2</v>
      </c>
      <c r="S165" s="15">
        <f t="shared" si="97"/>
        <v>6.4</v>
      </c>
      <c r="T165" s="17">
        <f t="shared" si="98"/>
        <v>0.5</v>
      </c>
      <c r="U165" s="16">
        <v>1</v>
      </c>
      <c r="V165" s="16">
        <v>3</v>
      </c>
      <c r="W165" s="15">
        <f t="shared" si="99"/>
        <v>0.2</v>
      </c>
      <c r="X165" s="15">
        <f t="shared" si="100"/>
        <v>0.6</v>
      </c>
      <c r="Y165" s="17">
        <f t="shared" si="101"/>
        <v>0.33333333333333331</v>
      </c>
      <c r="Z165" s="16">
        <v>5</v>
      </c>
      <c r="AA165" s="16">
        <v>10</v>
      </c>
      <c r="AB165" s="15">
        <f t="shared" si="102"/>
        <v>1</v>
      </c>
      <c r="AC165" s="15">
        <f t="shared" si="103"/>
        <v>2</v>
      </c>
      <c r="AD165" s="17">
        <f t="shared" si="104"/>
        <v>0.5</v>
      </c>
      <c r="AE165" s="16">
        <v>20</v>
      </c>
      <c r="AF165" s="15">
        <f t="shared" si="105"/>
        <v>4</v>
      </c>
      <c r="AG165" s="16">
        <v>7</v>
      </c>
      <c r="AH165" s="15">
        <f t="shared" si="106"/>
        <v>1.4</v>
      </c>
      <c r="AI165" s="16">
        <v>13</v>
      </c>
      <c r="AJ165" s="15">
        <f t="shared" si="107"/>
        <v>2.6</v>
      </c>
      <c r="AK165" s="16">
        <v>8</v>
      </c>
      <c r="AL165" s="15">
        <f t="shared" si="108"/>
        <v>1.6</v>
      </c>
      <c r="AM165" s="16">
        <v>0</v>
      </c>
      <c r="AN165" s="15">
        <f t="shared" si="109"/>
        <v>0</v>
      </c>
      <c r="AO165" s="16">
        <v>3</v>
      </c>
      <c r="AP165" s="15">
        <f t="shared" si="110"/>
        <v>0.6</v>
      </c>
      <c r="AQ165" s="4">
        <v>6</v>
      </c>
      <c r="AR165" s="15">
        <f t="shared" si="111"/>
        <v>1.2</v>
      </c>
      <c r="AS165" s="16">
        <v>15</v>
      </c>
      <c r="AT165" s="15">
        <f t="shared" si="112"/>
        <v>3</v>
      </c>
      <c r="AU165" s="18">
        <v>-2.197329242010819E-2</v>
      </c>
      <c r="AV165" s="18">
        <v>-7.5661265148148724E-3</v>
      </c>
      <c r="AW165" s="18">
        <v>3.0828940246114409E-2</v>
      </c>
      <c r="AX165" s="18">
        <v>-5.2802232666222602E-2</v>
      </c>
      <c r="AY165" s="18">
        <v>101.4642229292793</v>
      </c>
      <c r="AZ165" s="18">
        <v>120.04949678969609</v>
      </c>
      <c r="BA165" s="18">
        <v>0.81935777186132674</v>
      </c>
      <c r="BB165" s="18">
        <v>8.4</v>
      </c>
      <c r="BC165" s="18">
        <v>14.461979913916791</v>
      </c>
      <c r="BD165" s="92">
        <f t="shared" si="119"/>
        <v>50.761421319796952</v>
      </c>
      <c r="BE165" s="92">
        <f t="shared" si="120"/>
        <v>50</v>
      </c>
      <c r="BF165" s="93">
        <f>IFERROR(100*((L165+0.44*AA165+AQ165)*2400)/((SUMIFS(팀공격력!Q:Q,팀공격력!A:A,B165,팀공격력!B:B,D165)+0.44*SUMIFS(팀공격력!T:T,팀공격력!A:A,B165,팀공격력!B:B,D165)+SUMIFS(팀공격력!AK:AK,팀공격력!A:A,B165,팀공격력!B:B,D165))*(F165*60+G165)),"")</f>
        <v>1.7529077322265871</v>
      </c>
      <c r="BG165" s="17">
        <f t="shared" si="121"/>
        <v>8.5714285714285715E-2</v>
      </c>
      <c r="BH165" s="17">
        <f t="shared" si="122"/>
        <v>0.2857142857142857</v>
      </c>
      <c r="BI165" s="94">
        <f>IFERROR(((AG165*(12000/5))/((F165*60+G165)*(SUMIFS(팀공격력!X:X,팀공격력!A:A,B165,팀공격력!B:B,D165)+SUMIFS(팀수비력!X:X,팀수비력!A:A,B165,팀수비력!B:B,D165))))*100,"")</f>
        <v>0.31335543235215779</v>
      </c>
      <c r="BJ165" s="94">
        <f>IFERROR(((AI165*(12000/5))/((F165*60+G165)*(SUMIFS(팀공격력!V:V,팀공격력!A:A,B165,팀공격력!B:B,D165)+SUMIFS(팀수비력!W:W,팀수비력!A:A,B165,팀수비력!B:B,D165))))*100,"")</f>
        <v>1.2297601967616316</v>
      </c>
      <c r="BK165" s="94">
        <f>IFERROR(((AE165*(12000/5))/((F165*60+G165)*(SUMIFS(팀공격력!X:X,팀공격력!A:A,B165,팀공격력!B:B,D165)+SUMIFS(팀수비력!X:X,팀수비력!A:A,B165,팀수비력!B:B,D165))))*100,"")</f>
        <v>0.89530123529187944</v>
      </c>
      <c r="BL165" s="94">
        <f>IFERROR(100*AK165/(((((F165*60+G165)/(12000/5))*SUMIFS(팀공격력!P:P,팀공격력!A:A,B165,팀공격력!B:B,D165))-K165)),"")</f>
        <v>0.85722551817496684</v>
      </c>
      <c r="BM165" s="94">
        <f>IFERROR(100*((AM165/E165*(2400))/((F165*60+G165)*SUMIFS(팀공격력!AR:AR,팀공격력!A:A,B165,팀공격력!B:B,D165))),"")</f>
        <v>0</v>
      </c>
      <c r="BN165" s="94">
        <f>IFERROR((AO165*40)/(((F165*60+G165)/60)*(SUMIFS(팀수비력!Q:Q,팀수비력!A:A,B165,팀수비력!B:B,D165)-SUMIFS(팀수비력!N:N,팀수비력!A:A,B165,팀수비력!B:B,D165)))*100,"")</f>
        <v>0.2188556282372395</v>
      </c>
      <c r="BO165" s="94">
        <f t="shared" si="123"/>
        <v>13.215859030837004</v>
      </c>
      <c r="BP165" s="18"/>
      <c r="BQ165" s="18"/>
      <c r="BR165" s="18"/>
      <c r="BS165" s="18"/>
      <c r="BT165" s="19" t="s">
        <v>88</v>
      </c>
      <c r="BU165" s="20"/>
      <c r="BV165" s="26" t="s">
        <v>94</v>
      </c>
      <c r="BW165" s="26">
        <v>78.239999999999995</v>
      </c>
      <c r="BX165" s="26">
        <v>109.04</v>
      </c>
      <c r="BY165" s="26">
        <v>30.8</v>
      </c>
      <c r="BZ165" s="29">
        <f t="shared" si="124"/>
        <v>15.648</v>
      </c>
      <c r="CA165" s="29">
        <f t="shared" si="125"/>
        <v>21.808</v>
      </c>
      <c r="CB165" s="29">
        <f t="shared" si="126"/>
        <v>6.16</v>
      </c>
      <c r="CC165" s="30">
        <f t="shared" si="127"/>
        <v>26.940602582496414</v>
      </c>
      <c r="CD165" s="30">
        <f t="shared" si="128"/>
        <v>37.546054519368724</v>
      </c>
      <c r="CE165" s="30">
        <f t="shared" si="129"/>
        <v>10.60545193687231</v>
      </c>
      <c r="CF165" s="28">
        <v>2</v>
      </c>
      <c r="CG165" s="28">
        <v>3</v>
      </c>
    </row>
    <row r="166" spans="1:85" x14ac:dyDescent="0.4">
      <c r="A166" s="9" t="s">
        <v>84</v>
      </c>
      <c r="B166" s="9" t="s">
        <v>254</v>
      </c>
      <c r="C166" s="9" t="s">
        <v>265</v>
      </c>
      <c r="D166" s="23" t="s">
        <v>87</v>
      </c>
      <c r="E166" s="16">
        <v>25</v>
      </c>
      <c r="F166" s="16">
        <v>25</v>
      </c>
      <c r="G166" s="16">
        <v>29</v>
      </c>
      <c r="H166" s="14">
        <f t="shared" si="91"/>
        <v>38225</v>
      </c>
      <c r="I166" s="14">
        <v>230</v>
      </c>
      <c r="J166" s="15">
        <f t="shared" si="92"/>
        <v>9.1999999999999993</v>
      </c>
      <c r="K166" s="16">
        <v>96</v>
      </c>
      <c r="L166" s="16">
        <v>223</v>
      </c>
      <c r="M166" s="15">
        <f t="shared" si="93"/>
        <v>3.84</v>
      </c>
      <c r="N166" s="15">
        <f t="shared" si="94"/>
        <v>8.92</v>
      </c>
      <c r="O166" s="17">
        <f t="shared" si="95"/>
        <v>0.43049327354260092</v>
      </c>
      <c r="P166" s="14">
        <v>75</v>
      </c>
      <c r="Q166" s="16">
        <v>145</v>
      </c>
      <c r="R166" s="15">
        <f t="shared" si="96"/>
        <v>3</v>
      </c>
      <c r="S166" s="15">
        <f t="shared" si="97"/>
        <v>5.8</v>
      </c>
      <c r="T166" s="17">
        <f t="shared" si="98"/>
        <v>0.51724137931034486</v>
      </c>
      <c r="U166" s="16">
        <v>21</v>
      </c>
      <c r="V166" s="16">
        <v>78</v>
      </c>
      <c r="W166" s="15">
        <f t="shared" si="99"/>
        <v>0.84</v>
      </c>
      <c r="X166" s="15">
        <f t="shared" si="100"/>
        <v>3.12</v>
      </c>
      <c r="Y166" s="17">
        <f t="shared" si="101"/>
        <v>0.26923076923076922</v>
      </c>
      <c r="Z166" s="16">
        <v>17</v>
      </c>
      <c r="AA166" s="16">
        <v>31</v>
      </c>
      <c r="AB166" s="15">
        <f t="shared" si="102"/>
        <v>0.68</v>
      </c>
      <c r="AC166" s="15">
        <f t="shared" si="103"/>
        <v>1.24</v>
      </c>
      <c r="AD166" s="17">
        <f t="shared" si="104"/>
        <v>0.54838709677419351</v>
      </c>
      <c r="AE166" s="16">
        <v>97</v>
      </c>
      <c r="AF166" s="15">
        <f t="shared" si="105"/>
        <v>3.88</v>
      </c>
      <c r="AG166" s="16">
        <v>21</v>
      </c>
      <c r="AH166" s="15">
        <f t="shared" si="106"/>
        <v>0.84</v>
      </c>
      <c r="AI166" s="16">
        <v>76</v>
      </c>
      <c r="AJ166" s="15">
        <f t="shared" si="107"/>
        <v>3.04</v>
      </c>
      <c r="AK166" s="16">
        <v>49</v>
      </c>
      <c r="AL166" s="15">
        <f t="shared" si="108"/>
        <v>1.96</v>
      </c>
      <c r="AM166" s="16">
        <v>22</v>
      </c>
      <c r="AN166" s="15">
        <f t="shared" si="109"/>
        <v>0.88</v>
      </c>
      <c r="AO166" s="16">
        <v>10</v>
      </c>
      <c r="AP166" s="15">
        <f t="shared" si="110"/>
        <v>0.4</v>
      </c>
      <c r="AQ166" s="4">
        <v>31</v>
      </c>
      <c r="AR166" s="15">
        <f t="shared" si="111"/>
        <v>1.24</v>
      </c>
      <c r="AS166" s="16">
        <v>46</v>
      </c>
      <c r="AT166" s="15">
        <f t="shared" si="112"/>
        <v>1.84</v>
      </c>
      <c r="AU166" s="18">
        <v>-8.6516460090899611E-2</v>
      </c>
      <c r="AV166" s="18">
        <v>-5.4320341195071044E-3</v>
      </c>
      <c r="AW166" s="18">
        <v>-0.1545035635933481</v>
      </c>
      <c r="AX166" s="18">
        <v>6.7987103502448465E-2</v>
      </c>
      <c r="AY166" s="18">
        <v>97.80721271206491</v>
      </c>
      <c r="AZ166" s="18">
        <v>116.07087118361279</v>
      </c>
      <c r="BA166" s="18">
        <v>5.3446574834961362</v>
      </c>
      <c r="BB166" s="18">
        <v>9.44</v>
      </c>
      <c r="BC166" s="18">
        <v>14.817527795945059</v>
      </c>
      <c r="BD166" s="92">
        <f t="shared" si="119"/>
        <v>48.597025016903316</v>
      </c>
      <c r="BE166" s="92">
        <f t="shared" si="120"/>
        <v>47.757847533632287</v>
      </c>
      <c r="BF166" s="93">
        <f>IFERROR(100*((L166+0.44*AA166+AQ166)*2400)/((SUMIFS(팀공격력!Q:Q,팀공격력!A:A,B166,팀공격력!B:B,D166)+0.44*SUMIFS(팀공격력!T:T,팀공격력!A:A,B166,팀공격력!B:B,D166)+SUMIFS(팀공격력!AK:AK,팀공격력!A:A,B166,팀공격력!B:B,D166))*(F166*60+G166)),"")</f>
        <v>9.4212713714249112</v>
      </c>
      <c r="BG166" s="17">
        <f t="shared" si="121"/>
        <v>0.34977578475336324</v>
      </c>
      <c r="BH166" s="17">
        <f t="shared" si="122"/>
        <v>0.13901345291479822</v>
      </c>
      <c r="BI166" s="94">
        <f>IFERROR(((AG166*(12000/5))/((F166*60+G166)*(SUMIFS(팀공격력!X:X,팀공격력!A:A,B166,팀공격력!B:B,D166)+SUMIFS(팀수비력!X:X,팀수비력!A:A,B166,팀수비력!B:B,D166))))*100,"")</f>
        <v>0.85706502164599341</v>
      </c>
      <c r="BJ166" s="94">
        <f>IFERROR(((AI166*(12000/5))/((F166*60+G166)*(SUMIFS(팀공격력!V:V,팀공격력!A:A,B166,팀공격력!B:B,D166)+SUMIFS(팀수비력!W:W,팀수비력!A:A,B166,팀수비력!B:B,D166))))*100,"")</f>
        <v>6.5545964826540359</v>
      </c>
      <c r="BK166" s="94">
        <f>IFERROR(((AE166*(12000/5))/((F166*60+G166)*(SUMIFS(팀공격력!X:X,팀공격력!A:A,B166,팀공격력!B:B,D166)+SUMIFS(팀수비력!X:X,팀수비력!A:A,B166,팀수비력!B:B,D166))))*100,"")</f>
        <v>3.9588241476029218</v>
      </c>
      <c r="BL166" s="94">
        <f>IFERROR(100*AK166/(((((F166*60+G166)/(12000/5))*SUMIFS(팀공격력!P:P,팀공격력!A:A,B166,팀공격력!B:B,D166))-K166)),"")</f>
        <v>5.1782352081245451</v>
      </c>
      <c r="BM166" s="94">
        <f>IFERROR(100*((AM166/E166*(2400))/((F166*60+G166)*SUMIFS(팀공격력!AR:AR,팀공격력!A:A,B166,팀공격력!B:B,D166))),"")</f>
        <v>1.9300901586923234</v>
      </c>
      <c r="BN166" s="94">
        <f>IFERROR((AO166*40)/(((F166*60+G166)/60)*(SUMIFS(팀수비력!Q:Q,팀수비력!A:A,B166,팀수비력!B:B,D166)-SUMIFS(팀수비력!N:N,팀수비력!A:A,B166,팀수비력!B:B,D166)))*100,"")</f>
        <v>0.66510735941293186</v>
      </c>
      <c r="BO166" s="94">
        <f t="shared" si="123"/>
        <v>11.582723060827979</v>
      </c>
      <c r="BP166" s="18"/>
      <c r="BQ166" s="18"/>
      <c r="BR166" s="18"/>
      <c r="BS166" s="18"/>
      <c r="BT166" s="19" t="s">
        <v>88</v>
      </c>
      <c r="BU166" s="20"/>
      <c r="BV166" s="25" t="s">
        <v>94</v>
      </c>
      <c r="BW166" s="25">
        <v>426.27</v>
      </c>
      <c r="BX166" s="25">
        <v>605.27</v>
      </c>
      <c r="BY166" s="25">
        <v>179</v>
      </c>
      <c r="BZ166" s="29">
        <f t="shared" si="124"/>
        <v>17.050799999999999</v>
      </c>
      <c r="CA166" s="29">
        <f t="shared" si="125"/>
        <v>24.210799999999999</v>
      </c>
      <c r="CB166" s="29">
        <f t="shared" si="126"/>
        <v>7.16</v>
      </c>
      <c r="CC166" s="30">
        <f t="shared" si="127"/>
        <v>26.763845650752124</v>
      </c>
      <c r="CD166" s="30">
        <f t="shared" si="128"/>
        <v>38.002563767168084</v>
      </c>
      <c r="CE166" s="30">
        <f t="shared" si="129"/>
        <v>11.238718116415958</v>
      </c>
      <c r="CF166" s="27">
        <v>11</v>
      </c>
      <c r="CG166" s="27">
        <v>14</v>
      </c>
    </row>
    <row r="167" spans="1:85" x14ac:dyDescent="0.4">
      <c r="A167" s="9" t="s">
        <v>84</v>
      </c>
      <c r="B167" s="9" t="s">
        <v>254</v>
      </c>
      <c r="C167" s="9" t="s">
        <v>266</v>
      </c>
      <c r="D167" s="23" t="s">
        <v>87</v>
      </c>
      <c r="E167" s="16">
        <v>35</v>
      </c>
      <c r="F167" s="16">
        <v>14</v>
      </c>
      <c r="G167" s="16">
        <v>1</v>
      </c>
      <c r="H167" s="14">
        <f t="shared" si="91"/>
        <v>29435</v>
      </c>
      <c r="I167" s="14">
        <v>159</v>
      </c>
      <c r="J167" s="15">
        <f t="shared" si="92"/>
        <v>4.5428571428571427</v>
      </c>
      <c r="K167" s="16">
        <v>54</v>
      </c>
      <c r="L167" s="16">
        <v>137</v>
      </c>
      <c r="M167" s="15">
        <f t="shared" si="93"/>
        <v>1.5428571428571429</v>
      </c>
      <c r="N167" s="15">
        <f t="shared" si="94"/>
        <v>3.9142857142857141</v>
      </c>
      <c r="O167" s="17">
        <f t="shared" si="95"/>
        <v>0.39416058394160586</v>
      </c>
      <c r="P167" s="14">
        <v>33</v>
      </c>
      <c r="Q167" s="16">
        <v>66</v>
      </c>
      <c r="R167" s="15">
        <f t="shared" si="96"/>
        <v>0.94285714285714284</v>
      </c>
      <c r="S167" s="15">
        <f t="shared" si="97"/>
        <v>1.8857142857142857</v>
      </c>
      <c r="T167" s="17">
        <f t="shared" si="98"/>
        <v>0.5</v>
      </c>
      <c r="U167" s="16">
        <v>21</v>
      </c>
      <c r="V167" s="16">
        <v>71</v>
      </c>
      <c r="W167" s="15">
        <f t="shared" si="99"/>
        <v>0.6</v>
      </c>
      <c r="X167" s="15">
        <f t="shared" si="100"/>
        <v>2.0285714285714285</v>
      </c>
      <c r="Y167" s="17">
        <f t="shared" si="101"/>
        <v>0.29577464788732394</v>
      </c>
      <c r="Z167" s="16">
        <v>30</v>
      </c>
      <c r="AA167" s="16">
        <v>35</v>
      </c>
      <c r="AB167" s="15">
        <f t="shared" si="102"/>
        <v>0.8571428571428571</v>
      </c>
      <c r="AC167" s="15">
        <f t="shared" si="103"/>
        <v>1</v>
      </c>
      <c r="AD167" s="17">
        <f t="shared" si="104"/>
        <v>0.8571428571428571</v>
      </c>
      <c r="AE167" s="16">
        <v>62</v>
      </c>
      <c r="AF167" s="15">
        <f t="shared" si="105"/>
        <v>1.7714285714285714</v>
      </c>
      <c r="AG167" s="16">
        <v>15</v>
      </c>
      <c r="AH167" s="15">
        <f t="shared" si="106"/>
        <v>0.42857142857142855</v>
      </c>
      <c r="AI167" s="16">
        <v>47</v>
      </c>
      <c r="AJ167" s="15">
        <f t="shared" si="107"/>
        <v>1.3428571428571427</v>
      </c>
      <c r="AK167" s="16">
        <v>25</v>
      </c>
      <c r="AL167" s="15">
        <f t="shared" si="108"/>
        <v>0.7142857142857143</v>
      </c>
      <c r="AM167" s="16">
        <v>13</v>
      </c>
      <c r="AN167" s="15">
        <f t="shared" si="109"/>
        <v>0.37142857142857144</v>
      </c>
      <c r="AO167" s="16">
        <v>1</v>
      </c>
      <c r="AP167" s="15">
        <f t="shared" si="110"/>
        <v>2.8571428571428571E-2</v>
      </c>
      <c r="AQ167" s="4">
        <v>13</v>
      </c>
      <c r="AR167" s="15">
        <f t="shared" si="111"/>
        <v>0.37142857142857144</v>
      </c>
      <c r="AS167" s="16">
        <v>37</v>
      </c>
      <c r="AT167" s="15">
        <f t="shared" si="112"/>
        <v>1.0571428571428572</v>
      </c>
      <c r="AU167" s="18">
        <v>0.40469402885457723</v>
      </c>
      <c r="AV167" s="18">
        <v>3.2996965152063372E-2</v>
      </c>
      <c r="AW167" s="18">
        <v>0.54529643574998377</v>
      </c>
      <c r="AX167" s="18">
        <v>-0.1406024068954066</v>
      </c>
      <c r="AY167" s="18">
        <v>109.4357589378838</v>
      </c>
      <c r="AZ167" s="18">
        <v>118.85903057902119</v>
      </c>
      <c r="BA167" s="18">
        <v>6.4534709032542166</v>
      </c>
      <c r="BB167" s="18">
        <v>4.5428571428571427</v>
      </c>
      <c r="BC167" s="18">
        <v>12.964158314931201</v>
      </c>
      <c r="BD167" s="92">
        <f t="shared" si="119"/>
        <v>52.165354330708659</v>
      </c>
      <c r="BE167" s="92">
        <f t="shared" si="120"/>
        <v>47.080291970802918</v>
      </c>
      <c r="BF167" s="93">
        <f>IFERROR(100*((L167+0.44*AA167+AQ167)*2400)/((SUMIFS(팀공격력!Q:Q,팀공격력!A:A,B167,팀공격력!B:B,D167)+0.44*SUMIFS(팀공격력!T:T,팀공격력!A:A,B167,팀공격력!B:B,D167)+SUMIFS(팀공격력!AK:AK,팀공격력!A:A,B167,팀공격력!B:B,D167))*(F167*60+G167)),"")</f>
        <v>10.58535645211875</v>
      </c>
      <c r="BG167" s="17">
        <f t="shared" si="121"/>
        <v>0.51824817518248179</v>
      </c>
      <c r="BH167" s="17">
        <f t="shared" si="122"/>
        <v>0.25547445255474455</v>
      </c>
      <c r="BI167" s="94">
        <f>IFERROR(((AG167*(12000/5))/((F167*60+G167)*(SUMIFS(팀공격력!X:X,팀공격력!A:A,B167,팀공격력!B:B,D167)+SUMIFS(팀수비력!X:X,팀수비력!A:A,B167,팀수비력!B:B,D167))))*100,"")</f>
        <v>1.1130052812100593</v>
      </c>
      <c r="BJ167" s="94">
        <f>IFERROR(((AI167*(12000/5))/((F167*60+G167)*(SUMIFS(팀공격력!V:V,팀공격력!A:A,B167,팀공격력!B:B,D167)+SUMIFS(팀수비력!W:W,팀수비력!A:A,B167,팀수비력!B:B,D167))))*100,"")</f>
        <v>7.3695626608825187</v>
      </c>
      <c r="BK167" s="94">
        <f>IFERROR(((AE167*(12000/5))/((F167*60+G167)*(SUMIFS(팀공격력!X:X,팀공격력!A:A,B167,팀공격력!B:B,D167)+SUMIFS(팀수비력!X:X,팀수비력!A:A,B167,팀수비력!B:B,D167))))*100,"")</f>
        <v>4.6004218290015793</v>
      </c>
      <c r="BL167" s="94">
        <f>IFERROR(100*AK167/(((((F167*60+G167)/(12000/5))*SUMIFS(팀공격력!P:P,팀공격력!A:A,B167,팀공격력!B:B,D167))-K167)),"")</f>
        <v>4.8143428903388976</v>
      </c>
      <c r="BM167" s="94">
        <f>IFERROR(100*((AM167/E167*(2400))/((F167*60+G167)*SUMIFS(팀공격력!AR:AR,팀공격력!A:A,B167,팀공격력!B:B,D167))),"")</f>
        <v>1.481090927788784</v>
      </c>
      <c r="BN167" s="94">
        <f>IFERROR((AO167*40)/(((F167*60+G167)/60)*(SUMIFS(팀수비력!Q:Q,팀수비력!A:A,B167,팀수비력!B:B,D167)-SUMIFS(팀수비력!N:N,팀수비력!A:A,B167,팀수비력!B:B,D167)))*100,"")</f>
        <v>0.12092142122977084</v>
      </c>
      <c r="BO167" s="94">
        <f t="shared" si="123"/>
        <v>7.8597339782345825</v>
      </c>
      <c r="BP167" s="18"/>
      <c r="BQ167" s="18"/>
      <c r="BR167" s="18"/>
      <c r="BS167" s="18"/>
      <c r="BT167" s="19" t="s">
        <v>88</v>
      </c>
      <c r="BU167" s="20"/>
      <c r="BV167" s="26" t="s">
        <v>94</v>
      </c>
      <c r="BW167" s="26">
        <v>314.60000000000002</v>
      </c>
      <c r="BX167" s="26">
        <v>416.1</v>
      </c>
      <c r="BY167" s="26">
        <v>101.5</v>
      </c>
      <c r="BZ167" s="29">
        <f t="shared" si="124"/>
        <v>8.9885714285714293</v>
      </c>
      <c r="CA167" s="29">
        <f t="shared" si="125"/>
        <v>11.88857142857143</v>
      </c>
      <c r="CB167" s="29">
        <f t="shared" si="126"/>
        <v>2.9</v>
      </c>
      <c r="CC167" s="30">
        <f t="shared" si="127"/>
        <v>25.651095634448787</v>
      </c>
      <c r="CD167" s="30">
        <f t="shared" si="128"/>
        <v>33.926957703414303</v>
      </c>
      <c r="CE167" s="30">
        <f t="shared" si="129"/>
        <v>8.2758620689655178</v>
      </c>
      <c r="CF167" s="27">
        <v>12</v>
      </c>
      <c r="CG167" s="27">
        <v>23</v>
      </c>
    </row>
    <row r="168" spans="1:85" x14ac:dyDescent="0.4">
      <c r="A168" s="9" t="s">
        <v>84</v>
      </c>
      <c r="B168" s="9" t="s">
        <v>254</v>
      </c>
      <c r="C168" s="9" t="s">
        <v>267</v>
      </c>
      <c r="D168" s="23" t="s">
        <v>87</v>
      </c>
      <c r="E168" s="16">
        <v>19</v>
      </c>
      <c r="F168" s="16">
        <v>8</v>
      </c>
      <c r="G168" s="16">
        <v>52</v>
      </c>
      <c r="H168" s="14">
        <f t="shared" si="91"/>
        <v>10108</v>
      </c>
      <c r="I168" s="14">
        <v>49</v>
      </c>
      <c r="J168" s="15">
        <f t="shared" si="92"/>
        <v>2.5789473684210527</v>
      </c>
      <c r="K168" s="16">
        <v>18</v>
      </c>
      <c r="L168" s="16">
        <v>47</v>
      </c>
      <c r="M168" s="15">
        <f t="shared" si="93"/>
        <v>0.94736842105263153</v>
      </c>
      <c r="N168" s="15">
        <f t="shared" si="94"/>
        <v>2.4736842105263159</v>
      </c>
      <c r="O168" s="17">
        <f t="shared" si="95"/>
        <v>0.38297872340425532</v>
      </c>
      <c r="P168" s="14">
        <v>11</v>
      </c>
      <c r="Q168" s="16">
        <v>30</v>
      </c>
      <c r="R168" s="15">
        <f t="shared" si="96"/>
        <v>0.57894736842105265</v>
      </c>
      <c r="S168" s="15">
        <f t="shared" si="97"/>
        <v>1.5789473684210527</v>
      </c>
      <c r="T168" s="17">
        <f t="shared" si="98"/>
        <v>0.36666666666666664</v>
      </c>
      <c r="U168" s="16">
        <v>7</v>
      </c>
      <c r="V168" s="16">
        <v>17</v>
      </c>
      <c r="W168" s="15">
        <f t="shared" si="99"/>
        <v>0.36842105263157893</v>
      </c>
      <c r="X168" s="15">
        <f t="shared" si="100"/>
        <v>0.89473684210526316</v>
      </c>
      <c r="Y168" s="17">
        <f t="shared" si="101"/>
        <v>0.41176470588235292</v>
      </c>
      <c r="Z168" s="16">
        <v>6</v>
      </c>
      <c r="AA168" s="16">
        <v>7</v>
      </c>
      <c r="AB168" s="15">
        <f t="shared" si="102"/>
        <v>0.31578947368421051</v>
      </c>
      <c r="AC168" s="15">
        <f t="shared" si="103"/>
        <v>0.36842105263157893</v>
      </c>
      <c r="AD168" s="17">
        <f t="shared" si="104"/>
        <v>0.8571428571428571</v>
      </c>
      <c r="AE168" s="16">
        <v>9</v>
      </c>
      <c r="AF168" s="15">
        <f t="shared" si="105"/>
        <v>0.47368421052631576</v>
      </c>
      <c r="AG168" s="16">
        <v>2</v>
      </c>
      <c r="AH168" s="15">
        <f t="shared" si="106"/>
        <v>0.10526315789473684</v>
      </c>
      <c r="AI168" s="16">
        <v>7</v>
      </c>
      <c r="AJ168" s="15">
        <f t="shared" si="107"/>
        <v>0.36842105263157893</v>
      </c>
      <c r="AK168" s="16">
        <v>15</v>
      </c>
      <c r="AL168" s="15">
        <f t="shared" si="108"/>
        <v>0.78947368421052633</v>
      </c>
      <c r="AM168" s="16">
        <v>8</v>
      </c>
      <c r="AN168" s="15">
        <f t="shared" si="109"/>
        <v>0.42105263157894735</v>
      </c>
      <c r="AO168" s="16">
        <v>1</v>
      </c>
      <c r="AP168" s="15">
        <f t="shared" si="110"/>
        <v>5.2631578947368418E-2</v>
      </c>
      <c r="AQ168" s="4">
        <v>5</v>
      </c>
      <c r="AR168" s="15">
        <f t="shared" si="111"/>
        <v>0.26315789473684209</v>
      </c>
      <c r="AS168" s="16">
        <v>25</v>
      </c>
      <c r="AT168" s="15">
        <f t="shared" si="112"/>
        <v>1.3157894736842106</v>
      </c>
      <c r="AU168" s="18">
        <v>6.2875621745842381E-2</v>
      </c>
      <c r="AV168" s="18">
        <v>1.492891691630607E-2</v>
      </c>
      <c r="AW168" s="18">
        <v>9.871351049436522E-2</v>
      </c>
      <c r="AX168" s="18">
        <v>-3.5837888748522839E-2</v>
      </c>
      <c r="AY168" s="18">
        <v>104.8021049630823</v>
      </c>
      <c r="AZ168" s="18">
        <v>118.3353618167348</v>
      </c>
      <c r="BA168" s="18">
        <v>2.4804493968477699</v>
      </c>
      <c r="BB168" s="18">
        <v>2.4736842105263159</v>
      </c>
      <c r="BC168" s="18">
        <v>11.159477641472099</v>
      </c>
      <c r="BD168" s="92">
        <f t="shared" si="119"/>
        <v>48.921725239616613</v>
      </c>
      <c r="BE168" s="92">
        <f t="shared" si="120"/>
        <v>45.744680851063826</v>
      </c>
      <c r="BF168" s="93">
        <f>IFERROR(100*((L168+0.44*AA168+AQ168)*2400)/((SUMIFS(팀공격력!Q:Q,팀공격력!A:A,B168,팀공격력!B:B,D168)+0.44*SUMIFS(팀공격력!T:T,팀공격력!A:A,B168,팀공격력!B:B,D168)+SUMIFS(팀공격력!AK:AK,팀공격력!A:A,B168,팀공격력!B:B,D168))*(F168*60+G168)),"")</f>
        <v>5.5724769012334114</v>
      </c>
      <c r="BG168" s="17">
        <f t="shared" si="121"/>
        <v>0.36170212765957449</v>
      </c>
      <c r="BH168" s="17">
        <f t="shared" si="122"/>
        <v>0.14893617021276595</v>
      </c>
      <c r="BI168" s="94">
        <f>IFERROR(((AG168*(12000/5))/((F168*60+G168)*(SUMIFS(팀공격력!X:X,팀공격력!A:A,B168,팀공격력!B:B,D168)+SUMIFS(팀수비력!X:X,팀수비력!A:A,B168,팀수비력!B:B,D168))))*100,"")</f>
        <v>0.23459584999941352</v>
      </c>
      <c r="BJ168" s="94">
        <f>IFERROR(((AI168*(12000/5))/((F168*60+G168)*(SUMIFS(팀공격력!V:V,팀공격력!A:A,B168,팀공격력!B:B,D168)+SUMIFS(팀수비력!W:W,팀수비력!A:A,B168,팀수비력!B:B,D168))))*100,"")</f>
        <v>1.735106998264893</v>
      </c>
      <c r="BK168" s="94">
        <f>IFERROR(((AE168*(12000/5))/((F168*60+G168)*(SUMIFS(팀공격력!X:X,팀공격력!A:A,B168,팀공격력!B:B,D168)+SUMIFS(팀수비력!X:X,팀수비력!A:A,B168,팀수비력!B:B,D168))))*100,"")</f>
        <v>1.0556813249973607</v>
      </c>
      <c r="BL168" s="94">
        <f>IFERROR(100*AK168/(((((F168*60+G168)/(12000/5))*SUMIFS(팀공격력!P:P,팀공격력!A:A,B168,팀공격력!B:B,D168))-K168)),"")</f>
        <v>4.3522834980753231</v>
      </c>
      <c r="BM168" s="94">
        <f>IFERROR(100*((AM168/E168*(2400))/((F168*60+G168)*SUMIFS(팀공격력!AR:AR,팀공격력!A:A,B168,팀공격력!B:B,D168))),"")</f>
        <v>2.654160388387742</v>
      </c>
      <c r="BN168" s="94">
        <f>IFERROR((AO168*40)/(((F168*60+G168)/60)*(SUMIFS(팀수비력!Q:Q,팀수비력!A:A,B168,팀수비력!B:B,D168)-SUMIFS(팀수비력!N:N,팀수비력!A:A,B168,팀수비력!B:B,D168)))*100,"")</f>
        <v>0.19115585574104751</v>
      </c>
      <c r="BO168" s="94">
        <f t="shared" si="123"/>
        <v>9.0777051561365294</v>
      </c>
      <c r="BP168" s="18"/>
      <c r="BQ168" s="18"/>
      <c r="BR168" s="18"/>
      <c r="BS168" s="18"/>
      <c r="BT168" s="19" t="s">
        <v>88</v>
      </c>
      <c r="BU168" s="20"/>
      <c r="BV168" s="26" t="s">
        <v>89</v>
      </c>
      <c r="BW168" s="26">
        <v>99.28</v>
      </c>
      <c r="BX168" s="26">
        <v>135.58000000000001</v>
      </c>
      <c r="BY168" s="26">
        <v>36.299999999999997</v>
      </c>
      <c r="BZ168" s="29">
        <f t="shared" si="124"/>
        <v>5.2252631578947373</v>
      </c>
      <c r="CA168" s="29">
        <f t="shared" si="125"/>
        <v>7.1357894736842109</v>
      </c>
      <c r="CB168" s="29">
        <f t="shared" si="126"/>
        <v>1.9105263157894736</v>
      </c>
      <c r="CC168" s="30">
        <f t="shared" si="127"/>
        <v>23.572615749901075</v>
      </c>
      <c r="CD168" s="30">
        <f t="shared" si="128"/>
        <v>32.191531460229527</v>
      </c>
      <c r="CE168" s="30">
        <f t="shared" si="129"/>
        <v>8.6189157103284533</v>
      </c>
      <c r="CF168" s="27">
        <v>7</v>
      </c>
      <c r="CG168" s="27">
        <v>12</v>
      </c>
    </row>
    <row r="169" spans="1:85" x14ac:dyDescent="0.4">
      <c r="A169" s="9" t="s">
        <v>84</v>
      </c>
      <c r="B169" s="9" t="s">
        <v>254</v>
      </c>
      <c r="C169" s="9" t="s">
        <v>268</v>
      </c>
      <c r="D169" s="23" t="s">
        <v>87</v>
      </c>
      <c r="E169" s="16">
        <v>45</v>
      </c>
      <c r="F169" s="16">
        <v>22</v>
      </c>
      <c r="G169" s="16">
        <v>36</v>
      </c>
      <c r="H169" s="14">
        <f t="shared" si="91"/>
        <v>61020</v>
      </c>
      <c r="I169" s="14">
        <v>315</v>
      </c>
      <c r="J169" s="15">
        <f t="shared" si="92"/>
        <v>7</v>
      </c>
      <c r="K169" s="16">
        <v>104</v>
      </c>
      <c r="L169" s="16">
        <v>255</v>
      </c>
      <c r="M169" s="15">
        <f t="shared" si="93"/>
        <v>2.3111111111111109</v>
      </c>
      <c r="N169" s="15">
        <f t="shared" si="94"/>
        <v>5.666666666666667</v>
      </c>
      <c r="O169" s="17">
        <f t="shared" si="95"/>
        <v>0.40784313725490196</v>
      </c>
      <c r="P169" s="14">
        <v>61</v>
      </c>
      <c r="Q169" s="16">
        <v>138</v>
      </c>
      <c r="R169" s="15">
        <f t="shared" si="96"/>
        <v>1.3555555555555556</v>
      </c>
      <c r="S169" s="15">
        <f t="shared" si="97"/>
        <v>3.0666666666666669</v>
      </c>
      <c r="T169" s="17">
        <f t="shared" si="98"/>
        <v>0.4420289855072464</v>
      </c>
      <c r="U169" s="16">
        <v>43</v>
      </c>
      <c r="V169" s="16">
        <v>117</v>
      </c>
      <c r="W169" s="15">
        <f t="shared" si="99"/>
        <v>0.9555555555555556</v>
      </c>
      <c r="X169" s="15">
        <f t="shared" si="100"/>
        <v>2.6</v>
      </c>
      <c r="Y169" s="17">
        <f t="shared" si="101"/>
        <v>0.36752136752136755</v>
      </c>
      <c r="Z169" s="16">
        <v>64</v>
      </c>
      <c r="AA169" s="16">
        <v>75</v>
      </c>
      <c r="AB169" s="15">
        <f t="shared" si="102"/>
        <v>1.4222222222222223</v>
      </c>
      <c r="AC169" s="15">
        <f t="shared" si="103"/>
        <v>1.6666666666666667</v>
      </c>
      <c r="AD169" s="17">
        <f t="shared" si="104"/>
        <v>0.85333333333333339</v>
      </c>
      <c r="AE169" s="16">
        <v>84</v>
      </c>
      <c r="AF169" s="15">
        <f t="shared" si="105"/>
        <v>1.8666666666666667</v>
      </c>
      <c r="AG169" s="16">
        <v>14</v>
      </c>
      <c r="AH169" s="15">
        <f t="shared" si="106"/>
        <v>0.31111111111111112</v>
      </c>
      <c r="AI169" s="16">
        <v>70</v>
      </c>
      <c r="AJ169" s="15">
        <f t="shared" si="107"/>
        <v>1.5555555555555556</v>
      </c>
      <c r="AK169" s="16">
        <v>129</v>
      </c>
      <c r="AL169" s="15">
        <f t="shared" si="108"/>
        <v>2.8666666666666667</v>
      </c>
      <c r="AM169" s="16">
        <v>46</v>
      </c>
      <c r="AN169" s="15">
        <f t="shared" si="109"/>
        <v>1.0222222222222221</v>
      </c>
      <c r="AO169" s="16">
        <v>6</v>
      </c>
      <c r="AP169" s="15">
        <f t="shared" si="110"/>
        <v>0.13333333333333333</v>
      </c>
      <c r="AQ169" s="4">
        <v>77</v>
      </c>
      <c r="AR169" s="15">
        <f t="shared" si="111"/>
        <v>1.711111111111111</v>
      </c>
      <c r="AS169" s="16">
        <v>66</v>
      </c>
      <c r="AT169" s="15">
        <f t="shared" si="112"/>
        <v>1.4666666666666666</v>
      </c>
      <c r="AU169" s="18">
        <v>0.2167009977247131</v>
      </c>
      <c r="AV169" s="18">
        <v>8.5231464198510555E-3</v>
      </c>
      <c r="AW169" s="18">
        <v>0.32661014221744339</v>
      </c>
      <c r="AX169" s="18">
        <v>-0.1099091444927304</v>
      </c>
      <c r="AY169" s="18">
        <v>102.0028021182159</v>
      </c>
      <c r="AZ169" s="18">
        <v>117.5934621795666</v>
      </c>
      <c r="BA169" s="18">
        <v>8.6825467883657943</v>
      </c>
      <c r="BB169" s="18">
        <v>7.5777777777777784</v>
      </c>
      <c r="BC169" s="18">
        <v>13.41199606686332</v>
      </c>
      <c r="BD169" s="92">
        <f t="shared" si="119"/>
        <v>54.6875</v>
      </c>
      <c r="BE169" s="92">
        <f t="shared" si="120"/>
        <v>49.2156862745098</v>
      </c>
      <c r="BF169" s="93">
        <f>IFERROR(100*((L169+0.44*AA169+AQ169)*2400)/((SUMIFS(팀공격력!Q:Q,팀공격력!A:A,B169,팀공격력!B:B,D169)+0.44*SUMIFS(팀공격력!T:T,팀공격력!A:A,B169,팀공격력!B:B,D169)+SUMIFS(팀공격력!AK:AK,팀공격력!A:A,B169,팀공격력!B:B,D169))*(F169*60+G169)),"")</f>
        <v>14.487690266042419</v>
      </c>
      <c r="BG169" s="17">
        <f t="shared" si="121"/>
        <v>0.45882352941176469</v>
      </c>
      <c r="BH169" s="17">
        <f t="shared" si="122"/>
        <v>0.29411764705882354</v>
      </c>
      <c r="BI169" s="94">
        <f>IFERROR(((AG169*(12000/5))/((F169*60+G169)*(SUMIFS(팀공격력!X:X,팀공격력!A:A,B169,팀공격력!B:B,D169)+SUMIFS(팀수비력!X:X,팀수비력!A:A,B169,팀수비력!B:B,D169))))*100,"")</f>
        <v>0.64427355855296153</v>
      </c>
      <c r="BJ169" s="94">
        <f>IFERROR(((AI169*(12000/5))/((F169*60+G169)*(SUMIFS(팀공격력!V:V,팀공격력!A:A,B169,팀공격력!B:B,D169)+SUMIFS(팀수비력!W:W,팀수비력!A:A,B169,팀수비력!B:B,D169))))*100,"")</f>
        <v>6.8073519400953035</v>
      </c>
      <c r="BK169" s="94">
        <f>IFERROR(((AE169*(12000/5))/((F169*60+G169)*(SUMIFS(팀공격력!X:X,팀공격력!A:A,B169,팀공격력!B:B,D169)+SUMIFS(팀수비력!X:X,팀수비력!A:A,B169,팀수비력!B:B,D169))))*100,"")</f>
        <v>3.8656413513177696</v>
      </c>
      <c r="BL169" s="94">
        <f>IFERROR(100*AK169/(((((F169*60+G169)/(12000/5))*SUMIFS(팀공격력!P:P,팀공격력!A:A,B169,팀공격력!B:B,D169))-K169)),"")</f>
        <v>15.725187117536633</v>
      </c>
      <c r="BM169" s="94">
        <f>IFERROR(100*((AM169/E169*(2400))/((F169*60+G169)*SUMIFS(팀공격력!AR:AR,팀공격력!A:A,B169,팀공격력!B:B,D169))),"")</f>
        <v>2.5280638468286454</v>
      </c>
      <c r="BN169" s="94">
        <f>IFERROR((AO169*40)/(((F169*60+G169)/60)*(SUMIFS(팀수비력!Q:Q,팀수비력!A:A,B169,팀수비력!B:B,D169)-SUMIFS(팀수비력!N:N,팀수비력!A:A,B169,팀수비력!B:B,D169)))*100,"")</f>
        <v>0.44997750112494372</v>
      </c>
      <c r="BO169" s="94">
        <f t="shared" si="123"/>
        <v>21.095890410958905</v>
      </c>
      <c r="BP169" s="18"/>
      <c r="BQ169" s="18"/>
      <c r="BR169" s="18"/>
      <c r="BS169" s="18"/>
      <c r="BT169" s="19" t="s">
        <v>88</v>
      </c>
      <c r="BU169" s="20"/>
      <c r="BV169" s="25" t="s">
        <v>89</v>
      </c>
      <c r="BW169" s="25">
        <v>652.83000000000004</v>
      </c>
      <c r="BX169" s="25">
        <v>920.73</v>
      </c>
      <c r="BY169" s="25">
        <v>267.89999999999998</v>
      </c>
      <c r="BZ169" s="29">
        <f t="shared" si="124"/>
        <v>14.507333333333335</v>
      </c>
      <c r="CA169" s="29">
        <f t="shared" si="125"/>
        <v>20.460666666666668</v>
      </c>
      <c r="CB169" s="29">
        <f t="shared" si="126"/>
        <v>5.9533333333333331</v>
      </c>
      <c r="CC169" s="30">
        <f t="shared" si="127"/>
        <v>25.676696165191743</v>
      </c>
      <c r="CD169" s="30">
        <f t="shared" si="128"/>
        <v>36.213569321533924</v>
      </c>
      <c r="CE169" s="30">
        <f t="shared" si="129"/>
        <v>10.536873156342184</v>
      </c>
      <c r="CF169" s="28">
        <v>18</v>
      </c>
      <c r="CG169" s="28">
        <v>27</v>
      </c>
    </row>
    <row r="170" spans="1:85" x14ac:dyDescent="0.4">
      <c r="A170" s="9" t="s">
        <v>84</v>
      </c>
      <c r="B170" s="9" t="s">
        <v>254</v>
      </c>
      <c r="C170" s="9" t="s">
        <v>269</v>
      </c>
      <c r="D170" s="23" t="s">
        <v>87</v>
      </c>
      <c r="E170" s="16">
        <v>26</v>
      </c>
      <c r="F170" s="16">
        <v>17</v>
      </c>
      <c r="G170" s="16">
        <v>43</v>
      </c>
      <c r="H170" s="14">
        <f t="shared" si="91"/>
        <v>27638</v>
      </c>
      <c r="I170" s="14">
        <v>151</v>
      </c>
      <c r="J170" s="15">
        <f t="shared" si="92"/>
        <v>5.8076923076923075</v>
      </c>
      <c r="K170" s="16">
        <v>54</v>
      </c>
      <c r="L170" s="16">
        <v>127</v>
      </c>
      <c r="M170" s="15">
        <f t="shared" si="93"/>
        <v>2.0769230769230771</v>
      </c>
      <c r="N170" s="15">
        <f t="shared" si="94"/>
        <v>4.884615384615385</v>
      </c>
      <c r="O170" s="17">
        <f t="shared" si="95"/>
        <v>0.42519685039370081</v>
      </c>
      <c r="P170" s="14">
        <v>22</v>
      </c>
      <c r="Q170" s="16">
        <v>36</v>
      </c>
      <c r="R170" s="15">
        <f t="shared" si="96"/>
        <v>0.84615384615384615</v>
      </c>
      <c r="S170" s="15">
        <f t="shared" si="97"/>
        <v>1.3846153846153846</v>
      </c>
      <c r="T170" s="17">
        <f t="shared" si="98"/>
        <v>0.61111111111111116</v>
      </c>
      <c r="U170" s="16">
        <v>32</v>
      </c>
      <c r="V170" s="16">
        <v>91</v>
      </c>
      <c r="W170" s="15">
        <f t="shared" si="99"/>
        <v>1.2307692307692308</v>
      </c>
      <c r="X170" s="15">
        <f t="shared" si="100"/>
        <v>3.5</v>
      </c>
      <c r="Y170" s="17">
        <f t="shared" si="101"/>
        <v>0.35164835164835168</v>
      </c>
      <c r="Z170" s="16">
        <v>11</v>
      </c>
      <c r="AA170" s="16">
        <v>15</v>
      </c>
      <c r="AB170" s="15">
        <f t="shared" si="102"/>
        <v>0.42307692307692307</v>
      </c>
      <c r="AC170" s="15">
        <f t="shared" si="103"/>
        <v>0.57692307692307687</v>
      </c>
      <c r="AD170" s="17">
        <f t="shared" si="104"/>
        <v>0.73333333333333328</v>
      </c>
      <c r="AE170" s="16">
        <v>25</v>
      </c>
      <c r="AF170" s="15">
        <f t="shared" si="105"/>
        <v>0.96153846153846156</v>
      </c>
      <c r="AG170" s="16">
        <v>9</v>
      </c>
      <c r="AH170" s="15">
        <f t="shared" si="106"/>
        <v>0.34615384615384615</v>
      </c>
      <c r="AI170" s="16">
        <v>16</v>
      </c>
      <c r="AJ170" s="15">
        <f t="shared" si="107"/>
        <v>0.61538461538461542</v>
      </c>
      <c r="AK170" s="16">
        <v>22</v>
      </c>
      <c r="AL170" s="15">
        <f t="shared" si="108"/>
        <v>0.84615384615384615</v>
      </c>
      <c r="AM170" s="16">
        <v>13</v>
      </c>
      <c r="AN170" s="15">
        <f t="shared" si="109"/>
        <v>0.5</v>
      </c>
      <c r="AO170" s="16">
        <v>0</v>
      </c>
      <c r="AP170" s="15">
        <f t="shared" si="110"/>
        <v>0</v>
      </c>
      <c r="AQ170" s="4">
        <v>12</v>
      </c>
      <c r="AR170" s="15">
        <f t="shared" si="111"/>
        <v>0.46153846153846156</v>
      </c>
      <c r="AS170" s="16">
        <v>35</v>
      </c>
      <c r="AT170" s="15">
        <f t="shared" si="112"/>
        <v>1.3461538461538463</v>
      </c>
      <c r="AU170" s="18">
        <v>0.29718670742536812</v>
      </c>
      <c r="AV170" s="18">
        <v>2.580679129535E-2</v>
      </c>
      <c r="AW170" s="18">
        <v>0.60552552012016259</v>
      </c>
      <c r="AX170" s="18">
        <v>-0.30833881269479452</v>
      </c>
      <c r="AY170" s="18">
        <v>112.33281950123479</v>
      </c>
      <c r="AZ170" s="18">
        <v>121.5724667553345</v>
      </c>
      <c r="BA170" s="18">
        <v>4.54233101840925</v>
      </c>
      <c r="BB170" s="18">
        <v>4.6923076923076934</v>
      </c>
      <c r="BC170" s="18">
        <v>10.59410955930241</v>
      </c>
      <c r="BD170" s="92">
        <f t="shared" si="119"/>
        <v>56.511976047904191</v>
      </c>
      <c r="BE170" s="92">
        <f t="shared" si="120"/>
        <v>55.118110236220474</v>
      </c>
      <c r="BF170" s="93">
        <f>IFERROR(100*((L170+0.44*AA170+AQ170)*2400)/((SUMIFS(팀공격력!Q:Q,팀공격력!A:A,B170,팀공격력!B:B,D170)+0.44*SUMIFS(팀공격력!T:T,팀공격력!A:A,B170,팀공격력!B:B,D170)+SUMIFS(팀공격력!AK:AK,팀공격력!A:A,B170,팀공격력!B:B,D170))*(F170*60+G170)),"")</f>
        <v>7.3721487259106748</v>
      </c>
      <c r="BG170" s="17">
        <f t="shared" si="121"/>
        <v>0.71653543307086609</v>
      </c>
      <c r="BH170" s="17">
        <f t="shared" si="122"/>
        <v>0.11811023622047244</v>
      </c>
      <c r="BI170" s="94">
        <f>IFERROR(((AG170*(12000/5))/((F170*60+G170)*(SUMIFS(팀공격력!X:X,팀공격력!A:A,B170,팀공격력!B:B,D170)+SUMIFS(팀수비력!X:X,팀수비력!A:A,B170,팀수비력!B:B,D170))))*100,"")</f>
        <v>0.52833722003630856</v>
      </c>
      <c r="BJ170" s="94">
        <f>IFERROR(((AI170*(12000/5))/((F170*60+G170)*(SUMIFS(팀공격력!V:V,팀공격력!A:A,B170,팀공격력!B:B,D170)+SUMIFS(팀수비력!W:W,팀수비력!A:A,B170,팀수비력!B:B,D170))))*100,"")</f>
        <v>1.9848448823049012</v>
      </c>
      <c r="BK170" s="94">
        <f>IFERROR(((AE170*(12000/5))/((F170*60+G170)*(SUMIFS(팀공격력!X:X,팀공격력!A:A,B170,팀공격력!B:B,D170)+SUMIFS(팀수비력!X:X,팀수비력!A:A,B170,팀수비력!B:B,D170))))*100,"")</f>
        <v>1.467603388989746</v>
      </c>
      <c r="BL170" s="94">
        <f>IFERROR(100*AK170/(((((F170*60+G170)/(12000/5))*SUMIFS(팀공격력!P:P,팀공격력!A:A,B170,팀공격력!B:B,D170))-K170)),"")</f>
        <v>3.2805871256837662</v>
      </c>
      <c r="BM170" s="94">
        <f>IFERROR(100*((AM170/E170*(2400))/((F170*60+G170)*SUMIFS(팀공격력!AR:AR,팀공격력!A:A,B170,팀공격력!B:B,D170))),"")</f>
        <v>1.5773902402294977</v>
      </c>
      <c r="BN170" s="94">
        <f>IFERROR((AO170*40)/(((F170*60+G170)/60)*(SUMIFS(팀수비력!Q:Q,팀수비력!A:A,B170,팀수비력!B:B,D170)-SUMIFS(팀수비력!N:N,팀수비력!A:A,B170,팀수비력!B:B,D170)))*100,"")</f>
        <v>0</v>
      </c>
      <c r="BO170" s="94">
        <f t="shared" si="123"/>
        <v>8.2417582417582427</v>
      </c>
      <c r="BP170" s="18"/>
      <c r="BQ170" s="18"/>
      <c r="BR170" s="18"/>
      <c r="BS170" s="18"/>
      <c r="BT170" s="19" t="s">
        <v>88</v>
      </c>
      <c r="BU170" s="20"/>
      <c r="BV170" s="26" t="s">
        <v>94</v>
      </c>
      <c r="BW170" s="26">
        <v>254.89</v>
      </c>
      <c r="BX170" s="26">
        <v>343.19</v>
      </c>
      <c r="BY170" s="26">
        <v>88.3</v>
      </c>
      <c r="BZ170" s="29">
        <f t="shared" si="124"/>
        <v>9.8034615384615389</v>
      </c>
      <c r="CA170" s="29">
        <f t="shared" si="125"/>
        <v>13.199615384615385</v>
      </c>
      <c r="CB170" s="29">
        <f t="shared" si="126"/>
        <v>3.3961538461538461</v>
      </c>
      <c r="CC170" s="30">
        <f t="shared" si="127"/>
        <v>22.133873652217961</v>
      </c>
      <c r="CD170" s="30">
        <f t="shared" si="128"/>
        <v>29.801577538172083</v>
      </c>
      <c r="CE170" s="30">
        <f t="shared" si="129"/>
        <v>7.6677038859541211</v>
      </c>
      <c r="CF170" s="27">
        <v>8</v>
      </c>
      <c r="CG170" s="27">
        <v>18</v>
      </c>
    </row>
    <row r="171" spans="1:85" x14ac:dyDescent="0.4">
      <c r="A171" s="9" t="s">
        <v>84</v>
      </c>
      <c r="B171" s="31" t="s">
        <v>254</v>
      </c>
      <c r="C171" s="31" t="s">
        <v>270</v>
      </c>
      <c r="D171" s="23" t="s">
        <v>87</v>
      </c>
      <c r="E171" s="16">
        <v>54</v>
      </c>
      <c r="F171" s="16">
        <v>26</v>
      </c>
      <c r="G171" s="16">
        <v>32</v>
      </c>
      <c r="H171" s="14">
        <f t="shared" si="91"/>
        <v>85968</v>
      </c>
      <c r="I171" s="14">
        <v>709</v>
      </c>
      <c r="J171" s="15">
        <f t="shared" si="92"/>
        <v>13.12962962962963</v>
      </c>
      <c r="K171" s="16">
        <v>238</v>
      </c>
      <c r="L171" s="16">
        <v>573</v>
      </c>
      <c r="M171" s="15">
        <f t="shared" si="93"/>
        <v>4.4074074074074074</v>
      </c>
      <c r="N171" s="15">
        <f t="shared" si="94"/>
        <v>10.611111111111111</v>
      </c>
      <c r="O171" s="17">
        <f t="shared" si="95"/>
        <v>0.41535776614310643</v>
      </c>
      <c r="P171" s="14">
        <v>160</v>
      </c>
      <c r="Q171" s="16">
        <v>303</v>
      </c>
      <c r="R171" s="15">
        <f t="shared" si="96"/>
        <v>2.9629629629629628</v>
      </c>
      <c r="S171" s="15">
        <f t="shared" si="97"/>
        <v>5.6111111111111107</v>
      </c>
      <c r="T171" s="17">
        <f t="shared" si="98"/>
        <v>0.528052805280528</v>
      </c>
      <c r="U171" s="16">
        <v>78</v>
      </c>
      <c r="V171" s="16">
        <v>270</v>
      </c>
      <c r="W171" s="15">
        <f t="shared" si="99"/>
        <v>1.4444444444444444</v>
      </c>
      <c r="X171" s="15">
        <f t="shared" si="100"/>
        <v>5</v>
      </c>
      <c r="Y171" s="17">
        <f t="shared" si="101"/>
        <v>0.28888888888888886</v>
      </c>
      <c r="Z171" s="16">
        <v>155</v>
      </c>
      <c r="AA171" s="16">
        <v>189</v>
      </c>
      <c r="AB171" s="15">
        <f t="shared" si="102"/>
        <v>2.8703703703703702</v>
      </c>
      <c r="AC171" s="15">
        <f t="shared" si="103"/>
        <v>3.5</v>
      </c>
      <c r="AD171" s="17">
        <f t="shared" si="104"/>
        <v>0.82010582010582012</v>
      </c>
      <c r="AE171" s="16">
        <v>162</v>
      </c>
      <c r="AF171" s="15">
        <f t="shared" si="105"/>
        <v>3</v>
      </c>
      <c r="AG171" s="16">
        <v>26</v>
      </c>
      <c r="AH171" s="15">
        <f t="shared" si="106"/>
        <v>0.48148148148148145</v>
      </c>
      <c r="AI171" s="16">
        <v>136</v>
      </c>
      <c r="AJ171" s="15">
        <f t="shared" si="107"/>
        <v>2.5185185185185186</v>
      </c>
      <c r="AK171" s="16">
        <v>178</v>
      </c>
      <c r="AL171" s="15">
        <f t="shared" si="108"/>
        <v>3.2962962962962963</v>
      </c>
      <c r="AM171" s="16">
        <v>38</v>
      </c>
      <c r="AN171" s="15">
        <f t="shared" si="109"/>
        <v>0.70370370370370372</v>
      </c>
      <c r="AO171" s="16">
        <v>10</v>
      </c>
      <c r="AP171" s="15">
        <f t="shared" si="110"/>
        <v>0.18518518518518517</v>
      </c>
      <c r="AQ171" s="4">
        <v>110</v>
      </c>
      <c r="AR171" s="15">
        <f t="shared" si="111"/>
        <v>2.0370370370370372</v>
      </c>
      <c r="AS171" s="16">
        <v>120</v>
      </c>
      <c r="AT171" s="15">
        <f t="shared" si="112"/>
        <v>2.2222222222222223</v>
      </c>
      <c r="AU171" s="18">
        <v>1.198826827064045</v>
      </c>
      <c r="AV171" s="18">
        <v>3.3468085624345209E-2</v>
      </c>
      <c r="AW171" s="18">
        <v>1.5608473853772831</v>
      </c>
      <c r="AX171" s="18">
        <v>-0.36202055831323821</v>
      </c>
      <c r="AY171" s="18">
        <v>105.4671851474376</v>
      </c>
      <c r="AZ171" s="18">
        <v>118.61846492275851</v>
      </c>
      <c r="BA171" s="18">
        <v>13.619524167853321</v>
      </c>
      <c r="BB171" s="18">
        <v>11.444444444444439</v>
      </c>
      <c r="BC171" s="18">
        <v>17.252931323283079</v>
      </c>
      <c r="BD171" s="92">
        <f t="shared" si="119"/>
        <v>54.026456961716661</v>
      </c>
      <c r="BE171" s="92">
        <f t="shared" si="120"/>
        <v>48.342059336823731</v>
      </c>
      <c r="BF171" s="93">
        <f>IFERROR(100*((L171+0.44*AA171+AQ171)*2400)/((SUMIFS(팀공격력!Q:Q,팀공격력!A:A,B171,팀공격력!B:B,D171)+0.44*SUMIFS(팀공격력!T:T,팀공격력!A:A,B171,팀공격력!B:B,D171)+SUMIFS(팀공격력!AK:AK,팀공격력!A:A,B171,팀공격력!B:B,D171))*(F171*60+G171)),"")</f>
        <v>25.902542124763052</v>
      </c>
      <c r="BG171" s="17">
        <f t="shared" si="121"/>
        <v>0.47120418848167539</v>
      </c>
      <c r="BH171" s="17">
        <f t="shared" si="122"/>
        <v>0.32984293193717279</v>
      </c>
      <c r="BI171" s="94">
        <f>IFERROR(((AG171*(12000/5))/((F171*60+G171)*(SUMIFS(팀공격력!X:X,팀공격력!A:A,B171,팀공격력!B:B,D171)+SUMIFS(팀수비력!X:X,팀수비력!A:A,B171,팀수비력!B:B,D171))))*100,"")</f>
        <v>1.0191362428366482</v>
      </c>
      <c r="BJ171" s="94">
        <f>IFERROR(((AI171*(12000/5))/((F171*60+G171)*(SUMIFS(팀공격력!V:V,팀공격력!A:A,B171,팀공격력!B:B,D171)+SUMIFS(팀수비력!W:W,팀수비력!A:A,B171,팀수비력!B:B,D171))))*100,"")</f>
        <v>11.265116792754984</v>
      </c>
      <c r="BK171" s="94">
        <f>IFERROR(((AE171*(12000/5))/((F171*60+G171)*(SUMIFS(팀공격력!X:X,팀공격력!A:A,B171,팀공격력!B:B,D171)+SUMIFS(팀수비력!X:X,팀수비력!A:A,B171,팀수비력!B:B,D171))))*100,"")</f>
        <v>6.3500027438283464</v>
      </c>
      <c r="BL171" s="94">
        <f>IFERROR(100*AK171/(((((F171*60+G171)/(12000/5))*SUMIFS(팀공격력!P:P,팀공격력!A:A,B171,팀공격력!B:B,D171))-K171)),"")</f>
        <v>21.010056498953432</v>
      </c>
      <c r="BM171" s="94">
        <f>IFERROR(100*((AM171/E171*(2400))/((F171*60+G171)*SUMIFS(팀공격력!AR:AR,팀공격력!A:A,B171,팀공격력!B:B,D171))),"")</f>
        <v>1.4823446250658461</v>
      </c>
      <c r="BN171" s="94">
        <f>IFERROR((AO171*40)/(((F171*60+G171)/60)*(SUMIFS(팀수비력!Q:Q,팀수비력!A:A,B171,팀수비력!B:B,D171)-SUMIFS(팀수비력!N:N,팀수비력!A:A,B171,팀수비력!B:B,D171)))*100,"")</f>
        <v>0.63878715611958092</v>
      </c>
      <c r="BO171" s="94">
        <f t="shared" si="123"/>
        <v>14.357314399081133</v>
      </c>
      <c r="BP171" s="18"/>
      <c r="BQ171" s="18"/>
      <c r="BR171" s="18"/>
      <c r="BS171" s="18"/>
      <c r="BT171" s="19" t="s">
        <v>88</v>
      </c>
      <c r="BU171" s="20"/>
      <c r="BV171" s="26" t="s">
        <v>89</v>
      </c>
      <c r="BW171" s="26">
        <v>1052.0999999999999</v>
      </c>
      <c r="BX171" s="26">
        <v>1560.1</v>
      </c>
      <c r="BY171" s="26">
        <v>508</v>
      </c>
      <c r="BZ171" s="29">
        <f t="shared" si="124"/>
        <v>19.483333333333334</v>
      </c>
      <c r="CA171" s="29">
        <f t="shared" si="125"/>
        <v>28.890740740740739</v>
      </c>
      <c r="CB171" s="29">
        <f t="shared" si="126"/>
        <v>9.4074074074074066</v>
      </c>
      <c r="CC171" s="30">
        <f t="shared" si="127"/>
        <v>29.371859296482413</v>
      </c>
      <c r="CD171" s="30">
        <f t="shared" si="128"/>
        <v>43.553880513679509</v>
      </c>
      <c r="CE171" s="30">
        <f t="shared" si="129"/>
        <v>14.182021217197097</v>
      </c>
      <c r="CF171" s="28">
        <v>21</v>
      </c>
      <c r="CG171" s="28">
        <v>33</v>
      </c>
    </row>
    <row r="172" spans="1:85" x14ac:dyDescent="0.4">
      <c r="A172" s="9" t="s">
        <v>84</v>
      </c>
      <c r="B172" s="9" t="s">
        <v>254</v>
      </c>
      <c r="C172" s="9" t="s">
        <v>271</v>
      </c>
      <c r="D172" s="23" t="s">
        <v>87</v>
      </c>
      <c r="E172" s="22">
        <v>46</v>
      </c>
      <c r="F172" s="22">
        <v>9</v>
      </c>
      <c r="G172" s="22">
        <v>41</v>
      </c>
      <c r="H172" s="14">
        <f t="shared" si="91"/>
        <v>26726</v>
      </c>
      <c r="I172" s="14">
        <v>81</v>
      </c>
      <c r="J172" s="15">
        <f t="shared" si="92"/>
        <v>1.7608695652173914</v>
      </c>
      <c r="K172" s="16">
        <v>31</v>
      </c>
      <c r="L172" s="16">
        <v>75</v>
      </c>
      <c r="M172" s="15">
        <f t="shared" si="93"/>
        <v>0.67391304347826086</v>
      </c>
      <c r="N172" s="15">
        <f t="shared" si="94"/>
        <v>1.6304347826086956</v>
      </c>
      <c r="O172" s="17">
        <f t="shared" si="95"/>
        <v>0.41333333333333333</v>
      </c>
      <c r="P172" s="14">
        <v>24</v>
      </c>
      <c r="Q172" s="16">
        <v>45</v>
      </c>
      <c r="R172" s="15">
        <f t="shared" si="96"/>
        <v>0.52173913043478259</v>
      </c>
      <c r="S172" s="15">
        <f t="shared" si="97"/>
        <v>0.97826086956521741</v>
      </c>
      <c r="T172" s="17">
        <f t="shared" si="98"/>
        <v>0.53333333333333333</v>
      </c>
      <c r="U172" s="16">
        <v>7</v>
      </c>
      <c r="V172" s="16">
        <v>30</v>
      </c>
      <c r="W172" s="15">
        <f t="shared" si="99"/>
        <v>0.15217391304347827</v>
      </c>
      <c r="X172" s="15">
        <f t="shared" si="100"/>
        <v>0.65217391304347827</v>
      </c>
      <c r="Y172" s="17">
        <f t="shared" si="101"/>
        <v>0.23333333333333334</v>
      </c>
      <c r="Z172" s="8">
        <v>12</v>
      </c>
      <c r="AA172" s="8">
        <v>16</v>
      </c>
      <c r="AB172" s="15">
        <f t="shared" si="102"/>
        <v>0.2608695652173913</v>
      </c>
      <c r="AC172" s="15">
        <f t="shared" si="103"/>
        <v>0.34782608695652173</v>
      </c>
      <c r="AD172" s="17">
        <f t="shared" si="104"/>
        <v>0.75</v>
      </c>
      <c r="AE172" s="16">
        <v>31</v>
      </c>
      <c r="AF172" s="15">
        <f t="shared" si="105"/>
        <v>0.67391304347826086</v>
      </c>
      <c r="AG172" s="16">
        <v>11</v>
      </c>
      <c r="AH172" s="15">
        <f t="shared" si="106"/>
        <v>0.2391304347826087</v>
      </c>
      <c r="AI172" s="16">
        <v>20</v>
      </c>
      <c r="AJ172" s="15">
        <f t="shared" si="107"/>
        <v>0.43478260869565216</v>
      </c>
      <c r="AK172" s="16">
        <v>47</v>
      </c>
      <c r="AL172" s="15">
        <f t="shared" si="108"/>
        <v>1.0217391304347827</v>
      </c>
      <c r="AM172" s="16">
        <v>11</v>
      </c>
      <c r="AN172" s="15">
        <f t="shared" si="109"/>
        <v>0.2391304347826087</v>
      </c>
      <c r="AO172" s="7">
        <v>0</v>
      </c>
      <c r="AP172" s="15">
        <f t="shared" si="110"/>
        <v>0</v>
      </c>
      <c r="AQ172" s="6">
        <v>31</v>
      </c>
      <c r="AR172" s="15">
        <f t="shared" si="111"/>
        <v>0.67391304347826086</v>
      </c>
      <c r="AS172" s="16">
        <v>59</v>
      </c>
      <c r="AT172" s="15">
        <f t="shared" si="112"/>
        <v>1.2826086956521738</v>
      </c>
      <c r="AU172" s="18">
        <v>-0.61402589389905904</v>
      </c>
      <c r="AV172" s="18">
        <v>-5.5139644741365783E-2</v>
      </c>
      <c r="AW172" s="18">
        <v>-0.32771057424687589</v>
      </c>
      <c r="AX172" s="18">
        <v>-0.28631531965218321</v>
      </c>
      <c r="AY172" s="18">
        <v>91.888350036314293</v>
      </c>
      <c r="AZ172" s="18">
        <v>121.3838983696368</v>
      </c>
      <c r="BA172" s="18">
        <v>2.2434716478718451</v>
      </c>
      <c r="BB172" s="18">
        <v>1.9782608695652171</v>
      </c>
      <c r="BC172" s="18">
        <v>8.1718177056050294</v>
      </c>
      <c r="BD172" s="92">
        <f t="shared" si="119"/>
        <v>49.366162847391514</v>
      </c>
      <c r="BE172" s="92">
        <f t="shared" si="120"/>
        <v>46</v>
      </c>
      <c r="BF172" s="93">
        <f>IFERROR(100*((L172+0.44*AA172+AQ172)*2400)/((SUMIFS(팀공격력!Q:Q,팀공격력!A:A,B172,팀공격력!B:B,D172)+0.44*SUMIFS(팀공격력!T:T,팀공격력!A:A,B172,팀공격력!B:B,D172)+SUMIFS(팀공격력!AK:AK,팀공격력!A:A,B172,팀공격력!B:B,D172))*(F172*60+G172)),"")</f>
        <v>10.471815794238454</v>
      </c>
      <c r="BG172" s="17">
        <f t="shared" si="121"/>
        <v>0.4</v>
      </c>
      <c r="BH172" s="17">
        <f t="shared" si="122"/>
        <v>0.21333333333333335</v>
      </c>
      <c r="BI172" s="94">
        <f>IFERROR(((AG172*(12000/5))/((F172*60+G172)*(SUMIFS(팀공격력!X:X,팀공격력!A:A,B172,팀공격력!B:B,D172)+SUMIFS(팀수비력!X:X,팀수비력!A:A,B172,팀수비력!B:B,D172))))*100,"")</f>
        <v>1.1814586180693354</v>
      </c>
      <c r="BJ172" s="94">
        <f>IFERROR(((AI172*(12000/5))/((F172*60+G172)*(SUMIFS(팀공격력!V:V,팀공격력!A:A,B172,팀공격력!B:B,D172)+SUMIFS(팀수비력!W:W,팀수비력!A:A,B172,팀수비력!B:B,D172))))*100,"")</f>
        <v>4.5393504946000638</v>
      </c>
      <c r="BK172" s="94">
        <f>IFERROR(((AE172*(12000/5))/((F172*60+G172)*(SUMIFS(팀공격력!X:X,팀공격력!A:A,B172,팀공격력!B:B,D172)+SUMIFS(팀수비력!X:X,팀수비력!A:A,B172,팀수비력!B:B,D172))))*100,"")</f>
        <v>3.3295651963772182</v>
      </c>
      <c r="BL172" s="94">
        <f>IFERROR(100*AK172/(((((F172*60+G172)/(12000/5))*SUMIFS(팀공격력!P:P,팀공격력!A:A,B172,팀공격력!B:B,D172))-K172)),"")</f>
        <v>12.875007419108885</v>
      </c>
      <c r="BM172" s="94">
        <f>IFERROR(100*((AM172/E172*(2400))/((F172*60+G172)*SUMIFS(팀공격력!AR:AR,팀공격력!A:A,B172,팀공격력!B:B,D172))),"")</f>
        <v>1.3802607258103357</v>
      </c>
      <c r="BN172" s="94">
        <f>IFERROR((AO172*40)/(((F172*60+G172)/60)*(SUMIFS(팀수비력!Q:Q,팀수비력!A:A,B172,팀수비력!B:B,D172)-SUMIFS(팀수비력!N:N,팀수비력!A:A,B172,팀수비력!B:B,D172)))*100,"")</f>
        <v>0</v>
      </c>
      <c r="BO172" s="94">
        <f t="shared" si="123"/>
        <v>27.423920736022644</v>
      </c>
      <c r="BP172" s="18"/>
      <c r="BQ172" s="18"/>
      <c r="BR172" s="18"/>
      <c r="BS172" s="18"/>
      <c r="BT172" s="19" t="s">
        <v>88</v>
      </c>
      <c r="BU172" s="20"/>
      <c r="BV172" s="26" t="s">
        <v>89</v>
      </c>
      <c r="BW172" s="26">
        <v>223.4</v>
      </c>
      <c r="BX172" s="26">
        <v>314.8</v>
      </c>
      <c r="BY172" s="26">
        <v>91.4</v>
      </c>
      <c r="BZ172" s="29">
        <f t="shared" si="124"/>
        <v>4.8565217391304349</v>
      </c>
      <c r="CA172" s="29">
        <f t="shared" si="125"/>
        <v>6.8434782608695652</v>
      </c>
      <c r="CB172" s="29">
        <f t="shared" si="126"/>
        <v>1.9869565217391305</v>
      </c>
      <c r="CC172" s="30">
        <f t="shared" si="127"/>
        <v>20.06136346628751</v>
      </c>
      <c r="CD172" s="30">
        <f t="shared" si="128"/>
        <v>28.269101249719373</v>
      </c>
      <c r="CE172" s="30">
        <f t="shared" si="129"/>
        <v>8.2077377834318632</v>
      </c>
      <c r="CF172" s="27">
        <v>18</v>
      </c>
      <c r="CG172" s="27">
        <v>28</v>
      </c>
    </row>
    <row r="173" spans="1:85" x14ac:dyDescent="0.4">
      <c r="A173" s="9" t="s">
        <v>84</v>
      </c>
      <c r="B173" s="9" t="s">
        <v>254</v>
      </c>
      <c r="C173" s="9" t="s">
        <v>272</v>
      </c>
      <c r="D173" s="23" t="s">
        <v>87</v>
      </c>
      <c r="E173" s="16">
        <v>35</v>
      </c>
      <c r="F173" s="16">
        <v>15</v>
      </c>
      <c r="G173" s="16">
        <v>54</v>
      </c>
      <c r="H173" s="14">
        <f t="shared" si="91"/>
        <v>33390</v>
      </c>
      <c r="I173" s="14">
        <v>168</v>
      </c>
      <c r="J173" s="15">
        <f t="shared" si="92"/>
        <v>4.8</v>
      </c>
      <c r="K173" s="16">
        <v>53</v>
      </c>
      <c r="L173" s="16">
        <v>154</v>
      </c>
      <c r="M173" s="15">
        <f t="shared" si="93"/>
        <v>1.5142857142857142</v>
      </c>
      <c r="N173" s="15">
        <f t="shared" si="94"/>
        <v>4.4000000000000004</v>
      </c>
      <c r="O173" s="17">
        <f t="shared" si="95"/>
        <v>0.34415584415584416</v>
      </c>
      <c r="P173" s="14">
        <v>18</v>
      </c>
      <c r="Q173" s="16">
        <v>45</v>
      </c>
      <c r="R173" s="15">
        <f t="shared" si="96"/>
        <v>0.51428571428571423</v>
      </c>
      <c r="S173" s="15">
        <f t="shared" si="97"/>
        <v>1.2857142857142858</v>
      </c>
      <c r="T173" s="17">
        <f t="shared" si="98"/>
        <v>0.4</v>
      </c>
      <c r="U173" s="16">
        <v>35</v>
      </c>
      <c r="V173" s="16">
        <v>109</v>
      </c>
      <c r="W173" s="15">
        <f t="shared" si="99"/>
        <v>1</v>
      </c>
      <c r="X173" s="15">
        <f t="shared" si="100"/>
        <v>3.1142857142857143</v>
      </c>
      <c r="Y173" s="17">
        <f t="shared" si="101"/>
        <v>0.32110091743119268</v>
      </c>
      <c r="Z173" s="16">
        <v>27</v>
      </c>
      <c r="AA173" s="16">
        <v>36</v>
      </c>
      <c r="AB173" s="15">
        <f t="shared" si="102"/>
        <v>0.77142857142857146</v>
      </c>
      <c r="AC173" s="15">
        <f t="shared" si="103"/>
        <v>1.0285714285714285</v>
      </c>
      <c r="AD173" s="17">
        <f t="shared" si="104"/>
        <v>0.75</v>
      </c>
      <c r="AE173" s="16">
        <v>66</v>
      </c>
      <c r="AF173" s="15">
        <f t="shared" si="105"/>
        <v>1.8857142857142857</v>
      </c>
      <c r="AG173" s="16">
        <v>10</v>
      </c>
      <c r="AH173" s="15">
        <f t="shared" si="106"/>
        <v>0.2857142857142857</v>
      </c>
      <c r="AI173" s="16">
        <v>56</v>
      </c>
      <c r="AJ173" s="15">
        <f t="shared" si="107"/>
        <v>1.6</v>
      </c>
      <c r="AK173" s="16">
        <v>39</v>
      </c>
      <c r="AL173" s="15">
        <f t="shared" si="108"/>
        <v>1.1142857142857143</v>
      </c>
      <c r="AM173" s="16">
        <v>11</v>
      </c>
      <c r="AN173" s="15">
        <f t="shared" si="109"/>
        <v>0.31428571428571428</v>
      </c>
      <c r="AO173" s="16">
        <v>4</v>
      </c>
      <c r="AP173" s="15">
        <f t="shared" si="110"/>
        <v>0.11428571428571428</v>
      </c>
      <c r="AQ173" s="4">
        <v>21</v>
      </c>
      <c r="AR173" s="15">
        <f t="shared" si="111"/>
        <v>0.6</v>
      </c>
      <c r="AS173" s="16">
        <v>44</v>
      </c>
      <c r="AT173" s="15">
        <f t="shared" si="112"/>
        <v>1.2571428571428571</v>
      </c>
      <c r="AU173" s="18">
        <v>-5.0355332652371632E-2</v>
      </c>
      <c r="AV173" s="18">
        <v>-3.6194309184094612E-3</v>
      </c>
      <c r="AW173" s="18">
        <v>0.13606447726072221</v>
      </c>
      <c r="AX173" s="18">
        <v>-0.1864198099130939</v>
      </c>
      <c r="AY173" s="18">
        <v>101.64181223342661</v>
      </c>
      <c r="AZ173" s="18">
        <v>119.2020130992621</v>
      </c>
      <c r="BA173" s="18">
        <v>5.1135705792350379</v>
      </c>
      <c r="BB173" s="18">
        <v>4.4857142857142858</v>
      </c>
      <c r="BC173" s="18">
        <v>11.284815813117699</v>
      </c>
      <c r="BD173" s="92">
        <f t="shared" si="119"/>
        <v>49.45831370701837</v>
      </c>
      <c r="BE173" s="92">
        <f t="shared" si="120"/>
        <v>45.779220779220779</v>
      </c>
      <c r="BF173" s="93">
        <f>IFERROR(100*((L173+0.44*AA173+AQ173)*2400)/((SUMIFS(팀공격력!Q:Q,팀공격력!A:A,B173,팀공격력!B:B,D173)+0.44*SUMIFS(팀공격력!T:T,팀공격력!A:A,B173,팀공격력!B:B,D173)+SUMIFS(팀공격력!AK:AK,팀공격력!A:A,B173,팀공격력!B:B,D173))*(F173*60+G173)),"")</f>
        <v>10.766809048745875</v>
      </c>
      <c r="BG173" s="17">
        <f t="shared" si="121"/>
        <v>0.70779220779220775</v>
      </c>
      <c r="BH173" s="17">
        <f t="shared" si="122"/>
        <v>0.23376623376623376</v>
      </c>
      <c r="BI173" s="94">
        <f>IFERROR(((AG173*(12000/5))/((F173*60+G173)*(SUMIFS(팀공격력!X:X,팀공격력!A:A,B173,팀공격력!B:B,D173)+SUMIFS(팀수비력!X:X,팀수비력!A:A,B173,팀수비력!B:B,D173))))*100,"")</f>
        <v>0.65411421488306076</v>
      </c>
      <c r="BJ173" s="94">
        <f>IFERROR(((AI173*(12000/5))/((F173*60+G173)*(SUMIFS(팀공격력!V:V,팀공격력!A:A,B173,팀공격력!B:B,D173)+SUMIFS(팀수비력!W:W,팀수비력!A:A,B173,팀수비력!B:B,D173))))*100,"")</f>
        <v>7.7406869859700054</v>
      </c>
      <c r="BK173" s="94">
        <f>IFERROR(((AE173*(12000/5))/((F173*60+G173)*(SUMIFS(팀공격력!X:X,팀공격력!A:A,B173,팀공격력!B:B,D173)+SUMIFS(팀수비력!X:X,팀수비력!A:A,B173,팀수비력!B:B,D173))))*100,"")</f>
        <v>4.317153818228201</v>
      </c>
      <c r="BL173" s="94">
        <f>IFERROR(100*AK173/(((((F173*60+G173)/(12000/5))*SUMIFS(팀공격력!P:P,팀공격력!A:A,B173,팀공격력!B:B,D173))-K173)),"")</f>
        <v>6.5292729068657813</v>
      </c>
      <c r="BM173" s="94">
        <f>IFERROR(100*((AM173/E173*(2400))/((F173*60+G173)*SUMIFS(팀공격력!AR:AR,팀공격력!A:A,B173,팀공격력!B:B,D173))),"")</f>
        <v>1.1047873063194678</v>
      </c>
      <c r="BN173" s="94">
        <f>IFERROR((AO173*40)/(((F173*60+G173)/60)*(SUMIFS(팀수비력!Q:Q,팀수비력!A:A,B173,팀수비력!B:B,D173)-SUMIFS(팀수비력!N:N,팀수비력!A:A,B173,팀수비력!B:B,D173)))*100,"")</f>
        <v>0.42639377465089012</v>
      </c>
      <c r="BO173" s="94">
        <f t="shared" si="123"/>
        <v>11.003982393628171</v>
      </c>
      <c r="BP173" s="18"/>
      <c r="BQ173" s="18"/>
      <c r="BR173" s="18"/>
      <c r="BS173" s="18"/>
      <c r="BT173" s="19" t="s">
        <v>88</v>
      </c>
      <c r="BU173" s="20"/>
      <c r="BV173" s="25" t="s">
        <v>94</v>
      </c>
      <c r="BW173" s="25">
        <v>323.77</v>
      </c>
      <c r="BX173" s="25">
        <v>456.08</v>
      </c>
      <c r="BY173" s="25">
        <v>132.30000000000001</v>
      </c>
      <c r="BZ173" s="29">
        <f t="shared" si="124"/>
        <v>9.2508571428571429</v>
      </c>
      <c r="CA173" s="29">
        <f t="shared" si="125"/>
        <v>13.030857142857142</v>
      </c>
      <c r="CB173" s="29">
        <f t="shared" si="126"/>
        <v>3.7800000000000002</v>
      </c>
      <c r="CC173" s="30">
        <f t="shared" si="127"/>
        <v>23.272596585804134</v>
      </c>
      <c r="CD173" s="30">
        <f t="shared" si="128"/>
        <v>32.782030548068285</v>
      </c>
      <c r="CE173" s="30">
        <f t="shared" si="129"/>
        <v>9.5094339622641506</v>
      </c>
      <c r="CF173" s="27">
        <v>15</v>
      </c>
      <c r="CG173" s="27">
        <v>20</v>
      </c>
    </row>
    <row r="174" spans="1:85" x14ac:dyDescent="0.4">
      <c r="A174" s="9" t="s">
        <v>84</v>
      </c>
      <c r="B174" s="9" t="s">
        <v>254</v>
      </c>
      <c r="C174" s="9" t="s">
        <v>273</v>
      </c>
      <c r="D174" s="23" t="s">
        <v>87</v>
      </c>
      <c r="E174" s="16">
        <v>40</v>
      </c>
      <c r="F174" s="16">
        <v>22</v>
      </c>
      <c r="G174" s="16">
        <v>10</v>
      </c>
      <c r="H174" s="14">
        <f t="shared" si="91"/>
        <v>53200</v>
      </c>
      <c r="I174" s="14">
        <v>313</v>
      </c>
      <c r="J174" s="15">
        <f t="shared" si="92"/>
        <v>7.8250000000000002</v>
      </c>
      <c r="K174" s="16">
        <v>109</v>
      </c>
      <c r="L174" s="16">
        <v>233</v>
      </c>
      <c r="M174" s="15">
        <f t="shared" si="93"/>
        <v>2.7250000000000001</v>
      </c>
      <c r="N174" s="15">
        <f t="shared" si="94"/>
        <v>5.8250000000000002</v>
      </c>
      <c r="O174" s="17">
        <f t="shared" si="95"/>
        <v>0.46781115879828328</v>
      </c>
      <c r="P174" s="14">
        <v>75</v>
      </c>
      <c r="Q174" s="16">
        <v>135</v>
      </c>
      <c r="R174" s="15">
        <f t="shared" si="96"/>
        <v>1.875</v>
      </c>
      <c r="S174" s="15">
        <f t="shared" si="97"/>
        <v>3.375</v>
      </c>
      <c r="T174" s="17">
        <f t="shared" si="98"/>
        <v>0.55555555555555558</v>
      </c>
      <c r="U174" s="16">
        <v>34</v>
      </c>
      <c r="V174" s="16">
        <v>98</v>
      </c>
      <c r="W174" s="15">
        <f t="shared" si="99"/>
        <v>0.85</v>
      </c>
      <c r="X174" s="15">
        <f t="shared" si="100"/>
        <v>2.4500000000000002</v>
      </c>
      <c r="Y174" s="17">
        <f t="shared" si="101"/>
        <v>0.34693877551020408</v>
      </c>
      <c r="Z174" s="16">
        <v>61</v>
      </c>
      <c r="AA174" s="16">
        <v>87</v>
      </c>
      <c r="AB174" s="15">
        <f t="shared" si="102"/>
        <v>1.5249999999999999</v>
      </c>
      <c r="AC174" s="15">
        <f t="shared" si="103"/>
        <v>2.1749999999999998</v>
      </c>
      <c r="AD174" s="17">
        <f t="shared" si="104"/>
        <v>0.70114942528735635</v>
      </c>
      <c r="AE174" s="16">
        <v>91</v>
      </c>
      <c r="AF174" s="15">
        <f t="shared" si="105"/>
        <v>2.2749999999999999</v>
      </c>
      <c r="AG174" s="16">
        <v>11</v>
      </c>
      <c r="AH174" s="15">
        <f t="shared" si="106"/>
        <v>0.27500000000000002</v>
      </c>
      <c r="AI174" s="16">
        <v>80</v>
      </c>
      <c r="AJ174" s="15">
        <f t="shared" si="107"/>
        <v>2</v>
      </c>
      <c r="AK174" s="16">
        <v>85</v>
      </c>
      <c r="AL174" s="15">
        <f t="shared" si="108"/>
        <v>2.125</v>
      </c>
      <c r="AM174" s="16">
        <v>32</v>
      </c>
      <c r="AN174" s="15">
        <f t="shared" si="109"/>
        <v>0.8</v>
      </c>
      <c r="AO174" s="16">
        <v>4</v>
      </c>
      <c r="AP174" s="15">
        <f t="shared" si="110"/>
        <v>0.1</v>
      </c>
      <c r="AQ174" s="4">
        <v>55</v>
      </c>
      <c r="AR174" s="15">
        <f t="shared" si="111"/>
        <v>1.375</v>
      </c>
      <c r="AS174" s="16">
        <v>67</v>
      </c>
      <c r="AT174" s="15">
        <f t="shared" si="112"/>
        <v>1.675</v>
      </c>
      <c r="AU174" s="18">
        <v>0.71602170217604588</v>
      </c>
      <c r="AV174" s="18">
        <v>3.2301730925235153E-2</v>
      </c>
      <c r="AW174" s="18">
        <v>0.83629284131551185</v>
      </c>
      <c r="AX174" s="18">
        <v>-0.1202711391394659</v>
      </c>
      <c r="AY174" s="18">
        <v>106.9301809412747</v>
      </c>
      <c r="AZ174" s="18">
        <v>117.78891626887091</v>
      </c>
      <c r="BA174" s="18">
        <v>8.3798897391625289</v>
      </c>
      <c r="BB174" s="18">
        <v>8</v>
      </c>
      <c r="BC174" s="18">
        <v>14.436090225563911</v>
      </c>
      <c r="BD174" s="92">
        <f t="shared" si="119"/>
        <v>57.689472132114425</v>
      </c>
      <c r="BE174" s="92">
        <f t="shared" si="120"/>
        <v>54.077253218884124</v>
      </c>
      <c r="BF174" s="93">
        <f>IFERROR(100*((L174+0.44*AA174+AQ174)*2400)/((SUMIFS(팀공격력!Q:Q,팀공격력!A:A,B174,팀공격력!B:B,D174)+0.44*SUMIFS(팀공격력!T:T,팀공격력!A:A,B174,팀공격력!B:B,D174)+SUMIFS(팀공격력!AK:AK,팀공격력!A:A,B174,팀공격력!B:B,D174))*(F174*60+G174)),"")</f>
        <v>13.203977947236291</v>
      </c>
      <c r="BG174" s="17">
        <f t="shared" si="121"/>
        <v>0.42060085836909872</v>
      </c>
      <c r="BH174" s="17">
        <f t="shared" si="122"/>
        <v>0.37339055793991416</v>
      </c>
      <c r="BI174" s="94">
        <f>IFERROR(((AG174*(12000/5))/((F174*60+G174)*(SUMIFS(팀공격력!X:X,팀공격력!A:A,B174,팀공격력!B:B,D174)+SUMIFS(팀수비력!X:X,팀수비력!A:A,B174,팀수비력!B:B,D174))))*100,"")</f>
        <v>0.5161108699987097</v>
      </c>
      <c r="BJ174" s="94">
        <f>IFERROR(((AI174*(12000/5))/((F174*60+G174)*(SUMIFS(팀공격력!V:V,팀공격력!A:A,B174,팀공격력!B:B,D174)+SUMIFS(팀수비력!W:W,팀수비력!A:A,B174,팀수비력!B:B,D174))))*100,"")</f>
        <v>7.9319177063537971</v>
      </c>
      <c r="BK174" s="94">
        <f>IFERROR(((AE174*(12000/5))/((F174*60+G174)*(SUMIFS(팀공격력!X:X,팀공격력!A:A,B174,팀공격력!B:B,D174)+SUMIFS(팀수비력!X:X,팀수비력!A:A,B174,팀수비력!B:B,D174))))*100,"")</f>
        <v>4.2696444699893261</v>
      </c>
      <c r="BL174" s="94">
        <f>IFERROR(100*AK174/(((((F174*60+G174)/(12000/5))*SUMIFS(팀공격력!P:P,팀공격력!A:A,B174,팀공격력!B:B,D174))-K174)),"")</f>
        <v>10.656748229099192</v>
      </c>
      <c r="BM174" s="94">
        <f>IFERROR(100*((AM174/E174*(2400))/((F174*60+G174)*SUMIFS(팀공격력!AR:AR,팀공격력!A:A,B174,팀공격력!B:B,D174))),"")</f>
        <v>2.0171618951746839</v>
      </c>
      <c r="BN174" s="94">
        <f>IFERROR((AO174*40)/(((F174*60+G174)/60)*(SUMIFS(팀수비력!Q:Q,팀수비력!A:A,B174,팀수비력!B:B,D174)-SUMIFS(팀수비력!N:N,팀수비력!A:A,B174,팀수비력!B:B,D174)))*100,"")</f>
        <v>0.30584936918567607</v>
      </c>
      <c r="BO174" s="94">
        <f t="shared" si="123"/>
        <v>16.856687507662134</v>
      </c>
      <c r="BP174" s="18"/>
      <c r="BQ174" s="18"/>
      <c r="BR174" s="18"/>
      <c r="BS174" s="18"/>
      <c r="BT174" s="19" t="s">
        <v>88</v>
      </c>
      <c r="BU174" s="20"/>
      <c r="BV174" s="26" t="s">
        <v>89</v>
      </c>
      <c r="BW174" s="26">
        <v>575.20000000000005</v>
      </c>
      <c r="BX174" s="26">
        <v>796.1</v>
      </c>
      <c r="BY174" s="26">
        <v>220.9</v>
      </c>
      <c r="BZ174" s="29">
        <f t="shared" si="124"/>
        <v>14.379999999999999</v>
      </c>
      <c r="CA174" s="29">
        <f t="shared" si="125"/>
        <v>19.9025</v>
      </c>
      <c r="CB174" s="29">
        <f t="shared" si="126"/>
        <v>5.5225</v>
      </c>
      <c r="CC174" s="30">
        <f t="shared" si="127"/>
        <v>25.948872180451126</v>
      </c>
      <c r="CD174" s="30">
        <f t="shared" si="128"/>
        <v>35.914285714285711</v>
      </c>
      <c r="CE174" s="30">
        <f t="shared" si="129"/>
        <v>9.9654135338345871</v>
      </c>
      <c r="CF174" s="27">
        <v>14</v>
      </c>
      <c r="CG174" s="27">
        <v>26</v>
      </c>
    </row>
    <row r="175" spans="1:85" x14ac:dyDescent="0.4">
      <c r="A175" s="9" t="s">
        <v>84</v>
      </c>
      <c r="B175" s="9" t="s">
        <v>274</v>
      </c>
      <c r="C175" s="12" t="s">
        <v>275</v>
      </c>
      <c r="D175" s="23" t="s">
        <v>87</v>
      </c>
      <c r="E175" s="16">
        <v>47</v>
      </c>
      <c r="F175" s="16">
        <v>11</v>
      </c>
      <c r="G175" s="16">
        <v>1</v>
      </c>
      <c r="H175" s="14">
        <f t="shared" si="91"/>
        <v>31067</v>
      </c>
      <c r="I175" s="14">
        <v>113</v>
      </c>
      <c r="J175" s="15">
        <f t="shared" si="92"/>
        <v>2.4042553191489362</v>
      </c>
      <c r="K175" s="16">
        <v>38</v>
      </c>
      <c r="L175" s="16">
        <v>94</v>
      </c>
      <c r="M175" s="15">
        <f t="shared" si="93"/>
        <v>0.80851063829787229</v>
      </c>
      <c r="N175" s="15">
        <f t="shared" si="94"/>
        <v>2</v>
      </c>
      <c r="O175" s="17">
        <f t="shared" si="95"/>
        <v>0.40425531914893614</v>
      </c>
      <c r="P175" s="14">
        <v>18</v>
      </c>
      <c r="Q175" s="16">
        <v>34</v>
      </c>
      <c r="R175" s="15">
        <f t="shared" si="96"/>
        <v>0.38297872340425532</v>
      </c>
      <c r="S175" s="15">
        <f t="shared" si="97"/>
        <v>0.72340425531914898</v>
      </c>
      <c r="T175" s="17">
        <f t="shared" si="98"/>
        <v>0.52941176470588236</v>
      </c>
      <c r="U175" s="16">
        <v>20</v>
      </c>
      <c r="V175" s="16">
        <v>60</v>
      </c>
      <c r="W175" s="15">
        <f t="shared" si="99"/>
        <v>0.42553191489361702</v>
      </c>
      <c r="X175" s="15">
        <f t="shared" si="100"/>
        <v>1.2765957446808511</v>
      </c>
      <c r="Y175" s="17">
        <f t="shared" si="101"/>
        <v>0.33333333333333331</v>
      </c>
      <c r="Z175" s="16">
        <v>17</v>
      </c>
      <c r="AA175" s="16">
        <v>24</v>
      </c>
      <c r="AB175" s="15">
        <f t="shared" si="102"/>
        <v>0.36170212765957449</v>
      </c>
      <c r="AC175" s="15">
        <f t="shared" si="103"/>
        <v>0.51063829787234039</v>
      </c>
      <c r="AD175" s="17">
        <f t="shared" si="104"/>
        <v>0.70833333333333337</v>
      </c>
      <c r="AE175" s="16">
        <v>36</v>
      </c>
      <c r="AF175" s="15">
        <f t="shared" si="105"/>
        <v>0.76595744680851063</v>
      </c>
      <c r="AG175" s="16">
        <v>11</v>
      </c>
      <c r="AH175" s="15">
        <f t="shared" si="106"/>
        <v>0.23404255319148937</v>
      </c>
      <c r="AI175" s="16">
        <v>25</v>
      </c>
      <c r="AJ175" s="15">
        <f t="shared" si="107"/>
        <v>0.53191489361702127</v>
      </c>
      <c r="AK175" s="16">
        <v>16</v>
      </c>
      <c r="AL175" s="15">
        <f t="shared" si="108"/>
        <v>0.34042553191489361</v>
      </c>
      <c r="AM175" s="16">
        <v>5</v>
      </c>
      <c r="AN175" s="15">
        <f t="shared" si="109"/>
        <v>0.10638297872340426</v>
      </c>
      <c r="AO175" s="16">
        <v>2</v>
      </c>
      <c r="AP175" s="15">
        <f t="shared" si="110"/>
        <v>4.2553191489361701E-2</v>
      </c>
      <c r="AQ175" s="4">
        <v>19</v>
      </c>
      <c r="AR175" s="15">
        <f t="shared" si="111"/>
        <v>0.40425531914893614</v>
      </c>
      <c r="AS175" s="16">
        <v>76</v>
      </c>
      <c r="AT175" s="15">
        <f t="shared" si="112"/>
        <v>1.6170212765957446</v>
      </c>
      <c r="AU175" s="18">
        <v>0.17236627050581921</v>
      </c>
      <c r="AV175" s="18">
        <v>1.331570635123978E-2</v>
      </c>
      <c r="AW175" s="18">
        <v>0.14352745805798869</v>
      </c>
      <c r="AX175" s="18">
        <v>2.8838812447830538E-2</v>
      </c>
      <c r="AY175" s="18">
        <v>103.19073022382111</v>
      </c>
      <c r="AZ175" s="18">
        <v>116.422430009604</v>
      </c>
      <c r="BA175" s="18">
        <v>1.776197620478704</v>
      </c>
      <c r="BB175" s="18">
        <v>1.9148936170212769</v>
      </c>
      <c r="BC175" s="18">
        <v>6.9527150996233953</v>
      </c>
      <c r="BD175" s="92">
        <f t="shared" si="119"/>
        <v>54.035960214231061</v>
      </c>
      <c r="BE175" s="92">
        <f t="shared" si="120"/>
        <v>51.063829787234042</v>
      </c>
      <c r="BF175" s="93">
        <f>IFERROR(100*((L175+0.44*AA175+AQ175)*2400)/((SUMIFS(팀공격력!Q:Q,팀공격력!A:A,B175,팀공격력!B:B,D175)+0.44*SUMIFS(팀공격력!T:T,팀공격력!A:A,B175,팀공격력!B:B,D175)+SUMIFS(팀공격력!AK:AK,팀공격력!A:A,B175,팀공격력!B:B,D175))*(F175*60+G175)),"")</f>
        <v>9.6713205570130629</v>
      </c>
      <c r="BG175" s="17">
        <f t="shared" si="121"/>
        <v>0.63829787234042556</v>
      </c>
      <c r="BH175" s="17">
        <f t="shared" si="122"/>
        <v>0.25531914893617019</v>
      </c>
      <c r="BI175" s="94">
        <f>IFERROR(((AG175*(12000/5))/((F175*60+G175)*(SUMIFS(팀공격력!X:X,팀공격력!A:A,B175,팀공격력!B:B,D175)+SUMIFS(팀수비력!X:X,팀수비력!A:A,B175,팀수비력!B:B,D175))))*100,"")</f>
        <v>1.0022455615517343</v>
      </c>
      <c r="BJ175" s="94">
        <f>IFERROR(((AI175*(12000/5))/((F175*60+G175)*(SUMIFS(팀공격력!V:V,팀공격력!A:A,B175,팀공격력!B:B,D175)+SUMIFS(팀수비력!W:W,팀수비력!A:A,B175,팀수비력!B:B,D175))))*100,"")</f>
        <v>4.4235652166219888</v>
      </c>
      <c r="BK175" s="94">
        <f>IFERROR(((AE175*(12000/5))/((F175*60+G175)*(SUMIFS(팀공격력!X:X,팀공격력!A:A,B175,팀공격력!B:B,D175)+SUMIFS(팀수비력!X:X,팀수비력!A:A,B175,팀수비력!B:B,D175))))*100,"")</f>
        <v>3.2800763832602211</v>
      </c>
      <c r="BL175" s="94">
        <f>IFERROR(100*AK175/(((((F175*60+G175)/(12000/5))*SUMIFS(팀공격력!P:P,팀공격력!A:A,B175,팀공격력!B:B,D175))-K175)),"")</f>
        <v>3.9953720274015936</v>
      </c>
      <c r="BM175" s="94">
        <f>IFERROR(100*((AM175/E175*(2400))/((F175*60+G175)*SUMIFS(팀공격력!AR:AR,팀공격력!A:A,B175,팀공격력!B:B,D175))),"")</f>
        <v>0.54867447845874251</v>
      </c>
      <c r="BN175" s="94">
        <f>IFERROR((AO175*40)/(((F175*60+G175)/60)*(SUMIFS(팀수비력!Q:Q,팀수비력!A:A,B175,팀수비력!B:B,D175)-SUMIFS(팀수비력!N:N,팀수비력!A:A,B175,팀수비력!B:B,D175)))*100,"")</f>
        <v>0.33806911823122232</v>
      </c>
      <c r="BO175" s="94">
        <f t="shared" si="123"/>
        <v>15.377144707024927</v>
      </c>
      <c r="BP175" s="18"/>
      <c r="BQ175" s="18"/>
      <c r="BR175" s="18"/>
      <c r="BS175" s="18"/>
      <c r="BT175" s="19" t="s">
        <v>88</v>
      </c>
      <c r="BU175" s="20"/>
      <c r="BV175" s="26" t="s">
        <v>89</v>
      </c>
      <c r="BW175" s="26">
        <v>230.4</v>
      </c>
      <c r="BX175" s="26">
        <v>316.5</v>
      </c>
      <c r="BY175" s="26">
        <v>86.1</v>
      </c>
      <c r="BZ175" s="29">
        <f t="shared" si="124"/>
        <v>4.9021276595744681</v>
      </c>
      <c r="CA175" s="29">
        <f t="shared" si="125"/>
        <v>6.7340425531914896</v>
      </c>
      <c r="CB175" s="29">
        <f t="shared" si="126"/>
        <v>1.8319148936170211</v>
      </c>
      <c r="CC175" s="30">
        <f t="shared" si="127"/>
        <v>17.798950655035892</v>
      </c>
      <c r="CD175" s="30">
        <f t="shared" si="128"/>
        <v>24.450381433675606</v>
      </c>
      <c r="CE175" s="30">
        <f t="shared" si="129"/>
        <v>6.651430778639714</v>
      </c>
      <c r="CF175" s="28">
        <v>24</v>
      </c>
      <c r="CG175" s="28">
        <v>23</v>
      </c>
    </row>
    <row r="176" spans="1:85" x14ac:dyDescent="0.4">
      <c r="A176" s="9" t="s">
        <v>84</v>
      </c>
      <c r="B176" s="9" t="s">
        <v>274</v>
      </c>
      <c r="C176" s="9" t="s">
        <v>276</v>
      </c>
      <c r="D176" s="23" t="s">
        <v>87</v>
      </c>
      <c r="E176" s="16">
        <v>4</v>
      </c>
      <c r="F176" s="16">
        <v>6</v>
      </c>
      <c r="G176" s="16">
        <v>9</v>
      </c>
      <c r="H176" s="14">
        <f t="shared" si="91"/>
        <v>1476</v>
      </c>
      <c r="I176" s="14">
        <v>8</v>
      </c>
      <c r="J176" s="15">
        <f t="shared" si="92"/>
        <v>2</v>
      </c>
      <c r="K176" s="16">
        <v>2</v>
      </c>
      <c r="L176" s="16">
        <v>6</v>
      </c>
      <c r="M176" s="15">
        <f t="shared" si="93"/>
        <v>0.5</v>
      </c>
      <c r="N176" s="15">
        <f t="shared" si="94"/>
        <v>1.5</v>
      </c>
      <c r="O176" s="17">
        <f t="shared" si="95"/>
        <v>0.33333333333333331</v>
      </c>
      <c r="P176" s="14">
        <v>0</v>
      </c>
      <c r="Q176" s="16">
        <v>3</v>
      </c>
      <c r="R176" s="15">
        <f t="shared" si="96"/>
        <v>0</v>
      </c>
      <c r="S176" s="15">
        <f t="shared" si="97"/>
        <v>0.75</v>
      </c>
      <c r="T176" s="17">
        <f t="shared" si="98"/>
        <v>0</v>
      </c>
      <c r="U176" s="16">
        <v>2</v>
      </c>
      <c r="V176" s="16">
        <v>3</v>
      </c>
      <c r="W176" s="15">
        <f t="shared" si="99"/>
        <v>0.5</v>
      </c>
      <c r="X176" s="15">
        <f t="shared" si="100"/>
        <v>0.75</v>
      </c>
      <c r="Y176" s="17">
        <f t="shared" si="101"/>
        <v>0.66666666666666663</v>
      </c>
      <c r="Z176" s="16">
        <v>2</v>
      </c>
      <c r="AA176" s="16">
        <v>2</v>
      </c>
      <c r="AB176" s="15">
        <f t="shared" si="102"/>
        <v>0.5</v>
      </c>
      <c r="AC176" s="15">
        <f t="shared" si="103"/>
        <v>0.5</v>
      </c>
      <c r="AD176" s="17">
        <f t="shared" si="104"/>
        <v>1</v>
      </c>
      <c r="AE176" s="16">
        <v>3</v>
      </c>
      <c r="AF176" s="15">
        <f t="shared" si="105"/>
        <v>0.75</v>
      </c>
      <c r="AG176" s="16">
        <v>1</v>
      </c>
      <c r="AH176" s="15">
        <f t="shared" si="106"/>
        <v>0.25</v>
      </c>
      <c r="AI176" s="16">
        <v>2</v>
      </c>
      <c r="AJ176" s="15">
        <f t="shared" si="107"/>
        <v>0.5</v>
      </c>
      <c r="AK176" s="16">
        <v>0</v>
      </c>
      <c r="AL176" s="15">
        <f t="shared" si="108"/>
        <v>0</v>
      </c>
      <c r="AM176" s="16">
        <v>2</v>
      </c>
      <c r="AN176" s="15">
        <f t="shared" si="109"/>
        <v>0.5</v>
      </c>
      <c r="AO176" s="16">
        <v>0</v>
      </c>
      <c r="AP176" s="15">
        <f t="shared" si="110"/>
        <v>0</v>
      </c>
      <c r="AQ176" s="4">
        <v>1</v>
      </c>
      <c r="AR176" s="15">
        <f t="shared" si="111"/>
        <v>0.25</v>
      </c>
      <c r="AS176" s="16">
        <v>7</v>
      </c>
      <c r="AT176" s="15">
        <f t="shared" si="112"/>
        <v>1.75</v>
      </c>
      <c r="AU176" s="18">
        <v>6.9963559280223311E-2</v>
      </c>
      <c r="AV176" s="18">
        <v>0.1137618850084932</v>
      </c>
      <c r="AW176" s="18">
        <v>3.2608475486915388E-2</v>
      </c>
      <c r="AX176" s="18">
        <v>3.7355083793307917E-2</v>
      </c>
      <c r="AY176" s="18">
        <v>113.1460164207723</v>
      </c>
      <c r="AZ176" s="18">
        <v>105.7874203229406</v>
      </c>
      <c r="BA176" s="18">
        <v>0.34445953559022258</v>
      </c>
      <c r="BB176" s="18">
        <v>2</v>
      </c>
      <c r="BC176" s="18">
        <v>13.008130081300809</v>
      </c>
      <c r="BD176" s="92">
        <f t="shared" si="119"/>
        <v>58.139534883720934</v>
      </c>
      <c r="BE176" s="92">
        <f t="shared" si="120"/>
        <v>50</v>
      </c>
      <c r="BF176" s="93">
        <f>IFERROR(100*((L176+0.44*AA176+AQ176)*2400)/((SUMIFS(팀공격력!Q:Q,팀공격력!A:A,B176,팀공격력!B:B,D176)+0.44*SUMIFS(팀공격력!T:T,팀공격력!A:A,B176,팀공격력!B:B,D176)+SUMIFS(팀공격력!AK:AK,팀공격력!A:A,B176,팀공격력!B:B,D176))*(F176*60+G176)),"")</f>
        <v>1.1048649320147022</v>
      </c>
      <c r="BG176" s="17">
        <f t="shared" si="121"/>
        <v>0.5</v>
      </c>
      <c r="BH176" s="17">
        <f t="shared" si="122"/>
        <v>0.33333333333333331</v>
      </c>
      <c r="BI176" s="94">
        <f>IFERROR(((AG176*(12000/5))/((F176*60+G176)*(SUMIFS(팀공격력!X:X,팀공격력!A:A,B176,팀공격력!B:B,D176)+SUMIFS(팀수비력!X:X,팀수비력!A:A,B176,팀수비력!B:B,D176))))*100,"")</f>
        <v>0.16321367730615827</v>
      </c>
      <c r="BJ176" s="94">
        <f>IFERROR(((AI176*(12000/5))/((F176*60+G176)*(SUMIFS(팀공격력!V:V,팀공격력!A:A,B176,팀공격력!B:B,D176)+SUMIFS(팀수비력!W:W,팀수비력!A:A,B176,팀수비력!B:B,D176))))*100,"")</f>
        <v>0.63392446789964974</v>
      </c>
      <c r="BK176" s="94">
        <f>IFERROR(((AE176*(12000/5))/((F176*60+G176)*(SUMIFS(팀공격력!X:X,팀공격력!A:A,B176,팀공격력!B:B,D176)+SUMIFS(팀수비력!X:X,팀수비력!A:A,B176,팀수비력!B:B,D176))))*100,"")</f>
        <v>0.48964103191847475</v>
      </c>
      <c r="BL176" s="94">
        <f>IFERROR(100*AK176/(((((F176*60+G176)/(12000/5))*SUMIFS(팀공격력!P:P,팀공격력!A:A,B176,팀공격력!B:B,D176))-K176)),"")</f>
        <v>0</v>
      </c>
      <c r="BM176" s="94">
        <f>IFERROR(100*((AM176/E176*(2400))/((F176*60+G176)*SUMIFS(팀공격력!AR:AR,팀공격력!A:A,B176,팀공격력!B:B,D176))),"")</f>
        <v>4.6194227702649728</v>
      </c>
      <c r="BN176" s="94">
        <f>IFERROR((AO176*40)/(((F176*60+G176)/60)*(SUMIFS(팀수비력!Q:Q,팀수비력!A:A,B176,팀수비력!B:B,D176)-SUMIFS(팀수비력!N:N,팀수비력!A:A,B176,팀수비력!B:B,D176)))*100,"")</f>
        <v>0</v>
      </c>
      <c r="BO176" s="94">
        <f t="shared" si="123"/>
        <v>12.690355329949238</v>
      </c>
      <c r="BP176" s="18"/>
      <c r="BQ176" s="18"/>
      <c r="BR176" s="18"/>
      <c r="BS176" s="18"/>
      <c r="BT176" s="19" t="s">
        <v>88</v>
      </c>
      <c r="BU176" s="20"/>
      <c r="BV176" s="25" t="s">
        <v>89</v>
      </c>
      <c r="BW176" s="25">
        <v>14.24</v>
      </c>
      <c r="BX176" s="25">
        <v>19.64</v>
      </c>
      <c r="BY176" s="25">
        <v>5.4</v>
      </c>
      <c r="BZ176" s="29">
        <f t="shared" si="124"/>
        <v>3.56</v>
      </c>
      <c r="CA176" s="29">
        <f t="shared" si="125"/>
        <v>4.91</v>
      </c>
      <c r="CB176" s="29">
        <f t="shared" si="126"/>
        <v>1.35</v>
      </c>
      <c r="CC176" s="30">
        <f t="shared" si="127"/>
        <v>23.154471544715445</v>
      </c>
      <c r="CD176" s="30">
        <f t="shared" si="128"/>
        <v>31.934959349593495</v>
      </c>
      <c r="CE176" s="30">
        <f t="shared" si="129"/>
        <v>8.7804878048780495</v>
      </c>
      <c r="CF176" s="27">
        <v>2</v>
      </c>
      <c r="CG176" s="27">
        <v>2</v>
      </c>
    </row>
    <row r="177" spans="1:85" x14ac:dyDescent="0.4">
      <c r="A177" s="9" t="s">
        <v>84</v>
      </c>
      <c r="B177" s="9" t="s">
        <v>274</v>
      </c>
      <c r="C177" s="9" t="s">
        <v>277</v>
      </c>
      <c r="D177" s="23" t="s">
        <v>87</v>
      </c>
      <c r="E177" s="16">
        <v>1</v>
      </c>
      <c r="F177" s="16">
        <v>17</v>
      </c>
      <c r="G177" s="16">
        <v>35</v>
      </c>
      <c r="H177" s="14">
        <f t="shared" si="91"/>
        <v>1055</v>
      </c>
      <c r="I177" s="14">
        <v>6</v>
      </c>
      <c r="J177" s="15">
        <f t="shared" si="92"/>
        <v>6</v>
      </c>
      <c r="K177" s="16">
        <v>3</v>
      </c>
      <c r="L177" s="16">
        <v>4</v>
      </c>
      <c r="M177" s="15">
        <f t="shared" si="93"/>
        <v>3</v>
      </c>
      <c r="N177" s="15">
        <f t="shared" si="94"/>
        <v>4</v>
      </c>
      <c r="O177" s="17">
        <f t="shared" si="95"/>
        <v>0.75</v>
      </c>
      <c r="P177" s="14">
        <v>3</v>
      </c>
      <c r="Q177" s="16">
        <v>4</v>
      </c>
      <c r="R177" s="15">
        <f t="shared" si="96"/>
        <v>3</v>
      </c>
      <c r="S177" s="15">
        <f t="shared" si="97"/>
        <v>4</v>
      </c>
      <c r="T177" s="17">
        <f t="shared" si="98"/>
        <v>0.75</v>
      </c>
      <c r="U177" s="16">
        <v>0</v>
      </c>
      <c r="V177" s="16">
        <v>0</v>
      </c>
      <c r="W177" s="15">
        <f t="shared" si="99"/>
        <v>0</v>
      </c>
      <c r="X177" s="15">
        <f t="shared" si="100"/>
        <v>0</v>
      </c>
      <c r="Y177" s="17" t="e">
        <f t="shared" si="101"/>
        <v>#DIV/0!</v>
      </c>
      <c r="Z177" s="16">
        <v>0</v>
      </c>
      <c r="AA177" s="16">
        <v>0</v>
      </c>
      <c r="AB177" s="15">
        <f t="shared" si="102"/>
        <v>0</v>
      </c>
      <c r="AC177" s="15">
        <f t="shared" si="103"/>
        <v>0</v>
      </c>
      <c r="AD177" s="17" t="e">
        <f t="shared" si="104"/>
        <v>#DIV/0!</v>
      </c>
      <c r="AE177" s="16">
        <v>2</v>
      </c>
      <c r="AF177" s="15">
        <f t="shared" si="105"/>
        <v>2</v>
      </c>
      <c r="AG177" s="16">
        <v>0</v>
      </c>
      <c r="AH177" s="15">
        <f t="shared" si="106"/>
        <v>0</v>
      </c>
      <c r="AI177" s="16">
        <v>2</v>
      </c>
      <c r="AJ177" s="15">
        <f t="shared" si="107"/>
        <v>2</v>
      </c>
      <c r="AK177" s="16">
        <v>1</v>
      </c>
      <c r="AL177" s="15">
        <f t="shared" si="108"/>
        <v>1</v>
      </c>
      <c r="AM177" s="16">
        <v>2</v>
      </c>
      <c r="AN177" s="15">
        <f t="shared" si="109"/>
        <v>2</v>
      </c>
      <c r="AO177" s="16">
        <v>0</v>
      </c>
      <c r="AP177" s="15">
        <f t="shared" si="110"/>
        <v>0</v>
      </c>
      <c r="AQ177" s="4">
        <v>4</v>
      </c>
      <c r="AR177" s="15">
        <f t="shared" si="111"/>
        <v>4</v>
      </c>
      <c r="AS177" s="16">
        <v>4</v>
      </c>
      <c r="AT177" s="15">
        <f t="shared" si="112"/>
        <v>4</v>
      </c>
      <c r="AU177" s="18">
        <v>-4.829457844640455E-2</v>
      </c>
      <c r="AV177" s="18">
        <v>-0.10986444385911941</v>
      </c>
      <c r="AW177" s="18">
        <v>-8.7744536045211416E-2</v>
      </c>
      <c r="AX177" s="18">
        <v>3.9449957598806873E-2</v>
      </c>
      <c r="AY177" s="18">
        <v>67.315026489198019</v>
      </c>
      <c r="AZ177" s="18">
        <v>100.5157269849034</v>
      </c>
      <c r="BA177" s="18">
        <v>5.7955600656962848E-2</v>
      </c>
      <c r="BB177" s="18">
        <v>6</v>
      </c>
      <c r="BC177" s="18">
        <v>13.649289099526071</v>
      </c>
      <c r="BD177" s="92">
        <f t="shared" si="119"/>
        <v>75</v>
      </c>
      <c r="BE177" s="92">
        <f t="shared" si="120"/>
        <v>75</v>
      </c>
      <c r="BF177" s="93">
        <f>IFERROR(100*((L177+0.44*AA177+AQ177)*2400)/((SUMIFS(팀공격력!Q:Q,팀공격력!A:A,B177,팀공격력!B:B,D177)+0.44*SUMIFS(팀공격력!T:T,팀공격력!A:A,B177,팀공격력!B:B,D177)+SUMIFS(팀공격력!AK:AK,팀공격력!A:A,B177,팀공격력!B:B,D177))*(F177*60+G177)),"")</f>
        <v>0.39232579682288848</v>
      </c>
      <c r="BG177" s="17">
        <f t="shared" si="121"/>
        <v>0</v>
      </c>
      <c r="BH177" s="17">
        <f t="shared" si="122"/>
        <v>0</v>
      </c>
      <c r="BI177" s="94">
        <f>IFERROR(((AG177*(12000/5))/((F177*60+G177)*(SUMIFS(팀공격력!X:X,팀공격력!A:A,B177,팀공격력!B:B,D177)+SUMIFS(팀수비력!X:X,팀수비력!A:A,B177,팀수비력!B:B,D177))))*100,"")</f>
        <v>0</v>
      </c>
      <c r="BJ177" s="94">
        <f>IFERROR(((AI177*(12000/5))/((F177*60+G177)*(SUMIFS(팀공격력!V:V,팀공격력!A:A,B177,팀공격력!B:B,D177)+SUMIFS(팀수비력!W:W,팀수비력!A:A,B177,팀수비력!B:B,D177))))*100,"")</f>
        <v>0.22172334469665475</v>
      </c>
      <c r="BK177" s="94">
        <f>IFERROR(((AE177*(12000/5))/((F177*60+G177)*(SUMIFS(팀공격력!X:X,팀공격력!A:A,B177,팀공격력!B:B,D177)+SUMIFS(팀수비력!X:X,팀수비력!A:A,B177,팀수비력!B:B,D177))))*100,"")</f>
        <v>0.11417222166061117</v>
      </c>
      <c r="BL177" s="94">
        <f>IFERROR(100*AK177/(((((F177*60+G177)/(12000/5))*SUMIFS(팀공격력!P:P,팀공격력!A:A,B177,팀공격력!B:B,D177))-K177)),"")</f>
        <v>0.14350977062354997</v>
      </c>
      <c r="BM177" s="94">
        <f>IFERROR(100*((AM177/E177*(2400))/((F177*60+G177)*SUMIFS(팀공격력!AR:AR,팀공격력!A:A,B177,팀공격력!B:B,D177))),"")</f>
        <v>6.4628132785887207</v>
      </c>
      <c r="BN177" s="94">
        <f>IFERROR((AO177*40)/(((F177*60+G177)/60)*(SUMIFS(팀수비력!Q:Q,팀수비력!A:A,B177,팀수비력!B:B,D177)-SUMIFS(팀수비력!N:N,팀수비력!A:A,B177,팀수비력!B:B,D177)))*100,"")</f>
        <v>0</v>
      </c>
      <c r="BO177" s="94">
        <f t="shared" si="123"/>
        <v>50</v>
      </c>
      <c r="BP177" s="18"/>
      <c r="BQ177" s="18"/>
      <c r="BR177" s="18"/>
      <c r="BS177" s="18"/>
      <c r="BT177" s="19" t="s">
        <v>88</v>
      </c>
      <c r="BU177" s="20"/>
      <c r="BV177" s="26" t="s">
        <v>97</v>
      </c>
      <c r="BW177" s="26">
        <v>8.9</v>
      </c>
      <c r="BX177" s="26">
        <v>15.9</v>
      </c>
      <c r="BY177" s="26">
        <v>7</v>
      </c>
      <c r="BZ177" s="29">
        <f t="shared" si="124"/>
        <v>8.9</v>
      </c>
      <c r="CA177" s="29">
        <f t="shared" si="125"/>
        <v>15.9</v>
      </c>
      <c r="CB177" s="29">
        <f t="shared" si="126"/>
        <v>7</v>
      </c>
      <c r="CC177" s="30">
        <f t="shared" si="127"/>
        <v>20.246445497630333</v>
      </c>
      <c r="CD177" s="30">
        <f t="shared" si="128"/>
        <v>36.170616113744074</v>
      </c>
      <c r="CE177" s="30">
        <f t="shared" si="129"/>
        <v>15.924170616113743</v>
      </c>
      <c r="CF177" s="27">
        <v>0</v>
      </c>
      <c r="CG177" s="27">
        <v>1</v>
      </c>
    </row>
    <row r="178" spans="1:85" x14ac:dyDescent="0.4">
      <c r="A178" s="9" t="s">
        <v>84</v>
      </c>
      <c r="B178" s="9" t="s">
        <v>274</v>
      </c>
      <c r="C178" s="9" t="s">
        <v>278</v>
      </c>
      <c r="D178" s="23" t="s">
        <v>87</v>
      </c>
      <c r="E178" s="16">
        <v>11</v>
      </c>
      <c r="F178" s="16">
        <v>8</v>
      </c>
      <c r="G178" s="16">
        <v>38</v>
      </c>
      <c r="H178" s="14">
        <f t="shared" si="91"/>
        <v>5698</v>
      </c>
      <c r="I178" s="14">
        <v>28</v>
      </c>
      <c r="J178" s="15">
        <f t="shared" si="92"/>
        <v>2.5454545454545454</v>
      </c>
      <c r="K178" s="16">
        <v>10</v>
      </c>
      <c r="L178" s="16">
        <v>22</v>
      </c>
      <c r="M178" s="15">
        <f t="shared" si="93"/>
        <v>0.90909090909090906</v>
      </c>
      <c r="N178" s="15">
        <f t="shared" si="94"/>
        <v>2</v>
      </c>
      <c r="O178" s="17">
        <f t="shared" si="95"/>
        <v>0.45454545454545453</v>
      </c>
      <c r="P178" s="14">
        <v>6</v>
      </c>
      <c r="Q178" s="16">
        <v>14</v>
      </c>
      <c r="R178" s="15">
        <f t="shared" si="96"/>
        <v>0.54545454545454541</v>
      </c>
      <c r="S178" s="15">
        <f t="shared" si="97"/>
        <v>1.2727272727272727</v>
      </c>
      <c r="T178" s="17">
        <f t="shared" si="98"/>
        <v>0.42857142857142855</v>
      </c>
      <c r="U178" s="16">
        <v>4</v>
      </c>
      <c r="V178" s="16">
        <v>8</v>
      </c>
      <c r="W178" s="15">
        <f t="shared" si="99"/>
        <v>0.36363636363636365</v>
      </c>
      <c r="X178" s="15">
        <f t="shared" si="100"/>
        <v>0.72727272727272729</v>
      </c>
      <c r="Y178" s="17">
        <f t="shared" si="101"/>
        <v>0.5</v>
      </c>
      <c r="Z178" s="16">
        <v>4</v>
      </c>
      <c r="AA178" s="16">
        <v>6</v>
      </c>
      <c r="AB178" s="15">
        <f t="shared" si="102"/>
        <v>0.36363636363636365</v>
      </c>
      <c r="AC178" s="15">
        <f t="shared" si="103"/>
        <v>0.54545454545454541</v>
      </c>
      <c r="AD178" s="17">
        <f t="shared" si="104"/>
        <v>0.66666666666666663</v>
      </c>
      <c r="AE178" s="16">
        <v>20</v>
      </c>
      <c r="AF178" s="15">
        <f t="shared" si="105"/>
        <v>1.8181818181818181</v>
      </c>
      <c r="AG178" s="16">
        <v>6</v>
      </c>
      <c r="AH178" s="15">
        <f t="shared" si="106"/>
        <v>0.54545454545454541</v>
      </c>
      <c r="AI178" s="16">
        <v>14</v>
      </c>
      <c r="AJ178" s="15">
        <f t="shared" si="107"/>
        <v>1.2727272727272727</v>
      </c>
      <c r="AK178" s="16">
        <v>3</v>
      </c>
      <c r="AL178" s="15">
        <f t="shared" si="108"/>
        <v>0.27272727272727271</v>
      </c>
      <c r="AM178" s="16">
        <v>1</v>
      </c>
      <c r="AN178" s="15">
        <f t="shared" si="109"/>
        <v>9.0909090909090912E-2</v>
      </c>
      <c r="AO178" s="16">
        <v>1</v>
      </c>
      <c r="AP178" s="15">
        <f t="shared" si="110"/>
        <v>9.0909090909090912E-2</v>
      </c>
      <c r="AQ178" s="4">
        <v>2</v>
      </c>
      <c r="AR178" s="15">
        <f t="shared" si="111"/>
        <v>0.18181818181818182</v>
      </c>
      <c r="AS178" s="16">
        <v>4</v>
      </c>
      <c r="AT178" s="15">
        <f t="shared" si="112"/>
        <v>0.36363636363636365</v>
      </c>
      <c r="AU178" s="18">
        <v>0.24805025506347561</v>
      </c>
      <c r="AV178" s="18">
        <v>0.1044788719116078</v>
      </c>
      <c r="AW178" s="18">
        <v>0.1855519158988512</v>
      </c>
      <c r="AX178" s="18">
        <v>6.2498339164624363E-2</v>
      </c>
      <c r="AY178" s="18">
        <v>121.2977553146101</v>
      </c>
      <c r="AZ178" s="18">
        <v>112.0427196095365</v>
      </c>
      <c r="BA178" s="18">
        <v>2.5934031622321232</v>
      </c>
      <c r="BB178" s="18">
        <v>3.3636363636363642</v>
      </c>
      <c r="BC178" s="18">
        <v>15.584415584415581</v>
      </c>
      <c r="BD178" s="92">
        <f t="shared" si="119"/>
        <v>56.818181818181813</v>
      </c>
      <c r="BE178" s="92">
        <f t="shared" si="120"/>
        <v>54.54545454545454</v>
      </c>
      <c r="BF178" s="93">
        <f>IFERROR(100*((L178+0.44*AA178+AQ178)*2400)/((SUMIFS(팀공격력!Q:Q,팀공격력!A:A,B178,팀공격력!B:B,D178)+0.44*SUMIFS(팀공격력!T:T,팀공격력!A:A,B178,팀공격력!B:B,D178)+SUMIFS(팀공격력!AK:AK,팀공격력!A:A,B178,팀공격력!B:B,D178))*(F178*60+G178)),"")</f>
        <v>2.6608096005952326</v>
      </c>
      <c r="BG178" s="17">
        <f t="shared" si="121"/>
        <v>0.36363636363636365</v>
      </c>
      <c r="BH178" s="17">
        <f t="shared" si="122"/>
        <v>0.27272727272727271</v>
      </c>
      <c r="BI178" s="94">
        <f>IFERROR(((AG178*(12000/5))/((F178*60+G178)*(SUMIFS(팀공격력!X:X,팀공격력!A:A,B178,팀공격력!B:B,D178)+SUMIFS(팀수비력!X:X,팀수비력!A:A,B178,팀수비력!B:B,D178))))*100,"")</f>
        <v>0.69759668254022089</v>
      </c>
      <c r="BJ178" s="94">
        <f>IFERROR(((AI178*(12000/5))/((F178*60+G178)*(SUMIFS(팀공격력!V:V,팀공격력!A:A,B178,팀공격력!B:B,D178)+SUMIFS(팀수비력!W:W,팀수비력!A:A,B178,팀수비력!B:B,D178))))*100,"")</f>
        <v>3.1610557926347398</v>
      </c>
      <c r="BK178" s="94">
        <f>IFERROR(((AE178*(12000/5))/((F178*60+G178)*(SUMIFS(팀공격력!X:X,팀공격력!A:A,B178,팀공격력!B:B,D178)+SUMIFS(팀수비력!X:X,팀수비력!A:A,B178,팀수비력!B:B,D178))))*100,"")</f>
        <v>2.3253222751340696</v>
      </c>
      <c r="BL178" s="94">
        <f>IFERROR(100*AK178/(((((F178*60+G178)/(12000/5))*SUMIFS(팀공격력!P:P,팀공격력!A:A,B178,팀공격력!B:B,D178))-K178)),"")</f>
        <v>0.89926260466417551</v>
      </c>
      <c r="BM178" s="94">
        <f>IFERROR(100*((AM178/E178*(2400))/((F178*60+G178)*SUMIFS(팀공격력!AR:AR,팀공격력!A:A,B178,팀공격력!B:B,D178))),"")</f>
        <v>0.59830361608556515</v>
      </c>
      <c r="BN178" s="94">
        <f>IFERROR((AO178*40)/(((F178*60+G178)/60)*(SUMIFS(팀수비력!Q:Q,팀수비력!A:A,B178,팀수비력!B:B,D178)-SUMIFS(팀수비력!N:N,팀수비력!A:A,B178,팀수비력!B:B,D178)))*100,"")</f>
        <v>0.2156985397208861</v>
      </c>
      <c r="BO178" s="94">
        <f t="shared" si="123"/>
        <v>7.5075075075075075</v>
      </c>
      <c r="BP178" s="18"/>
      <c r="BQ178" s="18"/>
      <c r="BR178" s="18"/>
      <c r="BS178" s="18"/>
      <c r="BT178" s="19" t="s">
        <v>88</v>
      </c>
      <c r="BU178" s="19"/>
      <c r="BV178" s="26" t="s">
        <v>97</v>
      </c>
      <c r="BW178" s="26">
        <v>66.53</v>
      </c>
      <c r="BX178" s="26">
        <v>82.73</v>
      </c>
      <c r="BY178" s="26">
        <v>16.2</v>
      </c>
      <c r="BZ178" s="29">
        <f t="shared" si="124"/>
        <v>6.0481818181818188</v>
      </c>
      <c r="CA178" s="29">
        <f t="shared" si="125"/>
        <v>7.5209090909090914</v>
      </c>
      <c r="CB178" s="29">
        <f t="shared" si="126"/>
        <v>1.4727272727272727</v>
      </c>
      <c r="CC178" s="30">
        <f t="shared" si="127"/>
        <v>28.022464022464021</v>
      </c>
      <c r="CD178" s="30">
        <f t="shared" si="128"/>
        <v>34.845910845910844</v>
      </c>
      <c r="CE178" s="30">
        <f t="shared" si="129"/>
        <v>6.8234468234468233</v>
      </c>
      <c r="CF178" s="28">
        <v>8</v>
      </c>
      <c r="CG178" s="28">
        <v>3</v>
      </c>
    </row>
    <row r="179" spans="1:85" x14ac:dyDescent="0.4">
      <c r="A179" s="9" t="s">
        <v>84</v>
      </c>
      <c r="B179" s="9" t="s">
        <v>274</v>
      </c>
      <c r="C179" s="9" t="s">
        <v>279</v>
      </c>
      <c r="D179" s="23" t="s">
        <v>87</v>
      </c>
      <c r="E179" s="16">
        <v>40</v>
      </c>
      <c r="F179" s="16">
        <v>15</v>
      </c>
      <c r="G179" s="16">
        <v>10</v>
      </c>
      <c r="H179" s="14">
        <f t="shared" si="91"/>
        <v>36400</v>
      </c>
      <c r="I179" s="14">
        <v>208</v>
      </c>
      <c r="J179" s="15">
        <f t="shared" si="92"/>
        <v>5.2</v>
      </c>
      <c r="K179" s="16">
        <v>92</v>
      </c>
      <c r="L179" s="16">
        <v>211</v>
      </c>
      <c r="M179" s="15">
        <f t="shared" si="93"/>
        <v>2.2999999999999998</v>
      </c>
      <c r="N179" s="15">
        <f t="shared" si="94"/>
        <v>5.2750000000000004</v>
      </c>
      <c r="O179" s="17">
        <f t="shared" si="95"/>
        <v>0.43601895734597157</v>
      </c>
      <c r="P179" s="14">
        <v>84</v>
      </c>
      <c r="Q179" s="16">
        <v>181</v>
      </c>
      <c r="R179" s="15">
        <f t="shared" si="96"/>
        <v>2.1</v>
      </c>
      <c r="S179" s="15">
        <f t="shared" si="97"/>
        <v>4.5250000000000004</v>
      </c>
      <c r="T179" s="17">
        <f t="shared" si="98"/>
        <v>0.46408839779005523</v>
      </c>
      <c r="U179" s="16">
        <v>8</v>
      </c>
      <c r="V179" s="16">
        <v>30</v>
      </c>
      <c r="W179" s="15">
        <f t="shared" si="99"/>
        <v>0.2</v>
      </c>
      <c r="X179" s="15">
        <f t="shared" si="100"/>
        <v>0.75</v>
      </c>
      <c r="Y179" s="17">
        <f t="shared" si="101"/>
        <v>0.26666666666666666</v>
      </c>
      <c r="Z179" s="16">
        <v>16</v>
      </c>
      <c r="AA179" s="16">
        <v>30</v>
      </c>
      <c r="AB179" s="15">
        <f t="shared" si="102"/>
        <v>0.4</v>
      </c>
      <c r="AC179" s="15">
        <f t="shared" si="103"/>
        <v>0.75</v>
      </c>
      <c r="AD179" s="17">
        <f t="shared" si="104"/>
        <v>0.53333333333333333</v>
      </c>
      <c r="AE179" s="16">
        <v>132</v>
      </c>
      <c r="AF179" s="15">
        <f t="shared" si="105"/>
        <v>3.3</v>
      </c>
      <c r="AG179" s="16">
        <v>63</v>
      </c>
      <c r="AH179" s="15">
        <f t="shared" si="106"/>
        <v>1.575</v>
      </c>
      <c r="AI179" s="16">
        <v>69</v>
      </c>
      <c r="AJ179" s="15">
        <f t="shared" si="107"/>
        <v>1.7250000000000001</v>
      </c>
      <c r="AK179" s="16">
        <v>23</v>
      </c>
      <c r="AL179" s="15">
        <f t="shared" si="108"/>
        <v>0.57499999999999996</v>
      </c>
      <c r="AM179" s="16">
        <v>19</v>
      </c>
      <c r="AN179" s="15">
        <f t="shared" si="109"/>
        <v>0.47499999999999998</v>
      </c>
      <c r="AO179" s="16">
        <v>7</v>
      </c>
      <c r="AP179" s="15">
        <f t="shared" si="110"/>
        <v>0.17499999999999999</v>
      </c>
      <c r="AQ179" s="4">
        <v>41</v>
      </c>
      <c r="AR179" s="15">
        <f t="shared" si="111"/>
        <v>1.0249999999999999</v>
      </c>
      <c r="AS179" s="16">
        <v>82</v>
      </c>
      <c r="AT179" s="15">
        <f t="shared" si="112"/>
        <v>2.0499999999999998</v>
      </c>
      <c r="AU179" s="18">
        <v>3.0844338504288919E-3</v>
      </c>
      <c r="AV179" s="18">
        <v>2.0336926486344339E-4</v>
      </c>
      <c r="AW179" s="18">
        <v>-0.52420671838242883</v>
      </c>
      <c r="AX179" s="18">
        <v>0.52729115223285772</v>
      </c>
      <c r="AY179" s="18">
        <v>93.484960817946472</v>
      </c>
      <c r="AZ179" s="18">
        <v>110.5083011213347</v>
      </c>
      <c r="BA179" s="18">
        <v>6.4143987001748801</v>
      </c>
      <c r="BB179" s="18">
        <v>5.375</v>
      </c>
      <c r="BC179" s="18">
        <v>14.175824175824181</v>
      </c>
      <c r="BD179" s="92">
        <f t="shared" si="119"/>
        <v>46.387154326494205</v>
      </c>
      <c r="BE179" s="92">
        <f t="shared" si="120"/>
        <v>45.497630331753555</v>
      </c>
      <c r="BF179" s="93">
        <f>IFERROR(100*((L179+0.44*AA179+AQ179)*2400)/((SUMIFS(팀공격력!Q:Q,팀공격력!A:A,B179,팀공격력!B:B,D179)+0.44*SUMIFS(팀공격력!T:T,팀공격력!A:A,B179,팀공격력!B:B,D179)+SUMIFS(팀공격력!AK:AK,팀공격력!A:A,B179,팀공격력!B:B,D179))*(F179*60+G179)),"")</f>
        <v>15.077921070039652</v>
      </c>
      <c r="BG179" s="17">
        <f t="shared" si="121"/>
        <v>0.14218009478672985</v>
      </c>
      <c r="BH179" s="17">
        <f t="shared" si="122"/>
        <v>0.14218009478672985</v>
      </c>
      <c r="BI179" s="94">
        <f>IFERROR(((AG179*(12000/5))/((F179*60+G179)*(SUMIFS(팀공격력!X:X,팀공격력!A:A,B179,팀공격력!B:B,D179)+SUMIFS(팀수비력!X:X,팀수비력!A:A,B179,팀수비력!B:B,D179))))*100,"")</f>
        <v>4.1694817102596273</v>
      </c>
      <c r="BJ179" s="94">
        <f>IFERROR(((AI179*(12000/5))/((F179*60+G179)*(SUMIFS(팀공격력!V:V,팀공격력!A:A,B179,팀공격력!B:B,D179)+SUMIFS(팀수비력!W:W,팀수비력!A:A,B179,팀수비력!B:B,D179))))*100,"")</f>
        <v>8.8683246577983414</v>
      </c>
      <c r="BK179" s="94">
        <f>IFERROR(((AE179*(12000/5))/((F179*60+G179)*(SUMIFS(팀공격력!X:X,팀공격력!A:A,B179,팀공격력!B:B,D179)+SUMIFS(팀수비력!X:X,팀수비력!A:A,B179,팀수비력!B:B,D179))))*100,"")</f>
        <v>8.7360569167344586</v>
      </c>
      <c r="BL179" s="94">
        <f>IFERROR(100*AK179/(((((F179*60+G179)/(12000/5))*SUMIFS(팀공격력!P:P,팀공격력!A:A,B179,팀공격력!B:B,D179))-K179)),"")</f>
        <v>4.4954068668968663</v>
      </c>
      <c r="BM179" s="94">
        <f>IFERROR(100*((AM179/E179*(2400))/((F179*60+G179)*SUMIFS(팀공격력!AR:AR,팀공격력!A:A,B179,팀공격력!B:B,D179))),"")</f>
        <v>1.7794930243037212</v>
      </c>
      <c r="BN179" s="94">
        <f>IFERROR((AO179*40)/(((F179*60+G179)/60)*(SUMIFS(팀수비력!Q:Q,팀수비력!A:A,B179,팀수비력!B:B,D179)-SUMIFS(팀수비력!N:N,팀수비력!A:A,B179,팀수비력!B:B,D179)))*100,"")</f>
        <v>0.85947571981091542</v>
      </c>
      <c r="BO179" s="94">
        <f t="shared" si="123"/>
        <v>15.460030165912519</v>
      </c>
      <c r="BP179" s="18"/>
      <c r="BQ179" s="18"/>
      <c r="BR179" s="18"/>
      <c r="BS179" s="18"/>
      <c r="BT179" s="19" t="s">
        <v>88</v>
      </c>
      <c r="BU179" s="20"/>
      <c r="BV179" s="25" t="s">
        <v>97</v>
      </c>
      <c r="BW179" s="25">
        <v>395.62</v>
      </c>
      <c r="BX179" s="25">
        <v>585.12</v>
      </c>
      <c r="BY179" s="25">
        <v>189.5</v>
      </c>
      <c r="BZ179" s="29">
        <f t="shared" si="124"/>
        <v>9.8904999999999994</v>
      </c>
      <c r="CA179" s="29">
        <f t="shared" si="125"/>
        <v>14.628</v>
      </c>
      <c r="CB179" s="29">
        <f t="shared" si="126"/>
        <v>4.7374999999999998</v>
      </c>
      <c r="CC179" s="30">
        <f t="shared" si="127"/>
        <v>26.084835164835162</v>
      </c>
      <c r="CD179" s="30">
        <f t="shared" si="128"/>
        <v>38.579340659340659</v>
      </c>
      <c r="CE179" s="30">
        <f t="shared" si="129"/>
        <v>12.494505494505495</v>
      </c>
      <c r="CF179" s="28">
        <v>18</v>
      </c>
      <c r="CG179" s="28">
        <v>22</v>
      </c>
    </row>
    <row r="180" spans="1:85" x14ac:dyDescent="0.4">
      <c r="A180" s="9" t="s">
        <v>84</v>
      </c>
      <c r="B180" s="9" t="s">
        <v>274</v>
      </c>
      <c r="C180" s="9" t="s">
        <v>280</v>
      </c>
      <c r="D180" s="23" t="s">
        <v>87</v>
      </c>
      <c r="E180" s="22">
        <v>27</v>
      </c>
      <c r="F180" s="22">
        <v>14</v>
      </c>
      <c r="G180" s="22">
        <v>19</v>
      </c>
      <c r="H180" s="14">
        <f t="shared" si="91"/>
        <v>23193</v>
      </c>
      <c r="I180" s="14">
        <v>84</v>
      </c>
      <c r="J180" s="15">
        <f t="shared" si="92"/>
        <v>3.1111111111111112</v>
      </c>
      <c r="K180" s="16">
        <v>30</v>
      </c>
      <c r="L180" s="16">
        <v>91</v>
      </c>
      <c r="M180" s="15">
        <f t="shared" si="93"/>
        <v>1.1111111111111112</v>
      </c>
      <c r="N180" s="15">
        <f t="shared" si="94"/>
        <v>3.3703703703703702</v>
      </c>
      <c r="O180" s="17">
        <f t="shared" si="95"/>
        <v>0.32967032967032966</v>
      </c>
      <c r="P180" s="14">
        <v>16</v>
      </c>
      <c r="Q180" s="16">
        <v>34</v>
      </c>
      <c r="R180" s="15">
        <f t="shared" si="96"/>
        <v>0.59259259259259256</v>
      </c>
      <c r="S180" s="15">
        <f t="shared" si="97"/>
        <v>1.2592592592592593</v>
      </c>
      <c r="T180" s="17">
        <f t="shared" si="98"/>
        <v>0.47058823529411764</v>
      </c>
      <c r="U180" s="16">
        <v>14</v>
      </c>
      <c r="V180" s="16">
        <v>57</v>
      </c>
      <c r="W180" s="15">
        <f t="shared" si="99"/>
        <v>0.51851851851851849</v>
      </c>
      <c r="X180" s="15">
        <f t="shared" si="100"/>
        <v>2.1111111111111112</v>
      </c>
      <c r="Y180" s="17">
        <f t="shared" si="101"/>
        <v>0.24561403508771928</v>
      </c>
      <c r="Z180" s="8">
        <v>10</v>
      </c>
      <c r="AA180" s="8">
        <v>17</v>
      </c>
      <c r="AB180" s="15">
        <f t="shared" si="102"/>
        <v>0.37037037037037035</v>
      </c>
      <c r="AC180" s="15">
        <f t="shared" si="103"/>
        <v>0.62962962962962965</v>
      </c>
      <c r="AD180" s="17">
        <f t="shared" si="104"/>
        <v>0.58823529411764708</v>
      </c>
      <c r="AE180" s="16">
        <v>33</v>
      </c>
      <c r="AF180" s="15">
        <f t="shared" si="105"/>
        <v>1.2222222222222223</v>
      </c>
      <c r="AG180" s="16">
        <v>18</v>
      </c>
      <c r="AH180" s="15">
        <f t="shared" si="106"/>
        <v>0.66666666666666663</v>
      </c>
      <c r="AI180" s="16">
        <v>15</v>
      </c>
      <c r="AJ180" s="15">
        <f t="shared" si="107"/>
        <v>0.55555555555555558</v>
      </c>
      <c r="AK180" s="16">
        <v>17</v>
      </c>
      <c r="AL180" s="15">
        <f t="shared" si="108"/>
        <v>0.62962962962962965</v>
      </c>
      <c r="AM180" s="16">
        <v>14</v>
      </c>
      <c r="AN180" s="15">
        <f t="shared" si="109"/>
        <v>0.51851851851851849</v>
      </c>
      <c r="AO180" s="7">
        <v>0</v>
      </c>
      <c r="AP180" s="15">
        <f t="shared" si="110"/>
        <v>0</v>
      </c>
      <c r="AQ180" s="6">
        <v>11</v>
      </c>
      <c r="AR180" s="15">
        <f t="shared" si="111"/>
        <v>0.40740740740740738</v>
      </c>
      <c r="AS180" s="16">
        <v>43</v>
      </c>
      <c r="AT180" s="15">
        <f t="shared" si="112"/>
        <v>1.5925925925925926</v>
      </c>
      <c r="AU180" s="18">
        <v>4.7943184397056332E-2</v>
      </c>
      <c r="AV180" s="18">
        <v>4.9611366598945883E-3</v>
      </c>
      <c r="AW180" s="18">
        <v>-0.1114830640029924</v>
      </c>
      <c r="AX180" s="18">
        <v>0.15942624840004871</v>
      </c>
      <c r="AY180" s="18">
        <v>96.33160002057447</v>
      </c>
      <c r="AZ180" s="18">
        <v>113.8288459175581</v>
      </c>
      <c r="BA180" s="18">
        <v>2.1335689079397282</v>
      </c>
      <c r="BB180" s="18">
        <v>2.5555555555555549</v>
      </c>
      <c r="BC180" s="18">
        <v>7.1400853705859522</v>
      </c>
      <c r="BD180" s="92">
        <f t="shared" si="119"/>
        <v>42.648253452477661</v>
      </c>
      <c r="BE180" s="92">
        <f t="shared" si="120"/>
        <v>40.659340659340657</v>
      </c>
      <c r="BF180" s="93">
        <f>IFERROR(100*((L180+0.44*AA180+AQ180)*2400)/((SUMIFS(팀공격력!Q:Q,팀공격력!A:A,B180,팀공격력!B:B,D180)+0.44*SUMIFS(팀공격력!T:T,팀공격력!A:A,B180,팀공격력!B:B,D180)+SUMIFS(팀공격력!AK:AK,팀공격력!A:A,B180,팀공격력!B:B,D180))*(F180*60+G180)),"")</f>
        <v>6.5940306736261887</v>
      </c>
      <c r="BG180" s="17">
        <f t="shared" si="121"/>
        <v>0.62637362637362637</v>
      </c>
      <c r="BH180" s="17">
        <f t="shared" si="122"/>
        <v>0.18681318681318682</v>
      </c>
      <c r="BI180" s="94">
        <f>IFERROR(((AG180*(12000/5))/((F180*60+G180)*(SUMIFS(팀공격력!X:X,팀공격력!A:A,B180,팀공격력!B:B,D180)+SUMIFS(팀수비력!X:X,팀수비력!A:A,B180,팀수비력!B:B,D180))))*100,"")</f>
        <v>1.2620084338387696</v>
      </c>
      <c r="BJ180" s="94">
        <f>IFERROR(((AI180*(12000/5))/((F180*60+G180)*(SUMIFS(팀공격력!V:V,팀공격력!A:A,B180,팀공격력!B:B,D180)+SUMIFS(팀수비력!W:W,팀수비력!A:A,B180,팀수비력!B:B,D180))))*100,"")</f>
        <v>2.0423585156138309</v>
      </c>
      <c r="BK180" s="94">
        <f>IFERROR(((AE180*(12000/5))/((F180*60+G180)*(SUMIFS(팀공격력!X:X,팀공격력!A:A,B180,팀공격력!B:B,D180)+SUMIFS(팀수비력!X:X,팀수비력!A:A,B180,팀수비력!B:B,D180))))*100,"")</f>
        <v>2.3136821287044107</v>
      </c>
      <c r="BL180" s="94">
        <f>IFERROR(100*AK180/(((((F180*60+G180)/(12000/5))*SUMIFS(팀공격력!P:P,팀공격력!A:A,B180,팀공격력!B:B,D180))-K180)),"")</f>
        <v>3.1492951136525034</v>
      </c>
      <c r="BM180" s="94">
        <f>IFERROR(100*((AM180/E180*(2400))/((F180*60+G180)*SUMIFS(팀공격력!AR:AR,팀공격력!A:A,B180,팀공격력!B:B,D180))),"")</f>
        <v>2.0578569422833484</v>
      </c>
      <c r="BN180" s="94">
        <f>IFERROR((AO180*40)/(((F180*60+G180)/60)*(SUMIFS(팀수비력!Q:Q,팀수비력!A:A,B180,팀수비력!B:B,D180)-SUMIFS(팀수비력!N:N,팀수비력!A:A,B180,팀수비력!B:B,D180)))*100,"")</f>
        <v>0</v>
      </c>
      <c r="BO180" s="94">
        <f t="shared" si="123"/>
        <v>10.047497259773474</v>
      </c>
      <c r="BP180" s="18"/>
      <c r="BQ180" s="18"/>
      <c r="BR180" s="18"/>
      <c r="BS180" s="18"/>
      <c r="BT180" s="19" t="s">
        <v>88</v>
      </c>
      <c r="BU180" s="20"/>
      <c r="BV180" s="26" t="s">
        <v>89</v>
      </c>
      <c r="BW180" s="26">
        <v>187.84</v>
      </c>
      <c r="BX180" s="26">
        <v>266.64</v>
      </c>
      <c r="BY180" s="26">
        <v>78.8</v>
      </c>
      <c r="BZ180" s="29">
        <f t="shared" si="124"/>
        <v>6.9570370370370371</v>
      </c>
      <c r="CA180" s="29">
        <f t="shared" si="125"/>
        <v>9.8755555555555556</v>
      </c>
      <c r="CB180" s="29">
        <f t="shared" si="126"/>
        <v>2.9185185185185185</v>
      </c>
      <c r="CC180" s="30">
        <f t="shared" si="127"/>
        <v>19.4375889276937</v>
      </c>
      <c r="CD180" s="30">
        <f t="shared" si="128"/>
        <v>27.591773379899106</v>
      </c>
      <c r="CE180" s="30">
        <f t="shared" si="129"/>
        <v>8.1541844522054063</v>
      </c>
      <c r="CF180" s="27">
        <v>11</v>
      </c>
      <c r="CG180" s="27">
        <v>16</v>
      </c>
    </row>
    <row r="181" spans="1:85" x14ac:dyDescent="0.4">
      <c r="A181" s="9" t="s">
        <v>84</v>
      </c>
      <c r="B181" s="9" t="s">
        <v>274</v>
      </c>
      <c r="C181" s="31" t="s">
        <v>281</v>
      </c>
      <c r="D181" s="23" t="s">
        <v>87</v>
      </c>
      <c r="E181" s="16">
        <v>25</v>
      </c>
      <c r="F181" s="16">
        <v>8</v>
      </c>
      <c r="G181" s="16">
        <v>28</v>
      </c>
      <c r="H181" s="14">
        <f t="shared" si="91"/>
        <v>12700</v>
      </c>
      <c r="I181" s="14">
        <v>106</v>
      </c>
      <c r="J181" s="15">
        <f t="shared" si="92"/>
        <v>4.24</v>
      </c>
      <c r="K181" s="16">
        <v>43</v>
      </c>
      <c r="L181" s="16">
        <v>93</v>
      </c>
      <c r="M181" s="15">
        <f t="shared" si="93"/>
        <v>1.72</v>
      </c>
      <c r="N181" s="15">
        <f t="shared" si="94"/>
        <v>3.72</v>
      </c>
      <c r="O181" s="17">
        <f t="shared" si="95"/>
        <v>0.46236559139784944</v>
      </c>
      <c r="P181" s="14">
        <v>38</v>
      </c>
      <c r="Q181" s="16">
        <v>79</v>
      </c>
      <c r="R181" s="15">
        <f t="shared" si="96"/>
        <v>1.52</v>
      </c>
      <c r="S181" s="15">
        <f t="shared" si="97"/>
        <v>3.16</v>
      </c>
      <c r="T181" s="17">
        <f t="shared" si="98"/>
        <v>0.48101265822784811</v>
      </c>
      <c r="U181" s="16">
        <v>5</v>
      </c>
      <c r="V181" s="16">
        <v>14</v>
      </c>
      <c r="W181" s="15">
        <f t="shared" si="99"/>
        <v>0.2</v>
      </c>
      <c r="X181" s="15">
        <f t="shared" si="100"/>
        <v>0.56000000000000005</v>
      </c>
      <c r="Y181" s="17">
        <f t="shared" si="101"/>
        <v>0.35714285714285715</v>
      </c>
      <c r="Z181" s="16">
        <v>15</v>
      </c>
      <c r="AA181" s="16">
        <v>28</v>
      </c>
      <c r="AB181" s="15">
        <f t="shared" si="102"/>
        <v>0.6</v>
      </c>
      <c r="AC181" s="15">
        <f t="shared" si="103"/>
        <v>1.1200000000000001</v>
      </c>
      <c r="AD181" s="17">
        <f t="shared" si="104"/>
        <v>0.5357142857142857</v>
      </c>
      <c r="AE181" s="16">
        <v>53</v>
      </c>
      <c r="AF181" s="15">
        <f t="shared" si="105"/>
        <v>2.12</v>
      </c>
      <c r="AG181" s="16">
        <v>12</v>
      </c>
      <c r="AH181" s="15">
        <f t="shared" si="106"/>
        <v>0.48</v>
      </c>
      <c r="AI181" s="16">
        <v>41</v>
      </c>
      <c r="AJ181" s="15">
        <f t="shared" si="107"/>
        <v>1.64</v>
      </c>
      <c r="AK181" s="16">
        <v>11</v>
      </c>
      <c r="AL181" s="15">
        <f t="shared" si="108"/>
        <v>0.44</v>
      </c>
      <c r="AM181" s="16">
        <v>4</v>
      </c>
      <c r="AN181" s="15">
        <f t="shared" si="109"/>
        <v>0.16</v>
      </c>
      <c r="AO181" s="16">
        <v>4</v>
      </c>
      <c r="AP181" s="15">
        <f t="shared" si="110"/>
        <v>0.16</v>
      </c>
      <c r="AQ181" s="4">
        <v>22</v>
      </c>
      <c r="AR181" s="15">
        <f t="shared" si="111"/>
        <v>0.88</v>
      </c>
      <c r="AS181" s="16">
        <v>32</v>
      </c>
      <c r="AT181" s="15">
        <f t="shared" si="112"/>
        <v>1.28</v>
      </c>
      <c r="AU181" s="18">
        <v>-6.8729999331805458E-2</v>
      </c>
      <c r="AV181" s="18">
        <v>-1.2988346330419931E-2</v>
      </c>
      <c r="AW181" s="18">
        <v>-0.32043163004885111</v>
      </c>
      <c r="AX181" s="18">
        <v>0.25170163071704571</v>
      </c>
      <c r="AY181" s="18">
        <v>91.576242045708995</v>
      </c>
      <c r="AZ181" s="18">
        <v>108.18194916779041</v>
      </c>
      <c r="BA181" s="18">
        <v>4.6942192359377497</v>
      </c>
      <c r="BB181" s="18">
        <v>3.72</v>
      </c>
      <c r="BC181" s="18">
        <v>17.5748031496063</v>
      </c>
      <c r="BD181" s="92">
        <f t="shared" si="119"/>
        <v>50.32282567413597</v>
      </c>
      <c r="BE181" s="92">
        <f t="shared" si="120"/>
        <v>48.924731182795696</v>
      </c>
      <c r="BF181" s="93">
        <f>IFERROR(100*((L181+0.44*AA181+AQ181)*2400)/((SUMIFS(팀공격력!Q:Q,팀공격력!A:A,B181,팀공격력!B:B,D181)+0.44*SUMIFS(팀공격력!T:T,팀공격력!A:A,B181,팀공격력!B:B,D181)+SUMIFS(팀공격력!AK:AK,팀공격력!A:A,B181,팀공격력!B:B,D181))*(F181*60+G181)),"")</f>
        <v>12.967081957756427</v>
      </c>
      <c r="BG181" s="17">
        <f t="shared" si="121"/>
        <v>0.15053763440860216</v>
      </c>
      <c r="BH181" s="17">
        <f t="shared" si="122"/>
        <v>0.30107526881720431</v>
      </c>
      <c r="BI181" s="94">
        <f>IFERROR(((AG181*(12000/5))/((F181*60+G181)*(SUMIFS(팀공격력!X:X,팀공격력!A:A,B181,팀공격력!B:B,D181)+SUMIFS(팀수비력!X:X,팀수비력!A:A,B181,팀수비력!B:B,D181))))*100,"")</f>
        <v>1.4226578014009228</v>
      </c>
      <c r="BJ181" s="94">
        <f>IFERROR(((AI181*(12000/5))/((F181*60+G181)*(SUMIFS(팀공격력!V:V,팀공격력!A:A,B181,팀공격력!B:B,D181)+SUMIFS(팀수비력!W:W,팀수비력!A:A,B181,팀수비력!B:B,D181))))*100,"")</f>
        <v>9.4396095224938978</v>
      </c>
      <c r="BK181" s="94">
        <f>IFERROR(((AE181*(12000/5))/((F181*60+G181)*(SUMIFS(팀공격력!X:X,팀공격력!A:A,B181,팀공격력!B:B,D181)+SUMIFS(팀수비력!X:X,팀수비력!A:A,B181,팀수비력!B:B,D181))))*100,"")</f>
        <v>6.2834052895207426</v>
      </c>
      <c r="BL181" s="94">
        <f>IFERROR(100*AK181/(((((F181*60+G181)/(12000/5))*SUMIFS(팀공격력!P:P,팀공격력!A:A,B181,팀공격력!B:B,D181))-K181)),"")</f>
        <v>3.7418359941944845</v>
      </c>
      <c r="BM181" s="94">
        <f>IFERROR(100*((AM181/E181*(2400))/((F181*60+G181)*SUMIFS(팀공격력!AR:AR,팀공격력!A:A,B181,팀공격력!B:B,D181))),"")</f>
        <v>1.073742993529307</v>
      </c>
      <c r="BN181" s="94">
        <f>IFERROR((AO181*40)/(((F181*60+G181)/60)*(SUMIFS(팀수비력!Q:Q,팀수비력!A:A,B181,팀수비력!B:B,D181)-SUMIFS(팀수비력!N:N,팀수비력!A:A,B181,팀수비력!B:B,D181)))*100,"")</f>
        <v>0.8797782958694409</v>
      </c>
      <c r="BO181" s="94">
        <f t="shared" si="123"/>
        <v>17.279296261388627</v>
      </c>
      <c r="BP181" s="18"/>
      <c r="BQ181" s="18"/>
      <c r="BR181" s="18"/>
      <c r="BS181" s="18"/>
      <c r="BT181" s="19" t="s">
        <v>93</v>
      </c>
      <c r="BU181" s="20"/>
      <c r="BV181" s="25" t="s">
        <v>97</v>
      </c>
      <c r="BW181" s="25">
        <v>149.94</v>
      </c>
      <c r="BX181" s="25">
        <v>242.44</v>
      </c>
      <c r="BY181" s="25">
        <v>92.5</v>
      </c>
      <c r="BZ181" s="29">
        <f t="shared" si="124"/>
        <v>5.9975999999999994</v>
      </c>
      <c r="CA181" s="29">
        <f t="shared" si="125"/>
        <v>9.6975999999999996</v>
      </c>
      <c r="CB181" s="29">
        <f t="shared" si="126"/>
        <v>3.7</v>
      </c>
      <c r="CC181" s="30">
        <f t="shared" si="127"/>
        <v>28.33511811023622</v>
      </c>
      <c r="CD181" s="30">
        <f t="shared" si="128"/>
        <v>45.815433070866142</v>
      </c>
      <c r="CE181" s="30">
        <f t="shared" si="129"/>
        <v>17.480314960629922</v>
      </c>
      <c r="CF181" s="27">
        <v>12</v>
      </c>
      <c r="CG181" s="27">
        <v>13</v>
      </c>
    </row>
    <row r="182" spans="1:85" x14ac:dyDescent="0.4">
      <c r="A182" s="9" t="s">
        <v>84</v>
      </c>
      <c r="B182" s="31" t="s">
        <v>274</v>
      </c>
      <c r="C182" s="31" t="s">
        <v>282</v>
      </c>
      <c r="D182" s="23" t="s">
        <v>87</v>
      </c>
      <c r="E182" s="16">
        <v>49</v>
      </c>
      <c r="F182" s="16">
        <v>18</v>
      </c>
      <c r="G182" s="16">
        <v>59</v>
      </c>
      <c r="H182" s="14">
        <f t="shared" si="91"/>
        <v>55811</v>
      </c>
      <c r="I182" s="14">
        <v>278</v>
      </c>
      <c r="J182" s="15">
        <f t="shared" si="92"/>
        <v>5.6734693877551017</v>
      </c>
      <c r="K182" s="16">
        <v>106</v>
      </c>
      <c r="L182" s="16">
        <v>290</v>
      </c>
      <c r="M182" s="15">
        <f t="shared" si="93"/>
        <v>2.1632653061224492</v>
      </c>
      <c r="N182" s="15">
        <f t="shared" si="94"/>
        <v>5.9183673469387754</v>
      </c>
      <c r="O182" s="17">
        <f t="shared" si="95"/>
        <v>0.36551724137931035</v>
      </c>
      <c r="P182" s="14">
        <v>52</v>
      </c>
      <c r="Q182" s="16">
        <v>117</v>
      </c>
      <c r="R182" s="15">
        <f t="shared" si="96"/>
        <v>1.0612244897959184</v>
      </c>
      <c r="S182" s="15">
        <f t="shared" si="97"/>
        <v>2.3877551020408165</v>
      </c>
      <c r="T182" s="17">
        <f t="shared" si="98"/>
        <v>0.44444444444444442</v>
      </c>
      <c r="U182" s="16">
        <v>54</v>
      </c>
      <c r="V182" s="16">
        <v>173</v>
      </c>
      <c r="W182" s="15">
        <f t="shared" si="99"/>
        <v>1.1020408163265305</v>
      </c>
      <c r="X182" s="15">
        <f t="shared" si="100"/>
        <v>3.5306122448979593</v>
      </c>
      <c r="Y182" s="17">
        <f t="shared" si="101"/>
        <v>0.31213872832369943</v>
      </c>
      <c r="Z182" s="16">
        <v>12</v>
      </c>
      <c r="AA182" s="16">
        <v>21</v>
      </c>
      <c r="AB182" s="15">
        <f t="shared" si="102"/>
        <v>0.24489795918367346</v>
      </c>
      <c r="AC182" s="15">
        <f t="shared" si="103"/>
        <v>0.42857142857142855</v>
      </c>
      <c r="AD182" s="17">
        <f t="shared" si="104"/>
        <v>0.5714285714285714</v>
      </c>
      <c r="AE182" s="16">
        <v>130</v>
      </c>
      <c r="AF182" s="15">
        <f t="shared" si="105"/>
        <v>2.6530612244897958</v>
      </c>
      <c r="AG182" s="16">
        <v>57</v>
      </c>
      <c r="AH182" s="15">
        <f t="shared" si="106"/>
        <v>1.1632653061224489</v>
      </c>
      <c r="AI182" s="16">
        <v>73</v>
      </c>
      <c r="AJ182" s="15">
        <f t="shared" si="107"/>
        <v>1.489795918367347</v>
      </c>
      <c r="AK182" s="16">
        <v>47</v>
      </c>
      <c r="AL182" s="15">
        <f t="shared" si="108"/>
        <v>0.95918367346938771</v>
      </c>
      <c r="AM182" s="16">
        <v>14</v>
      </c>
      <c r="AN182" s="15">
        <f t="shared" si="109"/>
        <v>0.2857142857142857</v>
      </c>
      <c r="AO182" s="16">
        <v>12</v>
      </c>
      <c r="AP182" s="15">
        <f t="shared" si="110"/>
        <v>0.24489795918367346</v>
      </c>
      <c r="AQ182" s="4">
        <v>24</v>
      </c>
      <c r="AR182" s="15">
        <f t="shared" si="111"/>
        <v>0.48979591836734693</v>
      </c>
      <c r="AS182" s="16">
        <v>127</v>
      </c>
      <c r="AT182" s="15">
        <f t="shared" si="112"/>
        <v>2.5918367346938775</v>
      </c>
      <c r="AU182" s="18">
        <v>0.90540603389616026</v>
      </c>
      <c r="AV182" s="18">
        <v>3.8934519742537928E-2</v>
      </c>
      <c r="AW182" s="18">
        <v>0.54027705245098145</v>
      </c>
      <c r="AX182" s="18">
        <v>0.36512898144517891</v>
      </c>
      <c r="AY182" s="18">
        <v>104.83741630472529</v>
      </c>
      <c r="AZ182" s="18">
        <v>113.9735195745242</v>
      </c>
      <c r="BA182" s="18">
        <v>6.3205858734039824</v>
      </c>
      <c r="BB182" s="18">
        <v>5.3877551020408161</v>
      </c>
      <c r="BC182" s="18">
        <v>11.352600741789249</v>
      </c>
      <c r="BD182" s="92">
        <f t="shared" si="119"/>
        <v>46.451009223365858</v>
      </c>
      <c r="BE182" s="92">
        <f t="shared" si="120"/>
        <v>45.862068965517238</v>
      </c>
      <c r="BF182" s="93">
        <f>IFERROR(100*((L182+0.44*AA182+AQ182)*2400)/((SUMIFS(팀공격력!Q:Q,팀공격력!A:A,B182,팀공격력!B:B,D182)+0.44*SUMIFS(팀공격력!T:T,팀공격력!A:A,B182,팀공격력!B:B,D182)+SUMIFS(팀공격력!AK:AK,팀공격력!A:A,B182,팀공격력!B:B,D182))*(F182*60+G182)),"")</f>
        <v>14.682861835613162</v>
      </c>
      <c r="BG182" s="17">
        <f t="shared" si="121"/>
        <v>0.59655172413793101</v>
      </c>
      <c r="BH182" s="17">
        <f t="shared" si="122"/>
        <v>7.2413793103448282E-2</v>
      </c>
      <c r="BI182" s="94">
        <f>IFERROR(((AG182*(12000/5))/((F182*60+G182)*(SUMIFS(팀공격력!X:X,팀공격력!A:A,B182,팀공격력!B:B,D182)+SUMIFS(팀수비력!X:X,팀수비력!A:A,B182,팀수비력!B:B,D182))))*100,"")</f>
        <v>3.0139361499389175</v>
      </c>
      <c r="BJ182" s="94">
        <f>IFERROR(((AI182*(12000/5))/((F182*60+G182)*(SUMIFS(팀공격력!V:V,팀공격력!A:A,B182,팀공격력!B:B,D182)+SUMIFS(팀수비력!W:W,팀수비력!A:A,B182,팀수비력!B:B,D182))))*100,"")</f>
        <v>7.4960594345095988</v>
      </c>
      <c r="BK182" s="94">
        <f>IFERROR(((AE182*(12000/5))/((F182*60+G182)*(SUMIFS(팀공격력!X:X,팀공격력!A:A,B182,팀공격력!B:B,D182)+SUMIFS(팀수비력!X:X,팀수비력!A:A,B182,팀수비력!B:B,D182))))*100,"")</f>
        <v>6.8738894647729687</v>
      </c>
      <c r="BL182" s="94">
        <f>IFERROR(100*AK182/(((((F182*60+G182)/(12000/5))*SUMIFS(팀공격력!P:P,팀공격력!A:A,B182,팀공격력!B:B,D182))-K182)),"")</f>
        <v>7.2359271480696483</v>
      </c>
      <c r="BM182" s="94">
        <f>IFERROR(100*((AM182/E182*(2400))/((F182*60+G182)*SUMIFS(팀공격력!AR:AR,팀공격력!A:A,B182,팀공격력!B:B,D182))),"")</f>
        <v>0.85516969884749783</v>
      </c>
      <c r="BN182" s="94">
        <f>IFERROR((AO182*40)/(((F182*60+G182)/60)*(SUMIFS(팀수비력!Q:Q,팀수비력!A:A,B182,팀수비력!B:B,D182)-SUMIFS(팀수비력!N:N,팀수비력!A:A,B182,팀수비력!B:B,D182)))*100,"")</f>
        <v>1.1771572633055556</v>
      </c>
      <c r="BO182" s="94">
        <f t="shared" si="123"/>
        <v>7.4248236604380642</v>
      </c>
      <c r="BP182" s="18"/>
      <c r="BQ182" s="18"/>
      <c r="BR182" s="18"/>
      <c r="BS182" s="18"/>
      <c r="BT182" s="19" t="s">
        <v>88</v>
      </c>
      <c r="BU182" s="20"/>
      <c r="BV182" s="26" t="s">
        <v>94</v>
      </c>
      <c r="BW182" s="26">
        <v>557.84</v>
      </c>
      <c r="BX182" s="26">
        <v>773.14</v>
      </c>
      <c r="BY182" s="26">
        <v>215.3</v>
      </c>
      <c r="BZ182" s="29">
        <f t="shared" si="124"/>
        <v>11.384489795918366</v>
      </c>
      <c r="CA182" s="29">
        <f t="shared" si="125"/>
        <v>15.778367346938776</v>
      </c>
      <c r="CB182" s="29">
        <f t="shared" si="126"/>
        <v>4.3938775510204087</v>
      </c>
      <c r="CC182" s="30">
        <f t="shared" si="127"/>
        <v>23.988389385604986</v>
      </c>
      <c r="CD182" s="30">
        <f t="shared" si="128"/>
        <v>33.246779308738418</v>
      </c>
      <c r="CE182" s="30">
        <f t="shared" si="129"/>
        <v>9.2583899231334321</v>
      </c>
      <c r="CF182" s="28">
        <v>22</v>
      </c>
      <c r="CG182" s="28">
        <v>27</v>
      </c>
    </row>
    <row r="183" spans="1:85" x14ac:dyDescent="0.4">
      <c r="A183" s="9" t="s">
        <v>84</v>
      </c>
      <c r="B183" s="9" t="s">
        <v>274</v>
      </c>
      <c r="C183" s="9" t="s">
        <v>283</v>
      </c>
      <c r="D183" s="23" t="s">
        <v>87</v>
      </c>
      <c r="E183" s="13">
        <v>53</v>
      </c>
      <c r="F183" s="13">
        <v>30</v>
      </c>
      <c r="G183" s="13">
        <v>54</v>
      </c>
      <c r="H183" s="14">
        <f t="shared" si="91"/>
        <v>98262</v>
      </c>
      <c r="I183" s="45">
        <v>869</v>
      </c>
      <c r="J183" s="15">
        <f t="shared" si="92"/>
        <v>16.39622641509434</v>
      </c>
      <c r="K183" s="13">
        <v>353</v>
      </c>
      <c r="L183" s="13">
        <v>692</v>
      </c>
      <c r="M183" s="15">
        <f t="shared" si="93"/>
        <v>6.6603773584905657</v>
      </c>
      <c r="N183" s="15">
        <f t="shared" si="94"/>
        <v>13.056603773584905</v>
      </c>
      <c r="O183" s="17">
        <f t="shared" si="95"/>
        <v>0.51011560693641622</v>
      </c>
      <c r="P183" s="45">
        <v>350</v>
      </c>
      <c r="Q183" s="13">
        <v>678</v>
      </c>
      <c r="R183" s="15">
        <f t="shared" si="96"/>
        <v>6.6037735849056602</v>
      </c>
      <c r="S183" s="15">
        <f t="shared" si="97"/>
        <v>12.79245283018868</v>
      </c>
      <c r="T183" s="17">
        <f t="shared" si="98"/>
        <v>0.51622418879056042</v>
      </c>
      <c r="U183" s="13">
        <v>3</v>
      </c>
      <c r="V183" s="13">
        <v>14</v>
      </c>
      <c r="W183" s="15">
        <f t="shared" si="99"/>
        <v>5.6603773584905662E-2</v>
      </c>
      <c r="X183" s="15">
        <f t="shared" si="100"/>
        <v>0.26415094339622641</v>
      </c>
      <c r="Y183" s="17">
        <f t="shared" si="101"/>
        <v>0.21428571428571427</v>
      </c>
      <c r="Z183" s="13">
        <v>160</v>
      </c>
      <c r="AA183" s="13">
        <v>305</v>
      </c>
      <c r="AB183" s="15">
        <f t="shared" si="102"/>
        <v>3.0188679245283021</v>
      </c>
      <c r="AC183" s="15">
        <f t="shared" si="103"/>
        <v>5.7547169811320753</v>
      </c>
      <c r="AD183" s="17">
        <f t="shared" si="104"/>
        <v>0.52459016393442626</v>
      </c>
      <c r="AE183" s="13">
        <v>714</v>
      </c>
      <c r="AF183" s="15">
        <f t="shared" si="105"/>
        <v>13.471698113207546</v>
      </c>
      <c r="AG183" s="13">
        <v>313</v>
      </c>
      <c r="AH183" s="15">
        <f t="shared" si="106"/>
        <v>5.9056603773584904</v>
      </c>
      <c r="AI183" s="13">
        <v>401</v>
      </c>
      <c r="AJ183" s="15">
        <f t="shared" si="107"/>
        <v>7.5660377358490569</v>
      </c>
      <c r="AK183" s="13">
        <v>170</v>
      </c>
      <c r="AL183" s="15">
        <f t="shared" si="108"/>
        <v>3.2075471698113209</v>
      </c>
      <c r="AM183" s="13">
        <v>94</v>
      </c>
      <c r="AN183" s="15">
        <f t="shared" si="109"/>
        <v>1.7735849056603774</v>
      </c>
      <c r="AO183" s="13">
        <v>35</v>
      </c>
      <c r="AP183" s="15">
        <f t="shared" si="110"/>
        <v>0.660377358490566</v>
      </c>
      <c r="AQ183" s="4">
        <v>112</v>
      </c>
      <c r="AR183" s="15">
        <f t="shared" si="111"/>
        <v>2.1132075471698113</v>
      </c>
      <c r="AS183" s="52">
        <v>148</v>
      </c>
      <c r="AT183" s="15">
        <f t="shared" si="112"/>
        <v>2.7924528301886791</v>
      </c>
      <c r="AU183" s="18">
        <v>7.9548507244684057</v>
      </c>
      <c r="AV183" s="18">
        <v>0.19429323379052099</v>
      </c>
      <c r="AW183" s="18">
        <v>4.4396152827181483</v>
      </c>
      <c r="AX183" s="18">
        <v>3.5152354417502569</v>
      </c>
      <c r="AY183" s="18">
        <v>113.0661818028927</v>
      </c>
      <c r="AZ183" s="18">
        <v>101.22205798887791</v>
      </c>
      <c r="BA183" s="18">
        <v>25.999996436685251</v>
      </c>
      <c r="BB183" s="18">
        <v>24.264150943396231</v>
      </c>
      <c r="BC183" s="18">
        <v>31.409904133846251</v>
      </c>
      <c r="BD183" s="92">
        <f t="shared" si="119"/>
        <v>52.59017187121762</v>
      </c>
      <c r="BE183" s="92">
        <f t="shared" si="120"/>
        <v>51.228323699421964</v>
      </c>
      <c r="BF183" s="93">
        <f>IFERROR(100*((L183+0.44*AA183+AQ183)*2400)/((SUMIFS(팀공격력!Q:Q,팀공격력!A:A,B183,팀공격력!B:B,D183)+0.44*SUMIFS(팀공격력!T:T,팀공격력!A:A,B183,팀공격력!B:B,D183)+SUMIFS(팀공격력!AK:AK,팀공격력!A:A,B183,팀공격력!B:B,D183))*(F183*60+G183)),"")</f>
        <v>26.1815308806022</v>
      </c>
      <c r="BG183" s="17">
        <f t="shared" si="121"/>
        <v>2.023121387283237E-2</v>
      </c>
      <c r="BH183" s="17">
        <f t="shared" si="122"/>
        <v>0.44075144508670522</v>
      </c>
      <c r="BI183" s="94">
        <f>IFERROR(((AG183*(12000/5))/((F183*60+G183)*(SUMIFS(팀공격력!X:X,팀공격력!A:A,B183,팀공격력!B:B,D183)+SUMIFS(팀수비력!X:X,팀수비력!A:A,B183,팀수비력!B:B,D183))))*100,"")</f>
        <v>10.16757825665014</v>
      </c>
      <c r="BJ183" s="94">
        <f>IFERROR(((AI183*(12000/5))/((F183*60+G183)*(SUMIFS(팀공격력!V:V,팀공격력!A:A,B183,팀공격력!B:B,D183)+SUMIFS(팀수비력!W:W,팀수비력!A:A,B183,팀수비력!B:B,D183))))*100,"")</f>
        <v>25.296971302762479</v>
      </c>
      <c r="BK183" s="94">
        <f>IFERROR(((AE183*(12000/5))/((F183*60+G183)*(SUMIFS(팀공격력!X:X,팀공격력!A:A,B183,팀공격력!B:B,D183)+SUMIFS(팀수비력!X:X,팀수비력!A:A,B183,팀수비력!B:B,D183))))*100,"")</f>
        <v>23.193772764371246</v>
      </c>
      <c r="BL183" s="94">
        <f>IFERROR(100*AK183/(((((F183*60+G183)/(12000/5))*SUMIFS(팀공격력!P:P,팀공격력!A:A,B183,팀공격력!B:B,D183))-K183)),"")</f>
        <v>19.38824388129833</v>
      </c>
      <c r="BM183" s="94">
        <f>IFERROR(100*((AM183/E183*(2400))/((F183*60+G183)*SUMIFS(팀공격력!AR:AR,팀공격력!A:A,B183,팀공격력!B:B,D183))),"")</f>
        <v>3.2612667808392026</v>
      </c>
      <c r="BN183" s="94">
        <f>IFERROR((AO183*40)/(((F183*60+G183)/60)*(SUMIFS(팀수비력!Q:Q,팀수비력!A:A,B183,팀수비력!B:B,D183)-SUMIFS(팀수비력!N:N,팀수비력!A:A,B183,팀수비력!B:B,D183)))*100,"")</f>
        <v>2.1092850728908656</v>
      </c>
      <c r="BO183" s="94">
        <f t="shared" si="123"/>
        <v>11.937753144318908</v>
      </c>
      <c r="BP183" s="18"/>
      <c r="BQ183" s="18"/>
      <c r="BR183" s="18"/>
      <c r="BS183" s="18"/>
      <c r="BT183" s="19" t="s">
        <v>93</v>
      </c>
      <c r="BU183" s="20"/>
      <c r="BV183" s="25" t="s">
        <v>97</v>
      </c>
      <c r="BW183" s="25">
        <v>1923.05</v>
      </c>
      <c r="BX183" s="25">
        <v>2544.9499999999998</v>
      </c>
      <c r="BY183" s="25">
        <v>621.9</v>
      </c>
      <c r="BZ183" s="29">
        <f t="shared" si="124"/>
        <v>36.283962264150944</v>
      </c>
      <c r="CA183" s="29">
        <f t="shared" si="125"/>
        <v>48.017924528301883</v>
      </c>
      <c r="CB183" s="29">
        <f t="shared" si="126"/>
        <v>11.733962264150943</v>
      </c>
      <c r="CC183" s="30">
        <f t="shared" si="127"/>
        <v>46.969530439030351</v>
      </c>
      <c r="CD183" s="30">
        <f t="shared" si="128"/>
        <v>62.159125602979792</v>
      </c>
      <c r="CE183" s="30">
        <f t="shared" si="129"/>
        <v>15.189595163949441</v>
      </c>
      <c r="CF183" s="27">
        <v>23</v>
      </c>
      <c r="CG183" s="27">
        <v>30</v>
      </c>
    </row>
    <row r="184" spans="1:85" x14ac:dyDescent="0.4">
      <c r="A184" s="38" t="s">
        <v>84</v>
      </c>
      <c r="B184" s="39" t="s">
        <v>274</v>
      </c>
      <c r="C184" s="39" t="s">
        <v>284</v>
      </c>
      <c r="D184" s="23" t="s">
        <v>87</v>
      </c>
      <c r="E184" s="42">
        <v>27</v>
      </c>
      <c r="F184" s="43">
        <v>10</v>
      </c>
      <c r="G184" s="43">
        <v>14</v>
      </c>
      <c r="H184" s="14">
        <f t="shared" si="91"/>
        <v>16578</v>
      </c>
      <c r="I184" s="47">
        <v>139</v>
      </c>
      <c r="J184" s="15">
        <f t="shared" si="92"/>
        <v>5.1481481481481479</v>
      </c>
      <c r="K184" s="48">
        <v>60</v>
      </c>
      <c r="L184" s="49">
        <v>119</v>
      </c>
      <c r="M184" s="15">
        <f t="shared" si="93"/>
        <v>2.2222222222222223</v>
      </c>
      <c r="N184" s="15">
        <f t="shared" si="94"/>
        <v>4.4074074074074074</v>
      </c>
      <c r="O184" s="17">
        <f t="shared" si="95"/>
        <v>0.50420168067226889</v>
      </c>
      <c r="P184" s="50">
        <v>53</v>
      </c>
      <c r="Q184" s="46">
        <v>97</v>
      </c>
      <c r="R184" s="15">
        <f t="shared" si="96"/>
        <v>1.962962962962963</v>
      </c>
      <c r="S184" s="15">
        <f t="shared" si="97"/>
        <v>3.5925925925925926</v>
      </c>
      <c r="T184" s="17">
        <f t="shared" si="98"/>
        <v>0.54639175257731953</v>
      </c>
      <c r="U184" s="50">
        <v>7</v>
      </c>
      <c r="V184" s="46">
        <v>22</v>
      </c>
      <c r="W184" s="15">
        <f t="shared" si="99"/>
        <v>0.25925925925925924</v>
      </c>
      <c r="X184" s="15">
        <f t="shared" si="100"/>
        <v>0.81481481481481477</v>
      </c>
      <c r="Y184" s="17">
        <f t="shared" si="101"/>
        <v>0.31818181818181818</v>
      </c>
      <c r="Z184" s="47">
        <v>12</v>
      </c>
      <c r="AA184" s="49">
        <v>34</v>
      </c>
      <c r="AB184" s="15">
        <f t="shared" si="102"/>
        <v>0.44444444444444442</v>
      </c>
      <c r="AC184" s="15">
        <f t="shared" si="103"/>
        <v>1.2592592592592593</v>
      </c>
      <c r="AD184" s="17">
        <f t="shared" si="104"/>
        <v>0.35294117647058826</v>
      </c>
      <c r="AE184" s="47">
        <v>85</v>
      </c>
      <c r="AF184" s="15">
        <f t="shared" si="105"/>
        <v>3.1481481481481484</v>
      </c>
      <c r="AG184" s="47">
        <v>31</v>
      </c>
      <c r="AH184" s="15">
        <f t="shared" si="106"/>
        <v>1.1481481481481481</v>
      </c>
      <c r="AI184" s="47">
        <v>54</v>
      </c>
      <c r="AJ184" s="15">
        <f t="shared" si="107"/>
        <v>2</v>
      </c>
      <c r="AK184" s="47">
        <v>9</v>
      </c>
      <c r="AL184" s="15">
        <f t="shared" si="108"/>
        <v>0.33333333333333331</v>
      </c>
      <c r="AM184" s="47">
        <v>8</v>
      </c>
      <c r="AN184" s="15">
        <f t="shared" si="109"/>
        <v>0.29629629629629628</v>
      </c>
      <c r="AO184" s="47">
        <v>15</v>
      </c>
      <c r="AP184" s="15">
        <f t="shared" si="110"/>
        <v>0.55555555555555558</v>
      </c>
      <c r="AQ184" s="4">
        <v>24</v>
      </c>
      <c r="AR184" s="15">
        <f t="shared" si="111"/>
        <v>0.88888888888888884</v>
      </c>
      <c r="AS184" s="47">
        <v>42</v>
      </c>
      <c r="AT184" s="15">
        <f t="shared" si="112"/>
        <v>1.5555555555555556</v>
      </c>
      <c r="AU184" s="18">
        <v>0.30575951594052081</v>
      </c>
      <c r="AV184" s="18">
        <v>4.42648593471619E-2</v>
      </c>
      <c r="AW184" s="18">
        <v>-0.15053391074799111</v>
      </c>
      <c r="AX184" s="18">
        <v>0.45629342668851192</v>
      </c>
      <c r="AY184" s="18">
        <v>96.541558962884082</v>
      </c>
      <c r="AZ184" s="18">
        <v>104.82088766493671</v>
      </c>
      <c r="BA184" s="18">
        <v>7.7833641257227697</v>
      </c>
      <c r="BB184" s="18">
        <v>5.5925925925925926</v>
      </c>
      <c r="BC184" s="18">
        <v>21.86029677886356</v>
      </c>
      <c r="BD184" s="92">
        <f t="shared" si="119"/>
        <v>51.881158554792471</v>
      </c>
      <c r="BE184" s="92">
        <f t="shared" si="120"/>
        <v>53.361344537815128</v>
      </c>
      <c r="BF184" s="93">
        <f>IFERROR(100*((L184+0.44*AA184+AQ184)*2400)/((SUMIFS(팀공격력!Q:Q,팀공격력!A:A,B184,팀공격력!B:B,D184)+0.44*SUMIFS(팀공격력!T:T,팀공격력!A:A,B184,팀공격력!B:B,D184)+SUMIFS(팀공격력!AK:AK,팀공격력!A:A,B184,팀공격력!B:B,D184))*(F184*60+G184)),"")</f>
        <v>13.31030759848969</v>
      </c>
      <c r="BG184" s="17">
        <f t="shared" si="121"/>
        <v>0.18487394957983194</v>
      </c>
      <c r="BH184" s="17">
        <f t="shared" si="122"/>
        <v>0.2857142857142857</v>
      </c>
      <c r="BI184" s="94">
        <f>IFERROR(((AG184*(12000/5))/((F184*60+G184)*(SUMIFS(팀공격력!X:X,팀공격력!A:A,B184,팀공격력!B:B,D184)+SUMIFS(팀수비력!X:X,팀수비력!A:A,B184,팀수비력!B:B,D184))))*100,"")</f>
        <v>3.0407186558715704</v>
      </c>
      <c r="BJ184" s="94">
        <f>IFERROR(((AI184*(12000/5))/((F184*60+G184)*(SUMIFS(팀공격력!V:V,팀공격력!A:A,B184,팀공격력!B:B,D184)+SUMIFS(팀수비력!W:W,팀수비력!A:A,B184,팀수비력!B:B,D184))))*100,"")</f>
        <v>10.286302074404253</v>
      </c>
      <c r="BK184" s="94">
        <f>IFERROR(((AE184*(12000/5))/((F184*60+G184)*(SUMIFS(팀공격력!X:X,팀공격력!A:A,B184,팀공격력!B:B,D184)+SUMIFS(팀수비력!X:X,팀수비력!A:A,B184,팀수비력!B:B,D184))))*100,"")</f>
        <v>8.3374543790026934</v>
      </c>
      <c r="BL184" s="94">
        <f>IFERROR(100*AK184/(((((F184*60+G184)/(12000/5))*SUMIFS(팀공격력!P:P,팀공격력!A:A,B184,팀공격력!B:B,D184))-K184)),"")</f>
        <v>2.5915190140709883</v>
      </c>
      <c r="BM184" s="94">
        <f>IFERROR(100*((AM184/E184*(2400))/((F184*60+G184)*SUMIFS(팀공격력!AR:AR,팀공격력!A:A,B184,팀공격력!B:B,D184))),"")</f>
        <v>1.6451364480422486</v>
      </c>
      <c r="BN184" s="94">
        <f>IFERROR((AO184*40)/(((F184*60+G184)/60)*(SUMIFS(팀수비력!Q:Q,팀수비력!A:A,B184,팀수비력!B:B,D184)-SUMIFS(팀수비력!N:N,팀수비력!A:A,B184,팀수비력!B:B,D184)))*100,"")</f>
        <v>2.729605299073754</v>
      </c>
      <c r="BO184" s="94">
        <f t="shared" si="123"/>
        <v>15.193719929095973</v>
      </c>
      <c r="BP184" s="18"/>
      <c r="BQ184" s="18"/>
      <c r="BR184" s="18"/>
      <c r="BS184" s="18"/>
      <c r="BT184" s="19" t="s">
        <v>93</v>
      </c>
      <c r="BU184" s="20"/>
      <c r="BV184" s="25" t="s">
        <v>97</v>
      </c>
      <c r="BW184" s="25">
        <v>233.98</v>
      </c>
      <c r="BX184" s="25">
        <v>345.08</v>
      </c>
      <c r="BY184" s="25">
        <v>111.1</v>
      </c>
      <c r="BZ184" s="29">
        <f t="shared" si="124"/>
        <v>8.6659259259259258</v>
      </c>
      <c r="CA184" s="29">
        <f t="shared" si="125"/>
        <v>12.78074074074074</v>
      </c>
      <c r="CB184" s="29">
        <f t="shared" si="126"/>
        <v>4.1148148148148147</v>
      </c>
      <c r="CC184" s="30">
        <f t="shared" si="127"/>
        <v>33.873326094824463</v>
      </c>
      <c r="CD184" s="30">
        <f t="shared" si="128"/>
        <v>49.957292797683678</v>
      </c>
      <c r="CE184" s="30">
        <f t="shared" si="129"/>
        <v>16.083966702859211</v>
      </c>
      <c r="CF184" s="28">
        <v>11</v>
      </c>
      <c r="CG184" s="28">
        <v>16</v>
      </c>
    </row>
    <row r="185" spans="1:85" x14ac:dyDescent="0.4">
      <c r="A185" s="9" t="s">
        <v>84</v>
      </c>
      <c r="B185" s="9" t="s">
        <v>274</v>
      </c>
      <c r="C185" s="9" t="s">
        <v>285</v>
      </c>
      <c r="D185" s="23" t="s">
        <v>87</v>
      </c>
      <c r="E185" s="16">
        <v>20</v>
      </c>
      <c r="F185" s="16">
        <v>5</v>
      </c>
      <c r="G185" s="16">
        <v>55</v>
      </c>
      <c r="H185" s="14">
        <f t="shared" si="91"/>
        <v>7100</v>
      </c>
      <c r="I185" s="14">
        <v>48</v>
      </c>
      <c r="J185" s="15">
        <f t="shared" si="92"/>
        <v>2.4</v>
      </c>
      <c r="K185" s="16">
        <v>18</v>
      </c>
      <c r="L185" s="16">
        <v>50</v>
      </c>
      <c r="M185" s="15">
        <f t="shared" si="93"/>
        <v>0.9</v>
      </c>
      <c r="N185" s="15">
        <f t="shared" si="94"/>
        <v>2.5</v>
      </c>
      <c r="O185" s="17">
        <f t="shared" si="95"/>
        <v>0.36</v>
      </c>
      <c r="P185" s="14">
        <v>8</v>
      </c>
      <c r="Q185" s="16">
        <v>14</v>
      </c>
      <c r="R185" s="15">
        <f t="shared" si="96"/>
        <v>0.4</v>
      </c>
      <c r="S185" s="15">
        <f t="shared" si="97"/>
        <v>0.7</v>
      </c>
      <c r="T185" s="17">
        <f t="shared" si="98"/>
        <v>0.5714285714285714</v>
      </c>
      <c r="U185" s="16">
        <v>10</v>
      </c>
      <c r="V185" s="16">
        <v>36</v>
      </c>
      <c r="W185" s="15">
        <f t="shared" si="99"/>
        <v>0.5</v>
      </c>
      <c r="X185" s="15">
        <f t="shared" si="100"/>
        <v>1.8</v>
      </c>
      <c r="Y185" s="17">
        <f t="shared" si="101"/>
        <v>0.27777777777777779</v>
      </c>
      <c r="Z185" s="16">
        <v>2</v>
      </c>
      <c r="AA185" s="16">
        <v>4</v>
      </c>
      <c r="AB185" s="15">
        <f t="shared" si="102"/>
        <v>0.1</v>
      </c>
      <c r="AC185" s="15">
        <f t="shared" si="103"/>
        <v>0.2</v>
      </c>
      <c r="AD185" s="17">
        <f t="shared" si="104"/>
        <v>0.5</v>
      </c>
      <c r="AE185" s="16">
        <v>13</v>
      </c>
      <c r="AF185" s="15">
        <f t="shared" si="105"/>
        <v>0.65</v>
      </c>
      <c r="AG185" s="16">
        <v>7</v>
      </c>
      <c r="AH185" s="15">
        <f t="shared" si="106"/>
        <v>0.35</v>
      </c>
      <c r="AI185" s="16">
        <v>6</v>
      </c>
      <c r="AJ185" s="15">
        <f t="shared" si="107"/>
        <v>0.3</v>
      </c>
      <c r="AK185" s="16">
        <v>7</v>
      </c>
      <c r="AL185" s="15">
        <f t="shared" si="108"/>
        <v>0.35</v>
      </c>
      <c r="AM185" s="16">
        <v>5</v>
      </c>
      <c r="AN185" s="15">
        <f t="shared" si="109"/>
        <v>0.25</v>
      </c>
      <c r="AO185" s="16">
        <v>0</v>
      </c>
      <c r="AP185" s="15">
        <f t="shared" si="110"/>
        <v>0</v>
      </c>
      <c r="AQ185" s="3">
        <v>1</v>
      </c>
      <c r="AR185" s="15">
        <f t="shared" si="111"/>
        <v>0.05</v>
      </c>
      <c r="AS185" s="16">
        <v>18</v>
      </c>
      <c r="AT185" s="15">
        <f t="shared" si="112"/>
        <v>0.9</v>
      </c>
      <c r="AU185" s="18">
        <v>0.24020708216609579</v>
      </c>
      <c r="AV185" s="18">
        <v>8.1196760168821117E-2</v>
      </c>
      <c r="AW185" s="18">
        <v>0.16862455330622611</v>
      </c>
      <c r="AX185" s="18">
        <v>7.1582528859869682E-2</v>
      </c>
      <c r="AY185" s="18">
        <v>110.096609853502</v>
      </c>
      <c r="AZ185" s="18">
        <v>112.429393189724</v>
      </c>
      <c r="BA185" s="18">
        <v>3.7826977155891179</v>
      </c>
      <c r="BB185" s="18">
        <v>1.9</v>
      </c>
      <c r="BC185" s="18">
        <v>12.84507042253521</v>
      </c>
      <c r="BD185" s="92">
        <f t="shared" si="119"/>
        <v>46.367851622874809</v>
      </c>
      <c r="BE185" s="92">
        <f t="shared" si="120"/>
        <v>46</v>
      </c>
      <c r="BF185" s="93">
        <f>IFERROR(100*((L185+0.44*AA185+AQ185)*2400)/((SUMIFS(팀공격력!Q:Q,팀공격력!A:A,B185,팀공격력!B:B,D185)+0.44*SUMIFS(팀공격력!T:T,팀공격력!A:A,B185,팀공격력!B:B,D185)+SUMIFS(팀공격력!AK:AK,팀공격력!A:A,B185,팀공격력!B:B,D185))*(F185*60+G185)),"")</f>
        <v>7.6892817033789624</v>
      </c>
      <c r="BG185" s="17">
        <f t="shared" si="121"/>
        <v>0.72</v>
      </c>
      <c r="BH185" s="17">
        <f t="shared" si="122"/>
        <v>0.08</v>
      </c>
      <c r="BI185" s="94">
        <f>IFERROR(((AG185*(12000/5))/((F185*60+G185)*(SUMIFS(팀공격력!X:X,팀공격력!A:A,B185,팀공격력!B:B,D185)+SUMIFS(팀수비력!X:X,팀수비력!A:A,B185,팀수비력!B:B,D185))))*100,"")</f>
        <v>1.1875519112163571</v>
      </c>
      <c r="BJ185" s="94">
        <f>IFERROR(((AI185*(12000/5))/((F185*60+G185)*(SUMIFS(팀공격력!V:V,팀공격력!A:A,B185,팀공격력!B:B,D185)+SUMIFS(팀수비력!W:W,팀수비력!A:A,B185,팀수비력!B:B,D185))))*100,"")</f>
        <v>1.9767729182110207</v>
      </c>
      <c r="BK185" s="94">
        <f>IFERROR(((AE185*(12000/5))/((F185*60+G185)*(SUMIFS(팀공격력!X:X,팀공격력!A:A,B185,팀공격력!B:B,D185)+SUMIFS(팀수비력!X:X,팀수비력!A:A,B185,팀수비력!B:B,D185))))*100,"")</f>
        <v>2.2054535494018057</v>
      </c>
      <c r="BL185" s="94">
        <f>IFERROR(100*AK185/(((((F185*60+G185)/(12000/5))*SUMIFS(팀공격력!P:P,팀공격력!A:A,B185,팀공격력!B:B,D185))-K185)),"")</f>
        <v>3.2186374434822591</v>
      </c>
      <c r="BM185" s="94">
        <f>IFERROR(100*((AM185/E185*(2400))/((F185*60+G185)*SUMIFS(팀공격력!AR:AR,팀공격력!A:A,B185,팀공격력!B:B,D185))),"")</f>
        <v>2.4007985946870072</v>
      </c>
      <c r="BN185" s="94">
        <f>IFERROR((AO185*40)/(((F185*60+G185)/60)*(SUMIFS(팀수비력!Q:Q,팀수비력!A:A,B185,팀수비력!B:B,D185)-SUMIFS(팀수비력!N:N,팀수비력!A:A,B185,팀수비력!B:B,D185)))*100,"")</f>
        <v>0</v>
      </c>
      <c r="BO185" s="94">
        <f t="shared" si="123"/>
        <v>1.8953752843062928</v>
      </c>
      <c r="BP185" s="18"/>
      <c r="BQ185" s="18"/>
      <c r="BR185" s="18"/>
      <c r="BS185" s="18"/>
      <c r="BT185" s="19" t="s">
        <v>88</v>
      </c>
      <c r="BU185" s="19"/>
      <c r="BV185" s="25" t="s">
        <v>89</v>
      </c>
      <c r="BW185" s="25">
        <v>77.099999999999994</v>
      </c>
      <c r="BX185" s="25">
        <v>109.6</v>
      </c>
      <c r="BY185" s="25">
        <v>32.5</v>
      </c>
      <c r="BZ185" s="29">
        <f t="shared" si="124"/>
        <v>3.8549999999999995</v>
      </c>
      <c r="CA185" s="29">
        <f t="shared" si="125"/>
        <v>5.4799999999999995</v>
      </c>
      <c r="CB185" s="29">
        <f t="shared" si="126"/>
        <v>1.625</v>
      </c>
      <c r="CC185" s="30">
        <f t="shared" si="127"/>
        <v>26.061971830985918</v>
      </c>
      <c r="CD185" s="30">
        <f t="shared" si="128"/>
        <v>37.047887323943662</v>
      </c>
      <c r="CE185" s="30">
        <f t="shared" si="129"/>
        <v>10.985915492957746</v>
      </c>
      <c r="CF185" s="27">
        <v>8</v>
      </c>
      <c r="CG185" s="27">
        <v>12</v>
      </c>
    </row>
    <row r="186" spans="1:85" x14ac:dyDescent="0.4">
      <c r="A186" s="9" t="s">
        <v>84</v>
      </c>
      <c r="B186" s="9" t="s">
        <v>274</v>
      </c>
      <c r="C186" s="9" t="s">
        <v>286</v>
      </c>
      <c r="D186" s="23" t="s">
        <v>87</v>
      </c>
      <c r="E186" s="16">
        <v>53</v>
      </c>
      <c r="F186" s="16">
        <v>30</v>
      </c>
      <c r="G186" s="16">
        <v>46</v>
      </c>
      <c r="H186" s="14">
        <f t="shared" si="91"/>
        <v>97838</v>
      </c>
      <c r="I186" s="14">
        <v>747</v>
      </c>
      <c r="J186" s="15">
        <f t="shared" si="92"/>
        <v>14.09433962264151</v>
      </c>
      <c r="K186" s="16">
        <v>267</v>
      </c>
      <c r="L186" s="16">
        <v>735</v>
      </c>
      <c r="M186" s="15">
        <f t="shared" si="93"/>
        <v>5.0377358490566042</v>
      </c>
      <c r="N186" s="15">
        <f t="shared" si="94"/>
        <v>13.867924528301886</v>
      </c>
      <c r="O186" s="17">
        <f t="shared" si="95"/>
        <v>0.36326530612244901</v>
      </c>
      <c r="P186" s="14">
        <v>164</v>
      </c>
      <c r="Q186" s="16">
        <v>401</v>
      </c>
      <c r="R186" s="15">
        <f t="shared" si="96"/>
        <v>3.0943396226415096</v>
      </c>
      <c r="S186" s="15">
        <f t="shared" si="97"/>
        <v>7.5660377358490569</v>
      </c>
      <c r="T186" s="17">
        <f t="shared" si="98"/>
        <v>0.40897755610972569</v>
      </c>
      <c r="U186" s="16">
        <v>103</v>
      </c>
      <c r="V186" s="16">
        <v>334</v>
      </c>
      <c r="W186" s="15">
        <f t="shared" si="99"/>
        <v>1.9433962264150944</v>
      </c>
      <c r="X186" s="15">
        <f t="shared" si="100"/>
        <v>6.3018867924528301</v>
      </c>
      <c r="Y186" s="17">
        <f t="shared" si="101"/>
        <v>0.30838323353293412</v>
      </c>
      <c r="Z186" s="16">
        <v>110</v>
      </c>
      <c r="AA186" s="16">
        <v>128</v>
      </c>
      <c r="AB186" s="15">
        <f t="shared" si="102"/>
        <v>2.0754716981132075</v>
      </c>
      <c r="AC186" s="15">
        <f t="shared" si="103"/>
        <v>2.4150943396226414</v>
      </c>
      <c r="AD186" s="17">
        <f t="shared" si="104"/>
        <v>0.859375</v>
      </c>
      <c r="AE186" s="16">
        <v>173</v>
      </c>
      <c r="AF186" s="15">
        <f t="shared" si="105"/>
        <v>3.2641509433962264</v>
      </c>
      <c r="AG186" s="16">
        <v>31</v>
      </c>
      <c r="AH186" s="15">
        <f t="shared" si="106"/>
        <v>0.58490566037735847</v>
      </c>
      <c r="AI186" s="16">
        <v>142</v>
      </c>
      <c r="AJ186" s="15">
        <f t="shared" si="107"/>
        <v>2.6792452830188678</v>
      </c>
      <c r="AK186" s="16">
        <v>154</v>
      </c>
      <c r="AL186" s="15">
        <f t="shared" si="108"/>
        <v>2.9056603773584904</v>
      </c>
      <c r="AM186" s="16">
        <v>62</v>
      </c>
      <c r="AN186" s="15">
        <f t="shared" si="109"/>
        <v>1.1698113207547169</v>
      </c>
      <c r="AO186" s="16">
        <v>10</v>
      </c>
      <c r="AP186" s="15">
        <f t="shared" si="110"/>
        <v>0.18867924528301888</v>
      </c>
      <c r="AQ186" s="4">
        <v>87</v>
      </c>
      <c r="AR186" s="15">
        <f t="shared" si="111"/>
        <v>1.6415094339622642</v>
      </c>
      <c r="AS186" s="16">
        <v>98</v>
      </c>
      <c r="AT186" s="15">
        <f t="shared" si="112"/>
        <v>1.8490566037735849</v>
      </c>
      <c r="AU186" s="18">
        <v>1.6961655105410489</v>
      </c>
      <c r="AV186" s="18">
        <v>4.1607526986431831E-2</v>
      </c>
      <c r="AW186" s="18">
        <v>0.46960055633978848</v>
      </c>
      <c r="AX186" s="18">
        <v>1.2265649542012611</v>
      </c>
      <c r="AY186" s="18">
        <v>101.24434674720339</v>
      </c>
      <c r="AZ186" s="18">
        <v>111.35863264620031</v>
      </c>
      <c r="BA186" s="18">
        <v>11.974824233854861</v>
      </c>
      <c r="BB186" s="18">
        <v>10.811320754716981</v>
      </c>
      <c r="BC186" s="18">
        <v>14.055888305157501</v>
      </c>
      <c r="BD186" s="92">
        <f t="shared" si="119"/>
        <v>47.199615831774757</v>
      </c>
      <c r="BE186" s="92">
        <f t="shared" si="120"/>
        <v>43.333333333333336</v>
      </c>
      <c r="BF186" s="93">
        <f>IFERROR(100*((L186+0.44*AA186+AQ186)*2400)/((SUMIFS(팀공격력!Q:Q,팀공격력!A:A,B186,팀공격력!B:B,D186)+0.44*SUMIFS(팀공격력!T:T,팀공격력!A:A,B186,팀공격력!B:B,D186)+SUMIFS(팀공격력!AK:AK,팀공격력!A:A,B186,팀공격력!B:B,D186))*(F186*60+G186)),"")</f>
        <v>24.616732904122475</v>
      </c>
      <c r="BG186" s="17">
        <f t="shared" si="121"/>
        <v>0.45442176870748302</v>
      </c>
      <c r="BH186" s="17">
        <f t="shared" si="122"/>
        <v>0.17414965986394557</v>
      </c>
      <c r="BI186" s="94">
        <f>IFERROR(((AG186*(12000/5))/((F186*60+G186)*(SUMIFS(팀공격력!X:X,팀공격력!A:A,B186,팀공격력!B:B,D186)+SUMIFS(팀수비력!X:X,팀수비력!A:A,B186,팀수비력!B:B,D186))))*100,"")</f>
        <v>1.0113766276842602</v>
      </c>
      <c r="BJ186" s="94">
        <f>IFERROR(((AI186*(12000/5))/((F186*60+G186)*(SUMIFS(팀공격력!V:V,팀공격력!A:A,B186,팀공격력!B:B,D186)+SUMIFS(팀수비력!W:W,팀수비력!A:A,B186,팀수비력!B:B,D186))))*100,"")</f>
        <v>8.9968511021142596</v>
      </c>
      <c r="BK186" s="94">
        <f>IFERROR(((AE186*(12000/5))/((F186*60+G186)*(SUMIFS(팀공격력!X:X,팀공격력!A:A,B186,팀공격력!B:B,D186)+SUMIFS(팀수비력!X:X,팀수비력!A:A,B186,팀수비력!B:B,D186))))*100,"")</f>
        <v>5.6441340835282903</v>
      </c>
      <c r="BL186" s="94">
        <f>IFERROR(100*AK186/(((((F186*60+G186)/(12000/5))*SUMIFS(팀공격력!P:P,팀공격력!A:A,B186,팀공격력!B:B,D186))-K186)),"")</f>
        <v>16.083326951060734</v>
      </c>
      <c r="BM186" s="94">
        <f>IFERROR(100*((AM186/E186*(2400))/((F186*60+G186)*SUMIFS(팀공격력!AR:AR,팀공격력!A:A,B186,팀공격력!B:B,D186))),"")</f>
        <v>2.1603702883975968</v>
      </c>
      <c r="BN186" s="94">
        <f>IFERROR((AO186*40)/(((F186*60+G186)/60)*(SUMIFS(팀수비력!Q:Q,팀수비력!A:A,B186,팀수비력!B:B,D186)-SUMIFS(팀수비력!N:N,팀수비력!A:A,B186,팀수비력!B:B,D186)))*100,"")</f>
        <v>0.60526459141613753</v>
      </c>
      <c r="BO186" s="94">
        <f t="shared" si="123"/>
        <v>9.9052737043446566</v>
      </c>
      <c r="BP186" s="18"/>
      <c r="BQ186" s="18"/>
      <c r="BR186" s="18"/>
      <c r="BS186" s="18"/>
      <c r="BT186" s="19" t="s">
        <v>88</v>
      </c>
      <c r="BU186" s="20"/>
      <c r="BV186" s="25" t="s">
        <v>89</v>
      </c>
      <c r="BW186" s="25">
        <v>1059.3699999999999</v>
      </c>
      <c r="BX186" s="25">
        <v>1649.17</v>
      </c>
      <c r="BY186" s="25">
        <v>589.79999999999995</v>
      </c>
      <c r="BZ186" s="29">
        <f t="shared" si="124"/>
        <v>19.988113207547173</v>
      </c>
      <c r="CA186" s="29">
        <f t="shared" si="125"/>
        <v>31.116415094339622</v>
      </c>
      <c r="CB186" s="29">
        <f t="shared" si="126"/>
        <v>11.128301886792451</v>
      </c>
      <c r="CC186" s="30">
        <f t="shared" si="127"/>
        <v>25.986712729205419</v>
      </c>
      <c r="CD186" s="30">
        <f t="shared" si="128"/>
        <v>40.454710848545552</v>
      </c>
      <c r="CE186" s="30">
        <f t="shared" si="129"/>
        <v>14.467998119340134</v>
      </c>
      <c r="CF186" s="27">
        <v>24</v>
      </c>
      <c r="CG186" s="27">
        <v>29</v>
      </c>
    </row>
    <row r="187" spans="1:85" x14ac:dyDescent="0.4">
      <c r="A187" s="9" t="s">
        <v>84</v>
      </c>
      <c r="B187" s="9" t="s">
        <v>274</v>
      </c>
      <c r="C187" s="9" t="s">
        <v>287</v>
      </c>
      <c r="D187" s="23" t="s">
        <v>87</v>
      </c>
      <c r="E187" s="16">
        <v>18</v>
      </c>
      <c r="F187" s="16">
        <v>8</v>
      </c>
      <c r="G187" s="16">
        <v>36</v>
      </c>
      <c r="H187" s="14">
        <f t="shared" si="91"/>
        <v>9288</v>
      </c>
      <c r="I187" s="14">
        <v>32</v>
      </c>
      <c r="J187" s="15">
        <f t="shared" si="92"/>
        <v>1.7777777777777777</v>
      </c>
      <c r="K187" s="16">
        <v>11</v>
      </c>
      <c r="L187" s="16">
        <v>33</v>
      </c>
      <c r="M187" s="15">
        <f t="shared" si="93"/>
        <v>0.61111111111111116</v>
      </c>
      <c r="N187" s="15">
        <f t="shared" si="94"/>
        <v>1.8333333333333333</v>
      </c>
      <c r="O187" s="17">
        <f t="shared" si="95"/>
        <v>0.33333333333333331</v>
      </c>
      <c r="P187" s="14">
        <v>2</v>
      </c>
      <c r="Q187" s="16">
        <v>4</v>
      </c>
      <c r="R187" s="15">
        <f t="shared" si="96"/>
        <v>0.1111111111111111</v>
      </c>
      <c r="S187" s="15">
        <f t="shared" si="97"/>
        <v>0.22222222222222221</v>
      </c>
      <c r="T187" s="17">
        <f t="shared" si="98"/>
        <v>0.5</v>
      </c>
      <c r="U187" s="16">
        <v>9</v>
      </c>
      <c r="V187" s="16">
        <v>29</v>
      </c>
      <c r="W187" s="15">
        <f t="shared" si="99"/>
        <v>0.5</v>
      </c>
      <c r="X187" s="15">
        <f t="shared" si="100"/>
        <v>1.6111111111111112</v>
      </c>
      <c r="Y187" s="17">
        <f t="shared" si="101"/>
        <v>0.31034482758620691</v>
      </c>
      <c r="Z187" s="16">
        <v>1</v>
      </c>
      <c r="AA187" s="16">
        <v>2</v>
      </c>
      <c r="AB187" s="15">
        <f t="shared" si="102"/>
        <v>5.5555555555555552E-2</v>
      </c>
      <c r="AC187" s="15">
        <f t="shared" si="103"/>
        <v>0.1111111111111111</v>
      </c>
      <c r="AD187" s="17">
        <f t="shared" si="104"/>
        <v>0.5</v>
      </c>
      <c r="AE187" s="16">
        <v>20</v>
      </c>
      <c r="AF187" s="15">
        <f t="shared" si="105"/>
        <v>1.1111111111111112</v>
      </c>
      <c r="AG187" s="16">
        <v>7</v>
      </c>
      <c r="AH187" s="15">
        <f t="shared" si="106"/>
        <v>0.3888888888888889</v>
      </c>
      <c r="AI187" s="16">
        <v>13</v>
      </c>
      <c r="AJ187" s="15">
        <f t="shared" si="107"/>
        <v>0.72222222222222221</v>
      </c>
      <c r="AK187" s="16">
        <v>3</v>
      </c>
      <c r="AL187" s="15">
        <f t="shared" si="108"/>
        <v>0.16666666666666666</v>
      </c>
      <c r="AM187" s="16">
        <v>5</v>
      </c>
      <c r="AN187" s="15">
        <f t="shared" si="109"/>
        <v>0.27777777777777779</v>
      </c>
      <c r="AO187" s="16">
        <v>3</v>
      </c>
      <c r="AP187" s="15">
        <f t="shared" si="110"/>
        <v>0.16666666666666666</v>
      </c>
      <c r="AQ187" s="4">
        <v>5</v>
      </c>
      <c r="AR187" s="15">
        <f t="shared" si="111"/>
        <v>0.27777777777777779</v>
      </c>
      <c r="AS187" s="16">
        <v>20</v>
      </c>
      <c r="AT187" s="15">
        <f t="shared" si="112"/>
        <v>1.1111111111111112</v>
      </c>
      <c r="AU187" s="18">
        <v>9.0512002148968651E-2</v>
      </c>
      <c r="AV187" s="18">
        <v>2.3388114250379489E-2</v>
      </c>
      <c r="AW187" s="18">
        <v>-2.8733695532013149E-2</v>
      </c>
      <c r="AX187" s="18">
        <v>0.1192456976809818</v>
      </c>
      <c r="AY187" s="18">
        <v>97.15848991350336</v>
      </c>
      <c r="AZ187" s="18">
        <v>111.2268986903339</v>
      </c>
      <c r="BA187" s="18">
        <v>1.5343728963036469</v>
      </c>
      <c r="BB187" s="18">
        <v>1.944444444444444</v>
      </c>
      <c r="BC187" s="18">
        <v>9.043927648578812</v>
      </c>
      <c r="BD187" s="92">
        <f t="shared" si="119"/>
        <v>47.225501770956313</v>
      </c>
      <c r="BE187" s="92">
        <f t="shared" si="120"/>
        <v>46.969696969696969</v>
      </c>
      <c r="BF187" s="93">
        <f>IFERROR(100*((L187+0.44*AA187+AQ187)*2400)/((SUMIFS(팀공격력!Q:Q,팀공격력!A:A,B187,팀공격력!B:B,D187)+0.44*SUMIFS(팀공격력!T:T,팀공격력!A:A,B187,팀공격력!B:B,D187)+SUMIFS(팀공격력!AK:AK,팀공격력!A:A,B187,팀공격력!B:B,D187))*(F187*60+G187)),"")</f>
        <v>3.8983954613372016</v>
      </c>
      <c r="BG187" s="17">
        <f t="shared" si="121"/>
        <v>0.87878787878787878</v>
      </c>
      <c r="BH187" s="17">
        <f t="shared" si="122"/>
        <v>6.0606060606060608E-2</v>
      </c>
      <c r="BI187" s="94">
        <f>IFERROR(((AG187*(12000/5))/((F187*60+G187)*(SUMIFS(팀공격력!X:X,팀공격력!A:A,B187,팀공격력!B:B,D187)+SUMIFS(팀수비력!X:X,팀수비력!A:A,B187,팀수비력!B:B,D187))))*100,"")</f>
        <v>0.81701730325931554</v>
      </c>
      <c r="BJ187" s="94">
        <f>IFERROR(((AI187*(12000/5))/((F187*60+G187)*(SUMIFS(팀공격력!V:V,팀공격력!A:A,B187,팀공격력!B:B,D187)+SUMIFS(팀수비력!W:W,팀수비력!A:A,B187,팀수비력!B:B,D187))))*100,"")</f>
        <v>2.9466430935219186</v>
      </c>
      <c r="BK187" s="94">
        <f>IFERROR(((AE187*(12000/5))/((F187*60+G187)*(SUMIFS(팀공격력!X:X,팀공격력!A:A,B187,팀공격력!B:B,D187)+SUMIFS(팀수비력!X:X,팀수비력!A:A,B187,팀수비력!B:B,D187))))*100,"")</f>
        <v>2.3343351521694728</v>
      </c>
      <c r="BL187" s="94">
        <f>IFERROR(100*AK187/(((((F187*60+G187)/(12000/5))*SUMIFS(팀공격력!P:P,팀공격력!A:A,B187,팀공격력!B:B,D187))-K187)),"")</f>
        <v>0.90557836271432024</v>
      </c>
      <c r="BM187" s="94">
        <f>IFERROR(100*((AM187/E187*(2400))/((F187*60+G187)*SUMIFS(팀공격력!AR:AR,팀공격력!A:A,B187,팀공격력!B:B,D187))),"")</f>
        <v>1.8352357905122474</v>
      </c>
      <c r="BN187" s="94">
        <f>IFERROR((AO187*40)/(((F187*60+G187)/60)*(SUMIFS(팀수비력!Q:Q,팀수비력!A:A,B187,팀수비력!B:B,D187)-SUMIFS(팀수비력!N:N,팀수비력!A:A,B187,팀수비력!B:B,D187)))*100,"")</f>
        <v>0.64960374171755231</v>
      </c>
      <c r="BO187" s="94">
        <f t="shared" si="123"/>
        <v>12.860082304526749</v>
      </c>
      <c r="BP187" s="18"/>
      <c r="BQ187" s="18"/>
      <c r="BR187" s="18"/>
      <c r="BS187" s="18"/>
      <c r="BT187" s="19" t="s">
        <v>88</v>
      </c>
      <c r="BU187" s="20"/>
      <c r="BV187" s="25" t="s">
        <v>94</v>
      </c>
      <c r="BW187" s="25">
        <v>78.41</v>
      </c>
      <c r="BX187" s="25">
        <v>106.71</v>
      </c>
      <c r="BY187" s="25">
        <v>28.3</v>
      </c>
      <c r="BZ187" s="29">
        <f t="shared" si="124"/>
        <v>4.3561111111111108</v>
      </c>
      <c r="CA187" s="29">
        <f t="shared" si="125"/>
        <v>5.9283333333333328</v>
      </c>
      <c r="CB187" s="29">
        <f t="shared" si="126"/>
        <v>1.5722222222222222</v>
      </c>
      <c r="CC187" s="30">
        <f t="shared" si="127"/>
        <v>20.2609819121447</v>
      </c>
      <c r="CD187" s="30">
        <f t="shared" si="128"/>
        <v>27.573643410852711</v>
      </c>
      <c r="CE187" s="30">
        <f t="shared" si="129"/>
        <v>7.3126614987080103</v>
      </c>
      <c r="CF187" s="27">
        <v>8</v>
      </c>
      <c r="CG187" s="27">
        <v>10</v>
      </c>
    </row>
    <row r="188" spans="1:85" x14ac:dyDescent="0.4">
      <c r="A188" s="9" t="s">
        <v>84</v>
      </c>
      <c r="B188" s="9" t="s">
        <v>274</v>
      </c>
      <c r="C188" s="9" t="s">
        <v>288</v>
      </c>
      <c r="D188" s="23" t="s">
        <v>87</v>
      </c>
      <c r="E188" s="16">
        <v>41</v>
      </c>
      <c r="F188" s="16">
        <v>21</v>
      </c>
      <c r="G188" s="16">
        <v>24</v>
      </c>
      <c r="H188" s="14">
        <f t="shared" si="91"/>
        <v>52644</v>
      </c>
      <c r="I188" s="14">
        <v>289</v>
      </c>
      <c r="J188" s="15">
        <f t="shared" si="92"/>
        <v>7.0487804878048781</v>
      </c>
      <c r="K188" s="16">
        <v>122</v>
      </c>
      <c r="L188" s="16">
        <v>251</v>
      </c>
      <c r="M188" s="15">
        <f t="shared" si="93"/>
        <v>2.975609756097561</v>
      </c>
      <c r="N188" s="15">
        <f t="shared" si="94"/>
        <v>6.1219512195121952</v>
      </c>
      <c r="O188" s="17">
        <f t="shared" si="95"/>
        <v>0.48605577689243029</v>
      </c>
      <c r="P188" s="14">
        <v>111</v>
      </c>
      <c r="Q188" s="16">
        <v>206</v>
      </c>
      <c r="R188" s="15">
        <f t="shared" si="96"/>
        <v>2.7073170731707319</v>
      </c>
      <c r="S188" s="15">
        <f t="shared" si="97"/>
        <v>5.024390243902439</v>
      </c>
      <c r="T188" s="17">
        <f t="shared" si="98"/>
        <v>0.53883495145631066</v>
      </c>
      <c r="U188" s="16">
        <v>11</v>
      </c>
      <c r="V188" s="16">
        <v>45</v>
      </c>
      <c r="W188" s="15">
        <f t="shared" si="99"/>
        <v>0.26829268292682928</v>
      </c>
      <c r="X188" s="15">
        <f t="shared" si="100"/>
        <v>1.0975609756097562</v>
      </c>
      <c r="Y188" s="17">
        <f t="shared" si="101"/>
        <v>0.24444444444444444</v>
      </c>
      <c r="Z188" s="16">
        <v>34</v>
      </c>
      <c r="AA188" s="16">
        <v>65</v>
      </c>
      <c r="AB188" s="15">
        <f t="shared" si="102"/>
        <v>0.82926829268292679</v>
      </c>
      <c r="AC188" s="15">
        <f t="shared" si="103"/>
        <v>1.5853658536585367</v>
      </c>
      <c r="AD188" s="17">
        <f t="shared" si="104"/>
        <v>0.52307692307692311</v>
      </c>
      <c r="AE188" s="16">
        <v>171</v>
      </c>
      <c r="AF188" s="15">
        <f t="shared" si="105"/>
        <v>4.1707317073170733</v>
      </c>
      <c r="AG188" s="16">
        <v>59</v>
      </c>
      <c r="AH188" s="15">
        <f t="shared" si="106"/>
        <v>1.4390243902439024</v>
      </c>
      <c r="AI188" s="16">
        <v>112</v>
      </c>
      <c r="AJ188" s="15">
        <f t="shared" si="107"/>
        <v>2.7317073170731709</v>
      </c>
      <c r="AK188" s="16">
        <v>61</v>
      </c>
      <c r="AL188" s="15">
        <f t="shared" si="108"/>
        <v>1.4878048780487805</v>
      </c>
      <c r="AM188" s="16">
        <v>35</v>
      </c>
      <c r="AN188" s="15">
        <f t="shared" si="109"/>
        <v>0.85365853658536583</v>
      </c>
      <c r="AO188" s="16">
        <v>5</v>
      </c>
      <c r="AP188" s="15">
        <f t="shared" si="110"/>
        <v>0.12195121951219512</v>
      </c>
      <c r="AQ188" s="4">
        <v>41</v>
      </c>
      <c r="AR188" s="15">
        <f t="shared" si="111"/>
        <v>1</v>
      </c>
      <c r="AS188" s="16">
        <v>96</v>
      </c>
      <c r="AT188" s="15">
        <f t="shared" si="112"/>
        <v>2.3414634146341462</v>
      </c>
      <c r="AU188" s="18">
        <v>1.6334742551706121</v>
      </c>
      <c r="AV188" s="18">
        <v>7.4468851386852608E-2</v>
      </c>
      <c r="AW188" s="18">
        <v>0.71973132247043514</v>
      </c>
      <c r="AX188" s="18">
        <v>0.91374293270017681</v>
      </c>
      <c r="AY188" s="18">
        <v>106.2875451319164</v>
      </c>
      <c r="AZ188" s="18">
        <v>109.2559202975776</v>
      </c>
      <c r="BA188" s="18">
        <v>9.071410623463537</v>
      </c>
      <c r="BB188" s="18">
        <v>8.7804878048780495</v>
      </c>
      <c r="BC188" s="18">
        <v>16.41212673808981</v>
      </c>
      <c r="BD188" s="92">
        <f t="shared" si="119"/>
        <v>51.680972818311865</v>
      </c>
      <c r="BE188" s="92">
        <f t="shared" si="120"/>
        <v>50.796812749003983</v>
      </c>
      <c r="BF188" s="93">
        <f>IFERROR(100*((L188+0.44*AA188+AQ188)*2400)/((SUMIFS(팀공격력!Q:Q,팀공격력!A:A,B188,팀공격력!B:B,D188)+0.44*SUMIFS(팀공격력!T:T,팀공격력!A:A,B188,팀공격력!B:B,D188)+SUMIFS(팀공격력!AK:AK,팀공격력!A:A,B188,팀공격력!B:B,D188))*(F188*60+G188)),"")</f>
        <v>12.918373368068151</v>
      </c>
      <c r="BG188" s="17">
        <f t="shared" si="121"/>
        <v>0.17928286852589642</v>
      </c>
      <c r="BH188" s="17">
        <f t="shared" si="122"/>
        <v>0.25896414342629481</v>
      </c>
      <c r="BI188" s="94">
        <f>IFERROR(((AG188*(12000/5))/((F188*60+G188)*(SUMIFS(팀공격력!X:X,팀공격력!A:A,B188,팀공격력!B:B,D188)+SUMIFS(팀수비력!X:X,팀수비력!A:A,B188,팀수비력!B:B,D188))))*100,"")</f>
        <v>2.7673870472214728</v>
      </c>
      <c r="BJ188" s="94">
        <f>IFERROR(((AI188*(12000/5))/((F188*60+G188)*(SUMIFS(팀공격력!V:V,팀공격력!A:A,B188,팀공격력!B:B,D188)+SUMIFS(팀수비력!W:W,팀수비력!A:A,B188,팀수비력!B:B,D188))))*100,"")</f>
        <v>10.202036763768195</v>
      </c>
      <c r="BK188" s="94">
        <f>IFERROR(((AE188*(12000/5))/((F188*60+G188)*(SUMIFS(팀공격력!X:X,팀공격력!A:A,B188,팀공격력!B:B,D188)+SUMIFS(팀수비력!X:X,팀수비력!A:A,B188,팀수비력!B:B,D188))))*100,"")</f>
        <v>8.020731950421558</v>
      </c>
      <c r="BL188" s="94">
        <f>IFERROR(100*AK188/(((((F188*60+G188)/(12000/5))*SUMIFS(팀공격력!P:P,팀공격력!A:A,B188,팀공격력!B:B,D188))-K188)),"")</f>
        <v>8.3593707175354925</v>
      </c>
      <c r="BM188" s="94">
        <f>IFERROR(100*((AM188/E188*(2400))/((F188*60+G188)*SUMIFS(팀공격력!AR:AR,팀공격력!A:A,B188,팀공격력!B:B,D188))),"")</f>
        <v>2.2665392097094492</v>
      </c>
      <c r="BN188" s="94">
        <f>IFERROR((AO188*40)/(((F188*60+G188)/60)*(SUMIFS(팀수비력!Q:Q,팀수비력!A:A,B188,팀수비력!B:B,D188)-SUMIFS(팀수비력!N:N,팀수비력!A:A,B188,팀수비력!B:B,D188)))*100,"")</f>
        <v>0.43509284881393695</v>
      </c>
      <c r="BO188" s="94">
        <f t="shared" si="123"/>
        <v>12.788521522145976</v>
      </c>
      <c r="BP188" s="18"/>
      <c r="BQ188" s="18"/>
      <c r="BR188" s="18"/>
      <c r="BS188" s="18"/>
      <c r="BT188" s="19" t="s">
        <v>88</v>
      </c>
      <c r="BU188" s="20"/>
      <c r="BV188" s="26" t="s">
        <v>89</v>
      </c>
      <c r="BW188" s="26">
        <v>647.96</v>
      </c>
      <c r="BX188" s="26">
        <v>859.86</v>
      </c>
      <c r="BY188" s="26">
        <v>211.9</v>
      </c>
      <c r="BZ188" s="29">
        <f t="shared" si="124"/>
        <v>15.803902439024391</v>
      </c>
      <c r="CA188" s="29">
        <f t="shared" si="125"/>
        <v>20.97219512195122</v>
      </c>
      <c r="CB188" s="29">
        <f t="shared" si="126"/>
        <v>5.168292682926829</v>
      </c>
      <c r="CC188" s="30">
        <f t="shared" si="127"/>
        <v>29.540004558924096</v>
      </c>
      <c r="CD188" s="30">
        <f t="shared" si="128"/>
        <v>39.200364713927513</v>
      </c>
      <c r="CE188" s="30">
        <f t="shared" si="129"/>
        <v>9.6603601550034188</v>
      </c>
      <c r="CF188" s="27">
        <v>18</v>
      </c>
      <c r="CG188" s="27">
        <v>23</v>
      </c>
    </row>
    <row r="189" spans="1:85" x14ac:dyDescent="0.4">
      <c r="A189" s="9" t="s">
        <v>84</v>
      </c>
      <c r="B189" s="9" t="s">
        <v>274</v>
      </c>
      <c r="C189" s="9" t="s">
        <v>289</v>
      </c>
      <c r="D189" s="23" t="s">
        <v>87</v>
      </c>
      <c r="E189" s="16">
        <v>54</v>
      </c>
      <c r="F189" s="16">
        <v>32</v>
      </c>
      <c r="G189" s="16">
        <v>31</v>
      </c>
      <c r="H189" s="14">
        <f t="shared" si="91"/>
        <v>105354</v>
      </c>
      <c r="I189" s="14">
        <v>721</v>
      </c>
      <c r="J189" s="15">
        <f t="shared" si="92"/>
        <v>13.351851851851851</v>
      </c>
      <c r="K189" s="16">
        <v>265</v>
      </c>
      <c r="L189" s="16">
        <v>633</v>
      </c>
      <c r="M189" s="15">
        <f t="shared" si="93"/>
        <v>4.9074074074074074</v>
      </c>
      <c r="N189" s="15">
        <f t="shared" si="94"/>
        <v>11.722222222222221</v>
      </c>
      <c r="O189" s="17">
        <f t="shared" si="95"/>
        <v>0.41864139020537122</v>
      </c>
      <c r="P189" s="14">
        <v>181</v>
      </c>
      <c r="Q189" s="16">
        <v>364</v>
      </c>
      <c r="R189" s="15">
        <f t="shared" si="96"/>
        <v>3.3518518518518516</v>
      </c>
      <c r="S189" s="15">
        <f t="shared" si="97"/>
        <v>6.7407407407407405</v>
      </c>
      <c r="T189" s="17">
        <f t="shared" si="98"/>
        <v>0.49725274725274726</v>
      </c>
      <c r="U189" s="16">
        <v>84</v>
      </c>
      <c r="V189" s="16">
        <v>269</v>
      </c>
      <c r="W189" s="15">
        <f t="shared" si="99"/>
        <v>1.5555555555555556</v>
      </c>
      <c r="X189" s="15">
        <f t="shared" si="100"/>
        <v>4.9814814814814818</v>
      </c>
      <c r="Y189" s="17">
        <f t="shared" si="101"/>
        <v>0.31226765799256506</v>
      </c>
      <c r="Z189" s="16">
        <v>107</v>
      </c>
      <c r="AA189" s="16">
        <v>132</v>
      </c>
      <c r="AB189" s="15">
        <f t="shared" si="102"/>
        <v>1.9814814814814814</v>
      </c>
      <c r="AC189" s="15">
        <f t="shared" si="103"/>
        <v>2.4444444444444446</v>
      </c>
      <c r="AD189" s="17">
        <f t="shared" si="104"/>
        <v>0.81060606060606055</v>
      </c>
      <c r="AE189" s="16">
        <v>175</v>
      </c>
      <c r="AF189" s="15">
        <f t="shared" si="105"/>
        <v>3.2407407407407409</v>
      </c>
      <c r="AG189" s="16">
        <v>51</v>
      </c>
      <c r="AH189" s="15">
        <f t="shared" si="106"/>
        <v>0.94444444444444442</v>
      </c>
      <c r="AI189" s="16">
        <v>124</v>
      </c>
      <c r="AJ189" s="15">
        <f t="shared" si="107"/>
        <v>2.2962962962962963</v>
      </c>
      <c r="AK189" s="16">
        <v>248</v>
      </c>
      <c r="AL189" s="15">
        <f t="shared" si="108"/>
        <v>4.5925925925925926</v>
      </c>
      <c r="AM189" s="16">
        <v>82</v>
      </c>
      <c r="AN189" s="15">
        <f t="shared" si="109"/>
        <v>1.5185185185185186</v>
      </c>
      <c r="AO189" s="16">
        <v>2</v>
      </c>
      <c r="AP189" s="15">
        <f t="shared" si="110"/>
        <v>3.7037037037037035E-2</v>
      </c>
      <c r="AQ189" s="4">
        <v>67</v>
      </c>
      <c r="AR189" s="15">
        <f t="shared" si="111"/>
        <v>1.2407407407407407</v>
      </c>
      <c r="AS189" s="16">
        <v>68</v>
      </c>
      <c r="AT189" s="15">
        <f t="shared" si="112"/>
        <v>1.2592592592592593</v>
      </c>
      <c r="AU189" s="18">
        <v>5.5382134638428209</v>
      </c>
      <c r="AV189" s="18">
        <v>0.12616238883405251</v>
      </c>
      <c r="AW189" s="18">
        <v>4.2097682750717214</v>
      </c>
      <c r="AX189" s="18">
        <v>1.3284451887711</v>
      </c>
      <c r="AY189" s="18">
        <v>116.4320924359308</v>
      </c>
      <c r="AZ189" s="18">
        <v>111.3269394217498</v>
      </c>
      <c r="BA189" s="18">
        <v>16.74389975349321</v>
      </c>
      <c r="BB189" s="18">
        <v>14.22222222222222</v>
      </c>
      <c r="BC189" s="18">
        <v>17.495301554758239</v>
      </c>
      <c r="BD189" s="92">
        <f t="shared" si="119"/>
        <v>52.164727672628345</v>
      </c>
      <c r="BE189" s="92">
        <f t="shared" si="120"/>
        <v>48.499210110584521</v>
      </c>
      <c r="BF189" s="93">
        <f>IFERROR(100*((L189+0.44*AA189+AQ189)*2400)/((SUMIFS(팀공격력!Q:Q,팀공격력!A:A,B189,팀공격력!B:B,D189)+0.44*SUMIFS(팀공격력!T:T,팀공격력!A:A,B189,팀공격력!B:B,D189)+SUMIFS(팀공격력!AK:AK,팀공격력!A:A,B189,팀공격력!B:B,D189))*(F189*60+G189)),"")</f>
        <v>20.10328861856404</v>
      </c>
      <c r="BG189" s="17">
        <f t="shared" si="121"/>
        <v>0.42496050552922593</v>
      </c>
      <c r="BH189" s="17">
        <f t="shared" si="122"/>
        <v>0.20853080568720378</v>
      </c>
      <c r="BI189" s="94">
        <f>IFERROR(((AG189*(12000/5))/((F189*60+G189)*(SUMIFS(팀공격력!X:X,팀공격력!A:A,B189,팀공격력!B:B,D189)+SUMIFS(팀수비력!X:X,팀수비력!A:A,B189,팀수비력!B:B,D189))))*100,"")</f>
        <v>1.5743301861735479</v>
      </c>
      <c r="BJ189" s="94">
        <f>IFERROR(((AI189*(12000/5))/((F189*60+G189)*(SUMIFS(팀공격력!V:V,팀공격력!A:A,B189,팀공격력!B:B,D189)+SUMIFS(팀수비력!W:W,팀수비력!A:A,B189,팀수비력!B:B,D189))))*100,"")</f>
        <v>7.4335848163035303</v>
      </c>
      <c r="BK189" s="94">
        <f>IFERROR(((AE189*(12000/5))/((F189*60+G189)*(SUMIFS(팀공격력!X:X,팀공격력!A:A,B189,팀공격력!B:B,D189)+SUMIFS(팀수비력!X:X,팀수비력!A:A,B189,팀수비력!B:B,D189))))*100,"")</f>
        <v>5.4021133839288416</v>
      </c>
      <c r="BL189" s="94">
        <f>IFERROR(100*AK189/(((((F189*60+G189)/(12000/5))*SUMIFS(팀공격력!P:P,팀공격력!A:A,B189,팀공격력!B:B,D189))-K189)),"")</f>
        <v>24.097244039656811</v>
      </c>
      <c r="BM189" s="94">
        <f>IFERROR(100*((AM189/E189*(2400))/((F189*60+G189)*SUMIFS(팀공격력!AR:AR,팀공격력!A:A,B189,팀공격력!B:B,D189))),"")</f>
        <v>2.653425483278804</v>
      </c>
      <c r="BN189" s="94">
        <f>IFERROR((AO189*40)/(((F189*60+G189)/60)*(SUMIFS(팀수비력!Q:Q,팀수비력!A:A,B189,팀수비력!B:B,D189)-SUMIFS(팀수비력!N:N,팀수비력!A:A,B189,팀수비력!B:B,D189)))*100,"")</f>
        <v>0.11453802519263863</v>
      </c>
      <c r="BO189" s="94">
        <f t="shared" si="123"/>
        <v>8.8381173490924443</v>
      </c>
      <c r="BP189" s="18"/>
      <c r="BQ189" s="18"/>
      <c r="BR189" s="18"/>
      <c r="BS189" s="18"/>
      <c r="BT189" s="19" t="s">
        <v>88</v>
      </c>
      <c r="BU189" s="20"/>
      <c r="BV189" s="26" t="s">
        <v>89</v>
      </c>
      <c r="BW189" s="26">
        <v>1353.97</v>
      </c>
      <c r="BX189" s="26">
        <v>1823.97</v>
      </c>
      <c r="BY189" s="26">
        <v>470</v>
      </c>
      <c r="BZ189" s="29">
        <f t="shared" si="124"/>
        <v>25.073518518518519</v>
      </c>
      <c r="CA189" s="29">
        <f t="shared" si="125"/>
        <v>33.777222222222221</v>
      </c>
      <c r="CB189" s="29">
        <f t="shared" si="126"/>
        <v>8.7037037037037042</v>
      </c>
      <c r="CC189" s="30">
        <f t="shared" si="127"/>
        <v>30.843897716270856</v>
      </c>
      <c r="CD189" s="30">
        <f t="shared" si="128"/>
        <v>41.550657782333843</v>
      </c>
      <c r="CE189" s="30">
        <f t="shared" si="129"/>
        <v>10.706760066062987</v>
      </c>
      <c r="CF189" s="28">
        <v>24</v>
      </c>
      <c r="CG189" s="28">
        <v>30</v>
      </c>
    </row>
    <row r="190" spans="1:85" x14ac:dyDescent="0.4">
      <c r="A190" s="9" t="s">
        <v>84</v>
      </c>
      <c r="B190" s="9" t="s">
        <v>274</v>
      </c>
      <c r="C190" s="9" t="s">
        <v>290</v>
      </c>
      <c r="D190" s="23" t="s">
        <v>87</v>
      </c>
      <c r="E190" s="16">
        <v>6</v>
      </c>
      <c r="F190" s="16">
        <v>3</v>
      </c>
      <c r="G190" s="16">
        <v>1</v>
      </c>
      <c r="H190" s="14">
        <f t="shared" si="91"/>
        <v>1086</v>
      </c>
      <c r="I190" s="14">
        <v>2</v>
      </c>
      <c r="J190" s="15">
        <f t="shared" si="92"/>
        <v>0.33333333333333331</v>
      </c>
      <c r="K190" s="16">
        <v>1</v>
      </c>
      <c r="L190" s="16">
        <v>4</v>
      </c>
      <c r="M190" s="15">
        <f t="shared" si="93"/>
        <v>0.16666666666666666</v>
      </c>
      <c r="N190" s="15">
        <f t="shared" si="94"/>
        <v>0.66666666666666663</v>
      </c>
      <c r="O190" s="17">
        <f t="shared" si="95"/>
        <v>0.25</v>
      </c>
      <c r="P190" s="14">
        <v>1</v>
      </c>
      <c r="Q190" s="16">
        <v>2</v>
      </c>
      <c r="R190" s="15">
        <f t="shared" si="96"/>
        <v>0.16666666666666666</v>
      </c>
      <c r="S190" s="15">
        <f t="shared" si="97"/>
        <v>0.33333333333333331</v>
      </c>
      <c r="T190" s="17">
        <f t="shared" si="98"/>
        <v>0.5</v>
      </c>
      <c r="U190" s="16">
        <v>0</v>
      </c>
      <c r="V190" s="16">
        <v>2</v>
      </c>
      <c r="W190" s="15">
        <f t="shared" si="99"/>
        <v>0</v>
      </c>
      <c r="X190" s="15">
        <f t="shared" si="100"/>
        <v>0.33333333333333331</v>
      </c>
      <c r="Y190" s="17">
        <f t="shared" si="101"/>
        <v>0</v>
      </c>
      <c r="Z190" s="16">
        <v>0</v>
      </c>
      <c r="AA190" s="16">
        <v>0</v>
      </c>
      <c r="AB190" s="15">
        <f t="shared" si="102"/>
        <v>0</v>
      </c>
      <c r="AC190" s="15">
        <f t="shared" si="103"/>
        <v>0</v>
      </c>
      <c r="AD190" s="17" t="e">
        <f t="shared" si="104"/>
        <v>#DIV/0!</v>
      </c>
      <c r="AE190" s="16">
        <v>4</v>
      </c>
      <c r="AF190" s="15">
        <f t="shared" si="105"/>
        <v>0.66666666666666663</v>
      </c>
      <c r="AG190" s="16">
        <v>0</v>
      </c>
      <c r="AH190" s="15">
        <f t="shared" si="106"/>
        <v>0</v>
      </c>
      <c r="AI190" s="16">
        <v>4</v>
      </c>
      <c r="AJ190" s="15">
        <f t="shared" si="107"/>
        <v>0.66666666666666663</v>
      </c>
      <c r="AK190" s="16">
        <v>2</v>
      </c>
      <c r="AL190" s="15">
        <f t="shared" si="108"/>
        <v>0.33333333333333331</v>
      </c>
      <c r="AM190" s="16">
        <v>0</v>
      </c>
      <c r="AN190" s="15">
        <f t="shared" si="109"/>
        <v>0</v>
      </c>
      <c r="AO190" s="16">
        <v>0</v>
      </c>
      <c r="AP190" s="15">
        <f t="shared" si="110"/>
        <v>0</v>
      </c>
      <c r="AQ190" s="4">
        <v>0</v>
      </c>
      <c r="AR190" s="15">
        <f t="shared" si="111"/>
        <v>0</v>
      </c>
      <c r="AS190" s="16">
        <v>1</v>
      </c>
      <c r="AT190" s="15">
        <f t="shared" si="112"/>
        <v>0.16666666666666666</v>
      </c>
      <c r="AU190" s="18">
        <v>-5.9492667039088079E-3</v>
      </c>
      <c r="AV190" s="18">
        <v>-1.3147550726870291E-2</v>
      </c>
      <c r="AW190" s="18">
        <v>-2.099739801310679E-2</v>
      </c>
      <c r="AX190" s="18">
        <v>1.5048131309197981E-2</v>
      </c>
      <c r="AY190" s="18">
        <v>83.028311484666233</v>
      </c>
      <c r="AZ190" s="18">
        <v>110.7829203734875</v>
      </c>
      <c r="BA190" s="18">
        <v>0.48495993137407062</v>
      </c>
      <c r="BB190" s="18">
        <v>0.83333333333333337</v>
      </c>
      <c r="BC190" s="18">
        <v>11.049723756906079</v>
      </c>
      <c r="BD190" s="92">
        <f t="shared" si="119"/>
        <v>25</v>
      </c>
      <c r="BE190" s="92">
        <f t="shared" si="120"/>
        <v>25</v>
      </c>
      <c r="BF190" s="93">
        <f>IFERROR(100*((L190+0.44*AA190+AQ190)*2400)/((SUMIFS(팀공격력!Q:Q,팀공격력!A:A,B190,팀공격력!B:B,D190)+0.44*SUMIFS(팀공격력!T:T,팀공격력!A:A,B190,팀공격력!B:B,D190)+SUMIFS(팀공격력!AK:AK,팀공격력!A:A,B190,팀공격력!B:B,D190))*(F190*60+G190)),"")</f>
        <v>1.1433804299672579</v>
      </c>
      <c r="BG190" s="17">
        <f t="shared" si="121"/>
        <v>0.5</v>
      </c>
      <c r="BH190" s="17">
        <f t="shared" si="122"/>
        <v>0</v>
      </c>
      <c r="BI190" s="94">
        <f>IFERROR(((AG190*(12000/5))/((F190*60+G190)*(SUMIFS(팀공격력!X:X,팀공격력!A:A,B190,팀공격력!B:B,D190)+SUMIFS(팀수비력!X:X,팀수비력!A:A,B190,팀수비력!B:B,D190))))*100,"")</f>
        <v>0</v>
      </c>
      <c r="BJ190" s="94">
        <f>IFERROR(((AI190*(12000/5))/((F190*60+G190)*(SUMIFS(팀공격력!V:V,팀공격력!A:A,B190,팀공격력!B:B,D190)+SUMIFS(팀수비력!W:W,팀수비력!A:A,B190,팀수비력!B:B,D190))))*100,"")</f>
        <v>2.5847307033698428</v>
      </c>
      <c r="BK190" s="94">
        <f>IFERROR(((AE190*(12000/5))/((F190*60+G190)*(SUMIFS(팀공격력!X:X,팀공격력!A:A,B190,팀공격력!B:B,D190)+SUMIFS(팀수비력!X:X,팀수비력!A:A,B190,팀수비력!B:B,D190))))*100,"")</f>
        <v>1.3309579431154122</v>
      </c>
      <c r="BL190" s="94">
        <f>IFERROR(100*AK190/(((((F190*60+G190)/(12000/5))*SUMIFS(팀공격력!P:P,팀공격력!A:A,B190,팀공격력!B:B,D190))-K190)),"")</f>
        <v>1.6797782692684564</v>
      </c>
      <c r="BM190" s="94">
        <f>IFERROR(100*((AM190/E190*(2400))/((F190*60+G190)*SUMIFS(팀공격력!AR:AR,팀공격력!A:A,B190,팀공격력!B:B,D190))),"")</f>
        <v>0</v>
      </c>
      <c r="BN190" s="94">
        <f>IFERROR((AO190*40)/(((F190*60+G190)/60)*(SUMIFS(팀수비력!Q:Q,팀수비력!A:A,B190,팀수비력!B:B,D190)-SUMIFS(팀수비력!N:N,팀수비력!A:A,B190,팀수비력!B:B,D190)))*100,"")</f>
        <v>0</v>
      </c>
      <c r="BO190" s="94">
        <f t="shared" si="123"/>
        <v>0</v>
      </c>
      <c r="BP190" s="18"/>
      <c r="BQ190" s="18"/>
      <c r="BR190" s="18"/>
      <c r="BS190" s="18"/>
      <c r="BT190" s="19" t="s">
        <v>88</v>
      </c>
      <c r="BU190" s="19"/>
      <c r="BV190" s="26" t="s">
        <v>94</v>
      </c>
      <c r="BW190" s="26">
        <v>10.72</v>
      </c>
      <c r="BX190" s="26">
        <v>13.52</v>
      </c>
      <c r="BY190" s="26">
        <v>2.8</v>
      </c>
      <c r="BZ190" s="29">
        <f t="shared" si="124"/>
        <v>1.7866666666666668</v>
      </c>
      <c r="CA190" s="29">
        <f t="shared" si="125"/>
        <v>2.2533333333333334</v>
      </c>
      <c r="CB190" s="29">
        <f t="shared" si="126"/>
        <v>0.46666666666666662</v>
      </c>
      <c r="CC190" s="30">
        <f t="shared" si="127"/>
        <v>23.690607734806626</v>
      </c>
      <c r="CD190" s="30">
        <f t="shared" si="128"/>
        <v>29.878453038674031</v>
      </c>
      <c r="CE190" s="30">
        <f t="shared" si="129"/>
        <v>6.1878453038674035</v>
      </c>
      <c r="CF190" s="27">
        <v>3</v>
      </c>
      <c r="CG190" s="27">
        <v>3</v>
      </c>
    </row>
    <row r="191" spans="1:85" x14ac:dyDescent="0.4">
      <c r="A191" s="9" t="s">
        <v>84</v>
      </c>
      <c r="B191" s="9" t="s">
        <v>274</v>
      </c>
      <c r="C191" s="9" t="s">
        <v>291</v>
      </c>
      <c r="D191" s="23" t="s">
        <v>87</v>
      </c>
      <c r="E191" s="16">
        <v>24</v>
      </c>
      <c r="F191" s="16">
        <v>8</v>
      </c>
      <c r="G191" s="16">
        <v>45</v>
      </c>
      <c r="H191" s="14">
        <f t="shared" si="91"/>
        <v>12600</v>
      </c>
      <c r="I191" s="14">
        <v>32</v>
      </c>
      <c r="J191" s="15">
        <f t="shared" si="92"/>
        <v>1.3333333333333333</v>
      </c>
      <c r="K191" s="16">
        <v>11</v>
      </c>
      <c r="L191" s="16">
        <v>32</v>
      </c>
      <c r="M191" s="15">
        <f t="shared" si="93"/>
        <v>0.45833333333333331</v>
      </c>
      <c r="N191" s="15">
        <f t="shared" si="94"/>
        <v>1.3333333333333333</v>
      </c>
      <c r="O191" s="17">
        <f t="shared" si="95"/>
        <v>0.34375</v>
      </c>
      <c r="P191" s="14">
        <v>2</v>
      </c>
      <c r="Q191" s="16">
        <v>5</v>
      </c>
      <c r="R191" s="15">
        <f t="shared" si="96"/>
        <v>8.3333333333333329E-2</v>
      </c>
      <c r="S191" s="15">
        <f t="shared" si="97"/>
        <v>0.20833333333333334</v>
      </c>
      <c r="T191" s="17">
        <f t="shared" si="98"/>
        <v>0.4</v>
      </c>
      <c r="U191" s="16">
        <v>9</v>
      </c>
      <c r="V191" s="16">
        <v>27</v>
      </c>
      <c r="W191" s="15">
        <f t="shared" si="99"/>
        <v>0.375</v>
      </c>
      <c r="X191" s="15">
        <f t="shared" si="100"/>
        <v>1.125</v>
      </c>
      <c r="Y191" s="17">
        <f t="shared" si="101"/>
        <v>0.33333333333333331</v>
      </c>
      <c r="Z191" s="16">
        <v>1</v>
      </c>
      <c r="AA191" s="16">
        <v>2</v>
      </c>
      <c r="AB191" s="15">
        <f t="shared" si="102"/>
        <v>4.1666666666666664E-2</v>
      </c>
      <c r="AC191" s="15">
        <f t="shared" si="103"/>
        <v>8.3333333333333329E-2</v>
      </c>
      <c r="AD191" s="17">
        <f t="shared" si="104"/>
        <v>0.5</v>
      </c>
      <c r="AE191" s="16">
        <v>17</v>
      </c>
      <c r="AF191" s="15">
        <f t="shared" si="105"/>
        <v>0.70833333333333337</v>
      </c>
      <c r="AG191" s="16">
        <v>6</v>
      </c>
      <c r="AH191" s="15">
        <f t="shared" si="106"/>
        <v>0.25</v>
      </c>
      <c r="AI191" s="16">
        <v>11</v>
      </c>
      <c r="AJ191" s="15">
        <f t="shared" si="107"/>
        <v>0.45833333333333331</v>
      </c>
      <c r="AK191" s="16">
        <v>6</v>
      </c>
      <c r="AL191" s="15">
        <f t="shared" si="108"/>
        <v>0.25</v>
      </c>
      <c r="AM191" s="16">
        <v>8</v>
      </c>
      <c r="AN191" s="15">
        <f t="shared" si="109"/>
        <v>0.33333333333333331</v>
      </c>
      <c r="AO191" s="16">
        <v>0</v>
      </c>
      <c r="AP191" s="15">
        <f t="shared" si="110"/>
        <v>0</v>
      </c>
      <c r="AQ191" s="4">
        <v>3</v>
      </c>
      <c r="AR191" s="15">
        <f t="shared" si="111"/>
        <v>0.125</v>
      </c>
      <c r="AS191" s="16">
        <v>27</v>
      </c>
      <c r="AT191" s="15">
        <f t="shared" si="112"/>
        <v>1.125</v>
      </c>
      <c r="AU191" s="18">
        <v>0.20959580779206341</v>
      </c>
      <c r="AV191" s="18">
        <v>3.9923011008012078E-2</v>
      </c>
      <c r="AW191" s="18">
        <v>9.7800118708929629E-2</v>
      </c>
      <c r="AX191" s="18">
        <v>0.1117956890831338</v>
      </c>
      <c r="AY191" s="18">
        <v>108.1746316374946</v>
      </c>
      <c r="AZ191" s="18">
        <v>112.9569430550999</v>
      </c>
      <c r="BA191" s="18">
        <v>1.5477176927886409</v>
      </c>
      <c r="BB191" s="18">
        <v>1.583333333333333</v>
      </c>
      <c r="BC191" s="18">
        <v>7.2380952380952381</v>
      </c>
      <c r="BD191" s="92">
        <f t="shared" si="119"/>
        <v>48.661800486617999</v>
      </c>
      <c r="BE191" s="92">
        <f t="shared" si="120"/>
        <v>48.4375</v>
      </c>
      <c r="BF191" s="93">
        <f>IFERROR(100*((L191+0.44*AA191+AQ191)*2400)/((SUMIFS(팀공격력!Q:Q,팀공격력!A:A,B191,팀공격력!B:B,D191)+0.44*SUMIFS(팀공격력!T:T,팀공격력!A:A,B191,팀공격력!B:B,D191)+SUMIFS(팀공격력!AK:AK,팀공격력!A:A,B191,팀공격력!B:B,D191))*(F191*60+G191)),"")</f>
        <v>3.5359203136798874</v>
      </c>
      <c r="BG191" s="17">
        <f t="shared" si="121"/>
        <v>0.84375</v>
      </c>
      <c r="BH191" s="17">
        <f t="shared" si="122"/>
        <v>6.25E-2</v>
      </c>
      <c r="BI191" s="94">
        <f>IFERROR(((AG191*(12000/5))/((F191*60+G191)*(SUMIFS(팀공격력!X:X,팀공격력!A:A,B191,팀공격력!B:B,D191)+SUMIFS(팀수비력!X:X,팀수비력!A:A,B191,팀수비력!B:B,D191))))*100,"")</f>
        <v>0.68829539343968449</v>
      </c>
      <c r="BJ191" s="94">
        <f>IFERROR(((AI191*(12000/5))/((F191*60+G191)*(SUMIFS(팀공격력!V:V,팀공격력!A:A,B191,팀공격력!B:B,D191)+SUMIFS(팀수비력!W:W,팀수비력!A:A,B191,팀수비력!B:B,D191))))*100,"")</f>
        <v>2.4505708716235031</v>
      </c>
      <c r="BK191" s="94">
        <f>IFERROR(((AE191*(12000/5))/((F191*60+G191)*(SUMIFS(팀공격력!X:X,팀공격력!A:A,B191,팀공격력!B:B,D191)+SUMIFS(팀수비력!X:X,팀수비력!A:A,B191,팀수비력!B:B,D191))))*100,"")</f>
        <v>1.9501702814124395</v>
      </c>
      <c r="BL191" s="94">
        <f>IFERROR(100*AK191/(((((F191*60+G191)/(12000/5))*SUMIFS(팀공격력!P:P,팀공격력!A:A,B191,팀공격력!B:B,D191))-K191)),"")</f>
        <v>1.7790956263899185</v>
      </c>
      <c r="BM191" s="94">
        <f>IFERROR(100*((AM191/E191*(2400))/((F191*60+G191)*SUMIFS(팀공격력!AR:AR,팀공격력!A:A,B191,팀공격력!B:B,D191))),"")</f>
        <v>2.1645295266384443</v>
      </c>
      <c r="BN191" s="94">
        <f>IFERROR((AO191*40)/(((F191*60+G191)/60)*(SUMIFS(팀수비력!Q:Q,팀수비력!A:A,B191,팀수비력!B:B,D191)-SUMIFS(팀수비력!N:N,팀수비력!A:A,B191,팀수비력!B:B,D191)))*100,"")</f>
        <v>0</v>
      </c>
      <c r="BO191" s="94">
        <f t="shared" si="123"/>
        <v>8.3612040133779253</v>
      </c>
      <c r="BP191" s="18"/>
      <c r="BQ191" s="18"/>
      <c r="BR191" s="18"/>
      <c r="BS191" s="18"/>
      <c r="BT191" s="19" t="s">
        <v>88</v>
      </c>
      <c r="BU191" s="20"/>
      <c r="BV191" s="26" t="s">
        <v>89</v>
      </c>
      <c r="BW191" s="26">
        <v>97.05</v>
      </c>
      <c r="BX191" s="26">
        <v>121.55</v>
      </c>
      <c r="BY191" s="26">
        <v>24.5</v>
      </c>
      <c r="BZ191" s="29">
        <f t="shared" si="124"/>
        <v>4.0437500000000002</v>
      </c>
      <c r="CA191" s="29">
        <f t="shared" si="125"/>
        <v>5.0645833333333332</v>
      </c>
      <c r="CB191" s="29">
        <f t="shared" si="126"/>
        <v>1.0208333333333333</v>
      </c>
      <c r="CC191" s="30">
        <f t="shared" si="127"/>
        <v>18.485714285714284</v>
      </c>
      <c r="CD191" s="30">
        <f t="shared" si="128"/>
        <v>23.152380952380952</v>
      </c>
      <c r="CE191" s="30">
        <f t="shared" si="129"/>
        <v>4.666666666666667</v>
      </c>
      <c r="CF191" s="28">
        <v>9</v>
      </c>
      <c r="CG191" s="28">
        <v>15</v>
      </c>
    </row>
    <row r="192" spans="1:85" x14ac:dyDescent="0.4">
      <c r="A192" s="9" t="s">
        <v>84</v>
      </c>
      <c r="B192" s="9" t="s">
        <v>274</v>
      </c>
      <c r="C192" s="9" t="s">
        <v>292</v>
      </c>
      <c r="D192" s="23" t="s">
        <v>87</v>
      </c>
      <c r="E192" s="16">
        <v>51</v>
      </c>
      <c r="F192" s="16">
        <v>22</v>
      </c>
      <c r="G192" s="16">
        <v>5</v>
      </c>
      <c r="H192" s="14">
        <f t="shared" si="91"/>
        <v>67575</v>
      </c>
      <c r="I192" s="14">
        <v>390</v>
      </c>
      <c r="J192" s="15">
        <f t="shared" si="92"/>
        <v>7.6470588235294121</v>
      </c>
      <c r="K192" s="16">
        <v>133</v>
      </c>
      <c r="L192" s="16">
        <v>295</v>
      </c>
      <c r="M192" s="15">
        <f t="shared" si="93"/>
        <v>2.607843137254902</v>
      </c>
      <c r="N192" s="15">
        <f t="shared" si="94"/>
        <v>5.784313725490196</v>
      </c>
      <c r="O192" s="17">
        <f t="shared" si="95"/>
        <v>0.45084745762711864</v>
      </c>
      <c r="P192" s="14">
        <v>75</v>
      </c>
      <c r="Q192" s="16">
        <v>128</v>
      </c>
      <c r="R192" s="15">
        <f t="shared" si="96"/>
        <v>1.4705882352941178</v>
      </c>
      <c r="S192" s="15">
        <f t="shared" si="97"/>
        <v>2.5098039215686274</v>
      </c>
      <c r="T192" s="17">
        <f t="shared" si="98"/>
        <v>0.5859375</v>
      </c>
      <c r="U192" s="16">
        <v>58</v>
      </c>
      <c r="V192" s="16">
        <v>167</v>
      </c>
      <c r="W192" s="15">
        <f t="shared" si="99"/>
        <v>1.1372549019607843</v>
      </c>
      <c r="X192" s="15">
        <f t="shared" si="100"/>
        <v>3.2745098039215685</v>
      </c>
      <c r="Y192" s="17">
        <f t="shared" si="101"/>
        <v>0.3473053892215569</v>
      </c>
      <c r="Z192" s="16">
        <v>66</v>
      </c>
      <c r="AA192" s="16">
        <v>90</v>
      </c>
      <c r="AB192" s="15">
        <f t="shared" si="102"/>
        <v>1.2941176470588236</v>
      </c>
      <c r="AC192" s="15">
        <f t="shared" si="103"/>
        <v>1.7647058823529411</v>
      </c>
      <c r="AD192" s="17">
        <f t="shared" si="104"/>
        <v>0.73333333333333328</v>
      </c>
      <c r="AE192" s="16">
        <v>154</v>
      </c>
      <c r="AF192" s="15">
        <f t="shared" si="105"/>
        <v>3.0196078431372548</v>
      </c>
      <c r="AG192" s="16">
        <v>44</v>
      </c>
      <c r="AH192" s="15">
        <f t="shared" si="106"/>
        <v>0.86274509803921573</v>
      </c>
      <c r="AI192" s="16">
        <v>110</v>
      </c>
      <c r="AJ192" s="15">
        <f t="shared" si="107"/>
        <v>2.1568627450980391</v>
      </c>
      <c r="AK192" s="16">
        <v>51</v>
      </c>
      <c r="AL192" s="15">
        <f t="shared" si="108"/>
        <v>1</v>
      </c>
      <c r="AM192" s="16">
        <v>38</v>
      </c>
      <c r="AN192" s="15">
        <f t="shared" si="109"/>
        <v>0.74509803921568629</v>
      </c>
      <c r="AO192" s="16">
        <v>2</v>
      </c>
      <c r="AP192" s="15">
        <f t="shared" si="110"/>
        <v>3.9215686274509803E-2</v>
      </c>
      <c r="AQ192" s="4">
        <v>44</v>
      </c>
      <c r="AR192" s="15">
        <f t="shared" si="111"/>
        <v>0.86274509803921573</v>
      </c>
      <c r="AS192" s="16">
        <v>141</v>
      </c>
      <c r="AT192" s="15">
        <f t="shared" si="112"/>
        <v>2.7647058823529411</v>
      </c>
      <c r="AU192" s="18">
        <v>2.7557094486697662</v>
      </c>
      <c r="AV192" s="18">
        <v>9.7872033693043856E-2</v>
      </c>
      <c r="AW192" s="18">
        <v>1.9273873554737451</v>
      </c>
      <c r="AX192" s="18">
        <v>0.82832209319602079</v>
      </c>
      <c r="AY192" s="18">
        <v>115.632938953964</v>
      </c>
      <c r="AZ192" s="18">
        <v>111.4802825500533</v>
      </c>
      <c r="BA192" s="18">
        <v>9.6643987498318928</v>
      </c>
      <c r="BB192" s="18">
        <v>7.9411764705882364</v>
      </c>
      <c r="BC192" s="18">
        <v>14.38401775804661</v>
      </c>
      <c r="BD192" s="92">
        <f t="shared" si="119"/>
        <v>58.278541542139862</v>
      </c>
      <c r="BE192" s="92">
        <f t="shared" si="120"/>
        <v>54.915254237288138</v>
      </c>
      <c r="BF192" s="93">
        <f>IFERROR(100*((L192+0.44*AA192+AQ192)*2400)/((SUMIFS(팀공격력!Q:Q,팀공격력!A:A,B192,팀공격력!B:B,D192)+0.44*SUMIFS(팀공격력!T:T,팀공격력!A:A,B192,팀공격력!B:B,D192)+SUMIFS(팀공격력!AK:AK,팀공격력!A:A,B192,팀공격력!B:B,D192))*(F192*60+G192)),"")</f>
        <v>14.783391202300811</v>
      </c>
      <c r="BG192" s="17">
        <f t="shared" si="121"/>
        <v>0.56610169491525419</v>
      </c>
      <c r="BH192" s="17">
        <f t="shared" si="122"/>
        <v>0.30508474576271188</v>
      </c>
      <c r="BI192" s="94">
        <f>IFERROR(((AG192*(12000/5))/((F192*60+G192)*(SUMIFS(팀공격력!X:X,팀공격력!A:A,B192,팀공격력!B:B,D192)+SUMIFS(팀수비력!X:X,팀수비력!A:A,B192,팀수비력!B:B,D192))))*100,"")</f>
        <v>1.9999526526360647</v>
      </c>
      <c r="BJ192" s="94">
        <f>IFERROR(((AI192*(12000/5))/((F192*60+G192)*(SUMIFS(팀공격력!V:V,팀공격력!A:A,B192,팀공격력!B:B,D192)+SUMIFS(팀수비력!W:W,팀수비력!A:A,B192,팀수비력!B:B,D192))))*100,"")</f>
        <v>9.7098091139799187</v>
      </c>
      <c r="BK192" s="94">
        <f>IFERROR(((AE192*(12000/5))/((F192*60+G192)*(SUMIFS(팀공격력!X:X,팀공격력!A:A,B192,팀공격력!B:B,D192)+SUMIFS(팀수비력!X:X,팀수비력!A:A,B192,팀수비력!B:B,D192))))*100,"")</f>
        <v>6.9998342842262247</v>
      </c>
      <c r="BL192" s="94">
        <f>IFERROR(100*AK192/(((((F192*60+G192)/(12000/5))*SUMIFS(팀공격력!P:P,팀공격력!A:A,B192,팀공격력!B:B,D192))-K192)),"")</f>
        <v>6.837224891073622</v>
      </c>
      <c r="BM192" s="94">
        <f>IFERROR(100*((AM192/E192*(2400))/((F192*60+G192)*SUMIFS(팀공격력!AR:AR,팀공격력!A:A,B192,팀공격력!B:B,D192))),"")</f>
        <v>1.9170860846364914</v>
      </c>
      <c r="BN192" s="94">
        <f>IFERROR((AO192*40)/(((F192*60+G192)/60)*(SUMIFS(팀수비력!Q:Q,팀수비력!A:A,B192,팀수비력!B:B,D192)-SUMIFS(팀수비력!N:N,팀수비력!A:A,B192,팀수비력!B:B,D192)))*100,"")</f>
        <v>0.16865183935912301</v>
      </c>
      <c r="BO192" s="94">
        <f t="shared" si="123"/>
        <v>11.621764395139989</v>
      </c>
      <c r="BP192" s="18"/>
      <c r="BQ192" s="18"/>
      <c r="BR192" s="18"/>
      <c r="BS192" s="18"/>
      <c r="BT192" s="19" t="s">
        <v>88</v>
      </c>
      <c r="BU192" s="20"/>
      <c r="BV192" s="25" t="s">
        <v>94</v>
      </c>
      <c r="BW192" s="25">
        <v>736.87</v>
      </c>
      <c r="BX192" s="25">
        <v>973.17</v>
      </c>
      <c r="BY192" s="25">
        <v>236.3</v>
      </c>
      <c r="BZ192" s="29">
        <f t="shared" si="124"/>
        <v>14.44843137254902</v>
      </c>
      <c r="CA192" s="29">
        <f t="shared" si="125"/>
        <v>19.081764705882353</v>
      </c>
      <c r="CB192" s="29">
        <f t="shared" si="126"/>
        <v>4.6333333333333337</v>
      </c>
      <c r="CC192" s="30">
        <f t="shared" si="127"/>
        <v>26.170743618201996</v>
      </c>
      <c r="CD192" s="30">
        <f t="shared" si="128"/>
        <v>34.563196448390677</v>
      </c>
      <c r="CE192" s="30">
        <f t="shared" si="129"/>
        <v>8.3924528301886792</v>
      </c>
      <c r="CF192" s="27">
        <v>24</v>
      </c>
      <c r="CG192" s="27">
        <v>27</v>
      </c>
    </row>
    <row r="193" spans="1:85" x14ac:dyDescent="0.4">
      <c r="A193" s="9" t="s">
        <v>84</v>
      </c>
      <c r="B193" s="9" t="s">
        <v>274</v>
      </c>
      <c r="C193" s="9" t="s">
        <v>293</v>
      </c>
      <c r="D193" s="23" t="s">
        <v>87</v>
      </c>
      <c r="E193" s="32">
        <v>37</v>
      </c>
      <c r="F193" s="32">
        <v>6</v>
      </c>
      <c r="G193" s="32">
        <v>51</v>
      </c>
      <c r="H193" s="14">
        <f t="shared" si="91"/>
        <v>15207</v>
      </c>
      <c r="I193" s="45">
        <v>78</v>
      </c>
      <c r="J193" s="15">
        <f t="shared" si="92"/>
        <v>2.1081081081081079</v>
      </c>
      <c r="K193" s="21">
        <v>27</v>
      </c>
      <c r="L193" s="21">
        <v>63</v>
      </c>
      <c r="M193" s="15">
        <f t="shared" si="93"/>
        <v>0.72972972972972971</v>
      </c>
      <c r="N193" s="15">
        <f t="shared" si="94"/>
        <v>1.7027027027027026</v>
      </c>
      <c r="O193" s="17">
        <f t="shared" si="95"/>
        <v>0.42857142857142855</v>
      </c>
      <c r="P193" s="14">
        <v>16</v>
      </c>
      <c r="Q193" s="16">
        <v>34</v>
      </c>
      <c r="R193" s="15">
        <f t="shared" si="96"/>
        <v>0.43243243243243246</v>
      </c>
      <c r="S193" s="15">
        <f t="shared" si="97"/>
        <v>0.91891891891891897</v>
      </c>
      <c r="T193" s="17">
        <f t="shared" si="98"/>
        <v>0.47058823529411764</v>
      </c>
      <c r="U193" s="16">
        <v>11</v>
      </c>
      <c r="V193" s="16">
        <v>29</v>
      </c>
      <c r="W193" s="15">
        <f t="shared" si="99"/>
        <v>0.29729729729729731</v>
      </c>
      <c r="X193" s="15">
        <f t="shared" si="100"/>
        <v>0.78378378378378377</v>
      </c>
      <c r="Y193" s="17">
        <f t="shared" si="101"/>
        <v>0.37931034482758619</v>
      </c>
      <c r="Z193" s="8">
        <v>13</v>
      </c>
      <c r="AA193" s="8">
        <v>14</v>
      </c>
      <c r="AB193" s="15">
        <f t="shared" si="102"/>
        <v>0.35135135135135137</v>
      </c>
      <c r="AC193" s="15">
        <f t="shared" si="103"/>
        <v>0.3783783783783784</v>
      </c>
      <c r="AD193" s="17">
        <f t="shared" si="104"/>
        <v>0.9285714285714286</v>
      </c>
      <c r="AE193" s="13">
        <v>26</v>
      </c>
      <c r="AF193" s="15">
        <f t="shared" si="105"/>
        <v>0.70270270270270274</v>
      </c>
      <c r="AG193" s="13">
        <v>8</v>
      </c>
      <c r="AH193" s="15">
        <f t="shared" si="106"/>
        <v>0.21621621621621623</v>
      </c>
      <c r="AI193" s="13">
        <v>18</v>
      </c>
      <c r="AJ193" s="15">
        <f t="shared" si="107"/>
        <v>0.48648648648648651</v>
      </c>
      <c r="AK193" s="13">
        <v>36</v>
      </c>
      <c r="AL193" s="15">
        <f t="shared" si="108"/>
        <v>0.97297297297297303</v>
      </c>
      <c r="AM193" s="13">
        <v>8</v>
      </c>
      <c r="AN193" s="15">
        <f t="shared" si="109"/>
        <v>0.21621621621621623</v>
      </c>
      <c r="AO193" s="2">
        <v>1</v>
      </c>
      <c r="AP193" s="15">
        <f t="shared" si="110"/>
        <v>2.7027027027027029E-2</v>
      </c>
      <c r="AQ193" s="6">
        <v>15</v>
      </c>
      <c r="AR193" s="15">
        <f t="shared" si="111"/>
        <v>0.40540540540540543</v>
      </c>
      <c r="AS193" s="52">
        <v>30</v>
      </c>
      <c r="AT193" s="15">
        <f t="shared" si="112"/>
        <v>0.81081081081081086</v>
      </c>
      <c r="AU193" s="18">
        <v>0.57514612313780245</v>
      </c>
      <c r="AV193" s="18">
        <v>9.0770743442541324E-2</v>
      </c>
      <c r="AW193" s="18">
        <v>0.43437820042670072</v>
      </c>
      <c r="AX193" s="18">
        <v>0.14076792271110181</v>
      </c>
      <c r="AY193" s="18">
        <v>114.29779189964989</v>
      </c>
      <c r="AZ193" s="18">
        <v>112.789387073622</v>
      </c>
      <c r="BA193" s="18">
        <v>7.2731635851324068</v>
      </c>
      <c r="BB193" s="18">
        <v>2.621621621621621</v>
      </c>
      <c r="BC193" s="18">
        <v>15.30873939633064</v>
      </c>
      <c r="BD193" s="92">
        <f t="shared" si="119"/>
        <v>56.390977443609025</v>
      </c>
      <c r="BE193" s="92">
        <f t="shared" si="120"/>
        <v>51.587301587301596</v>
      </c>
      <c r="BF193" s="93">
        <f>IFERROR(100*((L193+0.44*AA193+AQ193)*2400)/((SUMIFS(팀공격력!Q:Q,팀공격력!A:A,B193,팀공격력!B:B,D193)+0.44*SUMIFS(팀공격력!T:T,팀공격력!A:A,B193,팀공격력!B:B,D193)+SUMIFS(팀공격력!AK:AK,팀공격력!A:A,B193,팀공격력!B:B,D193))*(F193*60+G193)),"")</f>
        <v>10.594323816590048</v>
      </c>
      <c r="BG193" s="17">
        <f t="shared" si="121"/>
        <v>0.46031746031746029</v>
      </c>
      <c r="BH193" s="17">
        <f t="shared" si="122"/>
        <v>0.22222222222222221</v>
      </c>
      <c r="BI193" s="94">
        <f>IFERROR(((AG193*(12000/5))/((F193*60+G193)*(SUMIFS(팀공격력!X:X,팀공격력!A:A,B193,팀공격력!B:B,D193)+SUMIFS(팀수비력!X:X,팀수비력!A:A,B193,팀수비력!B:B,D193))))*100,"")</f>
        <v>1.172279258899706</v>
      </c>
      <c r="BJ193" s="94">
        <f>IFERROR(((AI193*(12000/5))/((F193*60+G193)*(SUMIFS(팀공격력!V:V,팀공격력!A:A,B193,팀공격력!B:B,D193)+SUMIFS(팀수비력!W:W,팀수비력!A:A,B193,팀수비력!B:B,D193))))*100,"")</f>
        <v>5.1222947880650533</v>
      </c>
      <c r="BK193" s="94">
        <f>IFERROR(((AE193*(12000/5))/((F193*60+G193)*(SUMIFS(팀공격력!X:X,팀공격력!A:A,B193,팀공격력!B:B,D193)+SUMIFS(팀수비력!X:X,팀수비력!A:A,B193,팀수비력!B:B,D193))))*100,"")</f>
        <v>3.8099075914240443</v>
      </c>
      <c r="BL193" s="94">
        <f>IFERROR(100*AK193/(((((F193*60+G193)/(12000/5))*SUMIFS(팀공격력!P:P,팀공격력!A:A,B193,팀공격력!B:B,D193))-K193)),"")</f>
        <v>14.656190204779547</v>
      </c>
      <c r="BM193" s="94">
        <f>IFERROR(100*((AM193/E193*(2400))/((F193*60+G193)*SUMIFS(팀공격력!AR:AR,팀공격력!A:A,B193,팀공격력!B:B,D193))),"")</f>
        <v>1.7934551216968766</v>
      </c>
      <c r="BN193" s="94">
        <f>IFERROR((AO193*40)/(((F193*60+G193)/60)*(SUMIFS(팀수비력!Q:Q,팀수비력!A:A,B193,팀수비력!B:B,D193)-SUMIFS(팀수비력!N:N,팀수비력!A:A,B193,팀수비력!B:B,D193)))*100,"")</f>
        <v>0.27185363400345253</v>
      </c>
      <c r="BO193" s="94">
        <f t="shared" si="123"/>
        <v>17.823193916349812</v>
      </c>
      <c r="BP193" s="18"/>
      <c r="BQ193" s="18"/>
      <c r="BR193" s="18"/>
      <c r="BS193" s="18"/>
      <c r="BT193" s="19" t="s">
        <v>88</v>
      </c>
      <c r="BU193" s="19"/>
      <c r="BV193" s="26" t="s">
        <v>89</v>
      </c>
      <c r="BW193" s="26">
        <v>178.31</v>
      </c>
      <c r="BX193" s="26">
        <v>235.81</v>
      </c>
      <c r="BY193" s="26">
        <v>57.5</v>
      </c>
      <c r="BZ193" s="29">
        <f t="shared" si="124"/>
        <v>4.8191891891891885</v>
      </c>
      <c r="CA193" s="29">
        <f t="shared" si="125"/>
        <v>6.3732432432432429</v>
      </c>
      <c r="CB193" s="29">
        <f t="shared" si="126"/>
        <v>1.5540540540540539</v>
      </c>
      <c r="CC193" s="30">
        <f t="shared" si="127"/>
        <v>28.141250739790888</v>
      </c>
      <c r="CD193" s="30">
        <f t="shared" si="128"/>
        <v>37.216018938646677</v>
      </c>
      <c r="CE193" s="30">
        <f t="shared" si="129"/>
        <v>9.0747681988557893</v>
      </c>
      <c r="CF193" s="28">
        <v>18</v>
      </c>
      <c r="CG193" s="28">
        <v>19</v>
      </c>
    </row>
    <row r="194" spans="1:85" x14ac:dyDescent="0.4">
      <c r="A194" s="9" t="s">
        <v>84</v>
      </c>
      <c r="B194" s="9" t="s">
        <v>85</v>
      </c>
      <c r="C194" s="9" t="s">
        <v>86</v>
      </c>
      <c r="D194" s="23" t="s">
        <v>294</v>
      </c>
      <c r="E194" s="32">
        <v>9</v>
      </c>
      <c r="F194" s="32">
        <v>16</v>
      </c>
      <c r="G194" s="32">
        <v>30</v>
      </c>
      <c r="H194" s="14">
        <f t="shared" ref="H194:H257" si="130">(F194*60+G194)*E194</f>
        <v>8910</v>
      </c>
      <c r="I194" s="45">
        <v>59</v>
      </c>
      <c r="J194" s="15">
        <f t="shared" ref="J194:J257" si="131">I194/$E194</f>
        <v>6.5555555555555554</v>
      </c>
      <c r="K194" s="21">
        <v>21</v>
      </c>
      <c r="L194" s="21">
        <v>46</v>
      </c>
      <c r="M194" s="15">
        <f t="shared" ref="M194:M257" si="132">K194/$E194</f>
        <v>2.3333333333333335</v>
      </c>
      <c r="N194" s="15">
        <f t="shared" ref="N194:N257" si="133">L194/$E194</f>
        <v>5.1111111111111107</v>
      </c>
      <c r="O194" s="17">
        <f t="shared" ref="O194:O257" si="134">K194/L194</f>
        <v>0.45652173913043476</v>
      </c>
      <c r="P194" s="14">
        <v>8</v>
      </c>
      <c r="Q194" s="16">
        <v>14</v>
      </c>
      <c r="R194" s="15">
        <f t="shared" ref="R194:R257" si="135">P194/$E194</f>
        <v>0.88888888888888884</v>
      </c>
      <c r="S194" s="15">
        <f t="shared" ref="S194:S257" si="136">Q194/$E194</f>
        <v>1.5555555555555556</v>
      </c>
      <c r="T194" s="17">
        <f t="shared" ref="T194:T257" si="137">P194/Q194</f>
        <v>0.5714285714285714</v>
      </c>
      <c r="U194" s="16">
        <v>13</v>
      </c>
      <c r="V194" s="16">
        <v>32</v>
      </c>
      <c r="W194" s="15">
        <f t="shared" ref="W194:W257" si="138">U194/$E194</f>
        <v>1.4444444444444444</v>
      </c>
      <c r="X194" s="15">
        <f t="shared" ref="X194:X257" si="139">V194/$E194</f>
        <v>3.5555555555555554</v>
      </c>
      <c r="Y194" s="17">
        <f t="shared" ref="Y194:Y257" si="140">U194/V194</f>
        <v>0.40625</v>
      </c>
      <c r="Z194" s="8">
        <v>4</v>
      </c>
      <c r="AA194" s="8">
        <v>5</v>
      </c>
      <c r="AB194" s="15">
        <f t="shared" ref="AB194:AB257" si="141">Z194/$E194</f>
        <v>0.44444444444444442</v>
      </c>
      <c r="AC194" s="15">
        <f t="shared" ref="AC194:AC257" si="142">AA194/$E194</f>
        <v>0.55555555555555558</v>
      </c>
      <c r="AD194" s="17">
        <f t="shared" ref="AD194:AD257" si="143">Z194/AA194</f>
        <v>0.8</v>
      </c>
      <c r="AE194" s="13">
        <v>10</v>
      </c>
      <c r="AF194" s="15">
        <f t="shared" ref="AF194:AF257" si="144">AE194/$E194</f>
        <v>1.1111111111111112</v>
      </c>
      <c r="AG194" s="13">
        <v>4</v>
      </c>
      <c r="AH194" s="15">
        <f t="shared" ref="AH194:AH257" si="145">AG194/$E194</f>
        <v>0.44444444444444442</v>
      </c>
      <c r="AI194" s="13">
        <v>6</v>
      </c>
      <c r="AJ194" s="15">
        <f t="shared" ref="AJ194:AJ257" si="146">AI194/$E194</f>
        <v>0.66666666666666663</v>
      </c>
      <c r="AK194" s="13">
        <v>9</v>
      </c>
      <c r="AL194" s="15">
        <f t="shared" ref="AL194:AL257" si="147">AK194/$E194</f>
        <v>1</v>
      </c>
      <c r="AM194" s="13">
        <v>5</v>
      </c>
      <c r="AN194" s="15">
        <f t="shared" ref="AN194:AN257" si="148">AM194/$E194</f>
        <v>0.55555555555555558</v>
      </c>
      <c r="AO194" s="2">
        <v>0</v>
      </c>
      <c r="AP194" s="15">
        <f t="shared" ref="AP194:AP257" si="149">AO194/$E194</f>
        <v>0</v>
      </c>
      <c r="AQ194" s="6">
        <v>3</v>
      </c>
      <c r="AR194" s="15">
        <f t="shared" ref="AR194:AR257" si="150">AQ194/$E194</f>
        <v>0.33333333333333331</v>
      </c>
      <c r="AS194" s="52">
        <v>18</v>
      </c>
      <c r="AT194" s="15">
        <f t="shared" ref="AT194:AT257" si="151">AS194/$E194</f>
        <v>2</v>
      </c>
      <c r="AU194" s="18"/>
      <c r="AV194" s="18"/>
      <c r="AW194" s="18"/>
      <c r="AX194" s="18"/>
      <c r="AY194" s="18"/>
      <c r="AZ194" s="18"/>
      <c r="BA194" s="18"/>
      <c r="BB194" s="18"/>
      <c r="BC194" s="18"/>
      <c r="BD194" s="92">
        <f t="shared" si="119"/>
        <v>61.203319502074685</v>
      </c>
      <c r="BE194" s="92">
        <f t="shared" si="120"/>
        <v>59.782608695652172</v>
      </c>
      <c r="BF194" s="93">
        <f>IFERROR(100*((L194+0.44*AA194+AQ194)*2400)/((SUMIFS(팀공격력!Q:Q,팀공격력!A:A,B194,팀공격력!B:B,D194)+0.44*SUMIFS(팀공격력!T:T,팀공격력!A:A,B194,팀공격력!B:B,D194)+SUMIFS(팀공격력!AK:AK,팀공격력!A:A,B194,팀공격력!B:B,D194))*(F194*60+G194)),"")</f>
        <v>16.293149398951446</v>
      </c>
      <c r="BG194" s="17">
        <f t="shared" si="121"/>
        <v>0.69565217391304346</v>
      </c>
      <c r="BH194" s="17">
        <f t="shared" si="122"/>
        <v>0.10869565217391304</v>
      </c>
      <c r="BI194" s="94">
        <f>IFERROR(((AG194*(12000/5))/((F194*60+G194)*(SUMIFS(팀공격력!X:X,팀공격력!A:A,B194,팀공격력!B:B,D194)+SUMIFS(팀수비력!X:X,팀수비력!A:A,B194,팀수비력!B:B,D194))))*100,"")</f>
        <v>1.4849877024455891</v>
      </c>
      <c r="BJ194" s="94">
        <f>IFERROR(((AI194*(12000/5))/((F194*60+G194)*(SUMIFS(팀공격력!V:V,팀공격력!A:A,B194,팀공격력!B:B,D194)+SUMIFS(팀수비력!W:W,팀수비력!A:A,B194,팀수비력!B:B,D194))))*100,"")</f>
        <v>4.7534165181224006</v>
      </c>
      <c r="BK194" s="94">
        <f>IFERROR(((AE194*(12000/5))/((F194*60+G194)*(SUMIFS(팀공격력!X:X,팀공격력!A:A,B194,팀공격력!B:B,D194)+SUMIFS(팀수비력!X:X,팀수비력!A:A,B194,팀수비력!B:B,D194))))*100,"")</f>
        <v>3.7124692561139727</v>
      </c>
      <c r="BL194" s="94">
        <f>IFERROR(100*AK194/(((((F194*60+G194)/(12000/5))*SUMIFS(팀공격력!P:P,팀공격력!A:A,B194,팀공격력!B:B,D194))-K194)),"")</f>
        <v>8.8659032138899168</v>
      </c>
      <c r="BM194" s="94">
        <f>IFERROR(100*((AM194/E194*(2400))/((F194*60+G194)*SUMIFS(팀공격력!AR:AR,팀공격력!A:A,B194,팀공격력!B:B,D194))),"")</f>
        <v>1.8234525698118458</v>
      </c>
      <c r="BN194" s="94">
        <f>IFERROR((AO194*40)/(((F194*60+G194)/60)*(SUMIFS(팀수비력!Q:Q,팀수비력!A:A,B194,팀수비력!B:B,D194)-SUMIFS(팀수비력!N:N,팀수비력!A:A,B194,팀수비력!B:B,D194)))*100,"")</f>
        <v>0</v>
      </c>
      <c r="BO194" s="94">
        <f t="shared" si="123"/>
        <v>5.859375</v>
      </c>
      <c r="BP194" s="18"/>
      <c r="BQ194" s="18"/>
      <c r="BR194" s="18"/>
      <c r="BS194" s="18"/>
      <c r="BT194" s="19" t="s">
        <v>88</v>
      </c>
      <c r="BU194" s="19"/>
      <c r="BV194" s="26" t="s">
        <v>89</v>
      </c>
      <c r="BW194" s="26"/>
      <c r="BX194" s="26"/>
      <c r="BY194" s="26"/>
      <c r="BZ194" s="29"/>
      <c r="CA194" s="29"/>
      <c r="CB194" s="29"/>
      <c r="CC194" s="30"/>
      <c r="CD194" s="30"/>
      <c r="CE194" s="30"/>
      <c r="CF194" s="28">
        <v>6</v>
      </c>
      <c r="CG194" s="28">
        <v>3</v>
      </c>
    </row>
    <row r="195" spans="1:85" x14ac:dyDescent="0.4">
      <c r="A195" s="9" t="s">
        <v>84</v>
      </c>
      <c r="B195" s="9" t="s">
        <v>85</v>
      </c>
      <c r="C195" s="9" t="s">
        <v>91</v>
      </c>
      <c r="D195" s="23" t="s">
        <v>294</v>
      </c>
      <c r="E195" s="32">
        <v>8</v>
      </c>
      <c r="F195" s="32">
        <v>3</v>
      </c>
      <c r="G195" s="32">
        <v>20</v>
      </c>
      <c r="H195" s="14">
        <f t="shared" si="130"/>
        <v>1600</v>
      </c>
      <c r="I195" s="45">
        <v>9</v>
      </c>
      <c r="J195" s="15">
        <f t="shared" si="131"/>
        <v>1.125</v>
      </c>
      <c r="K195" s="21">
        <v>3</v>
      </c>
      <c r="L195" s="21">
        <v>6</v>
      </c>
      <c r="M195" s="15">
        <f t="shared" si="132"/>
        <v>0.375</v>
      </c>
      <c r="N195" s="15">
        <f t="shared" si="133"/>
        <v>0.75</v>
      </c>
      <c r="O195" s="17">
        <f t="shared" si="134"/>
        <v>0.5</v>
      </c>
      <c r="P195" s="14">
        <v>2</v>
      </c>
      <c r="Q195" s="16">
        <v>3</v>
      </c>
      <c r="R195" s="15">
        <f t="shared" si="135"/>
        <v>0.25</v>
      </c>
      <c r="S195" s="15">
        <f t="shared" si="136"/>
        <v>0.375</v>
      </c>
      <c r="T195" s="17">
        <f t="shared" si="137"/>
        <v>0.66666666666666663</v>
      </c>
      <c r="U195" s="16">
        <v>1</v>
      </c>
      <c r="V195" s="16">
        <v>3</v>
      </c>
      <c r="W195" s="15">
        <f t="shared" si="138"/>
        <v>0.125</v>
      </c>
      <c r="X195" s="15">
        <f t="shared" si="139"/>
        <v>0.375</v>
      </c>
      <c r="Y195" s="17">
        <f t="shared" si="140"/>
        <v>0.33333333333333331</v>
      </c>
      <c r="Z195" s="8">
        <v>2</v>
      </c>
      <c r="AA195" s="8">
        <v>2</v>
      </c>
      <c r="AB195" s="15">
        <f t="shared" si="141"/>
        <v>0.25</v>
      </c>
      <c r="AC195" s="15">
        <f t="shared" si="142"/>
        <v>0.25</v>
      </c>
      <c r="AD195" s="17">
        <f t="shared" si="143"/>
        <v>1</v>
      </c>
      <c r="AE195" s="13">
        <v>7</v>
      </c>
      <c r="AF195" s="15">
        <f t="shared" si="144"/>
        <v>0.875</v>
      </c>
      <c r="AG195" s="13">
        <v>4</v>
      </c>
      <c r="AH195" s="15">
        <f t="shared" si="145"/>
        <v>0.5</v>
      </c>
      <c r="AI195" s="13">
        <v>3</v>
      </c>
      <c r="AJ195" s="15">
        <f t="shared" si="146"/>
        <v>0.375</v>
      </c>
      <c r="AK195" s="13">
        <v>2</v>
      </c>
      <c r="AL195" s="15">
        <f t="shared" si="147"/>
        <v>0.25</v>
      </c>
      <c r="AM195" s="13">
        <v>2</v>
      </c>
      <c r="AN195" s="15">
        <f t="shared" si="148"/>
        <v>0.25</v>
      </c>
      <c r="AO195" s="2">
        <v>0</v>
      </c>
      <c r="AP195" s="15">
        <f t="shared" si="149"/>
        <v>0</v>
      </c>
      <c r="AQ195" s="6">
        <v>1</v>
      </c>
      <c r="AR195" s="15">
        <f t="shared" si="150"/>
        <v>0.125</v>
      </c>
      <c r="AS195" s="52">
        <v>4</v>
      </c>
      <c r="AT195" s="15">
        <f t="shared" si="151"/>
        <v>0.5</v>
      </c>
      <c r="AU195" s="18"/>
      <c r="AV195" s="18"/>
      <c r="AW195" s="18"/>
      <c r="AX195" s="18"/>
      <c r="AY195" s="18"/>
      <c r="AZ195" s="18"/>
      <c r="BA195" s="18"/>
      <c r="BB195" s="18"/>
      <c r="BC195" s="18"/>
      <c r="BD195" s="92">
        <f t="shared" si="119"/>
        <v>65.406976744186053</v>
      </c>
      <c r="BE195" s="92">
        <f t="shared" si="120"/>
        <v>58.333333333333336</v>
      </c>
      <c r="BF195" s="93">
        <f>IFERROR(100*((L195+0.44*AA195+AQ195)*2400)/((SUMIFS(팀공격력!Q:Q,팀공격력!A:A,B195,팀공격력!B:B,D195)+0.44*SUMIFS(팀공격력!T:T,팀공격력!A:A,B195,팀공격력!B:B,D195)+SUMIFS(팀공격력!AK:AK,팀공격력!A:A,B195,팀공격력!B:B,D195))*(F195*60+G195)),"")</f>
        <v>12.412706747177737</v>
      </c>
      <c r="BG195" s="17">
        <f t="shared" si="121"/>
        <v>0.5</v>
      </c>
      <c r="BH195" s="17">
        <f t="shared" si="122"/>
        <v>0.33333333333333331</v>
      </c>
      <c r="BI195" s="94">
        <f>IFERROR(((AG195*(12000/5))/((F195*60+G195)*(SUMIFS(팀공격력!X:X,팀공격력!A:A,B195,팀공격력!B:B,D195)+SUMIFS(팀수비력!X:X,팀수비력!A:A,B195,팀수비력!B:B,D195))))*100,"")</f>
        <v>7.3506891271056665</v>
      </c>
      <c r="BJ195" s="94">
        <f>IFERROR(((AI195*(12000/5))/((F195*60+G195)*(SUMIFS(팀공격력!V:V,팀공격력!A:A,B195,팀공격력!B:B,D195)+SUMIFS(팀수비력!W:W,팀수비력!A:A,B195,팀수비력!B:B,D195))))*100,"")</f>
        <v>11.76470588235294</v>
      </c>
      <c r="BK195" s="94">
        <f>IFERROR(((AE195*(12000/5))/((F195*60+G195)*(SUMIFS(팀공격력!X:X,팀공격력!A:A,B195,팀공격력!B:B,D195)+SUMIFS(팀수비력!X:X,팀수비력!A:A,B195,팀수비력!B:B,D195))))*100,"")</f>
        <v>12.863705972434916</v>
      </c>
      <c r="BL195" s="94">
        <f>IFERROR(100*AK195/(((((F195*60+G195)/(12000/5))*SUMIFS(팀공격력!P:P,팀공격력!A:A,B195,팀공격력!B:B,D195))-K195)),"")</f>
        <v>9.1954022988505741</v>
      </c>
      <c r="BM195" s="94">
        <f>IFERROR(100*((AM195/E195*(2400))/((F195*60+G195)*SUMIFS(팀공격력!AR:AR,팀공격력!A:A,B195,팀공격력!B:B,D195))),"")</f>
        <v>4.0617405992558853</v>
      </c>
      <c r="BN195" s="94">
        <f>IFERROR((AO195*40)/(((F195*60+G195)/60)*(SUMIFS(팀수비력!Q:Q,팀수비력!A:A,B195,팀수비력!B:B,D195)-SUMIFS(팀수비력!N:N,팀수비력!A:A,B195,팀수비력!B:B,D195)))*100,"")</f>
        <v>0</v>
      </c>
      <c r="BO195" s="94">
        <f t="shared" si="123"/>
        <v>12.690355329949238</v>
      </c>
      <c r="BP195" s="18"/>
      <c r="BQ195" s="18"/>
      <c r="BR195" s="18"/>
      <c r="BS195" s="18"/>
      <c r="BT195" s="19" t="s">
        <v>88</v>
      </c>
      <c r="BU195" s="19"/>
      <c r="BV195" s="26" t="s">
        <v>89</v>
      </c>
      <c r="BW195" s="26"/>
      <c r="BX195" s="26"/>
      <c r="BY195" s="26"/>
      <c r="BZ195" s="29"/>
      <c r="CA195" s="29"/>
      <c r="CB195" s="29"/>
      <c r="CC195" s="30"/>
      <c r="CD195" s="30"/>
      <c r="CE195" s="30"/>
      <c r="CF195" s="28">
        <v>6</v>
      </c>
      <c r="CG195" s="28">
        <v>2</v>
      </c>
    </row>
    <row r="196" spans="1:85" x14ac:dyDescent="0.4">
      <c r="A196" s="9" t="s">
        <v>84</v>
      </c>
      <c r="B196" s="9" t="s">
        <v>85</v>
      </c>
      <c r="C196" s="9" t="s">
        <v>92</v>
      </c>
      <c r="D196" s="23" t="s">
        <v>294</v>
      </c>
      <c r="E196" s="32">
        <v>9</v>
      </c>
      <c r="F196" s="32">
        <v>23</v>
      </c>
      <c r="G196" s="32">
        <v>9</v>
      </c>
      <c r="H196" s="14">
        <f t="shared" si="130"/>
        <v>12501</v>
      </c>
      <c r="I196" s="45">
        <v>116</v>
      </c>
      <c r="J196" s="15">
        <f t="shared" si="131"/>
        <v>12.888888888888889</v>
      </c>
      <c r="K196" s="21">
        <v>55</v>
      </c>
      <c r="L196" s="21">
        <v>87</v>
      </c>
      <c r="M196" s="15">
        <f t="shared" si="132"/>
        <v>6.1111111111111107</v>
      </c>
      <c r="N196" s="15">
        <f t="shared" si="133"/>
        <v>9.6666666666666661</v>
      </c>
      <c r="O196" s="17">
        <f t="shared" si="134"/>
        <v>0.63218390804597702</v>
      </c>
      <c r="P196" s="14">
        <v>54</v>
      </c>
      <c r="Q196" s="16">
        <v>85</v>
      </c>
      <c r="R196" s="15">
        <f t="shared" si="135"/>
        <v>6</v>
      </c>
      <c r="S196" s="15">
        <f t="shared" si="136"/>
        <v>9.4444444444444446</v>
      </c>
      <c r="T196" s="17">
        <f t="shared" si="137"/>
        <v>0.63529411764705879</v>
      </c>
      <c r="U196" s="16">
        <v>1</v>
      </c>
      <c r="V196" s="16">
        <v>2</v>
      </c>
      <c r="W196" s="15">
        <f t="shared" si="138"/>
        <v>0.1111111111111111</v>
      </c>
      <c r="X196" s="15">
        <f t="shared" si="139"/>
        <v>0.22222222222222221</v>
      </c>
      <c r="Y196" s="17">
        <f t="shared" si="140"/>
        <v>0.5</v>
      </c>
      <c r="Z196" s="8">
        <v>5</v>
      </c>
      <c r="AA196" s="8">
        <v>19</v>
      </c>
      <c r="AB196" s="15">
        <f t="shared" si="141"/>
        <v>0.55555555555555558</v>
      </c>
      <c r="AC196" s="15">
        <f t="shared" si="142"/>
        <v>2.1111111111111112</v>
      </c>
      <c r="AD196" s="17">
        <f t="shared" si="143"/>
        <v>0.26315789473684209</v>
      </c>
      <c r="AE196" s="13">
        <v>82</v>
      </c>
      <c r="AF196" s="15">
        <f t="shared" si="144"/>
        <v>9.1111111111111107</v>
      </c>
      <c r="AG196" s="13">
        <v>21</v>
      </c>
      <c r="AH196" s="15">
        <f t="shared" si="145"/>
        <v>2.3333333333333335</v>
      </c>
      <c r="AI196" s="13">
        <v>61</v>
      </c>
      <c r="AJ196" s="15">
        <f t="shared" si="146"/>
        <v>6.7777777777777777</v>
      </c>
      <c r="AK196" s="13">
        <v>22</v>
      </c>
      <c r="AL196" s="15">
        <f t="shared" si="147"/>
        <v>2.4444444444444446</v>
      </c>
      <c r="AM196" s="13">
        <v>18</v>
      </c>
      <c r="AN196" s="15">
        <f t="shared" si="148"/>
        <v>2</v>
      </c>
      <c r="AO196" s="2">
        <v>5</v>
      </c>
      <c r="AP196" s="15">
        <f t="shared" si="149"/>
        <v>0.55555555555555558</v>
      </c>
      <c r="AQ196" s="6">
        <v>13</v>
      </c>
      <c r="AR196" s="15">
        <f t="shared" si="150"/>
        <v>1.4444444444444444</v>
      </c>
      <c r="AS196" s="52">
        <v>15</v>
      </c>
      <c r="AT196" s="15">
        <f t="shared" si="151"/>
        <v>1.6666666666666667</v>
      </c>
      <c r="AU196" s="18"/>
      <c r="AV196" s="18"/>
      <c r="AW196" s="18"/>
      <c r="AX196" s="18"/>
      <c r="AY196" s="18"/>
      <c r="AZ196" s="18"/>
      <c r="BA196" s="18"/>
      <c r="BB196" s="18"/>
      <c r="BC196" s="18"/>
      <c r="BD196" s="92">
        <f t="shared" si="119"/>
        <v>60.822147651006709</v>
      </c>
      <c r="BE196" s="92">
        <f t="shared" si="120"/>
        <v>63.793103448275865</v>
      </c>
      <c r="BF196" s="93">
        <f>IFERROR(100*((L196+0.44*AA196+AQ196)*2400)/((SUMIFS(팀공격력!Q:Q,팀공격력!A:A,B196,팀공격력!B:B,D196)+0.44*SUMIFS(팀공격력!T:T,팀공격력!A:A,B196,팀공격력!B:B,D196)+SUMIFS(팀공격력!AK:AK,팀공격력!A:A,B196,팀공격력!B:B,D196))*(F196*60+G196)),"")</f>
        <v>24.577461474386855</v>
      </c>
      <c r="BG196" s="17">
        <f t="shared" si="121"/>
        <v>2.2988505747126436E-2</v>
      </c>
      <c r="BH196" s="17">
        <f t="shared" si="122"/>
        <v>0.21839080459770116</v>
      </c>
      <c r="BI196" s="94">
        <f>IFERROR(((AG196*(12000/5))/((F196*60+G196)*(SUMIFS(팀공격력!X:X,팀공격력!A:A,B196,팀공격력!B:B,D196)+SUMIFS(팀수비력!X:X,팀수비력!A:A,B196,팀수비력!B:B,D196))))*100,"")</f>
        <v>5.5566764459762048</v>
      </c>
      <c r="BJ196" s="94">
        <f>IFERROR(((AI196*(12000/5))/((F196*60+G196)*(SUMIFS(팀공격력!V:V,팀공격력!A:A,B196,팀공격력!B:B,D196)+SUMIFS(팀수비력!W:W,팀수비력!A:A,B196,팀수비력!B:B,D196))))*100,"")</f>
        <v>34.444303279267068</v>
      </c>
      <c r="BK196" s="94">
        <f>IFERROR(((AE196*(12000/5))/((F196*60+G196)*(SUMIFS(팀공격력!X:X,팀공격력!A:A,B196,팀공격력!B:B,D196)+SUMIFS(팀수비력!X:X,팀수비력!A:A,B196,팀수비력!B:B,D196))))*100,"")</f>
        <v>21.697498503335659</v>
      </c>
      <c r="BL196" s="94">
        <f>IFERROR(100*AK196/(((((F196*60+G196)/(12000/5))*SUMIFS(팀공격력!P:P,팀공격력!A:A,B196,팀공격력!B:B,D196))-K196)),"")</f>
        <v>18.821315139395367</v>
      </c>
      <c r="BM196" s="94">
        <f>IFERROR(100*((AM196/E196*(2400))/((F196*60+G196)*SUMIFS(팀공격력!AR:AR,팀공격력!A:A,B196,팀공격력!B:B,D196))),"")</f>
        <v>4.6787508702731584</v>
      </c>
      <c r="BN196" s="94">
        <f>IFERROR((AO196*40)/(((F196*60+G196)/60)*(SUMIFS(팀수비력!Q:Q,팀수비력!A:A,B196,팀수비력!B:B,D196)-SUMIFS(팀수비력!N:N,팀수비력!A:A,B196,팀수비력!B:B,D196)))*100,"")</f>
        <v>2.0472295865619849</v>
      </c>
      <c r="BO196" s="94">
        <f t="shared" si="123"/>
        <v>11.997046880767812</v>
      </c>
      <c r="BP196" s="18"/>
      <c r="BQ196" s="18"/>
      <c r="BR196" s="18"/>
      <c r="BS196" s="18"/>
      <c r="BT196" s="19" t="s">
        <v>93</v>
      </c>
      <c r="BU196" s="19"/>
      <c r="BV196" s="26" t="s">
        <v>94</v>
      </c>
      <c r="BW196" s="26"/>
      <c r="BX196" s="26"/>
      <c r="BY196" s="26"/>
      <c r="BZ196" s="29"/>
      <c r="CA196" s="29"/>
      <c r="CB196" s="29"/>
      <c r="CC196" s="30"/>
      <c r="CD196" s="30"/>
      <c r="CE196" s="30"/>
      <c r="CF196" s="28">
        <v>6</v>
      </c>
      <c r="CG196" s="28">
        <v>3</v>
      </c>
    </row>
    <row r="197" spans="1:85" x14ac:dyDescent="0.4">
      <c r="A197" s="9" t="s">
        <v>84</v>
      </c>
      <c r="B197" s="9" t="s">
        <v>85</v>
      </c>
      <c r="C197" s="9" t="s">
        <v>96</v>
      </c>
      <c r="D197" s="23" t="s">
        <v>294</v>
      </c>
      <c r="E197" s="32">
        <v>9</v>
      </c>
      <c r="F197" s="32">
        <v>17</v>
      </c>
      <c r="G197" s="32">
        <v>22</v>
      </c>
      <c r="H197" s="14">
        <f t="shared" si="130"/>
        <v>9378</v>
      </c>
      <c r="I197" s="45">
        <v>73</v>
      </c>
      <c r="J197" s="15">
        <f t="shared" si="131"/>
        <v>8.1111111111111107</v>
      </c>
      <c r="K197" s="21">
        <v>27</v>
      </c>
      <c r="L197" s="21">
        <v>66</v>
      </c>
      <c r="M197" s="15">
        <f t="shared" si="132"/>
        <v>3</v>
      </c>
      <c r="N197" s="15">
        <f t="shared" si="133"/>
        <v>7.333333333333333</v>
      </c>
      <c r="O197" s="17">
        <f t="shared" si="134"/>
        <v>0.40909090909090912</v>
      </c>
      <c r="P197" s="14">
        <v>25</v>
      </c>
      <c r="Q197" s="16">
        <v>59</v>
      </c>
      <c r="R197" s="15">
        <f t="shared" si="135"/>
        <v>2.7777777777777777</v>
      </c>
      <c r="S197" s="15">
        <f t="shared" si="136"/>
        <v>6.5555555555555554</v>
      </c>
      <c r="T197" s="17">
        <f t="shared" si="137"/>
        <v>0.42372881355932202</v>
      </c>
      <c r="U197" s="16">
        <v>2</v>
      </c>
      <c r="V197" s="16">
        <v>7</v>
      </c>
      <c r="W197" s="15">
        <f t="shared" si="138"/>
        <v>0.22222222222222221</v>
      </c>
      <c r="X197" s="15">
        <f t="shared" si="139"/>
        <v>0.77777777777777779</v>
      </c>
      <c r="Y197" s="17">
        <f t="shared" si="140"/>
        <v>0.2857142857142857</v>
      </c>
      <c r="Z197" s="8">
        <v>17</v>
      </c>
      <c r="AA197" s="8">
        <v>21</v>
      </c>
      <c r="AB197" s="15">
        <f t="shared" si="141"/>
        <v>1.8888888888888888</v>
      </c>
      <c r="AC197" s="15">
        <f t="shared" si="142"/>
        <v>2.3333333333333335</v>
      </c>
      <c r="AD197" s="17">
        <f t="shared" si="143"/>
        <v>0.80952380952380953</v>
      </c>
      <c r="AE197" s="13">
        <v>53</v>
      </c>
      <c r="AF197" s="15">
        <f t="shared" si="144"/>
        <v>5.8888888888888893</v>
      </c>
      <c r="AG197" s="13">
        <v>12</v>
      </c>
      <c r="AH197" s="15">
        <f t="shared" si="145"/>
        <v>1.3333333333333333</v>
      </c>
      <c r="AI197" s="13">
        <v>41</v>
      </c>
      <c r="AJ197" s="15">
        <f t="shared" si="146"/>
        <v>4.5555555555555554</v>
      </c>
      <c r="AK197" s="13">
        <v>16</v>
      </c>
      <c r="AL197" s="15">
        <f t="shared" si="147"/>
        <v>1.7777777777777777</v>
      </c>
      <c r="AM197" s="13">
        <v>3</v>
      </c>
      <c r="AN197" s="15">
        <f t="shared" si="148"/>
        <v>0.33333333333333331</v>
      </c>
      <c r="AO197" s="2">
        <v>5</v>
      </c>
      <c r="AP197" s="15">
        <f t="shared" si="149"/>
        <v>0.55555555555555558</v>
      </c>
      <c r="AQ197" s="6">
        <v>22</v>
      </c>
      <c r="AR197" s="15">
        <f t="shared" si="150"/>
        <v>2.4444444444444446</v>
      </c>
      <c r="AS197" s="52">
        <v>21</v>
      </c>
      <c r="AT197" s="15">
        <f t="shared" si="151"/>
        <v>2.3333333333333335</v>
      </c>
      <c r="AU197" s="18"/>
      <c r="AV197" s="18"/>
      <c r="AW197" s="18"/>
      <c r="AX197" s="18"/>
      <c r="AY197" s="18"/>
      <c r="AZ197" s="18"/>
      <c r="BA197" s="18"/>
      <c r="BB197" s="18"/>
      <c r="BC197" s="18"/>
      <c r="BD197" s="92">
        <f t="shared" si="119"/>
        <v>48.511430090377459</v>
      </c>
      <c r="BE197" s="92">
        <f t="shared" si="120"/>
        <v>42.424242424242422</v>
      </c>
      <c r="BF197" s="93">
        <f>IFERROR(100*((L197+0.44*AA197+AQ197)*2400)/((SUMIFS(팀공격력!Q:Q,팀공격력!A:A,B197,팀공격력!B:B,D197)+0.44*SUMIFS(팀공격력!T:T,팀공격력!A:A,B197,팀공격력!B:B,D197)+SUMIFS(팀공격력!AK:AK,팀공격력!A:A,B197,팀공격력!B:B,D197))*(F197*60+G197)),"")</f>
        <v>29.400011791448581</v>
      </c>
      <c r="BG197" s="17">
        <f t="shared" si="121"/>
        <v>0.10606060606060606</v>
      </c>
      <c r="BH197" s="17">
        <f t="shared" si="122"/>
        <v>0.31818181818181818</v>
      </c>
      <c r="BI197" s="94">
        <f>IFERROR(((AG197*(12000/5))/((F197*60+G197)*(SUMIFS(팀공격력!X:X,팀공격력!A:A,B197,팀공격력!B:B,D197)+SUMIFS(팀수비력!X:X,팀수비력!A:A,B197,팀수비력!B:B,D197))))*100,"")</f>
        <v>4.2326424916155467</v>
      </c>
      <c r="BJ197" s="94">
        <f>IFERROR(((AI197*(12000/5))/((F197*60+G197)*(SUMIFS(팀공격력!V:V,팀공격력!A:A,B197,팀공격력!B:B,D197)+SUMIFS(팀수비력!W:W,팀수비력!A:A,B197,팀수비력!B:B,D197))))*100,"")</f>
        <v>30.860712807195817</v>
      </c>
      <c r="BK197" s="94">
        <f>IFERROR(((AE197*(12000/5))/((F197*60+G197)*(SUMIFS(팀공격력!X:X,팀공격력!A:A,B197,팀공격력!B:B,D197)+SUMIFS(팀수비력!X:X,팀수비력!A:A,B197,팀수비력!B:B,D197))))*100,"")</f>
        <v>18.694171004635333</v>
      </c>
      <c r="BL197" s="94">
        <f>IFERROR(100*AK197/(((((F197*60+G197)/(12000/5))*SUMIFS(팀공격력!P:P,팀공격력!A:A,B197,팀공격력!B:B,D197))-K197)),"")</f>
        <v>15.694352485347853</v>
      </c>
      <c r="BM197" s="94">
        <f>IFERROR(100*((AM197/E197*(2400))/((F197*60+G197)*SUMIFS(팀공격력!AR:AR,팀공격력!A:A,B197,팀공격력!B:B,D197))),"")</f>
        <v>1.039472962061647</v>
      </c>
      <c r="BN197" s="94">
        <f>IFERROR((AO197*40)/(((F197*60+G197)/60)*(SUMIFS(팀수비력!Q:Q,팀수비력!A:A,B197,팀수비력!B:B,D197)-SUMIFS(팀수비력!N:N,팀수비력!A:A,B197,팀수비력!B:B,D197)))*100,"")</f>
        <v>2.7289845448508609</v>
      </c>
      <c r="BO197" s="94">
        <f t="shared" si="123"/>
        <v>22.624434389140273</v>
      </c>
      <c r="BP197" s="18"/>
      <c r="BQ197" s="18"/>
      <c r="BR197" s="18"/>
      <c r="BS197" s="18"/>
      <c r="BT197" s="19" t="s">
        <v>93</v>
      </c>
      <c r="BU197" s="19"/>
      <c r="BV197" s="26" t="s">
        <v>97</v>
      </c>
      <c r="BW197" s="26"/>
      <c r="BX197" s="26"/>
      <c r="BY197" s="26"/>
      <c r="BZ197" s="29"/>
      <c r="CA197" s="29"/>
      <c r="CB197" s="29"/>
      <c r="CC197" s="30"/>
      <c r="CD197" s="30"/>
      <c r="CE197" s="30"/>
      <c r="CF197" s="28">
        <v>6</v>
      </c>
      <c r="CG197" s="28">
        <v>3</v>
      </c>
    </row>
    <row r="198" spans="1:85" x14ac:dyDescent="0.4">
      <c r="A198" s="9" t="s">
        <v>84</v>
      </c>
      <c r="B198" s="9" t="s">
        <v>85</v>
      </c>
      <c r="C198" s="9" t="s">
        <v>99</v>
      </c>
      <c r="D198" s="23" t="s">
        <v>294</v>
      </c>
      <c r="E198" s="32">
        <v>3</v>
      </c>
      <c r="F198" s="32">
        <v>4</v>
      </c>
      <c r="G198" s="32">
        <v>14</v>
      </c>
      <c r="H198" s="14">
        <f t="shared" si="130"/>
        <v>762</v>
      </c>
      <c r="I198" s="45">
        <v>0</v>
      </c>
      <c r="J198" s="15">
        <f t="shared" si="131"/>
        <v>0</v>
      </c>
      <c r="K198" s="21">
        <v>0</v>
      </c>
      <c r="L198" s="21">
        <v>1</v>
      </c>
      <c r="M198" s="15">
        <f t="shared" si="132"/>
        <v>0</v>
      </c>
      <c r="N198" s="15">
        <f t="shared" si="133"/>
        <v>0.33333333333333331</v>
      </c>
      <c r="O198" s="17">
        <f t="shared" si="134"/>
        <v>0</v>
      </c>
      <c r="P198" s="14">
        <v>0</v>
      </c>
      <c r="Q198" s="16">
        <v>0</v>
      </c>
      <c r="R198" s="15">
        <f t="shared" si="135"/>
        <v>0</v>
      </c>
      <c r="S198" s="15">
        <f t="shared" si="136"/>
        <v>0</v>
      </c>
      <c r="T198" s="17" t="e">
        <f t="shared" si="137"/>
        <v>#DIV/0!</v>
      </c>
      <c r="U198" s="16">
        <v>0</v>
      </c>
      <c r="V198" s="16">
        <v>1</v>
      </c>
      <c r="W198" s="15">
        <f t="shared" si="138"/>
        <v>0</v>
      </c>
      <c r="X198" s="15">
        <f t="shared" si="139"/>
        <v>0.33333333333333331</v>
      </c>
      <c r="Y198" s="17">
        <f t="shared" si="140"/>
        <v>0</v>
      </c>
      <c r="Z198" s="8">
        <v>0</v>
      </c>
      <c r="AA198" s="8">
        <v>0</v>
      </c>
      <c r="AB198" s="15">
        <f t="shared" si="141"/>
        <v>0</v>
      </c>
      <c r="AC198" s="15">
        <f t="shared" si="142"/>
        <v>0</v>
      </c>
      <c r="AD198" s="17" t="e">
        <f t="shared" si="143"/>
        <v>#DIV/0!</v>
      </c>
      <c r="AE198" s="13">
        <v>0</v>
      </c>
      <c r="AF198" s="15">
        <f t="shared" si="144"/>
        <v>0</v>
      </c>
      <c r="AG198" s="13">
        <v>0</v>
      </c>
      <c r="AH198" s="15">
        <f t="shared" si="145"/>
        <v>0</v>
      </c>
      <c r="AI198" s="13">
        <v>0</v>
      </c>
      <c r="AJ198" s="15">
        <f t="shared" si="146"/>
        <v>0</v>
      </c>
      <c r="AK198" s="13">
        <v>0</v>
      </c>
      <c r="AL198" s="15">
        <f t="shared" si="147"/>
        <v>0</v>
      </c>
      <c r="AM198" s="13">
        <v>0</v>
      </c>
      <c r="AN198" s="15">
        <f t="shared" si="148"/>
        <v>0</v>
      </c>
      <c r="AO198" s="2">
        <v>0</v>
      </c>
      <c r="AP198" s="15">
        <f t="shared" si="149"/>
        <v>0</v>
      </c>
      <c r="AQ198" s="6">
        <v>1</v>
      </c>
      <c r="AR198" s="15">
        <f t="shared" si="150"/>
        <v>0.33333333333333331</v>
      </c>
      <c r="AS198" s="52">
        <v>1</v>
      </c>
      <c r="AT198" s="15">
        <f t="shared" si="151"/>
        <v>0.33333333333333331</v>
      </c>
      <c r="AU198" s="18"/>
      <c r="AV198" s="18"/>
      <c r="AW198" s="18"/>
      <c r="AX198" s="18"/>
      <c r="AY198" s="18"/>
      <c r="AZ198" s="18"/>
      <c r="BA198" s="18"/>
      <c r="BB198" s="18"/>
      <c r="BC198" s="18"/>
      <c r="BD198" s="92">
        <f t="shared" ref="BD198:BD261" si="152">IFERROR((I198/(2*(L198+(0.44*AA198))))*100,"")</f>
        <v>0</v>
      </c>
      <c r="BE198" s="92">
        <f t="shared" ref="BE198:BE261" si="153">IFERROR(((P198+(1.5*U198))/L198)*100,"")</f>
        <v>0</v>
      </c>
      <c r="BF198" s="93">
        <f>IFERROR(100*((L198+0.44*AA198+AQ198)*2400)/((SUMIFS(팀공격력!Q:Q,팀공격력!A:A,B198,팀공격력!B:B,D198)+0.44*SUMIFS(팀공격력!T:T,팀공격력!A:A,B198,팀공격력!B:B,D198)+SUMIFS(팀공격력!AK:AK,팀공격력!A:A,B198,팀공격력!B:B,D198))*(F198*60+G198)),"")</f>
        <v>2.4806560508369118</v>
      </c>
      <c r="BG198" s="17">
        <f t="shared" ref="BG198:BG261" si="154">IFERROR(V198/L198,"")</f>
        <v>1</v>
      </c>
      <c r="BH198" s="17">
        <f t="shared" ref="BH198:BH261" si="155">IFERROR(AA198/L198,"")</f>
        <v>0</v>
      </c>
      <c r="BI198" s="94">
        <f>IFERROR(((AG198*(12000/5))/((F198*60+G198)*(SUMIFS(팀공격력!X:X,팀공격력!A:A,B198,팀공격력!B:B,D198)+SUMIFS(팀수비력!X:X,팀수비력!A:A,B198,팀수비력!B:B,D198))))*100,"")</f>
        <v>0</v>
      </c>
      <c r="BJ198" s="94">
        <f>IFERROR(((AI198*(12000/5))/((F198*60+G198)*(SUMIFS(팀공격력!V:V,팀공격력!A:A,B198,팀공격력!B:B,D198)+SUMIFS(팀수비력!W:W,팀수비력!A:A,B198,팀수비력!B:B,D198))))*100,"")</f>
        <v>0</v>
      </c>
      <c r="BK198" s="94">
        <f>IFERROR(((AE198*(12000/5))/((F198*60+G198)*(SUMIFS(팀공격력!X:X,팀공격력!A:A,B198,팀공격력!B:B,D198)+SUMIFS(팀수비력!X:X,팀수비력!A:A,B198,팀수비력!B:B,D198))))*100,"")</f>
        <v>0</v>
      </c>
      <c r="BL198" s="94">
        <f>IFERROR(100*AK198/(((((F198*60+G198)/(12000/5))*SUMIFS(팀공격력!P:P,팀공격력!A:A,B198,팀공격력!B:B,D198))-K198)),"")</f>
        <v>0</v>
      </c>
      <c r="BM198" s="94">
        <f>IFERROR(100*((AM198/E198*(2400))/((F198*60+G198)*SUMIFS(팀공격력!AR:AR,팀공격력!A:A,B198,팀공격력!B:B,D198))),"")</f>
        <v>0</v>
      </c>
      <c r="BN198" s="94">
        <f>IFERROR((AO198*40)/(((F198*60+G198)/60)*(SUMIFS(팀수비력!Q:Q,팀수비력!A:A,B198,팀수비력!B:B,D198)-SUMIFS(팀수비력!N:N,팀수비력!A:A,B198,팀수비력!B:B,D198)))*100,"")</f>
        <v>0</v>
      </c>
      <c r="BO198" s="94">
        <f t="shared" ref="BO198:BO261" si="156">IFERROR(100*AQ198/(L198+0.44*AA198+AQ198),"")</f>
        <v>50</v>
      </c>
      <c r="BP198" s="18"/>
      <c r="BQ198" s="18"/>
      <c r="BR198" s="18"/>
      <c r="BS198" s="18"/>
      <c r="BT198" s="19" t="s">
        <v>88</v>
      </c>
      <c r="BU198" s="19"/>
      <c r="BV198" s="26" t="s">
        <v>94</v>
      </c>
      <c r="BW198" s="26"/>
      <c r="BX198" s="26"/>
      <c r="BY198" s="26"/>
      <c r="BZ198" s="29"/>
      <c r="CA198" s="29"/>
      <c r="CB198" s="29"/>
      <c r="CC198" s="30"/>
      <c r="CD198" s="30"/>
      <c r="CE198" s="30"/>
      <c r="CF198" s="28">
        <v>2</v>
      </c>
      <c r="CG198" s="28">
        <v>1</v>
      </c>
    </row>
    <row r="199" spans="1:85" x14ac:dyDescent="0.4">
      <c r="A199" s="9" t="s">
        <v>84</v>
      </c>
      <c r="B199" s="9" t="s">
        <v>85</v>
      </c>
      <c r="C199" s="9" t="s">
        <v>100</v>
      </c>
      <c r="D199" s="23" t="s">
        <v>294</v>
      </c>
      <c r="E199" s="32">
        <v>9</v>
      </c>
      <c r="F199" s="32">
        <v>30</v>
      </c>
      <c r="G199" s="32">
        <v>50</v>
      </c>
      <c r="H199" s="14">
        <f t="shared" si="130"/>
        <v>16650</v>
      </c>
      <c r="I199" s="45">
        <v>119</v>
      </c>
      <c r="J199" s="15">
        <f t="shared" si="131"/>
        <v>13.222222222222221</v>
      </c>
      <c r="K199" s="21">
        <v>45</v>
      </c>
      <c r="L199" s="21">
        <v>94</v>
      </c>
      <c r="M199" s="15">
        <f t="shared" si="132"/>
        <v>5</v>
      </c>
      <c r="N199" s="15">
        <f t="shared" si="133"/>
        <v>10.444444444444445</v>
      </c>
      <c r="O199" s="17">
        <f t="shared" si="134"/>
        <v>0.47872340425531917</v>
      </c>
      <c r="P199" s="14">
        <v>34</v>
      </c>
      <c r="Q199" s="16">
        <v>63</v>
      </c>
      <c r="R199" s="15">
        <f t="shared" si="135"/>
        <v>3.7777777777777777</v>
      </c>
      <c r="S199" s="15">
        <f t="shared" si="136"/>
        <v>7</v>
      </c>
      <c r="T199" s="17">
        <f t="shared" si="137"/>
        <v>0.53968253968253965</v>
      </c>
      <c r="U199" s="16">
        <v>11</v>
      </c>
      <c r="V199" s="16">
        <v>31</v>
      </c>
      <c r="W199" s="15">
        <f t="shared" si="138"/>
        <v>1.2222222222222223</v>
      </c>
      <c r="X199" s="15">
        <f t="shared" si="139"/>
        <v>3.4444444444444446</v>
      </c>
      <c r="Y199" s="17">
        <f t="shared" si="140"/>
        <v>0.35483870967741937</v>
      </c>
      <c r="Z199" s="8">
        <v>18</v>
      </c>
      <c r="AA199" s="8">
        <v>24</v>
      </c>
      <c r="AB199" s="15">
        <f t="shared" si="141"/>
        <v>2</v>
      </c>
      <c r="AC199" s="15">
        <f t="shared" si="142"/>
        <v>2.6666666666666665</v>
      </c>
      <c r="AD199" s="17">
        <f t="shared" si="143"/>
        <v>0.75</v>
      </c>
      <c r="AE199" s="13">
        <v>29</v>
      </c>
      <c r="AF199" s="15">
        <f t="shared" si="144"/>
        <v>3.2222222222222223</v>
      </c>
      <c r="AG199" s="13">
        <v>6</v>
      </c>
      <c r="AH199" s="15">
        <f t="shared" si="145"/>
        <v>0.66666666666666663</v>
      </c>
      <c r="AI199" s="13">
        <v>23</v>
      </c>
      <c r="AJ199" s="15">
        <f t="shared" si="146"/>
        <v>2.5555555555555554</v>
      </c>
      <c r="AK199" s="13">
        <v>39</v>
      </c>
      <c r="AL199" s="15">
        <f t="shared" si="147"/>
        <v>4.333333333333333</v>
      </c>
      <c r="AM199" s="13">
        <v>8</v>
      </c>
      <c r="AN199" s="15">
        <f t="shared" si="148"/>
        <v>0.88888888888888884</v>
      </c>
      <c r="AO199" s="2">
        <v>1</v>
      </c>
      <c r="AP199" s="15">
        <f t="shared" si="149"/>
        <v>0.1111111111111111</v>
      </c>
      <c r="AQ199" s="6">
        <v>18</v>
      </c>
      <c r="AR199" s="15">
        <f t="shared" si="150"/>
        <v>2</v>
      </c>
      <c r="AS199" s="52">
        <v>13</v>
      </c>
      <c r="AT199" s="15">
        <f t="shared" si="151"/>
        <v>1.4444444444444444</v>
      </c>
      <c r="AU199" s="18"/>
      <c r="AV199" s="18"/>
      <c r="AW199" s="18"/>
      <c r="AX199" s="18"/>
      <c r="AY199" s="18"/>
      <c r="AZ199" s="18"/>
      <c r="BA199" s="18"/>
      <c r="BB199" s="18"/>
      <c r="BC199" s="18"/>
      <c r="BD199" s="92">
        <f t="shared" si="152"/>
        <v>56.905126243305283</v>
      </c>
      <c r="BE199" s="92">
        <f t="shared" si="153"/>
        <v>53.723404255319153</v>
      </c>
      <c r="BF199" s="93">
        <f>IFERROR(100*((L199+0.44*AA199+AQ199)*2400)/((SUMIFS(팀공격력!Q:Q,팀공격력!A:A,B199,팀공격력!B:B,D199)+0.44*SUMIFS(팀공격력!T:T,팀공격력!A:A,B199,팀공격력!B:B,D199)+SUMIFS(팀공격력!AK:AK,팀공격력!A:A,B199,팀공격력!B:B,D199))*(F199*60+G199)),"")</f>
        <v>20.871194113514932</v>
      </c>
      <c r="BG199" s="17">
        <f t="shared" si="154"/>
        <v>0.32978723404255317</v>
      </c>
      <c r="BH199" s="17">
        <f t="shared" si="155"/>
        <v>0.25531914893617019</v>
      </c>
      <c r="BI199" s="94">
        <f>IFERROR(((AG199*(12000/5))/((F199*60+G199)*(SUMIFS(팀공격력!X:X,팀공격력!A:A,B199,팀공격력!B:B,D199)+SUMIFS(팀수비력!X:X,팀수비력!A:A,B199,팀수비력!B:B,D199))))*100,"")</f>
        <v>1.1920036422333513</v>
      </c>
      <c r="BJ199" s="94">
        <f>IFERROR(((AI199*(12000/5))/((F199*60+G199)*(SUMIFS(팀공격력!V:V,팀공격력!A:A,B199,팀공격력!B:B,D199)+SUMIFS(팀수비력!W:W,팀수비력!A:A,B199,팀수비력!B:B,D199))))*100,"")</f>
        <v>9.7509273979862208</v>
      </c>
      <c r="BK199" s="94">
        <f>IFERROR(((AE199*(12000/5))/((F199*60+G199)*(SUMIFS(팀공격력!X:X,팀공격력!A:A,B199,팀공격력!B:B,D199)+SUMIFS(팀수비력!X:X,팀수비력!A:A,B199,팀수비력!B:B,D199))))*100,"")</f>
        <v>5.7613509374611978</v>
      </c>
      <c r="BL199" s="94">
        <f>IFERROR(100*AK199/(((((F199*60+G199)/(12000/5))*SUMIFS(팀공격력!P:P,팀공격력!A:A,B199,팀공격력!B:B,D199))-K199)),"")</f>
        <v>21.202854230377167</v>
      </c>
      <c r="BM199" s="94">
        <f>IFERROR(100*((AM199/E199*(2400))/((F199*60+G199)*SUMIFS(팀공격력!AR:AR,팀공격력!A:A,B199,팀공격력!B:B,D199))),"")</f>
        <v>1.5612696597740339</v>
      </c>
      <c r="BN199" s="94">
        <f>IFERROR((AO199*40)/(((F199*60+G199)/60)*(SUMIFS(팀수비력!Q:Q,팀수비력!A:A,B199,팀수비력!B:B,D199)-SUMIFS(팀수비력!N:N,팀수비력!A:A,B199,팀수비력!B:B,D199)))*100,"")</f>
        <v>0.307416421160497</v>
      </c>
      <c r="BO199" s="94">
        <f t="shared" si="156"/>
        <v>14.686684073107049</v>
      </c>
      <c r="BP199" s="18"/>
      <c r="BQ199" s="18"/>
      <c r="BR199" s="18"/>
      <c r="BS199" s="18"/>
      <c r="BT199" s="19" t="s">
        <v>88</v>
      </c>
      <c r="BU199" s="19"/>
      <c r="BV199" s="26" t="s">
        <v>89</v>
      </c>
      <c r="BW199" s="26"/>
      <c r="BX199" s="26"/>
      <c r="BY199" s="26"/>
      <c r="BZ199" s="29"/>
      <c r="CA199" s="29"/>
      <c r="CB199" s="29"/>
      <c r="CC199" s="30"/>
      <c r="CD199" s="30"/>
      <c r="CE199" s="30"/>
      <c r="CF199" s="28">
        <v>6</v>
      </c>
      <c r="CG199" s="28">
        <v>3</v>
      </c>
    </row>
    <row r="200" spans="1:85" x14ac:dyDescent="0.4">
      <c r="A200" s="9" t="s">
        <v>84</v>
      </c>
      <c r="B200" s="9" t="s">
        <v>85</v>
      </c>
      <c r="C200" s="9" t="s">
        <v>101</v>
      </c>
      <c r="D200" s="23" t="s">
        <v>294</v>
      </c>
      <c r="E200" s="32">
        <v>9</v>
      </c>
      <c r="F200" s="32">
        <v>29</v>
      </c>
      <c r="G200" s="32">
        <v>9</v>
      </c>
      <c r="H200" s="14">
        <f t="shared" si="130"/>
        <v>15741</v>
      </c>
      <c r="I200" s="45">
        <v>111</v>
      </c>
      <c r="J200" s="15">
        <f t="shared" si="131"/>
        <v>12.333333333333334</v>
      </c>
      <c r="K200" s="21">
        <v>51</v>
      </c>
      <c r="L200" s="21">
        <v>108</v>
      </c>
      <c r="M200" s="15">
        <f t="shared" si="132"/>
        <v>5.666666666666667</v>
      </c>
      <c r="N200" s="15">
        <f t="shared" si="133"/>
        <v>12</v>
      </c>
      <c r="O200" s="17">
        <f t="shared" si="134"/>
        <v>0.47222222222222221</v>
      </c>
      <c r="P200" s="14">
        <v>49</v>
      </c>
      <c r="Q200" s="16">
        <v>94</v>
      </c>
      <c r="R200" s="15">
        <f t="shared" si="135"/>
        <v>5.4444444444444446</v>
      </c>
      <c r="S200" s="15">
        <f t="shared" si="136"/>
        <v>10.444444444444445</v>
      </c>
      <c r="T200" s="17">
        <f t="shared" si="137"/>
        <v>0.52127659574468088</v>
      </c>
      <c r="U200" s="16">
        <v>2</v>
      </c>
      <c r="V200" s="16">
        <v>14</v>
      </c>
      <c r="W200" s="15">
        <f t="shared" si="138"/>
        <v>0.22222222222222221</v>
      </c>
      <c r="X200" s="15">
        <f t="shared" si="139"/>
        <v>1.5555555555555556</v>
      </c>
      <c r="Y200" s="17">
        <f t="shared" si="140"/>
        <v>0.14285714285714285</v>
      </c>
      <c r="Z200" s="8">
        <v>7</v>
      </c>
      <c r="AA200" s="8">
        <v>7</v>
      </c>
      <c r="AB200" s="15">
        <f t="shared" si="141"/>
        <v>0.77777777777777779</v>
      </c>
      <c r="AC200" s="15">
        <f t="shared" si="142"/>
        <v>0.77777777777777779</v>
      </c>
      <c r="AD200" s="17">
        <f t="shared" si="143"/>
        <v>1</v>
      </c>
      <c r="AE200" s="13">
        <v>47</v>
      </c>
      <c r="AF200" s="15">
        <f t="shared" si="144"/>
        <v>5.2222222222222223</v>
      </c>
      <c r="AG200" s="13">
        <v>11</v>
      </c>
      <c r="AH200" s="15">
        <f t="shared" si="145"/>
        <v>1.2222222222222223</v>
      </c>
      <c r="AI200" s="13">
        <v>36</v>
      </c>
      <c r="AJ200" s="15">
        <f t="shared" si="146"/>
        <v>4</v>
      </c>
      <c r="AK200" s="13">
        <v>24</v>
      </c>
      <c r="AL200" s="15">
        <f t="shared" si="147"/>
        <v>2.6666666666666665</v>
      </c>
      <c r="AM200" s="13">
        <v>9</v>
      </c>
      <c r="AN200" s="15">
        <f t="shared" si="148"/>
        <v>1</v>
      </c>
      <c r="AO200" s="2">
        <v>3</v>
      </c>
      <c r="AP200" s="15">
        <f t="shared" si="149"/>
        <v>0.33333333333333331</v>
      </c>
      <c r="AQ200" s="6">
        <v>5</v>
      </c>
      <c r="AR200" s="15">
        <f t="shared" si="150"/>
        <v>0.55555555555555558</v>
      </c>
      <c r="AS200" s="52">
        <v>16</v>
      </c>
      <c r="AT200" s="15">
        <f t="shared" si="151"/>
        <v>1.7777777777777777</v>
      </c>
      <c r="AU200" s="18"/>
      <c r="AV200" s="18"/>
      <c r="AW200" s="18"/>
      <c r="AX200" s="18"/>
      <c r="AY200" s="18"/>
      <c r="AZ200" s="18"/>
      <c r="BA200" s="18"/>
      <c r="BB200" s="18"/>
      <c r="BC200" s="18"/>
      <c r="BD200" s="92">
        <f t="shared" si="152"/>
        <v>49.963989917176811</v>
      </c>
      <c r="BE200" s="92">
        <f t="shared" si="153"/>
        <v>48.148148148148145</v>
      </c>
      <c r="BF200" s="93">
        <f>IFERROR(100*((L200+0.44*AA200+AQ200)*2400)/((SUMIFS(팀공격력!Q:Q,팀공격력!A:A,B200,팀공격력!B:B,D200)+0.44*SUMIFS(팀공격력!T:T,팀공격력!A:A,B200,팀공격력!B:B,D200)+SUMIFS(팀공격력!AK:AK,팀공격력!A:A,B200,팀공격력!B:B,D200))*(F200*60+G200)),"")</f>
        <v>20.909221501661452</v>
      </c>
      <c r="BG200" s="17">
        <f t="shared" si="154"/>
        <v>0.12962962962962962</v>
      </c>
      <c r="BH200" s="17">
        <f t="shared" si="155"/>
        <v>6.4814814814814811E-2</v>
      </c>
      <c r="BI200" s="94">
        <f>IFERROR(((AG200*(12000/5))/((F200*60+G200)*(SUMIFS(팀공격력!X:X,팀공격력!A:A,B200,팀공격력!B:B,D200)+SUMIFS(팀수비력!X:X,팀수비력!A:A,B200,팀수비력!B:B,D200))))*100,"")</f>
        <v>2.311537461353983</v>
      </c>
      <c r="BJ200" s="94">
        <f>IFERROR(((AI200*(12000/5))/((F200*60+G200)*(SUMIFS(팀공격력!V:V,팀공격력!A:A,B200,팀공격력!B:B,D200)+SUMIFS(팀수비력!W:W,팀수비력!A:A,B200,팀수비력!B:B,D200))))*100,"")</f>
        <v>16.143678740793057</v>
      </c>
      <c r="BK200" s="94">
        <f>IFERROR(((AE200*(12000/5))/((F200*60+G200)*(SUMIFS(팀공격력!X:X,팀공격력!A:A,B200,팀공격력!B:B,D200)+SUMIFS(팀수비력!X:X,팀수비력!A:A,B200,팀수비력!B:B,D200))))*100,"")</f>
        <v>9.8765691530579272</v>
      </c>
      <c r="BL200" s="94">
        <f>IFERROR(100*AK200/(((((F200*60+G200)/(12000/5))*SUMIFS(팀공격력!P:P,팀공격력!A:A,B200,팀공격력!B:B,D200))-K200)),"")</f>
        <v>14.506879434231703</v>
      </c>
      <c r="BM200" s="94">
        <f>IFERROR(100*((AM200/E200*(2400))/((F200*60+G200)*SUMIFS(팀공격력!AR:AR,팀공격력!A:A,B200,팀공격력!B:B,D200))),"")</f>
        <v>1.8578573352799936</v>
      </c>
      <c r="BN200" s="94">
        <f>IFERROR((AO200*40)/(((F200*60+G200)/60)*(SUMIFS(팀수비력!Q:Q,팀수비력!A:A,B200,팀수비력!B:B,D200)-SUMIFS(팀수비력!N:N,팀수비력!A:A,B200,팀수비력!B:B,D200)))*100,"")</f>
        <v>0.97550665376830092</v>
      </c>
      <c r="BO200" s="94">
        <f t="shared" si="156"/>
        <v>4.3073742246726399</v>
      </c>
      <c r="BP200" s="18"/>
      <c r="BQ200" s="18"/>
      <c r="BR200" s="18"/>
      <c r="BS200" s="18"/>
      <c r="BT200" s="19" t="s">
        <v>88</v>
      </c>
      <c r="BU200" s="19"/>
      <c r="BV200" s="26" t="s">
        <v>94</v>
      </c>
      <c r="BW200" s="26"/>
      <c r="BX200" s="26"/>
      <c r="BY200" s="26"/>
      <c r="BZ200" s="29"/>
      <c r="CA200" s="29"/>
      <c r="CB200" s="29"/>
      <c r="CC200" s="30"/>
      <c r="CD200" s="30"/>
      <c r="CE200" s="30"/>
      <c r="CF200" s="28">
        <v>6</v>
      </c>
      <c r="CG200" s="28">
        <v>3</v>
      </c>
    </row>
    <row r="201" spans="1:85" x14ac:dyDescent="0.4">
      <c r="A201" s="9" t="s">
        <v>84</v>
      </c>
      <c r="B201" s="9" t="s">
        <v>85</v>
      </c>
      <c r="C201" s="9" t="s">
        <v>103</v>
      </c>
      <c r="D201" s="23" t="s">
        <v>294</v>
      </c>
      <c r="E201" s="32">
        <v>9</v>
      </c>
      <c r="F201" s="32">
        <v>21</v>
      </c>
      <c r="G201" s="32">
        <v>30</v>
      </c>
      <c r="H201" s="14">
        <f t="shared" si="130"/>
        <v>11610</v>
      </c>
      <c r="I201" s="45">
        <v>83</v>
      </c>
      <c r="J201" s="15">
        <f t="shared" si="131"/>
        <v>9.2222222222222214</v>
      </c>
      <c r="K201" s="21">
        <v>32</v>
      </c>
      <c r="L201" s="21">
        <v>69</v>
      </c>
      <c r="M201" s="15">
        <f t="shared" si="132"/>
        <v>3.5555555555555554</v>
      </c>
      <c r="N201" s="15">
        <f t="shared" si="133"/>
        <v>7.666666666666667</v>
      </c>
      <c r="O201" s="17">
        <f t="shared" si="134"/>
        <v>0.46376811594202899</v>
      </c>
      <c r="P201" s="14">
        <v>23</v>
      </c>
      <c r="Q201" s="16">
        <v>46</v>
      </c>
      <c r="R201" s="15">
        <f t="shared" si="135"/>
        <v>2.5555555555555554</v>
      </c>
      <c r="S201" s="15">
        <f t="shared" si="136"/>
        <v>5.1111111111111107</v>
      </c>
      <c r="T201" s="17">
        <f t="shared" si="137"/>
        <v>0.5</v>
      </c>
      <c r="U201" s="16">
        <v>9</v>
      </c>
      <c r="V201" s="16">
        <v>23</v>
      </c>
      <c r="W201" s="15">
        <f t="shared" si="138"/>
        <v>1</v>
      </c>
      <c r="X201" s="15">
        <f t="shared" si="139"/>
        <v>2.5555555555555554</v>
      </c>
      <c r="Y201" s="17">
        <f t="shared" si="140"/>
        <v>0.39130434782608697</v>
      </c>
      <c r="Z201" s="8">
        <v>10</v>
      </c>
      <c r="AA201" s="8">
        <v>14</v>
      </c>
      <c r="AB201" s="15">
        <f t="shared" si="141"/>
        <v>1.1111111111111112</v>
      </c>
      <c r="AC201" s="15">
        <f t="shared" si="142"/>
        <v>1.5555555555555556</v>
      </c>
      <c r="AD201" s="17">
        <f t="shared" si="143"/>
        <v>0.7142857142857143</v>
      </c>
      <c r="AE201" s="13">
        <v>18</v>
      </c>
      <c r="AF201" s="15">
        <f t="shared" si="144"/>
        <v>2</v>
      </c>
      <c r="AG201" s="13">
        <v>3</v>
      </c>
      <c r="AH201" s="15">
        <f t="shared" si="145"/>
        <v>0.33333333333333331</v>
      </c>
      <c r="AI201" s="13">
        <v>15</v>
      </c>
      <c r="AJ201" s="15">
        <f t="shared" si="146"/>
        <v>1.6666666666666667</v>
      </c>
      <c r="AK201" s="13">
        <v>24</v>
      </c>
      <c r="AL201" s="15">
        <f t="shared" si="147"/>
        <v>2.6666666666666665</v>
      </c>
      <c r="AM201" s="13">
        <v>8</v>
      </c>
      <c r="AN201" s="15">
        <f t="shared" si="148"/>
        <v>0.88888888888888884</v>
      </c>
      <c r="AO201" s="2">
        <v>2</v>
      </c>
      <c r="AP201" s="15">
        <f t="shared" si="149"/>
        <v>0.22222222222222221</v>
      </c>
      <c r="AQ201" s="6">
        <v>5</v>
      </c>
      <c r="AR201" s="15">
        <f t="shared" si="150"/>
        <v>0.55555555555555558</v>
      </c>
      <c r="AS201" s="52">
        <v>23</v>
      </c>
      <c r="AT201" s="15">
        <f t="shared" si="151"/>
        <v>2.5555555555555554</v>
      </c>
      <c r="AU201" s="18"/>
      <c r="AV201" s="18"/>
      <c r="AW201" s="18"/>
      <c r="AX201" s="18"/>
      <c r="AY201" s="18"/>
      <c r="AZ201" s="18"/>
      <c r="BA201" s="18"/>
      <c r="BB201" s="18"/>
      <c r="BC201" s="18"/>
      <c r="BD201" s="92">
        <f t="shared" si="152"/>
        <v>55.215540180947322</v>
      </c>
      <c r="BE201" s="92">
        <f t="shared" si="153"/>
        <v>52.89855072463768</v>
      </c>
      <c r="BF201" s="93">
        <f>IFERROR(100*((L201+0.44*AA201+AQ201)*2400)/((SUMIFS(팀공격력!Q:Q,팀공격력!A:A,B201,팀공격력!B:B,D201)+0.44*SUMIFS(팀공격력!T:T,팀공격력!A:A,B201,팀공격력!B:B,D201)+SUMIFS(팀공격력!AK:AK,팀공격력!A:A,B201,팀공격력!B:B,D201))*(F201*60+G201)),"")</f>
        <v>19.576645277097697</v>
      </c>
      <c r="BG201" s="17">
        <f t="shared" si="154"/>
        <v>0.33333333333333331</v>
      </c>
      <c r="BH201" s="17">
        <f t="shared" si="155"/>
        <v>0.20289855072463769</v>
      </c>
      <c r="BI201" s="94">
        <f>IFERROR(((AG201*(12000/5))/((F201*60+G201)*(SUMIFS(팀공격력!X:X,팀공격력!A:A,B201,팀공격력!B:B,D201)+SUMIFS(팀수비력!X:X,팀수비력!A:A,B201,팀수비력!B:B,D201))))*100,"")</f>
        <v>0.85473129384949598</v>
      </c>
      <c r="BJ201" s="94">
        <f>IFERROR(((AI201*(12000/5))/((F201*60+G201)*(SUMIFS(팀공격력!V:V,팀공격력!A:A,B201,팀공격력!B:B,D201)+SUMIFS(팀수비력!W:W,팀수비력!A:A,B201,팀수비력!B:B,D201))))*100,"")</f>
        <v>9.1199270405836756</v>
      </c>
      <c r="BK201" s="94">
        <f>IFERROR(((AE201*(12000/5))/((F201*60+G201)*(SUMIFS(팀공격력!X:X,팀공격력!A:A,B201,팀공격력!B:B,D201)+SUMIFS(팀수비력!X:X,팀수비력!A:A,B201,팀수비력!B:B,D201))))*100,"")</f>
        <v>5.1283877630969759</v>
      </c>
      <c r="BL201" s="94">
        <f>IFERROR(100*AK201/(((((F201*60+G201)/(12000/5))*SUMIFS(팀공격력!P:P,팀공격력!A:A,B201,팀공격력!B:B,D201))-K201)),"")</f>
        <v>18.803251395553815</v>
      </c>
      <c r="BM201" s="94">
        <f>IFERROR(100*((AM201/E201*(2400))/((F201*60+G201)*SUMIFS(팀공격력!AR:AR,팀공격력!A:A,B201,팀공격력!B:B,D201))),"")</f>
        <v>2.2390301322340798</v>
      </c>
      <c r="BN201" s="94">
        <f>IFERROR((AO201*40)/(((F201*60+G201)/60)*(SUMIFS(팀수비력!Q:Q,팀수비력!A:A,B201,팀수비력!B:B,D201)-SUMIFS(팀수비력!N:N,팀수비력!A:A,B201,팀수비력!B:B,D201)))*100,"")</f>
        <v>0.88173702193320835</v>
      </c>
      <c r="BO201" s="94">
        <f t="shared" si="156"/>
        <v>6.2375249500998002</v>
      </c>
      <c r="BP201" s="18"/>
      <c r="BQ201" s="18"/>
      <c r="BR201" s="18"/>
      <c r="BS201" s="18"/>
      <c r="BT201" s="19" t="s">
        <v>88</v>
      </c>
      <c r="BU201" s="19"/>
      <c r="BV201" s="26" t="s">
        <v>89</v>
      </c>
      <c r="BW201" s="26"/>
      <c r="BX201" s="26"/>
      <c r="BY201" s="26"/>
      <c r="BZ201" s="29"/>
      <c r="CA201" s="29"/>
      <c r="CB201" s="29"/>
      <c r="CC201" s="30"/>
      <c r="CD201" s="30"/>
      <c r="CE201" s="30"/>
      <c r="CF201" s="28">
        <v>6</v>
      </c>
      <c r="CG201" s="28">
        <v>3</v>
      </c>
    </row>
    <row r="202" spans="1:85" x14ac:dyDescent="0.4">
      <c r="A202" s="9" t="s">
        <v>84</v>
      </c>
      <c r="B202" s="9" t="s">
        <v>85</v>
      </c>
      <c r="C202" s="9" t="s">
        <v>104</v>
      </c>
      <c r="D202" s="23" t="s">
        <v>294</v>
      </c>
      <c r="E202" s="32">
        <v>9</v>
      </c>
      <c r="F202" s="32">
        <v>11</v>
      </c>
      <c r="G202" s="32">
        <v>7</v>
      </c>
      <c r="H202" s="14">
        <f t="shared" si="130"/>
        <v>6003</v>
      </c>
      <c r="I202" s="45">
        <v>56</v>
      </c>
      <c r="J202" s="15">
        <f t="shared" si="131"/>
        <v>6.2222222222222223</v>
      </c>
      <c r="K202" s="21">
        <v>21</v>
      </c>
      <c r="L202" s="21">
        <v>40</v>
      </c>
      <c r="M202" s="15">
        <f t="shared" si="132"/>
        <v>2.3333333333333335</v>
      </c>
      <c r="N202" s="15">
        <f t="shared" si="133"/>
        <v>4.4444444444444446</v>
      </c>
      <c r="O202" s="17">
        <f t="shared" si="134"/>
        <v>0.52500000000000002</v>
      </c>
      <c r="P202" s="14">
        <v>20</v>
      </c>
      <c r="Q202" s="16">
        <v>39</v>
      </c>
      <c r="R202" s="15">
        <f t="shared" si="135"/>
        <v>2.2222222222222223</v>
      </c>
      <c r="S202" s="15">
        <f t="shared" si="136"/>
        <v>4.333333333333333</v>
      </c>
      <c r="T202" s="17">
        <f t="shared" si="137"/>
        <v>0.51282051282051277</v>
      </c>
      <c r="U202" s="16">
        <v>1</v>
      </c>
      <c r="V202" s="16">
        <v>1</v>
      </c>
      <c r="W202" s="15">
        <f t="shared" si="138"/>
        <v>0.1111111111111111</v>
      </c>
      <c r="X202" s="15">
        <f t="shared" si="139"/>
        <v>0.1111111111111111</v>
      </c>
      <c r="Y202" s="17">
        <f t="shared" si="140"/>
        <v>1</v>
      </c>
      <c r="Z202" s="8">
        <v>13</v>
      </c>
      <c r="AA202" s="8">
        <v>14</v>
      </c>
      <c r="AB202" s="15">
        <f t="shared" si="141"/>
        <v>1.4444444444444444</v>
      </c>
      <c r="AC202" s="15">
        <f t="shared" si="142"/>
        <v>1.5555555555555556</v>
      </c>
      <c r="AD202" s="17">
        <f t="shared" si="143"/>
        <v>0.9285714285714286</v>
      </c>
      <c r="AE202" s="13">
        <v>23</v>
      </c>
      <c r="AF202" s="15">
        <f t="shared" si="144"/>
        <v>2.5555555555555554</v>
      </c>
      <c r="AG202" s="13">
        <v>6</v>
      </c>
      <c r="AH202" s="15">
        <f t="shared" si="145"/>
        <v>0.66666666666666663</v>
      </c>
      <c r="AI202" s="13">
        <v>17</v>
      </c>
      <c r="AJ202" s="15">
        <f t="shared" si="146"/>
        <v>1.8888888888888888</v>
      </c>
      <c r="AK202" s="13">
        <v>3</v>
      </c>
      <c r="AL202" s="15">
        <f t="shared" si="147"/>
        <v>0.33333333333333331</v>
      </c>
      <c r="AM202" s="13">
        <v>4</v>
      </c>
      <c r="AN202" s="15">
        <f t="shared" si="148"/>
        <v>0.44444444444444442</v>
      </c>
      <c r="AO202" s="2">
        <v>3</v>
      </c>
      <c r="AP202" s="15">
        <f t="shared" si="149"/>
        <v>0.33333333333333331</v>
      </c>
      <c r="AQ202" s="6">
        <v>10</v>
      </c>
      <c r="AR202" s="15">
        <f t="shared" si="150"/>
        <v>1.1111111111111112</v>
      </c>
      <c r="AS202" s="52">
        <v>8</v>
      </c>
      <c r="AT202" s="15">
        <f t="shared" si="151"/>
        <v>0.88888888888888884</v>
      </c>
      <c r="AU202" s="18"/>
      <c r="AV202" s="18"/>
      <c r="AW202" s="18"/>
      <c r="AX202" s="18"/>
      <c r="AY202" s="18"/>
      <c r="AZ202" s="18"/>
      <c r="BA202" s="18"/>
      <c r="BB202" s="18"/>
      <c r="BC202" s="18"/>
      <c r="BD202" s="92">
        <f t="shared" si="152"/>
        <v>60.658578856152523</v>
      </c>
      <c r="BE202" s="92">
        <f t="shared" si="153"/>
        <v>53.75</v>
      </c>
      <c r="BF202" s="93">
        <f>IFERROR(100*((L202+0.44*AA202+AQ202)*2400)/((SUMIFS(팀공격력!Q:Q,팀공격력!A:A,B202,팀공격력!B:B,D202)+0.44*SUMIFS(팀공격력!T:T,팀공격력!A:A,B202,팀공격력!B:B,D202)+SUMIFS(팀공격력!AK:AK,팀공격력!A:A,B202,팀공격력!B:B,D202))*(F202*60+G202)),"")</f>
        <v>26.52598615368084</v>
      </c>
      <c r="BG202" s="17">
        <f t="shared" si="154"/>
        <v>2.5000000000000001E-2</v>
      </c>
      <c r="BH202" s="17">
        <f t="shared" si="155"/>
        <v>0.35</v>
      </c>
      <c r="BI202" s="94">
        <f>IFERROR(((AG202*(12000/5))/((F202*60+G202)*(SUMIFS(팀공격력!X:X,팀공격력!A:A,B202,팀공격력!B:B,D202)+SUMIFS(팀수비력!X:X,팀수비력!A:A,B202,팀수비력!B:B,D202))))*100,"")</f>
        <v>3.3061570286832085</v>
      </c>
      <c r="BJ202" s="94">
        <f>IFERROR(((AI202*(12000/5))/((F202*60+G202)*(SUMIFS(팀공격력!V:V,팀공격력!A:A,B202,팀공격력!B:B,D202)+SUMIFS(팀수비력!W:W,팀수비력!A:A,B202,팀수비력!B:B,D202))))*100,"")</f>
        <v>19.990004997501249</v>
      </c>
      <c r="BK202" s="94">
        <f>IFERROR(((AE202*(12000/5))/((F202*60+G202)*(SUMIFS(팀공격력!X:X,팀공격력!A:A,B202,팀공격력!B:B,D202)+SUMIFS(팀수비력!X:X,팀수비력!A:A,B202,팀수비력!B:B,D202))))*100,"")</f>
        <v>12.673601943285631</v>
      </c>
      <c r="BL202" s="94">
        <f>IFERROR(100*AK202/(((((F202*60+G202)/(12000/5))*SUMIFS(팀공격력!P:P,팀공격력!A:A,B202,팀공격력!B:B,D202))-K202)),"")</f>
        <v>4.8747791115715078</v>
      </c>
      <c r="BM202" s="94">
        <f>IFERROR(100*((AM202/E202*(2400))/((F202*60+G202)*SUMIFS(팀공격력!AR:AR,팀공격력!A:A,B202,팀공격력!B:B,D202))),"")</f>
        <v>2.1651790634047696</v>
      </c>
      <c r="BN202" s="94">
        <f>IFERROR((AO202*40)/(((F202*60+G202)/60)*(SUMIFS(팀수비력!Q:Q,팀수비력!A:A,B202,팀수비력!B:B,D202)-SUMIFS(팀수비력!N:N,팀수비력!A:A,B202,팀수비력!B:B,D202)))*100,"")</f>
        <v>2.5579627247987378</v>
      </c>
      <c r="BO202" s="94">
        <f t="shared" si="156"/>
        <v>17.806267806267808</v>
      </c>
      <c r="BP202" s="18"/>
      <c r="BQ202" s="18"/>
      <c r="BR202" s="18"/>
      <c r="BS202" s="18"/>
      <c r="BT202" s="19" t="s">
        <v>88</v>
      </c>
      <c r="BU202" s="19"/>
      <c r="BV202" s="26" t="s">
        <v>97</v>
      </c>
      <c r="BW202" s="26"/>
      <c r="BX202" s="26"/>
      <c r="BY202" s="26"/>
      <c r="BZ202" s="29"/>
      <c r="CA202" s="29"/>
      <c r="CB202" s="29"/>
      <c r="CC202" s="30"/>
      <c r="CD202" s="30"/>
      <c r="CE202" s="30"/>
      <c r="CF202" s="28">
        <v>6</v>
      </c>
      <c r="CG202" s="28">
        <v>3</v>
      </c>
    </row>
    <row r="203" spans="1:85" x14ac:dyDescent="0.4">
      <c r="A203" s="9" t="s">
        <v>84</v>
      </c>
      <c r="B203" s="9" t="s">
        <v>85</v>
      </c>
      <c r="C203" s="9" t="s">
        <v>105</v>
      </c>
      <c r="D203" s="23" t="s">
        <v>294</v>
      </c>
      <c r="E203" s="32">
        <v>1</v>
      </c>
      <c r="F203" s="32">
        <v>4</v>
      </c>
      <c r="G203" s="32">
        <v>45</v>
      </c>
      <c r="H203" s="14">
        <f t="shared" si="130"/>
        <v>285</v>
      </c>
      <c r="I203" s="45">
        <v>0</v>
      </c>
      <c r="J203" s="15">
        <f t="shared" si="131"/>
        <v>0</v>
      </c>
      <c r="K203" s="21">
        <v>0</v>
      </c>
      <c r="L203" s="21">
        <v>0</v>
      </c>
      <c r="M203" s="15">
        <f t="shared" si="132"/>
        <v>0</v>
      </c>
      <c r="N203" s="15">
        <f t="shared" si="133"/>
        <v>0</v>
      </c>
      <c r="O203" s="17" t="e">
        <f t="shared" si="134"/>
        <v>#DIV/0!</v>
      </c>
      <c r="P203" s="14">
        <v>0</v>
      </c>
      <c r="Q203" s="16">
        <v>0</v>
      </c>
      <c r="R203" s="15">
        <f t="shared" si="135"/>
        <v>0</v>
      </c>
      <c r="S203" s="15">
        <f t="shared" si="136"/>
        <v>0</v>
      </c>
      <c r="T203" s="17" t="e">
        <f t="shared" si="137"/>
        <v>#DIV/0!</v>
      </c>
      <c r="U203" s="16">
        <v>0</v>
      </c>
      <c r="V203" s="16">
        <v>0</v>
      </c>
      <c r="W203" s="15">
        <f t="shared" si="138"/>
        <v>0</v>
      </c>
      <c r="X203" s="15">
        <f t="shared" si="139"/>
        <v>0</v>
      </c>
      <c r="Y203" s="17" t="e">
        <f t="shared" si="140"/>
        <v>#DIV/0!</v>
      </c>
      <c r="Z203" s="8">
        <v>0</v>
      </c>
      <c r="AA203" s="8">
        <v>0</v>
      </c>
      <c r="AB203" s="15">
        <f t="shared" si="141"/>
        <v>0</v>
      </c>
      <c r="AC203" s="15">
        <f t="shared" si="142"/>
        <v>0</v>
      </c>
      <c r="AD203" s="17" t="e">
        <f t="shared" si="143"/>
        <v>#DIV/0!</v>
      </c>
      <c r="AE203" s="13">
        <v>1</v>
      </c>
      <c r="AF203" s="15">
        <f t="shared" si="144"/>
        <v>1</v>
      </c>
      <c r="AG203" s="13">
        <v>0</v>
      </c>
      <c r="AH203" s="15">
        <f t="shared" si="145"/>
        <v>0</v>
      </c>
      <c r="AI203" s="13">
        <v>1</v>
      </c>
      <c r="AJ203" s="15">
        <f t="shared" si="146"/>
        <v>1</v>
      </c>
      <c r="AK203" s="13">
        <v>1</v>
      </c>
      <c r="AL203" s="15">
        <f t="shared" si="147"/>
        <v>1</v>
      </c>
      <c r="AM203" s="13">
        <v>0</v>
      </c>
      <c r="AN203" s="15">
        <f t="shared" si="148"/>
        <v>0</v>
      </c>
      <c r="AO203" s="2">
        <v>0</v>
      </c>
      <c r="AP203" s="15">
        <f t="shared" si="149"/>
        <v>0</v>
      </c>
      <c r="AQ203" s="6">
        <v>0</v>
      </c>
      <c r="AR203" s="15">
        <f t="shared" si="150"/>
        <v>0</v>
      </c>
      <c r="AS203" s="52">
        <v>0</v>
      </c>
      <c r="AT203" s="15">
        <f t="shared" si="151"/>
        <v>0</v>
      </c>
      <c r="AU203" s="18"/>
      <c r="AV203" s="18"/>
      <c r="AW203" s="18"/>
      <c r="AX203" s="18"/>
      <c r="AY203" s="18"/>
      <c r="AZ203" s="18"/>
      <c r="BA203" s="18"/>
      <c r="BB203" s="18"/>
      <c r="BC203" s="18"/>
      <c r="BD203" s="92" t="str">
        <f t="shared" si="152"/>
        <v/>
      </c>
      <c r="BE203" s="92" t="str">
        <f t="shared" si="153"/>
        <v/>
      </c>
      <c r="BF203" s="93">
        <f>IFERROR(100*((L203+0.44*AA203+AQ203)*2400)/((SUMIFS(팀공격력!Q:Q,팀공격력!A:A,B203,팀공격력!B:B,D203)+0.44*SUMIFS(팀공격력!T:T,팀공격력!A:A,B203,팀공격력!B:B,D203)+SUMIFS(팀공격력!AK:AK,팀공격력!A:A,B203,팀공격력!B:B,D203))*(F203*60+G203)),"")</f>
        <v>0</v>
      </c>
      <c r="BG203" s="17" t="str">
        <f t="shared" si="154"/>
        <v/>
      </c>
      <c r="BH203" s="17" t="str">
        <f t="shared" si="155"/>
        <v/>
      </c>
      <c r="BI203" s="94">
        <f>IFERROR(((AG203*(12000/5))/((F203*60+G203)*(SUMIFS(팀공격력!X:X,팀공격력!A:A,B203,팀공격력!B:B,D203)+SUMIFS(팀수비력!X:X,팀수비력!A:A,B203,팀수비력!B:B,D203))))*100,"")</f>
        <v>0</v>
      </c>
      <c r="BJ203" s="94">
        <f>IFERROR(((AI203*(12000/5))/((F203*60+G203)*(SUMIFS(팀공격력!V:V,팀공격력!A:A,B203,팀공격력!B:B,D203)+SUMIFS(팀수비력!W:W,팀수비력!A:A,B203,팀수비력!B:B,D203))))*100,"")</f>
        <v>2.7519779841761265</v>
      </c>
      <c r="BK203" s="94">
        <f>IFERROR(((AE203*(12000/5))/((F203*60+G203)*(SUMIFS(팀공격력!X:X,팀공격력!A:A,B203,팀공격력!B:B,D203)+SUMIFS(팀수비력!X:X,팀수비력!A:A,B203,팀수비력!B:B,D203))))*100,"")</f>
        <v>1.2895945837027485</v>
      </c>
      <c r="BL203" s="94">
        <f>IFERROR(100*AK203/(((((F203*60+G203)/(12000/5))*SUMIFS(팀공격력!P:P,팀공격력!A:A,B203,팀공격력!B:B,D203))-K203)),"")</f>
        <v>2.8353712564238882</v>
      </c>
      <c r="BM203" s="94">
        <f>IFERROR(100*((AM203/E203*(2400))/((F203*60+G203)*SUMIFS(팀공격력!AR:AR,팀공격력!A:A,B203,팀공격력!B:B,D203))),"")</f>
        <v>0</v>
      </c>
      <c r="BN203" s="94">
        <f>IFERROR((AO203*40)/(((F203*60+G203)/60)*(SUMIFS(팀수비력!Q:Q,팀수비력!A:A,B203,팀수비력!B:B,D203)-SUMIFS(팀수비력!N:N,팀수비력!A:A,B203,팀수비력!B:B,D203)))*100,"")</f>
        <v>0</v>
      </c>
      <c r="BO203" s="94" t="str">
        <f t="shared" si="156"/>
        <v/>
      </c>
      <c r="BP203" s="18"/>
      <c r="BQ203" s="18"/>
      <c r="BR203" s="18"/>
      <c r="BS203" s="18"/>
      <c r="BT203" s="19" t="s">
        <v>88</v>
      </c>
      <c r="BU203" s="19"/>
      <c r="BV203" s="26" t="s">
        <v>89</v>
      </c>
      <c r="BW203" s="26"/>
      <c r="BX203" s="26"/>
      <c r="BY203" s="26"/>
      <c r="BZ203" s="29"/>
      <c r="CA203" s="29"/>
      <c r="CB203" s="29"/>
      <c r="CC203" s="30"/>
      <c r="CD203" s="30"/>
      <c r="CE203" s="30"/>
      <c r="CF203" s="28">
        <v>1</v>
      </c>
      <c r="CG203" s="28">
        <v>0</v>
      </c>
    </row>
    <row r="204" spans="1:85" x14ac:dyDescent="0.4">
      <c r="A204" s="9" t="s">
        <v>84</v>
      </c>
      <c r="B204" s="9" t="s">
        <v>85</v>
      </c>
      <c r="C204" s="9" t="s">
        <v>108</v>
      </c>
      <c r="D204" s="23" t="s">
        <v>294</v>
      </c>
      <c r="E204" s="32">
        <v>4</v>
      </c>
      <c r="F204" s="32">
        <v>6</v>
      </c>
      <c r="G204" s="32">
        <v>49</v>
      </c>
      <c r="H204" s="14">
        <f t="shared" si="130"/>
        <v>1636</v>
      </c>
      <c r="I204" s="45">
        <v>8</v>
      </c>
      <c r="J204" s="15">
        <f t="shared" si="131"/>
        <v>2</v>
      </c>
      <c r="K204" s="21">
        <v>2</v>
      </c>
      <c r="L204" s="21">
        <v>5</v>
      </c>
      <c r="M204" s="15">
        <f t="shared" si="132"/>
        <v>0.5</v>
      </c>
      <c r="N204" s="15">
        <f t="shared" si="133"/>
        <v>1.25</v>
      </c>
      <c r="O204" s="17">
        <f t="shared" si="134"/>
        <v>0.4</v>
      </c>
      <c r="P204" s="14">
        <v>0</v>
      </c>
      <c r="Q204" s="16">
        <v>0</v>
      </c>
      <c r="R204" s="15">
        <f t="shared" si="135"/>
        <v>0</v>
      </c>
      <c r="S204" s="15">
        <f t="shared" si="136"/>
        <v>0</v>
      </c>
      <c r="T204" s="17" t="e">
        <f t="shared" si="137"/>
        <v>#DIV/0!</v>
      </c>
      <c r="U204" s="16">
        <v>2</v>
      </c>
      <c r="V204" s="16">
        <v>5</v>
      </c>
      <c r="W204" s="15">
        <f t="shared" si="138"/>
        <v>0.5</v>
      </c>
      <c r="X204" s="15">
        <f t="shared" si="139"/>
        <v>1.25</v>
      </c>
      <c r="Y204" s="17">
        <f t="shared" si="140"/>
        <v>0.4</v>
      </c>
      <c r="Z204" s="8">
        <v>2</v>
      </c>
      <c r="AA204" s="8">
        <v>2</v>
      </c>
      <c r="AB204" s="15">
        <f t="shared" si="141"/>
        <v>0.5</v>
      </c>
      <c r="AC204" s="15">
        <f t="shared" si="142"/>
        <v>0.5</v>
      </c>
      <c r="AD204" s="17">
        <f t="shared" si="143"/>
        <v>1</v>
      </c>
      <c r="AE204" s="13">
        <v>3</v>
      </c>
      <c r="AF204" s="15">
        <f t="shared" si="144"/>
        <v>0.75</v>
      </c>
      <c r="AG204" s="13">
        <v>1</v>
      </c>
      <c r="AH204" s="15">
        <f t="shared" si="145"/>
        <v>0.25</v>
      </c>
      <c r="AI204" s="13">
        <v>2</v>
      </c>
      <c r="AJ204" s="15">
        <f t="shared" si="146"/>
        <v>0.5</v>
      </c>
      <c r="AK204" s="13">
        <v>2</v>
      </c>
      <c r="AL204" s="15">
        <f t="shared" si="147"/>
        <v>0.5</v>
      </c>
      <c r="AM204" s="13">
        <v>2</v>
      </c>
      <c r="AN204" s="15">
        <f t="shared" si="148"/>
        <v>0.5</v>
      </c>
      <c r="AO204" s="2">
        <v>0</v>
      </c>
      <c r="AP204" s="15">
        <f t="shared" si="149"/>
        <v>0</v>
      </c>
      <c r="AQ204" s="6">
        <v>0</v>
      </c>
      <c r="AR204" s="15">
        <f t="shared" si="150"/>
        <v>0</v>
      </c>
      <c r="AS204" s="52">
        <v>1</v>
      </c>
      <c r="AT204" s="15">
        <f t="shared" si="151"/>
        <v>0.25</v>
      </c>
      <c r="AU204" s="18"/>
      <c r="AV204" s="18"/>
      <c r="AW204" s="18"/>
      <c r="AX204" s="18"/>
      <c r="AY204" s="18"/>
      <c r="AZ204" s="18"/>
      <c r="BA204" s="18"/>
      <c r="BB204" s="18"/>
      <c r="BC204" s="18"/>
      <c r="BD204" s="92">
        <f t="shared" si="152"/>
        <v>68.027210884353735</v>
      </c>
      <c r="BE204" s="92">
        <f t="shared" si="153"/>
        <v>60</v>
      </c>
      <c r="BF204" s="93">
        <f>IFERROR(100*((L204+0.44*AA204+AQ204)*2400)/((SUMIFS(팀공격력!Q:Q,팀공격력!A:A,B204,팀공격력!B:B,D204)+0.44*SUMIFS(팀공격력!T:T,팀공격력!A:A,B204,팀공격력!B:B,D204)+SUMIFS(팀공격력!AK:AK,팀공격력!A:A,B204,팀공격력!B:B,D204))*(F204*60+G204)),"")</f>
        <v>4.5292291259730373</v>
      </c>
      <c r="BG204" s="17">
        <f t="shared" si="154"/>
        <v>1</v>
      </c>
      <c r="BH204" s="17">
        <f t="shared" si="155"/>
        <v>0.4</v>
      </c>
      <c r="BI204" s="94">
        <f>IFERROR(((AG204*(12000/5))/((F204*60+G204)*(SUMIFS(팀공격력!X:X,팀공격력!A:A,B204,팀공격력!B:B,D204)+SUMIFS(팀수비력!X:X,팀수비력!A:A,B204,팀수비력!B:B,D204))))*100,"")</f>
        <v>0.89861725270240411</v>
      </c>
      <c r="BJ204" s="94">
        <f>IFERROR(((AI204*(12000/5))/((F204*60+G204)*(SUMIFS(팀공격력!V:V,팀공격력!A:A,B204,팀공격력!B:B,D204)+SUMIFS(팀수비력!W:W,팀수비력!A:A,B204,팀수비력!B:B,D204))))*100,"")</f>
        <v>3.8352749412723526</v>
      </c>
      <c r="BK204" s="94">
        <f>IFERROR(((AE204*(12000/5))/((F204*60+G204)*(SUMIFS(팀공격력!X:X,팀공격력!A:A,B204,팀공격력!B:B,D204)+SUMIFS(팀수비력!X:X,팀수비력!A:A,B204,팀수비력!B:B,D204))))*100,"")</f>
        <v>2.6958517581072128</v>
      </c>
      <c r="BL204" s="94">
        <f>IFERROR(100*AK204/(((((F204*60+G204)/(12000/5))*SUMIFS(팀공격력!P:P,팀공격력!A:A,B204,팀공격력!B:B,D204))-K204)),"")</f>
        <v>4.1140623794708286</v>
      </c>
      <c r="BM204" s="94">
        <f>IFERROR(100*((AM204/E204*(2400))/((F204*60+G204)*SUMIFS(팀공격력!AR:AR,팀공격력!A:A,B204,팀공격력!B:B,D204))),"")</f>
        <v>3.9723624442600349</v>
      </c>
      <c r="BN204" s="94">
        <f>IFERROR((AO204*40)/(((F204*60+G204)/60)*(SUMIFS(팀수비력!Q:Q,팀수비력!A:A,B204,팀수비력!B:B,D204)-SUMIFS(팀수비력!N:N,팀수비력!A:A,B204,팀수비력!B:B,D204)))*100,"")</f>
        <v>0</v>
      </c>
      <c r="BO204" s="94">
        <f t="shared" si="156"/>
        <v>0</v>
      </c>
      <c r="BP204" s="18"/>
      <c r="BQ204" s="18"/>
      <c r="BR204" s="18"/>
      <c r="BS204" s="18"/>
      <c r="BT204" s="19" t="s">
        <v>88</v>
      </c>
      <c r="BU204" s="19"/>
      <c r="BV204" s="26" t="s">
        <v>94</v>
      </c>
      <c r="BW204" s="26"/>
      <c r="BX204" s="26"/>
      <c r="BY204" s="26"/>
      <c r="BZ204" s="29"/>
      <c r="CA204" s="29"/>
      <c r="CB204" s="29"/>
      <c r="CC204" s="30"/>
      <c r="CD204" s="30"/>
      <c r="CE204" s="30"/>
      <c r="CF204" s="28">
        <v>3</v>
      </c>
      <c r="CG204" s="28">
        <v>1</v>
      </c>
    </row>
    <row r="205" spans="1:85" x14ac:dyDescent="0.4">
      <c r="A205" s="9" t="s">
        <v>84</v>
      </c>
      <c r="B205" s="9" t="s">
        <v>85</v>
      </c>
      <c r="C205" s="9" t="s">
        <v>109</v>
      </c>
      <c r="D205" s="23" t="s">
        <v>294</v>
      </c>
      <c r="E205" s="32">
        <v>6</v>
      </c>
      <c r="F205" s="32">
        <v>5</v>
      </c>
      <c r="G205" s="32">
        <v>11</v>
      </c>
      <c r="H205" s="14">
        <f t="shared" si="130"/>
        <v>1866</v>
      </c>
      <c r="I205" s="45">
        <v>8</v>
      </c>
      <c r="J205" s="15">
        <f t="shared" si="131"/>
        <v>1.3333333333333333</v>
      </c>
      <c r="K205" s="21">
        <v>4</v>
      </c>
      <c r="L205" s="21">
        <v>5</v>
      </c>
      <c r="M205" s="15">
        <f t="shared" si="132"/>
        <v>0.66666666666666663</v>
      </c>
      <c r="N205" s="15">
        <f t="shared" si="133"/>
        <v>0.83333333333333337</v>
      </c>
      <c r="O205" s="17">
        <f t="shared" si="134"/>
        <v>0.8</v>
      </c>
      <c r="P205" s="14">
        <v>4</v>
      </c>
      <c r="Q205" s="16">
        <v>4</v>
      </c>
      <c r="R205" s="15">
        <f t="shared" si="135"/>
        <v>0.66666666666666663</v>
      </c>
      <c r="S205" s="15">
        <f t="shared" si="136"/>
        <v>0.66666666666666663</v>
      </c>
      <c r="T205" s="17">
        <f t="shared" si="137"/>
        <v>1</v>
      </c>
      <c r="U205" s="16">
        <v>0</v>
      </c>
      <c r="V205" s="16">
        <v>1</v>
      </c>
      <c r="W205" s="15">
        <f t="shared" si="138"/>
        <v>0</v>
      </c>
      <c r="X205" s="15">
        <f t="shared" si="139"/>
        <v>0.16666666666666666</v>
      </c>
      <c r="Y205" s="17">
        <f t="shared" si="140"/>
        <v>0</v>
      </c>
      <c r="Z205" s="8">
        <v>0</v>
      </c>
      <c r="AA205" s="8">
        <v>0</v>
      </c>
      <c r="AB205" s="15">
        <f t="shared" si="141"/>
        <v>0</v>
      </c>
      <c r="AC205" s="15">
        <f t="shared" si="142"/>
        <v>0</v>
      </c>
      <c r="AD205" s="17" t="e">
        <f t="shared" si="143"/>
        <v>#DIV/0!</v>
      </c>
      <c r="AE205" s="13">
        <v>5</v>
      </c>
      <c r="AF205" s="15">
        <f t="shared" si="144"/>
        <v>0.83333333333333337</v>
      </c>
      <c r="AG205" s="13">
        <v>4</v>
      </c>
      <c r="AH205" s="15">
        <f t="shared" si="145"/>
        <v>0.66666666666666663</v>
      </c>
      <c r="AI205" s="13">
        <v>1</v>
      </c>
      <c r="AJ205" s="15">
        <f t="shared" si="146"/>
        <v>0.16666666666666666</v>
      </c>
      <c r="AK205" s="13">
        <v>2</v>
      </c>
      <c r="AL205" s="15">
        <f t="shared" si="147"/>
        <v>0.33333333333333331</v>
      </c>
      <c r="AM205" s="13">
        <v>1</v>
      </c>
      <c r="AN205" s="15">
        <f t="shared" si="148"/>
        <v>0.16666666666666666</v>
      </c>
      <c r="AO205" s="2">
        <v>1</v>
      </c>
      <c r="AP205" s="15">
        <f t="shared" si="149"/>
        <v>0.16666666666666666</v>
      </c>
      <c r="AQ205" s="6">
        <v>0</v>
      </c>
      <c r="AR205" s="15">
        <f t="shared" si="150"/>
        <v>0</v>
      </c>
      <c r="AS205" s="52">
        <v>0</v>
      </c>
      <c r="AT205" s="15">
        <f t="shared" si="151"/>
        <v>0</v>
      </c>
      <c r="AU205" s="18"/>
      <c r="AV205" s="18"/>
      <c r="AW205" s="18"/>
      <c r="AX205" s="18"/>
      <c r="AY205" s="18"/>
      <c r="AZ205" s="18"/>
      <c r="BA205" s="18"/>
      <c r="BB205" s="18"/>
      <c r="BC205" s="18"/>
      <c r="BD205" s="92">
        <f t="shared" si="152"/>
        <v>80</v>
      </c>
      <c r="BE205" s="92">
        <f t="shared" si="153"/>
        <v>80</v>
      </c>
      <c r="BF205" s="93">
        <f>IFERROR(100*((L205+0.44*AA205+AQ205)*2400)/((SUMIFS(팀공격력!Q:Q,팀공격력!A:A,B205,팀공격력!B:B,D205)+0.44*SUMIFS(팀공격력!T:T,팀공격력!A:A,B205,팀공격력!B:B,D205)+SUMIFS(팀공격력!AK:AK,팀공격력!A:A,B205,팀공격력!B:B,D205))*(F205*60+G205)),"")</f>
        <v>5.0650051198760089</v>
      </c>
      <c r="BG205" s="17">
        <f t="shared" si="154"/>
        <v>0.2</v>
      </c>
      <c r="BH205" s="17">
        <f t="shared" si="155"/>
        <v>0</v>
      </c>
      <c r="BI205" s="94">
        <f>IFERROR(((AG205*(12000/5))/((F205*60+G205)*(SUMIFS(팀공격력!X:X,팀공격력!A:A,B205,팀공격력!B:B,D205)+SUMIFS(팀수비력!X:X,팀수비력!A:A,B205,팀수비력!B:B,D205))))*100,"")</f>
        <v>4.7271312714505891</v>
      </c>
      <c r="BJ205" s="94">
        <f>IFERROR(((AI205*(12000/5))/((F205*60+G205)*(SUMIFS(팀공격력!V:V,팀공격력!A:A,B205,팀공격력!B:B,D205)+SUMIFS(팀수비력!W:W,팀수비력!A:A,B205,팀수비력!B:B,D205))))*100,"")</f>
        <v>2.5219090851774792</v>
      </c>
      <c r="BK205" s="94">
        <f>IFERROR(((AE205*(12000/5))/((F205*60+G205)*(SUMIFS(팀공격력!X:X,팀공격력!A:A,B205,팀공격력!B:B,D205)+SUMIFS(팀수비력!X:X,팀수비력!A:A,B205,팀수비력!B:B,D205))))*100,"")</f>
        <v>5.9089140893132361</v>
      </c>
      <c r="BL205" s="94">
        <f>IFERROR(100*AK205/(((((F205*60+G205)/(12000/5))*SUMIFS(팀공격력!P:P,팀공격력!A:A,B205,팀공격력!B:B,D205))-K205)),"")</f>
        <v>5.7994128094530435</v>
      </c>
      <c r="BM205" s="94">
        <f>IFERROR(100*((AM205/E205*(2400))/((F205*60+G205)*SUMIFS(팀공격력!AR:AR,팀공격력!A:A,B205,팀공격력!B:B,D205))),"")</f>
        <v>1.7413678882125985</v>
      </c>
      <c r="BN205" s="94">
        <f>IFERROR((AO205*40)/(((F205*60+G205)/60)*(SUMIFS(팀수비력!Q:Q,팀수비력!A:A,B205,팀수비력!B:B,D205)-SUMIFS(팀수비력!N:N,팀수비력!A:A,B205,팀수비력!B:B,D205)))*100,"")</f>
        <v>1.8286828911476507</v>
      </c>
      <c r="BO205" s="94">
        <f t="shared" si="156"/>
        <v>0</v>
      </c>
      <c r="BP205" s="18"/>
      <c r="BQ205" s="18"/>
      <c r="BR205" s="18"/>
      <c r="BS205" s="18"/>
      <c r="BT205" s="19" t="s">
        <v>88</v>
      </c>
      <c r="BU205" s="19"/>
      <c r="BV205" s="26" t="s">
        <v>94</v>
      </c>
      <c r="BW205" s="26"/>
      <c r="BX205" s="26"/>
      <c r="BY205" s="26"/>
      <c r="BZ205" s="29"/>
      <c r="CA205" s="29"/>
      <c r="CB205" s="29"/>
      <c r="CC205" s="30"/>
      <c r="CD205" s="30"/>
      <c r="CE205" s="30"/>
      <c r="CF205" s="28">
        <v>4</v>
      </c>
      <c r="CG205" s="28">
        <v>2</v>
      </c>
    </row>
    <row r="206" spans="1:85" x14ac:dyDescent="0.4">
      <c r="A206" s="9" t="s">
        <v>84</v>
      </c>
      <c r="B206" s="9" t="s">
        <v>85</v>
      </c>
      <c r="C206" s="9" t="s">
        <v>110</v>
      </c>
      <c r="D206" s="23" t="s">
        <v>294</v>
      </c>
      <c r="E206" s="32">
        <v>9</v>
      </c>
      <c r="F206" s="32">
        <v>15</v>
      </c>
      <c r="G206" s="32">
        <v>23</v>
      </c>
      <c r="H206" s="14">
        <f t="shared" si="130"/>
        <v>8307</v>
      </c>
      <c r="I206" s="45">
        <v>26</v>
      </c>
      <c r="J206" s="15">
        <f t="shared" si="131"/>
        <v>2.8888888888888888</v>
      </c>
      <c r="K206" s="21">
        <v>11</v>
      </c>
      <c r="L206" s="21">
        <v>30</v>
      </c>
      <c r="M206" s="15">
        <f t="shared" si="132"/>
        <v>1.2222222222222223</v>
      </c>
      <c r="N206" s="15">
        <f t="shared" si="133"/>
        <v>3.3333333333333335</v>
      </c>
      <c r="O206" s="17">
        <f t="shared" si="134"/>
        <v>0.36666666666666664</v>
      </c>
      <c r="P206" s="14">
        <v>8</v>
      </c>
      <c r="Q206" s="16">
        <v>17</v>
      </c>
      <c r="R206" s="15">
        <f t="shared" si="135"/>
        <v>0.88888888888888884</v>
      </c>
      <c r="S206" s="15">
        <f t="shared" si="136"/>
        <v>1.8888888888888888</v>
      </c>
      <c r="T206" s="17">
        <f t="shared" si="137"/>
        <v>0.47058823529411764</v>
      </c>
      <c r="U206" s="16">
        <v>3</v>
      </c>
      <c r="V206" s="16">
        <v>13</v>
      </c>
      <c r="W206" s="15">
        <f t="shared" si="138"/>
        <v>0.33333333333333331</v>
      </c>
      <c r="X206" s="15">
        <f t="shared" si="139"/>
        <v>1.4444444444444444</v>
      </c>
      <c r="Y206" s="17">
        <f t="shared" si="140"/>
        <v>0.23076923076923078</v>
      </c>
      <c r="Z206" s="8">
        <v>1</v>
      </c>
      <c r="AA206" s="8">
        <v>1</v>
      </c>
      <c r="AB206" s="15">
        <f t="shared" si="141"/>
        <v>0.1111111111111111</v>
      </c>
      <c r="AC206" s="15">
        <f t="shared" si="142"/>
        <v>0.1111111111111111</v>
      </c>
      <c r="AD206" s="17">
        <f t="shared" si="143"/>
        <v>1</v>
      </c>
      <c r="AE206" s="13">
        <v>11</v>
      </c>
      <c r="AF206" s="15">
        <f t="shared" si="144"/>
        <v>1.2222222222222223</v>
      </c>
      <c r="AG206" s="13">
        <v>7</v>
      </c>
      <c r="AH206" s="15">
        <f t="shared" si="145"/>
        <v>0.77777777777777779</v>
      </c>
      <c r="AI206" s="13">
        <v>4</v>
      </c>
      <c r="AJ206" s="15">
        <f t="shared" si="146"/>
        <v>0.44444444444444442</v>
      </c>
      <c r="AK206" s="13">
        <v>4</v>
      </c>
      <c r="AL206" s="15">
        <f t="shared" si="147"/>
        <v>0.44444444444444442</v>
      </c>
      <c r="AM206" s="13">
        <v>3</v>
      </c>
      <c r="AN206" s="15">
        <f t="shared" si="148"/>
        <v>0.33333333333333331</v>
      </c>
      <c r="AO206" s="2">
        <v>0</v>
      </c>
      <c r="AP206" s="15">
        <f t="shared" si="149"/>
        <v>0</v>
      </c>
      <c r="AQ206" s="6">
        <v>3</v>
      </c>
      <c r="AR206" s="15">
        <f t="shared" si="150"/>
        <v>0.33333333333333331</v>
      </c>
      <c r="AS206" s="52">
        <v>8</v>
      </c>
      <c r="AT206" s="15">
        <f t="shared" si="151"/>
        <v>0.88888888888888884</v>
      </c>
      <c r="AU206" s="18"/>
      <c r="AV206" s="18"/>
      <c r="AW206" s="18"/>
      <c r="AX206" s="18"/>
      <c r="AY206" s="18"/>
      <c r="AZ206" s="18"/>
      <c r="BA206" s="18"/>
      <c r="BB206" s="18"/>
      <c r="BC206" s="18"/>
      <c r="BD206" s="92">
        <f t="shared" si="152"/>
        <v>42.706964520367933</v>
      </c>
      <c r="BE206" s="92">
        <f t="shared" si="153"/>
        <v>41.666666666666671</v>
      </c>
      <c r="BF206" s="93">
        <f>IFERROR(100*((L206+0.44*AA206+AQ206)*2400)/((SUMIFS(팀공격력!Q:Q,팀공격력!A:A,B206,팀공격력!B:B,D206)+0.44*SUMIFS(팀공격력!T:T,팀공격력!A:A,B206,팀공격력!B:B,D206)+SUMIFS(팀공격력!AK:AK,팀공격력!A:A,B206,팀공격력!B:B,D206))*(F206*60+G206)),"")</f>
        <v>11.413920443313394</v>
      </c>
      <c r="BG206" s="17">
        <f t="shared" si="154"/>
        <v>0.43333333333333335</v>
      </c>
      <c r="BH206" s="17">
        <f t="shared" si="155"/>
        <v>3.3333333333333333E-2</v>
      </c>
      <c r="BI206" s="94">
        <f>IFERROR(((AG206*(12000/5))/((F206*60+G206)*(SUMIFS(팀공격력!X:X,팀공격력!A:A,B206,팀공격력!B:B,D206)+SUMIFS(팀수비력!X:X,팀수비력!A:A,B206,팀수비력!B:B,D206))))*100,"")</f>
        <v>2.7873685747421271</v>
      </c>
      <c r="BJ206" s="94">
        <f>IFERROR(((AI206*(12000/5))/((F206*60+G206)*(SUMIFS(팀공격력!V:V,팀공격력!A:A,B206,팀공격력!B:B,D206)+SUMIFS(팀수비력!W:W,팀수비력!A:A,B206,팀수비력!B:B,D206))))*100,"")</f>
        <v>3.3989760584623885</v>
      </c>
      <c r="BK206" s="94">
        <f>IFERROR(((AE206*(12000/5))/((F206*60+G206)*(SUMIFS(팀공격력!X:X,팀공격력!A:A,B206,팀공격력!B:B,D206)+SUMIFS(팀수비력!X:X,팀수비력!A:A,B206,팀수비력!B:B,D206))))*100,"")</f>
        <v>4.380150617451914</v>
      </c>
      <c r="BL206" s="94">
        <f>IFERROR(100*AK206/(((((F206*60+G206)/(12000/5))*SUMIFS(팀공격력!P:P,팀공격력!A:A,B206,팀공격력!B:B,D206))-K206)),"")</f>
        <v>3.875171052472238</v>
      </c>
      <c r="BM206" s="94">
        <f>IFERROR(100*((AM206/E206*(2400))/((F206*60+G206)*SUMIFS(팀공격력!AR:AR,팀공격력!A:A,B206,팀공격력!B:B,D206))),"")</f>
        <v>1.1734895194672115</v>
      </c>
      <c r="BN206" s="94">
        <f>IFERROR((AO206*40)/(((F206*60+G206)/60)*(SUMIFS(팀수비력!Q:Q,팀수비력!A:A,B206,팀수비력!B:B,D206)-SUMIFS(팀수비력!N:N,팀수비력!A:A,B206,팀수비력!B:B,D206)))*100,"")</f>
        <v>0</v>
      </c>
      <c r="BO206" s="94">
        <f t="shared" si="156"/>
        <v>8.9712918660287091</v>
      </c>
      <c r="BP206" s="18"/>
      <c r="BQ206" s="18"/>
      <c r="BR206" s="18"/>
      <c r="BS206" s="18"/>
      <c r="BT206" s="19" t="s">
        <v>88</v>
      </c>
      <c r="BU206" s="19"/>
      <c r="BV206" s="26" t="s">
        <v>94</v>
      </c>
      <c r="BW206" s="26"/>
      <c r="BX206" s="26"/>
      <c r="BY206" s="26"/>
      <c r="BZ206" s="29"/>
      <c r="CA206" s="29"/>
      <c r="CB206" s="29"/>
      <c r="CC206" s="30"/>
      <c r="CD206" s="30"/>
      <c r="CE206" s="30"/>
      <c r="CF206" s="28">
        <v>6</v>
      </c>
      <c r="CG206" s="28">
        <v>3</v>
      </c>
    </row>
    <row r="207" spans="1:85" x14ac:dyDescent="0.4">
      <c r="A207" s="9" t="s">
        <v>84</v>
      </c>
      <c r="B207" s="9" t="s">
        <v>85</v>
      </c>
      <c r="C207" s="9" t="s">
        <v>111</v>
      </c>
      <c r="D207" s="23" t="s">
        <v>294</v>
      </c>
      <c r="E207" s="32">
        <v>9</v>
      </c>
      <c r="F207" s="32">
        <v>26</v>
      </c>
      <c r="G207" s="32">
        <v>22</v>
      </c>
      <c r="H207" s="14">
        <f t="shared" si="130"/>
        <v>14238</v>
      </c>
      <c r="I207" s="45">
        <v>71</v>
      </c>
      <c r="J207" s="15">
        <f t="shared" si="131"/>
        <v>7.8888888888888893</v>
      </c>
      <c r="K207" s="21">
        <v>25</v>
      </c>
      <c r="L207" s="21">
        <v>60</v>
      </c>
      <c r="M207" s="15">
        <f t="shared" si="132"/>
        <v>2.7777777777777777</v>
      </c>
      <c r="N207" s="15">
        <f t="shared" si="133"/>
        <v>6.666666666666667</v>
      </c>
      <c r="O207" s="17">
        <f t="shared" si="134"/>
        <v>0.41666666666666669</v>
      </c>
      <c r="P207" s="14">
        <v>14</v>
      </c>
      <c r="Q207" s="16">
        <v>22</v>
      </c>
      <c r="R207" s="15">
        <f t="shared" si="135"/>
        <v>1.5555555555555556</v>
      </c>
      <c r="S207" s="15">
        <f t="shared" si="136"/>
        <v>2.4444444444444446</v>
      </c>
      <c r="T207" s="17">
        <f t="shared" si="137"/>
        <v>0.63636363636363635</v>
      </c>
      <c r="U207" s="16">
        <v>11</v>
      </c>
      <c r="V207" s="16">
        <v>38</v>
      </c>
      <c r="W207" s="15">
        <f t="shared" si="138"/>
        <v>1.2222222222222223</v>
      </c>
      <c r="X207" s="15">
        <f t="shared" si="139"/>
        <v>4.2222222222222223</v>
      </c>
      <c r="Y207" s="17">
        <f t="shared" si="140"/>
        <v>0.28947368421052633</v>
      </c>
      <c r="Z207" s="8">
        <v>10</v>
      </c>
      <c r="AA207" s="8">
        <v>11</v>
      </c>
      <c r="AB207" s="15">
        <f t="shared" si="141"/>
        <v>1.1111111111111112</v>
      </c>
      <c r="AC207" s="15">
        <f t="shared" si="142"/>
        <v>1.2222222222222223</v>
      </c>
      <c r="AD207" s="17">
        <f t="shared" si="143"/>
        <v>0.90909090909090906</v>
      </c>
      <c r="AE207" s="13">
        <v>23</v>
      </c>
      <c r="AF207" s="15">
        <f t="shared" si="144"/>
        <v>2.5555555555555554</v>
      </c>
      <c r="AG207" s="13">
        <v>2</v>
      </c>
      <c r="AH207" s="15">
        <f t="shared" si="145"/>
        <v>0.22222222222222221</v>
      </c>
      <c r="AI207" s="13">
        <v>21</v>
      </c>
      <c r="AJ207" s="15">
        <f t="shared" si="146"/>
        <v>2.3333333333333335</v>
      </c>
      <c r="AK207" s="13">
        <v>27</v>
      </c>
      <c r="AL207" s="15">
        <f t="shared" si="147"/>
        <v>3</v>
      </c>
      <c r="AM207" s="13">
        <v>9</v>
      </c>
      <c r="AN207" s="15">
        <f t="shared" si="148"/>
        <v>1</v>
      </c>
      <c r="AO207" s="2">
        <v>0</v>
      </c>
      <c r="AP207" s="15">
        <f t="shared" si="149"/>
        <v>0</v>
      </c>
      <c r="AQ207" s="6">
        <v>11</v>
      </c>
      <c r="AR207" s="15">
        <f t="shared" si="150"/>
        <v>1.2222222222222223</v>
      </c>
      <c r="AS207" s="52">
        <v>17</v>
      </c>
      <c r="AT207" s="15">
        <f t="shared" si="151"/>
        <v>1.8888888888888888</v>
      </c>
      <c r="AU207" s="18"/>
      <c r="AV207" s="18"/>
      <c r="AW207" s="18"/>
      <c r="AX207" s="18"/>
      <c r="AY207" s="18"/>
      <c r="AZ207" s="18"/>
      <c r="BA207" s="18"/>
      <c r="BB207" s="18"/>
      <c r="BC207" s="18"/>
      <c r="BD207" s="92">
        <f t="shared" si="152"/>
        <v>54.750154225786552</v>
      </c>
      <c r="BE207" s="92">
        <f t="shared" si="153"/>
        <v>50.833333333333329</v>
      </c>
      <c r="BF207" s="93">
        <f>IFERROR(100*((L207+0.44*AA207+AQ207)*2400)/((SUMIFS(팀공격력!Q:Q,팀공격력!A:A,B207,팀공격력!B:B,D207)+0.44*SUMIFS(팀공격력!T:T,팀공격력!A:A,B207,팀공격력!B:B,D207)+SUMIFS(팀공격력!AK:AK,팀공격력!A:A,B207,팀공격력!B:B,D207))*(F207*60+G207)),"")</f>
        <v>15.102961612973997</v>
      </c>
      <c r="BG207" s="17">
        <f t="shared" si="154"/>
        <v>0.6333333333333333</v>
      </c>
      <c r="BH207" s="17">
        <f t="shared" si="155"/>
        <v>0.18333333333333332</v>
      </c>
      <c r="BI207" s="94">
        <f>IFERROR(((AG207*(12000/5))/((F207*60+G207)*(SUMIFS(팀공격력!X:X,팀공격력!A:A,B207,팀공격력!B:B,D207)+SUMIFS(팀수비력!X:X,팀수비력!A:A,B207,팀수비력!B:B,D207))))*100,"")</f>
        <v>0.46464533041123046</v>
      </c>
      <c r="BJ207" s="94">
        <f>IFERROR(((AI207*(12000/5))/((F207*60+G207)*(SUMIFS(팀공격력!V:V,팀공격력!A:A,B207,팀공격력!B:B,D207)+SUMIFS(팀수비력!W:W,팀수비력!A:A,B207,팀수비력!B:B,D207))))*100,"")</f>
        <v>10.411244143675169</v>
      </c>
      <c r="BK207" s="94">
        <f>IFERROR(((AE207*(12000/5))/((F207*60+G207)*(SUMIFS(팀공격력!X:X,팀공격력!A:A,B207,팀공격력!B:B,D207)+SUMIFS(팀수비력!X:X,팀수비력!A:A,B207,팀수비력!B:B,D207))))*100,"")</f>
        <v>5.343421299729151</v>
      </c>
      <c r="BL207" s="94">
        <f>IFERROR(100*AK207/(((((F207*60+G207)/(12000/5))*SUMIFS(팀공격력!P:P,팀공격력!A:A,B207,팀공격력!B:B,D207))-K207)),"")</f>
        <v>15.810508132164136</v>
      </c>
      <c r="BM207" s="94">
        <f>IFERROR(100*((AM207/E207*(2400))/((F207*60+G207)*SUMIFS(팀공격력!AR:AR,팀공격력!A:A,B207,팀공격력!B:B,D207))),"")</f>
        <v>2.0539775470320536</v>
      </c>
      <c r="BN207" s="94">
        <f>IFERROR((AO207*40)/(((F207*60+G207)/60)*(SUMIFS(팀수비력!Q:Q,팀수비력!A:A,B207,팀수비력!B:B,D207)-SUMIFS(팀수비력!N:N,팀수비력!A:A,B207,팀수비력!B:B,D207)))*100,"")</f>
        <v>0</v>
      </c>
      <c r="BO207" s="94">
        <f t="shared" si="156"/>
        <v>14.504219409282699</v>
      </c>
      <c r="BP207" s="18"/>
      <c r="BQ207" s="18"/>
      <c r="BR207" s="18"/>
      <c r="BS207" s="18"/>
      <c r="BT207" s="19" t="s">
        <v>88</v>
      </c>
      <c r="BU207" s="19"/>
      <c r="BV207" s="26" t="s">
        <v>89</v>
      </c>
      <c r="BW207" s="26"/>
      <c r="BX207" s="26"/>
      <c r="BY207" s="26"/>
      <c r="BZ207" s="29"/>
      <c r="CA207" s="29"/>
      <c r="CB207" s="29"/>
      <c r="CC207" s="30"/>
      <c r="CD207" s="30"/>
      <c r="CE207" s="30"/>
      <c r="CF207" s="28">
        <v>6</v>
      </c>
      <c r="CG207" s="28">
        <v>3</v>
      </c>
    </row>
    <row r="208" spans="1:85" x14ac:dyDescent="0.4">
      <c r="A208" s="9" t="s">
        <v>84</v>
      </c>
      <c r="B208" s="9" t="s">
        <v>112</v>
      </c>
      <c r="C208" s="9" t="s">
        <v>113</v>
      </c>
      <c r="D208" s="23" t="s">
        <v>294</v>
      </c>
      <c r="E208" s="32">
        <v>9</v>
      </c>
      <c r="F208" s="32">
        <v>30</v>
      </c>
      <c r="G208" s="32">
        <v>25</v>
      </c>
      <c r="H208" s="14">
        <f t="shared" si="130"/>
        <v>16425</v>
      </c>
      <c r="I208" s="45">
        <v>102</v>
      </c>
      <c r="J208" s="15">
        <f t="shared" si="131"/>
        <v>11.333333333333334</v>
      </c>
      <c r="K208" s="21">
        <v>35</v>
      </c>
      <c r="L208" s="21">
        <v>93</v>
      </c>
      <c r="M208" s="15">
        <f t="shared" si="132"/>
        <v>3.8888888888888888</v>
      </c>
      <c r="N208" s="15">
        <f t="shared" si="133"/>
        <v>10.333333333333334</v>
      </c>
      <c r="O208" s="17">
        <f t="shared" si="134"/>
        <v>0.37634408602150538</v>
      </c>
      <c r="P208" s="14">
        <v>18</v>
      </c>
      <c r="Q208" s="16">
        <v>37</v>
      </c>
      <c r="R208" s="15">
        <f t="shared" si="135"/>
        <v>2</v>
      </c>
      <c r="S208" s="15">
        <f t="shared" si="136"/>
        <v>4.1111111111111107</v>
      </c>
      <c r="T208" s="17">
        <f t="shared" si="137"/>
        <v>0.48648648648648651</v>
      </c>
      <c r="U208" s="16">
        <v>17</v>
      </c>
      <c r="V208" s="16">
        <v>56</v>
      </c>
      <c r="W208" s="15">
        <f t="shared" si="138"/>
        <v>1.8888888888888888</v>
      </c>
      <c r="X208" s="15">
        <f t="shared" si="139"/>
        <v>6.2222222222222223</v>
      </c>
      <c r="Y208" s="17">
        <f t="shared" si="140"/>
        <v>0.30357142857142855</v>
      </c>
      <c r="Z208" s="8">
        <v>15</v>
      </c>
      <c r="AA208" s="8">
        <v>21</v>
      </c>
      <c r="AB208" s="15">
        <f t="shared" si="141"/>
        <v>1.6666666666666667</v>
      </c>
      <c r="AC208" s="15">
        <f t="shared" si="142"/>
        <v>2.3333333333333335</v>
      </c>
      <c r="AD208" s="17">
        <f t="shared" si="143"/>
        <v>0.7142857142857143</v>
      </c>
      <c r="AE208" s="13">
        <v>23</v>
      </c>
      <c r="AF208" s="15">
        <f t="shared" si="144"/>
        <v>2.5555555555555554</v>
      </c>
      <c r="AG208" s="13">
        <v>5</v>
      </c>
      <c r="AH208" s="15">
        <f t="shared" si="145"/>
        <v>0.55555555555555558</v>
      </c>
      <c r="AI208" s="13">
        <v>18</v>
      </c>
      <c r="AJ208" s="15">
        <f t="shared" si="146"/>
        <v>2</v>
      </c>
      <c r="AK208" s="13">
        <v>42</v>
      </c>
      <c r="AL208" s="15">
        <f t="shared" si="147"/>
        <v>4.666666666666667</v>
      </c>
      <c r="AM208" s="13">
        <v>3</v>
      </c>
      <c r="AN208" s="15">
        <f t="shared" si="148"/>
        <v>0.33333333333333331</v>
      </c>
      <c r="AO208" s="2">
        <v>2</v>
      </c>
      <c r="AP208" s="15">
        <f t="shared" si="149"/>
        <v>0.22222222222222221</v>
      </c>
      <c r="AQ208" s="6">
        <v>19</v>
      </c>
      <c r="AR208" s="15">
        <f t="shared" si="150"/>
        <v>2.1111111111111112</v>
      </c>
      <c r="AS208" s="52">
        <v>15</v>
      </c>
      <c r="AT208" s="15">
        <f t="shared" si="151"/>
        <v>1.6666666666666667</v>
      </c>
      <c r="AU208" s="18"/>
      <c r="AV208" s="18"/>
      <c r="AW208" s="18"/>
      <c r="AX208" s="18"/>
      <c r="AY208" s="18"/>
      <c r="AZ208" s="18"/>
      <c r="BA208" s="18"/>
      <c r="BB208" s="18"/>
      <c r="BC208" s="18"/>
      <c r="BD208" s="92">
        <f t="shared" si="152"/>
        <v>49.882629107981224</v>
      </c>
      <c r="BE208" s="92">
        <f t="shared" si="153"/>
        <v>46.774193548387096</v>
      </c>
      <c r="BF208" s="93">
        <f>IFERROR(100*((L208+0.44*AA208+AQ208)*2400)/((SUMIFS(팀공격력!Q:Q,팀공격력!A:A,B208,팀공격력!B:B,D208)+0.44*SUMIFS(팀공격력!T:T,팀공격력!A:A,B208,팀공격력!B:B,D208)+SUMIFS(팀공격력!AK:AK,팀공격력!A:A,B208,팀공격력!B:B,D208))*(F208*60+G208)),"")</f>
        <v>20.381309008230946</v>
      </c>
      <c r="BG208" s="17">
        <f t="shared" si="154"/>
        <v>0.60215053763440862</v>
      </c>
      <c r="BH208" s="17">
        <f t="shared" si="155"/>
        <v>0.22580645161290322</v>
      </c>
      <c r="BI208" s="94">
        <f>IFERROR(((AG208*(12000/5))/((F208*60+G208)*(SUMIFS(팀공격력!X:X,팀공격력!A:A,B208,팀공격력!B:B,D208)+SUMIFS(팀수비력!X:X,팀수비력!A:A,B208,팀수비력!B:B,D208))))*100,"")</f>
        <v>1.0069437160418722</v>
      </c>
      <c r="BJ208" s="94">
        <f>IFERROR(((AI208*(12000/5))/((F208*60+G208)*(SUMIFS(팀공격력!V:V,팀공격력!A:A,B208,팀공격력!B:B,D208)+SUMIFS(팀수비력!W:W,팀수비력!A:A,B208,팀수비력!B:B,D208))))*100,"")</f>
        <v>7.1514298721185279</v>
      </c>
      <c r="BK208" s="94">
        <f>IFERROR(((AE208*(12000/5))/((F208*60+G208)*(SUMIFS(팀공격력!X:X,팀공격력!A:A,B208,팀공격력!B:B,D208)+SUMIFS(팀수비력!X:X,팀수비력!A:A,B208,팀수비력!B:B,D208))))*100,"")</f>
        <v>4.6319410937926113</v>
      </c>
      <c r="BL208" s="94">
        <f>IFERROR(100*AK208/(((((F208*60+G208)/(12000/5))*SUMIFS(팀공격력!P:P,팀공격력!A:A,B208,팀공격력!B:B,D208))-K208)),"")</f>
        <v>23.913172409702867</v>
      </c>
      <c r="BM208" s="94">
        <f>IFERROR(100*((AM208/E208*(2400))/((F208*60+G208)*SUMIFS(팀공격력!AR:AR,팀공격력!A:A,B208,팀공격력!B:B,D208))),"")</f>
        <v>0.59203536062823292</v>
      </c>
      <c r="BN208" s="94">
        <f>IFERROR((AO208*40)/(((F208*60+G208)/60)*(SUMIFS(팀수비력!Q:Q,팀수비력!A:A,B208,팀수비력!B:B,D208)-SUMIFS(팀수비력!N:N,팀수비력!A:A,B208,팀수비력!B:B,D208)))*100,"")</f>
        <v>0.69580343552946289</v>
      </c>
      <c r="BO208" s="94">
        <f t="shared" si="156"/>
        <v>15.671395579016826</v>
      </c>
      <c r="BP208" s="18"/>
      <c r="BQ208" s="18"/>
      <c r="BR208" s="18"/>
      <c r="BS208" s="18"/>
      <c r="BT208" s="19" t="s">
        <v>88</v>
      </c>
      <c r="BU208" s="19"/>
      <c r="BV208" s="26" t="s">
        <v>89</v>
      </c>
      <c r="BW208" s="26"/>
      <c r="BX208" s="26"/>
      <c r="BY208" s="26"/>
      <c r="BZ208" s="29"/>
      <c r="CA208" s="29"/>
      <c r="CB208" s="29"/>
      <c r="CC208" s="30"/>
      <c r="CD208" s="30"/>
      <c r="CE208" s="30"/>
      <c r="CF208" s="28">
        <v>4</v>
      </c>
      <c r="CG208" s="28">
        <v>5</v>
      </c>
    </row>
    <row r="209" spans="1:85" x14ac:dyDescent="0.4">
      <c r="A209" s="9" t="s">
        <v>84</v>
      </c>
      <c r="B209" s="9" t="s">
        <v>112</v>
      </c>
      <c r="C209" s="9" t="s">
        <v>114</v>
      </c>
      <c r="D209" s="23" t="s">
        <v>294</v>
      </c>
      <c r="E209" s="32">
        <v>6</v>
      </c>
      <c r="F209" s="32">
        <v>23</v>
      </c>
      <c r="G209" s="32">
        <v>0</v>
      </c>
      <c r="H209" s="14">
        <f t="shared" si="130"/>
        <v>8280</v>
      </c>
      <c r="I209" s="45">
        <v>62</v>
      </c>
      <c r="J209" s="15">
        <f t="shared" si="131"/>
        <v>10.333333333333334</v>
      </c>
      <c r="K209" s="21">
        <v>21</v>
      </c>
      <c r="L209" s="21">
        <v>65</v>
      </c>
      <c r="M209" s="15">
        <f t="shared" si="132"/>
        <v>3.5</v>
      </c>
      <c r="N209" s="15">
        <f t="shared" si="133"/>
        <v>10.833333333333334</v>
      </c>
      <c r="O209" s="17">
        <f t="shared" si="134"/>
        <v>0.32307692307692309</v>
      </c>
      <c r="P209" s="14">
        <v>11</v>
      </c>
      <c r="Q209" s="16">
        <v>28</v>
      </c>
      <c r="R209" s="15">
        <f t="shared" si="135"/>
        <v>1.8333333333333333</v>
      </c>
      <c r="S209" s="15">
        <f t="shared" si="136"/>
        <v>4.666666666666667</v>
      </c>
      <c r="T209" s="17">
        <f t="shared" si="137"/>
        <v>0.39285714285714285</v>
      </c>
      <c r="U209" s="16">
        <v>10</v>
      </c>
      <c r="V209" s="16">
        <v>37</v>
      </c>
      <c r="W209" s="15">
        <f t="shared" si="138"/>
        <v>1.6666666666666667</v>
      </c>
      <c r="X209" s="15">
        <f t="shared" si="139"/>
        <v>6.166666666666667</v>
      </c>
      <c r="Y209" s="17">
        <f t="shared" si="140"/>
        <v>0.27027027027027029</v>
      </c>
      <c r="Z209" s="8">
        <v>10</v>
      </c>
      <c r="AA209" s="8">
        <v>11</v>
      </c>
      <c r="AB209" s="15">
        <f t="shared" si="141"/>
        <v>1.6666666666666667</v>
      </c>
      <c r="AC209" s="15">
        <f t="shared" si="142"/>
        <v>1.8333333333333333</v>
      </c>
      <c r="AD209" s="17">
        <f t="shared" si="143"/>
        <v>0.90909090909090906</v>
      </c>
      <c r="AE209" s="13">
        <v>21</v>
      </c>
      <c r="AF209" s="15">
        <f t="shared" si="144"/>
        <v>3.5</v>
      </c>
      <c r="AG209" s="13">
        <v>8</v>
      </c>
      <c r="AH209" s="15">
        <f t="shared" si="145"/>
        <v>1.3333333333333333</v>
      </c>
      <c r="AI209" s="13">
        <v>13</v>
      </c>
      <c r="AJ209" s="15">
        <f t="shared" si="146"/>
        <v>2.1666666666666665</v>
      </c>
      <c r="AK209" s="13">
        <v>22</v>
      </c>
      <c r="AL209" s="15">
        <f t="shared" si="147"/>
        <v>3.6666666666666665</v>
      </c>
      <c r="AM209" s="13">
        <v>9</v>
      </c>
      <c r="AN209" s="15">
        <f t="shared" si="148"/>
        <v>1.5</v>
      </c>
      <c r="AO209" s="2">
        <v>0</v>
      </c>
      <c r="AP209" s="15">
        <f t="shared" si="149"/>
        <v>0</v>
      </c>
      <c r="AQ209" s="6">
        <v>18</v>
      </c>
      <c r="AR209" s="15">
        <f t="shared" si="150"/>
        <v>3</v>
      </c>
      <c r="AS209" s="52">
        <v>9</v>
      </c>
      <c r="AT209" s="15">
        <f t="shared" si="151"/>
        <v>1.5</v>
      </c>
      <c r="AU209" s="18"/>
      <c r="AV209" s="18"/>
      <c r="AW209" s="18"/>
      <c r="AX209" s="18"/>
      <c r="AY209" s="18"/>
      <c r="AZ209" s="18"/>
      <c r="BA209" s="18"/>
      <c r="BB209" s="18"/>
      <c r="BC209" s="18"/>
      <c r="BD209" s="92">
        <f t="shared" si="152"/>
        <v>44.387170675830468</v>
      </c>
      <c r="BE209" s="92">
        <f t="shared" si="153"/>
        <v>40</v>
      </c>
      <c r="BF209" s="93">
        <f>IFERROR(100*((L209+0.44*AA209+AQ209)*2400)/((SUMIFS(팀공격력!Q:Q,팀공격력!A:A,B209,팀공격력!B:B,D209)+0.44*SUMIFS(팀공격력!T:T,팀공격력!A:A,B209,팀공격력!B:B,D209)+SUMIFS(팀공격력!AK:AK,팀공격력!A:A,B209,팀공격력!B:B,D209))*(F209*60+G209)),"")</f>
        <v>19.528201844774806</v>
      </c>
      <c r="BG209" s="17">
        <f t="shared" si="154"/>
        <v>0.56923076923076921</v>
      </c>
      <c r="BH209" s="17">
        <f t="shared" si="155"/>
        <v>0.16923076923076924</v>
      </c>
      <c r="BI209" s="94">
        <f>IFERROR(((AG209*(12000/5))/((F209*60+G209)*(SUMIFS(팀공격력!X:X,팀공격력!A:A,B209,팀공격력!B:B,D209)+SUMIFS(팀수비력!X:X,팀수비력!A:A,B209,팀수비력!B:B,D209))))*100,"")</f>
        <v>2.1306345295958451</v>
      </c>
      <c r="BJ209" s="94">
        <f>IFERROR(((AI209*(12000/5))/((F209*60+G209)*(SUMIFS(팀공격력!V:V,팀공격력!A:A,B209,팀공격력!B:B,D209)+SUMIFS(팀수비력!W:W,팀수비력!A:A,B209,팀수비력!B:B,D209))))*100,"")</f>
        <v>6.830421647182451</v>
      </c>
      <c r="BK209" s="94">
        <f>IFERROR(((AE209*(12000/5))/((F209*60+G209)*(SUMIFS(팀공격력!X:X,팀공격력!A:A,B209,팀공격력!B:B,D209)+SUMIFS(팀수비력!X:X,팀수비력!A:A,B209,팀수비력!B:B,D209))))*100,"")</f>
        <v>5.5929156401890934</v>
      </c>
      <c r="BL209" s="94">
        <f>IFERROR(100*AK209/(((((F209*60+G209)/(12000/5))*SUMIFS(팀공격력!P:P,팀공격력!A:A,B209,팀공격력!B:B,D209))-K209)),"")</f>
        <v>15.910323630446577</v>
      </c>
      <c r="BM209" s="94">
        <f>IFERROR(100*((AM209/E209*(2400))/((F209*60+G209)*SUMIFS(팀공격력!AR:AR,팀공격력!A:A,B209,팀공격력!B:B,D209))),"")</f>
        <v>3.5232539124343201</v>
      </c>
      <c r="BN209" s="94">
        <f>IFERROR((AO209*40)/(((F209*60+G209)/60)*(SUMIFS(팀수비력!Q:Q,팀수비력!A:A,B209,팀수비력!B:B,D209)-SUMIFS(팀수비력!N:N,팀수비력!A:A,B209,팀수비력!B:B,D209)))*100,"")</f>
        <v>0</v>
      </c>
      <c r="BO209" s="94">
        <f t="shared" si="156"/>
        <v>20.491803278688522</v>
      </c>
      <c r="BP209" s="18"/>
      <c r="BQ209" s="18"/>
      <c r="BR209" s="18"/>
      <c r="BS209" s="18"/>
      <c r="BT209" s="19" t="s">
        <v>88</v>
      </c>
      <c r="BU209" s="19"/>
      <c r="BV209" s="26" t="s">
        <v>89</v>
      </c>
      <c r="BW209" s="26"/>
      <c r="BX209" s="26"/>
      <c r="BY209" s="26"/>
      <c r="BZ209" s="29"/>
      <c r="CA209" s="29"/>
      <c r="CB209" s="29"/>
      <c r="CC209" s="30"/>
      <c r="CD209" s="30"/>
      <c r="CE209" s="30"/>
      <c r="CF209" s="28">
        <v>3</v>
      </c>
      <c r="CG209" s="28">
        <v>3</v>
      </c>
    </row>
    <row r="210" spans="1:85" x14ac:dyDescent="0.4">
      <c r="A210" s="9" t="s">
        <v>84</v>
      </c>
      <c r="B210" s="9" t="s">
        <v>112</v>
      </c>
      <c r="C210" s="9" t="s">
        <v>117</v>
      </c>
      <c r="D210" s="23" t="s">
        <v>294</v>
      </c>
      <c r="E210" s="32">
        <v>9</v>
      </c>
      <c r="F210" s="32">
        <v>11</v>
      </c>
      <c r="G210" s="32">
        <v>33</v>
      </c>
      <c r="H210" s="14">
        <f t="shared" si="130"/>
        <v>6237</v>
      </c>
      <c r="I210" s="45">
        <v>37</v>
      </c>
      <c r="J210" s="15">
        <f t="shared" si="131"/>
        <v>4.1111111111111107</v>
      </c>
      <c r="K210" s="21">
        <v>12</v>
      </c>
      <c r="L210" s="21">
        <v>26</v>
      </c>
      <c r="M210" s="15">
        <f t="shared" si="132"/>
        <v>1.3333333333333333</v>
      </c>
      <c r="N210" s="15">
        <f t="shared" si="133"/>
        <v>2.8888888888888888</v>
      </c>
      <c r="O210" s="17">
        <f t="shared" si="134"/>
        <v>0.46153846153846156</v>
      </c>
      <c r="P210" s="14">
        <v>9</v>
      </c>
      <c r="Q210" s="16">
        <v>19</v>
      </c>
      <c r="R210" s="15">
        <f t="shared" si="135"/>
        <v>1</v>
      </c>
      <c r="S210" s="15">
        <f t="shared" si="136"/>
        <v>2.1111111111111112</v>
      </c>
      <c r="T210" s="17">
        <f t="shared" si="137"/>
        <v>0.47368421052631576</v>
      </c>
      <c r="U210" s="16">
        <v>3</v>
      </c>
      <c r="V210" s="16">
        <v>7</v>
      </c>
      <c r="W210" s="15">
        <f t="shared" si="138"/>
        <v>0.33333333333333331</v>
      </c>
      <c r="X210" s="15">
        <f t="shared" si="139"/>
        <v>0.77777777777777779</v>
      </c>
      <c r="Y210" s="17">
        <f t="shared" si="140"/>
        <v>0.42857142857142855</v>
      </c>
      <c r="Z210" s="8">
        <v>10</v>
      </c>
      <c r="AA210" s="8">
        <v>15</v>
      </c>
      <c r="AB210" s="15">
        <f t="shared" si="141"/>
        <v>1.1111111111111112</v>
      </c>
      <c r="AC210" s="15">
        <f t="shared" si="142"/>
        <v>1.6666666666666667</v>
      </c>
      <c r="AD210" s="17">
        <f t="shared" si="143"/>
        <v>0.66666666666666663</v>
      </c>
      <c r="AE210" s="13">
        <v>27</v>
      </c>
      <c r="AF210" s="15">
        <f t="shared" si="144"/>
        <v>3</v>
      </c>
      <c r="AG210" s="13">
        <v>10</v>
      </c>
      <c r="AH210" s="15">
        <f t="shared" si="145"/>
        <v>1.1111111111111112</v>
      </c>
      <c r="AI210" s="13">
        <v>17</v>
      </c>
      <c r="AJ210" s="15">
        <f t="shared" si="146"/>
        <v>1.8888888888888888</v>
      </c>
      <c r="AK210" s="13">
        <v>13</v>
      </c>
      <c r="AL210" s="15">
        <f t="shared" si="147"/>
        <v>1.4444444444444444</v>
      </c>
      <c r="AM210" s="13">
        <v>2</v>
      </c>
      <c r="AN210" s="15">
        <f t="shared" si="148"/>
        <v>0.22222222222222221</v>
      </c>
      <c r="AO210" s="2">
        <v>0</v>
      </c>
      <c r="AP210" s="15">
        <f t="shared" si="149"/>
        <v>0</v>
      </c>
      <c r="AQ210" s="6">
        <v>6</v>
      </c>
      <c r="AR210" s="15">
        <f t="shared" si="150"/>
        <v>0.66666666666666663</v>
      </c>
      <c r="AS210" s="52">
        <v>27</v>
      </c>
      <c r="AT210" s="15">
        <f t="shared" si="151"/>
        <v>3</v>
      </c>
      <c r="AU210" s="18"/>
      <c r="AV210" s="18"/>
      <c r="AW210" s="18"/>
      <c r="AX210" s="18"/>
      <c r="AY210" s="18"/>
      <c r="AZ210" s="18"/>
      <c r="BA210" s="18"/>
      <c r="BB210" s="18"/>
      <c r="BC210" s="18"/>
      <c r="BD210" s="92">
        <f t="shared" si="152"/>
        <v>56.748466257668703</v>
      </c>
      <c r="BE210" s="92">
        <f t="shared" si="153"/>
        <v>51.923076923076927</v>
      </c>
      <c r="BF210" s="93">
        <f>IFERROR(100*((L210+0.44*AA210+AQ210)*2400)/((SUMIFS(팀공격력!Q:Q,팀공격력!A:A,B210,팀공격력!B:B,D210)+0.44*SUMIFS(팀공격력!T:T,팀공격력!A:A,B210,팀공격력!B:B,D210)+SUMIFS(팀공격력!AK:AK,팀공격력!A:A,B210,팀공격력!B:B,D210))*(F210*60+G210)),"")</f>
        <v>17.088466237108666</v>
      </c>
      <c r="BG210" s="17">
        <f t="shared" si="154"/>
        <v>0.26923076923076922</v>
      </c>
      <c r="BH210" s="17">
        <f t="shared" si="155"/>
        <v>0.57692307692307687</v>
      </c>
      <c r="BI210" s="94">
        <f>IFERROR(((AG210*(12000/5))/((F210*60+G210)*(SUMIFS(팀공격력!X:X,팀공격력!A:A,B210,팀공격력!B:B,D210)+SUMIFS(팀수비력!X:X,팀수비력!A:A,B210,팀수비력!B:B,D210))))*100,"")</f>
        <v>5.3035275087342466</v>
      </c>
      <c r="BJ210" s="94">
        <f>IFERROR(((AI210*(12000/5))/((F210*60+G210)*(SUMIFS(팀공격력!V:V,팀공격력!A:A,B210,팀공격력!B:B,D210)+SUMIFS(팀수비력!W:W,팀수비력!A:A,B210,팀수비력!B:B,D210))))*100,"")</f>
        <v>17.786845581407515</v>
      </c>
      <c r="BK210" s="94">
        <f>IFERROR(((AE210*(12000/5))/((F210*60+G210)*(SUMIFS(팀공격력!X:X,팀공격력!A:A,B210,팀공격력!B:B,D210)+SUMIFS(팀수비력!X:X,팀수비력!A:A,B210,팀수비력!B:B,D210))))*100,"")</f>
        <v>14.319524273582465</v>
      </c>
      <c r="BL210" s="94">
        <f>IFERROR(100*AK210/(((((F210*60+G210)/(12000/5))*SUMIFS(팀공격력!P:P,팀공격력!A:A,B210,팀공격력!B:B,D210))-K210)),"")</f>
        <v>19.122216706198174</v>
      </c>
      <c r="BM210" s="94">
        <f>IFERROR(100*((AM210/E210*(2400))/((F210*60+G210)*SUMIFS(팀공격력!AR:AR,팀공격력!A:A,B210,팀공격력!B:B,D210))),"")</f>
        <v>1.0394079202948774</v>
      </c>
      <c r="BN210" s="94">
        <f>IFERROR((AO210*40)/(((F210*60+G210)/60)*(SUMIFS(팀수비력!Q:Q,팀수비력!A:A,B210,팀수비력!B:B,D210)-SUMIFS(팀수비력!N:N,팀수비력!A:A,B210,팀수비력!B:B,D210)))*100,"")</f>
        <v>0</v>
      </c>
      <c r="BO210" s="94">
        <f t="shared" si="156"/>
        <v>15.544041450777202</v>
      </c>
      <c r="BP210" s="18"/>
      <c r="BQ210" s="18"/>
      <c r="BR210" s="18"/>
      <c r="BS210" s="18"/>
      <c r="BT210" s="19" t="s">
        <v>88</v>
      </c>
      <c r="BU210" s="19"/>
      <c r="BV210" s="26" t="s">
        <v>94</v>
      </c>
      <c r="BW210" s="26"/>
      <c r="BX210" s="26"/>
      <c r="BY210" s="26"/>
      <c r="BZ210" s="29"/>
      <c r="CA210" s="29"/>
      <c r="CB210" s="29"/>
      <c r="CC210" s="30"/>
      <c r="CD210" s="30"/>
      <c r="CE210" s="30"/>
      <c r="CF210" s="28">
        <v>4</v>
      </c>
      <c r="CG210" s="28">
        <v>5</v>
      </c>
    </row>
    <row r="211" spans="1:85" x14ac:dyDescent="0.4">
      <c r="A211" s="9" t="s">
        <v>84</v>
      </c>
      <c r="B211" s="9" t="s">
        <v>112</v>
      </c>
      <c r="C211" s="9" t="s">
        <v>118</v>
      </c>
      <c r="D211" s="23" t="s">
        <v>294</v>
      </c>
      <c r="E211" s="32">
        <v>8</v>
      </c>
      <c r="F211" s="32">
        <v>25</v>
      </c>
      <c r="G211" s="32">
        <v>28</v>
      </c>
      <c r="H211" s="14">
        <f t="shared" si="130"/>
        <v>12224</v>
      </c>
      <c r="I211" s="45">
        <v>199</v>
      </c>
      <c r="J211" s="15">
        <f t="shared" si="131"/>
        <v>24.875</v>
      </c>
      <c r="K211" s="21">
        <v>76</v>
      </c>
      <c r="L211" s="21">
        <v>152</v>
      </c>
      <c r="M211" s="15">
        <f t="shared" si="132"/>
        <v>9.5</v>
      </c>
      <c r="N211" s="15">
        <f t="shared" si="133"/>
        <v>19</v>
      </c>
      <c r="O211" s="17">
        <f t="shared" si="134"/>
        <v>0.5</v>
      </c>
      <c r="P211" s="14">
        <v>58</v>
      </c>
      <c r="Q211" s="16">
        <v>111</v>
      </c>
      <c r="R211" s="15">
        <f t="shared" si="135"/>
        <v>7.25</v>
      </c>
      <c r="S211" s="15">
        <f t="shared" si="136"/>
        <v>13.875</v>
      </c>
      <c r="T211" s="17">
        <f t="shared" si="137"/>
        <v>0.52252252252252251</v>
      </c>
      <c r="U211" s="16">
        <v>18</v>
      </c>
      <c r="V211" s="16">
        <v>41</v>
      </c>
      <c r="W211" s="15">
        <f t="shared" si="138"/>
        <v>2.25</v>
      </c>
      <c r="X211" s="15">
        <f t="shared" si="139"/>
        <v>5.125</v>
      </c>
      <c r="Y211" s="17">
        <f t="shared" si="140"/>
        <v>0.43902439024390244</v>
      </c>
      <c r="Z211" s="8">
        <v>29</v>
      </c>
      <c r="AA211" s="8">
        <v>35</v>
      </c>
      <c r="AB211" s="15">
        <f t="shared" si="141"/>
        <v>3.625</v>
      </c>
      <c r="AC211" s="15">
        <f t="shared" si="142"/>
        <v>4.375</v>
      </c>
      <c r="AD211" s="17">
        <f t="shared" si="143"/>
        <v>0.82857142857142863</v>
      </c>
      <c r="AE211" s="13">
        <v>59</v>
      </c>
      <c r="AF211" s="15">
        <f t="shared" si="144"/>
        <v>7.375</v>
      </c>
      <c r="AG211" s="13">
        <v>8</v>
      </c>
      <c r="AH211" s="15">
        <f t="shared" si="145"/>
        <v>1</v>
      </c>
      <c r="AI211" s="13">
        <v>51</v>
      </c>
      <c r="AJ211" s="15">
        <f t="shared" si="146"/>
        <v>6.375</v>
      </c>
      <c r="AK211" s="13">
        <v>10</v>
      </c>
      <c r="AL211" s="15">
        <f t="shared" si="147"/>
        <v>1.25</v>
      </c>
      <c r="AM211" s="13">
        <v>5</v>
      </c>
      <c r="AN211" s="15">
        <f t="shared" si="148"/>
        <v>0.625</v>
      </c>
      <c r="AO211" s="2">
        <v>5</v>
      </c>
      <c r="AP211" s="15">
        <f t="shared" si="149"/>
        <v>0.625</v>
      </c>
      <c r="AQ211" s="6">
        <v>10</v>
      </c>
      <c r="AR211" s="15">
        <f t="shared" si="150"/>
        <v>1.25</v>
      </c>
      <c r="AS211" s="52">
        <v>11</v>
      </c>
      <c r="AT211" s="15">
        <f t="shared" si="151"/>
        <v>1.375</v>
      </c>
      <c r="AU211" s="18"/>
      <c r="AV211" s="18"/>
      <c r="AW211" s="18"/>
      <c r="AX211" s="18"/>
      <c r="AY211" s="18"/>
      <c r="AZ211" s="18"/>
      <c r="BA211" s="18"/>
      <c r="BB211" s="18"/>
      <c r="BC211" s="18"/>
      <c r="BD211" s="92">
        <f t="shared" si="152"/>
        <v>59.438470728793305</v>
      </c>
      <c r="BE211" s="92">
        <f t="shared" si="153"/>
        <v>55.921052631578952</v>
      </c>
      <c r="BF211" s="93">
        <f>IFERROR(100*((L211+0.44*AA211+AQ211)*2400)/((SUMIFS(팀공격력!Q:Q,팀공격력!A:A,B211,팀공격력!B:B,D211)+0.44*SUMIFS(팀공격력!T:T,팀공격력!A:A,B211,팀공격력!B:B,D211)+SUMIFS(팀공격력!AK:AK,팀공격력!A:A,B211,팀공격력!B:B,D211))*(F211*60+G211)),"")</f>
        <v>35.618799337257428</v>
      </c>
      <c r="BG211" s="17">
        <f t="shared" si="154"/>
        <v>0.26973684210526316</v>
      </c>
      <c r="BH211" s="17">
        <f t="shared" si="155"/>
        <v>0.23026315789473684</v>
      </c>
      <c r="BI211" s="94">
        <f>IFERROR(((AG211*(12000/5))/((F211*60+G211)*(SUMIFS(팀공격력!X:X,팀공격력!A:A,B211,팀공격력!B:B,D211)+SUMIFS(팀수비력!X:X,팀수비력!A:A,B211,팀수비력!B:B,D211))))*100,"")</f>
        <v>1.9242641693993892</v>
      </c>
      <c r="BJ211" s="94">
        <f>IFERROR(((AI211*(12000/5))/((F211*60+G211)*(SUMIFS(팀공격력!V:V,팀공격력!A:A,B211,팀공격력!B:B,D211)+SUMIFS(팀수비력!W:W,팀수비력!A:A,B211,팀수비력!B:B,D211))))*100,"")</f>
        <v>24.200819348001453</v>
      </c>
      <c r="BK211" s="94">
        <f>IFERROR(((AE211*(12000/5))/((F211*60+G211)*(SUMIFS(팀공격력!X:X,팀공격력!A:A,B211,팀공격력!B:B,D211)+SUMIFS(팀수비력!X:X,팀수비력!A:A,B211,팀수비력!B:B,D211))))*100,"")</f>
        <v>14.191448249320493</v>
      </c>
      <c r="BL211" s="94">
        <f>IFERROR(100*AK211/(((((F211*60+G211)/(12000/5))*SUMIFS(팀공격력!P:P,팀공격력!A:A,B211,팀공격력!B:B,D211))-K211)),"")</f>
        <v>9.9644600923373279</v>
      </c>
      <c r="BM211" s="94">
        <f>IFERROR(100*((AM211/E211*(2400))/((F211*60+G211)*SUMIFS(팀공격력!AR:AR,팀공격력!A:A,B211,팀공격력!B:B,D211))),"")</f>
        <v>1.325831806053491</v>
      </c>
      <c r="BN211" s="94">
        <f>IFERROR((AO211*40)/(((F211*60+G211)/60)*(SUMIFS(팀수비력!Q:Q,팀수비력!A:A,B211,팀수비력!B:B,D211)-SUMIFS(팀수비력!N:N,팀수비력!A:A,B211,팀수비력!B:B,D211)))*100,"")</f>
        <v>2.077619878666999</v>
      </c>
      <c r="BO211" s="94">
        <f t="shared" si="156"/>
        <v>5.636978579481398</v>
      </c>
      <c r="BP211" s="18"/>
      <c r="BQ211" s="18"/>
      <c r="BR211" s="18"/>
      <c r="BS211" s="18"/>
      <c r="BT211" s="19" t="s">
        <v>93</v>
      </c>
      <c r="BU211" s="19"/>
      <c r="BV211" s="26" t="s">
        <v>94</v>
      </c>
      <c r="BW211" s="26"/>
      <c r="BX211" s="26"/>
      <c r="BY211" s="26"/>
      <c r="BZ211" s="29"/>
      <c r="CA211" s="29"/>
      <c r="CB211" s="29"/>
      <c r="CC211" s="30"/>
      <c r="CD211" s="30"/>
      <c r="CE211" s="30"/>
      <c r="CF211" s="28">
        <v>3</v>
      </c>
      <c r="CG211" s="28">
        <v>5</v>
      </c>
    </row>
    <row r="212" spans="1:85" x14ac:dyDescent="0.4">
      <c r="A212" s="9" t="s">
        <v>84</v>
      </c>
      <c r="B212" s="9" t="s">
        <v>112</v>
      </c>
      <c r="C212" s="9" t="s">
        <v>119</v>
      </c>
      <c r="D212" s="23" t="s">
        <v>294</v>
      </c>
      <c r="E212" s="32">
        <v>2</v>
      </c>
      <c r="F212" s="32">
        <v>8</v>
      </c>
      <c r="G212" s="32">
        <v>7</v>
      </c>
      <c r="H212" s="14">
        <f t="shared" si="130"/>
        <v>974</v>
      </c>
      <c r="I212" s="45">
        <v>5</v>
      </c>
      <c r="J212" s="15">
        <f t="shared" si="131"/>
        <v>2.5</v>
      </c>
      <c r="K212" s="21">
        <v>2</v>
      </c>
      <c r="L212" s="21">
        <v>3</v>
      </c>
      <c r="M212" s="15">
        <f t="shared" si="132"/>
        <v>1</v>
      </c>
      <c r="N212" s="15">
        <f t="shared" si="133"/>
        <v>1.5</v>
      </c>
      <c r="O212" s="17">
        <f t="shared" si="134"/>
        <v>0.66666666666666663</v>
      </c>
      <c r="P212" s="14">
        <v>1</v>
      </c>
      <c r="Q212" s="16">
        <v>2</v>
      </c>
      <c r="R212" s="15">
        <f t="shared" si="135"/>
        <v>0.5</v>
      </c>
      <c r="S212" s="15">
        <f t="shared" si="136"/>
        <v>1</v>
      </c>
      <c r="T212" s="17">
        <f t="shared" si="137"/>
        <v>0.5</v>
      </c>
      <c r="U212" s="16">
        <v>1</v>
      </c>
      <c r="V212" s="16">
        <v>1</v>
      </c>
      <c r="W212" s="15">
        <f t="shared" si="138"/>
        <v>0.5</v>
      </c>
      <c r="X212" s="15">
        <f t="shared" si="139"/>
        <v>0.5</v>
      </c>
      <c r="Y212" s="17">
        <f t="shared" si="140"/>
        <v>1</v>
      </c>
      <c r="Z212" s="8">
        <v>0</v>
      </c>
      <c r="AA212" s="8">
        <v>0</v>
      </c>
      <c r="AB212" s="15">
        <f t="shared" si="141"/>
        <v>0</v>
      </c>
      <c r="AC212" s="15">
        <f t="shared" si="142"/>
        <v>0</v>
      </c>
      <c r="AD212" s="17" t="e">
        <f t="shared" si="143"/>
        <v>#DIV/0!</v>
      </c>
      <c r="AE212" s="13">
        <v>1</v>
      </c>
      <c r="AF212" s="15">
        <f t="shared" si="144"/>
        <v>0.5</v>
      </c>
      <c r="AG212" s="13">
        <v>0</v>
      </c>
      <c r="AH212" s="15">
        <f t="shared" si="145"/>
        <v>0</v>
      </c>
      <c r="AI212" s="13">
        <v>1</v>
      </c>
      <c r="AJ212" s="15">
        <f t="shared" si="146"/>
        <v>0.5</v>
      </c>
      <c r="AK212" s="13">
        <v>2</v>
      </c>
      <c r="AL212" s="15">
        <f t="shared" si="147"/>
        <v>1</v>
      </c>
      <c r="AM212" s="13">
        <v>0</v>
      </c>
      <c r="AN212" s="15">
        <f t="shared" si="148"/>
        <v>0</v>
      </c>
      <c r="AO212" s="2">
        <v>0</v>
      </c>
      <c r="AP212" s="15">
        <f t="shared" si="149"/>
        <v>0</v>
      </c>
      <c r="AQ212" s="6">
        <v>1</v>
      </c>
      <c r="AR212" s="15">
        <f t="shared" si="150"/>
        <v>0.5</v>
      </c>
      <c r="AS212" s="52">
        <v>1</v>
      </c>
      <c r="AT212" s="15">
        <f t="shared" si="151"/>
        <v>0.5</v>
      </c>
      <c r="AU212" s="18"/>
      <c r="AV212" s="18"/>
      <c r="AW212" s="18"/>
      <c r="AX212" s="18"/>
      <c r="AY212" s="18"/>
      <c r="AZ212" s="18"/>
      <c r="BA212" s="18"/>
      <c r="BB212" s="18"/>
      <c r="BC212" s="18"/>
      <c r="BD212" s="92">
        <f t="shared" si="152"/>
        <v>83.333333333333343</v>
      </c>
      <c r="BE212" s="92">
        <f t="shared" si="153"/>
        <v>83.333333333333343</v>
      </c>
      <c r="BF212" s="93">
        <f>IFERROR(100*((L212+0.44*AA212+AQ212)*2400)/((SUMIFS(팀공격력!Q:Q,팀공격력!A:A,B212,팀공격력!B:B,D212)+0.44*SUMIFS(팀공격력!T:T,팀공격력!A:A,B212,팀공격력!B:B,D212)+SUMIFS(팀공격력!AK:AK,팀공격력!A:A,B212,팀공격력!B:B,D212))*(F212*60+G212)),"")</f>
        <v>2.5198810742127025</v>
      </c>
      <c r="BG212" s="17">
        <f t="shared" si="154"/>
        <v>0.33333333333333331</v>
      </c>
      <c r="BH212" s="17">
        <f t="shared" si="155"/>
        <v>0</v>
      </c>
      <c r="BI212" s="94">
        <f>IFERROR(((AG212*(12000/5))/((F212*60+G212)*(SUMIFS(팀공격력!X:X,팀공격력!A:A,B212,팀공격력!B:B,D212)+SUMIFS(팀수비력!X:X,팀수비력!A:A,B212,팀수비력!B:B,D212))))*100,"")</f>
        <v>0</v>
      </c>
      <c r="BJ212" s="94">
        <f>IFERROR(((AI212*(12000/5))/((F212*60+G212)*(SUMIFS(팀공격력!V:V,팀공격력!A:A,B212,팀공격력!B:B,D212)+SUMIFS(팀수비력!W:W,팀수비력!A:A,B212,팀수비력!B:B,D212))))*100,"")</f>
        <v>1.4888614552380008</v>
      </c>
      <c r="BK212" s="94">
        <f>IFERROR(((AE212*(12000/5))/((F212*60+G212)*(SUMIFS(팀공격력!X:X,팀공격력!A:A,B212,팀공격력!B:B,D212)+SUMIFS(팀수비력!X:X,팀수비력!A:A,B212,팀수비력!B:B,D212))))*100,"")</f>
        <v>0.75469087547286096</v>
      </c>
      <c r="BL212" s="94">
        <f>IFERROR(100*AK212/(((((F212*60+G212)/(12000/5))*SUMIFS(팀공격력!P:P,팀공격력!A:A,B212,팀공격력!B:B,D212))-K212)),"")</f>
        <v>3.689497997678691</v>
      </c>
      <c r="BM212" s="94">
        <f>IFERROR(100*((AM212/E212*(2400))/((F212*60+G212)*SUMIFS(팀공격력!AR:AR,팀공격력!A:A,B212,팀공격력!B:B,D212))),"")</f>
        <v>0</v>
      </c>
      <c r="BN212" s="94">
        <f>IFERROR((AO212*40)/(((F212*60+G212)/60)*(SUMIFS(팀수비력!Q:Q,팀수비력!A:A,B212,팀수비력!B:B,D212)-SUMIFS(팀수비력!N:N,팀수비력!A:A,B212,팀수비력!B:B,D212)))*100,"")</f>
        <v>0</v>
      </c>
      <c r="BO212" s="94">
        <f t="shared" si="156"/>
        <v>25</v>
      </c>
      <c r="BP212" s="18"/>
      <c r="BQ212" s="18"/>
      <c r="BR212" s="18"/>
      <c r="BS212" s="18"/>
      <c r="BT212" s="19" t="s">
        <v>88</v>
      </c>
      <c r="BU212" s="19"/>
      <c r="BV212" s="26" t="s">
        <v>89</v>
      </c>
      <c r="BW212" s="26"/>
      <c r="BX212" s="26"/>
      <c r="BY212" s="26"/>
      <c r="BZ212" s="29"/>
      <c r="CA212" s="29"/>
      <c r="CB212" s="29"/>
      <c r="CC212" s="30"/>
      <c r="CD212" s="30"/>
      <c r="CE212" s="30"/>
      <c r="CF212" s="28">
        <v>1</v>
      </c>
      <c r="CG212" s="28">
        <v>1</v>
      </c>
    </row>
    <row r="213" spans="1:85" x14ac:dyDescent="0.4">
      <c r="A213" s="9" t="s">
        <v>84</v>
      </c>
      <c r="B213" s="9" t="s">
        <v>112</v>
      </c>
      <c r="C213" s="9" t="s">
        <v>120</v>
      </c>
      <c r="D213" s="23" t="s">
        <v>294</v>
      </c>
      <c r="E213" s="32">
        <v>9</v>
      </c>
      <c r="F213" s="32">
        <v>25</v>
      </c>
      <c r="G213" s="32">
        <v>20</v>
      </c>
      <c r="H213" s="14">
        <f t="shared" si="130"/>
        <v>13680</v>
      </c>
      <c r="I213" s="45">
        <v>107</v>
      </c>
      <c r="J213" s="15">
        <f t="shared" si="131"/>
        <v>11.888888888888889</v>
      </c>
      <c r="K213" s="21">
        <v>48</v>
      </c>
      <c r="L213" s="21">
        <v>93</v>
      </c>
      <c r="M213" s="15">
        <f t="shared" si="132"/>
        <v>5.333333333333333</v>
      </c>
      <c r="N213" s="15">
        <f t="shared" si="133"/>
        <v>10.333333333333334</v>
      </c>
      <c r="O213" s="17">
        <f t="shared" si="134"/>
        <v>0.5161290322580645</v>
      </c>
      <c r="P213" s="14">
        <v>46</v>
      </c>
      <c r="Q213" s="16">
        <v>80</v>
      </c>
      <c r="R213" s="15">
        <f t="shared" si="135"/>
        <v>5.1111111111111107</v>
      </c>
      <c r="S213" s="15">
        <f t="shared" si="136"/>
        <v>8.8888888888888893</v>
      </c>
      <c r="T213" s="17">
        <f t="shared" si="137"/>
        <v>0.57499999999999996</v>
      </c>
      <c r="U213" s="16">
        <v>2</v>
      </c>
      <c r="V213" s="16">
        <v>13</v>
      </c>
      <c r="W213" s="15">
        <f t="shared" si="138"/>
        <v>0.22222222222222221</v>
      </c>
      <c r="X213" s="15">
        <f t="shared" si="139"/>
        <v>1.4444444444444444</v>
      </c>
      <c r="Y213" s="17">
        <f t="shared" si="140"/>
        <v>0.15384615384615385</v>
      </c>
      <c r="Z213" s="8">
        <v>9</v>
      </c>
      <c r="AA213" s="8">
        <v>20</v>
      </c>
      <c r="AB213" s="15">
        <f t="shared" si="141"/>
        <v>1</v>
      </c>
      <c r="AC213" s="15">
        <f t="shared" si="142"/>
        <v>2.2222222222222223</v>
      </c>
      <c r="AD213" s="17">
        <f t="shared" si="143"/>
        <v>0.45</v>
      </c>
      <c r="AE213" s="13">
        <v>52</v>
      </c>
      <c r="AF213" s="15">
        <f t="shared" si="144"/>
        <v>5.7777777777777777</v>
      </c>
      <c r="AG213" s="13">
        <v>19</v>
      </c>
      <c r="AH213" s="15">
        <f t="shared" si="145"/>
        <v>2.1111111111111112</v>
      </c>
      <c r="AI213" s="13">
        <v>33</v>
      </c>
      <c r="AJ213" s="15">
        <f t="shared" si="146"/>
        <v>3.6666666666666665</v>
      </c>
      <c r="AK213" s="13">
        <v>22</v>
      </c>
      <c r="AL213" s="15">
        <f t="shared" si="147"/>
        <v>2.4444444444444446</v>
      </c>
      <c r="AM213" s="13">
        <v>8</v>
      </c>
      <c r="AN213" s="15">
        <f t="shared" si="148"/>
        <v>0.88888888888888884</v>
      </c>
      <c r="AO213" s="2">
        <v>2</v>
      </c>
      <c r="AP213" s="15">
        <f t="shared" si="149"/>
        <v>0.22222222222222221</v>
      </c>
      <c r="AQ213" s="6">
        <v>12</v>
      </c>
      <c r="AR213" s="15">
        <f t="shared" si="150"/>
        <v>1.3333333333333333</v>
      </c>
      <c r="AS213" s="52">
        <v>21</v>
      </c>
      <c r="AT213" s="15">
        <f t="shared" si="151"/>
        <v>2.3333333333333335</v>
      </c>
      <c r="AU213" s="18"/>
      <c r="AV213" s="18"/>
      <c r="AW213" s="18"/>
      <c r="AX213" s="18"/>
      <c r="AY213" s="18"/>
      <c r="AZ213" s="18"/>
      <c r="BA213" s="18"/>
      <c r="BB213" s="18"/>
      <c r="BC213" s="18"/>
      <c r="BD213" s="92">
        <f t="shared" si="152"/>
        <v>52.554027504911595</v>
      </c>
      <c r="BE213" s="92">
        <f t="shared" si="153"/>
        <v>52.688172043010752</v>
      </c>
      <c r="BF213" s="93">
        <f>IFERROR(100*((L213+0.44*AA213+AQ213)*2400)/((SUMIFS(팀공격력!Q:Q,팀공격력!A:A,B213,팀공격력!B:B,D213)+0.44*SUMIFS(팀공격력!T:T,팀공격력!A:A,B213,팀공격력!B:B,D213)+SUMIFS(팀공격력!AK:AK,팀공격력!A:A,B213,팀공격력!B:B,D213))*(F213*60+G213)),"")</f>
        <v>22.969296227222454</v>
      </c>
      <c r="BG213" s="17">
        <f t="shared" si="154"/>
        <v>0.13978494623655913</v>
      </c>
      <c r="BH213" s="17">
        <f t="shared" si="155"/>
        <v>0.21505376344086022</v>
      </c>
      <c r="BI213" s="94">
        <f>IFERROR(((AG213*(12000/5))/((F213*60+G213)*(SUMIFS(팀공격력!X:X,팀공격력!A:A,B213,팀공격력!B:B,D213)+SUMIFS(팀수비력!X:X,팀수비력!A:A,B213,팀수비력!B:B,D213))))*100,"")</f>
        <v>4.5941807044410412</v>
      </c>
      <c r="BJ213" s="94">
        <f>IFERROR(((AI213*(12000/5))/((F213*60+G213)*(SUMIFS(팀공격력!V:V,팀공격력!A:A,B213,팀공격력!B:B,D213)+SUMIFS(팀수비력!W:W,팀수비력!A:A,B213,팀수비력!B:B,D213))))*100,"")</f>
        <v>15.741771346795993</v>
      </c>
      <c r="BK213" s="94">
        <f>IFERROR(((AE213*(12000/5))/((F213*60+G213)*(SUMIFS(팀공격력!X:X,팀공격력!A:A,B213,팀공격력!B:B,D213)+SUMIFS(팀수비력!X:X,팀수비력!A:A,B213,팀수비력!B:B,D213))))*100,"")</f>
        <v>12.573547191101797</v>
      </c>
      <c r="BL213" s="94">
        <f>IFERROR(100*AK213/(((((F213*60+G213)/(12000/5))*SUMIFS(팀공격력!P:P,팀공격력!A:A,B213,팀공격력!B:B,D213))-K213)),"")</f>
        <v>17.263928851687155</v>
      </c>
      <c r="BM213" s="94">
        <f>IFERROR(100*((AM213/E213*(2400))/((F213*60+G213)*SUMIFS(팀공격력!AR:AR,팀공격력!A:A,B213,팀공격력!B:B,D213))),"")</f>
        <v>1.8955518125377631</v>
      </c>
      <c r="BN213" s="94">
        <f>IFERROR((AO213*40)/(((F213*60+G213)/60)*(SUMIFS(팀수비력!Q:Q,팀수비력!A:A,B213,팀수비력!B:B,D213)-SUMIFS(팀수비력!N:N,팀수비력!A:A,B213,팀수비력!B:B,D213)))*100,"")</f>
        <v>0.83542188805346695</v>
      </c>
      <c r="BO213" s="94">
        <f t="shared" si="156"/>
        <v>10.54481546572935</v>
      </c>
      <c r="BP213" s="18"/>
      <c r="BQ213" s="18"/>
      <c r="BR213" s="18"/>
      <c r="BS213" s="18"/>
      <c r="BT213" s="19" t="s">
        <v>88</v>
      </c>
      <c r="BU213" s="19"/>
      <c r="BV213" s="26" t="s">
        <v>97</v>
      </c>
      <c r="BW213" s="26"/>
      <c r="BX213" s="26"/>
      <c r="BY213" s="26"/>
      <c r="BZ213" s="29"/>
      <c r="CA213" s="29"/>
      <c r="CB213" s="29"/>
      <c r="CC213" s="30"/>
      <c r="CD213" s="30"/>
      <c r="CE213" s="30"/>
      <c r="CF213" s="28">
        <v>4</v>
      </c>
      <c r="CG213" s="28">
        <v>5</v>
      </c>
    </row>
    <row r="214" spans="1:85" x14ac:dyDescent="0.4">
      <c r="A214" s="9" t="s">
        <v>84</v>
      </c>
      <c r="B214" s="9" t="s">
        <v>112</v>
      </c>
      <c r="C214" s="9" t="s">
        <v>123</v>
      </c>
      <c r="D214" s="23" t="s">
        <v>294</v>
      </c>
      <c r="E214" s="32">
        <v>5</v>
      </c>
      <c r="F214" s="32">
        <v>2</v>
      </c>
      <c r="G214" s="32">
        <v>45</v>
      </c>
      <c r="H214" s="14">
        <f t="shared" si="130"/>
        <v>825</v>
      </c>
      <c r="I214" s="45">
        <v>0</v>
      </c>
      <c r="J214" s="15">
        <f t="shared" si="131"/>
        <v>0</v>
      </c>
      <c r="K214" s="21">
        <v>0</v>
      </c>
      <c r="L214" s="21">
        <v>2</v>
      </c>
      <c r="M214" s="15">
        <f t="shared" si="132"/>
        <v>0</v>
      </c>
      <c r="N214" s="15">
        <f t="shared" si="133"/>
        <v>0.4</v>
      </c>
      <c r="O214" s="17">
        <f t="shared" si="134"/>
        <v>0</v>
      </c>
      <c r="P214" s="14">
        <v>0</v>
      </c>
      <c r="Q214" s="16">
        <v>1</v>
      </c>
      <c r="R214" s="15">
        <f t="shared" si="135"/>
        <v>0</v>
      </c>
      <c r="S214" s="15">
        <f t="shared" si="136"/>
        <v>0.2</v>
      </c>
      <c r="T214" s="17">
        <f t="shared" si="137"/>
        <v>0</v>
      </c>
      <c r="U214" s="16">
        <v>0</v>
      </c>
      <c r="V214" s="16">
        <v>1</v>
      </c>
      <c r="W214" s="15">
        <f t="shared" si="138"/>
        <v>0</v>
      </c>
      <c r="X214" s="15">
        <f t="shared" si="139"/>
        <v>0.2</v>
      </c>
      <c r="Y214" s="17">
        <f t="shared" si="140"/>
        <v>0</v>
      </c>
      <c r="Z214" s="8">
        <v>0</v>
      </c>
      <c r="AA214" s="8">
        <v>0</v>
      </c>
      <c r="AB214" s="15">
        <f t="shared" si="141"/>
        <v>0</v>
      </c>
      <c r="AC214" s="15">
        <f t="shared" si="142"/>
        <v>0</v>
      </c>
      <c r="AD214" s="17" t="e">
        <f t="shared" si="143"/>
        <v>#DIV/0!</v>
      </c>
      <c r="AE214" s="13">
        <v>0</v>
      </c>
      <c r="AF214" s="15">
        <f t="shared" si="144"/>
        <v>0</v>
      </c>
      <c r="AG214" s="13">
        <v>0</v>
      </c>
      <c r="AH214" s="15">
        <f t="shared" si="145"/>
        <v>0</v>
      </c>
      <c r="AI214" s="13">
        <v>0</v>
      </c>
      <c r="AJ214" s="15">
        <f t="shared" si="146"/>
        <v>0</v>
      </c>
      <c r="AK214" s="13">
        <v>1</v>
      </c>
      <c r="AL214" s="15">
        <f t="shared" si="147"/>
        <v>0.2</v>
      </c>
      <c r="AM214" s="13">
        <v>0</v>
      </c>
      <c r="AN214" s="15">
        <f t="shared" si="148"/>
        <v>0</v>
      </c>
      <c r="AO214" s="2">
        <v>0</v>
      </c>
      <c r="AP214" s="15">
        <f t="shared" si="149"/>
        <v>0</v>
      </c>
      <c r="AQ214" s="6">
        <v>2</v>
      </c>
      <c r="AR214" s="15">
        <f t="shared" si="150"/>
        <v>0.4</v>
      </c>
      <c r="AS214" s="52">
        <v>0</v>
      </c>
      <c r="AT214" s="15">
        <f t="shared" si="151"/>
        <v>0</v>
      </c>
      <c r="AU214" s="18"/>
      <c r="AV214" s="18"/>
      <c r="AW214" s="18"/>
      <c r="AX214" s="18"/>
      <c r="AY214" s="18"/>
      <c r="AZ214" s="18"/>
      <c r="BA214" s="18"/>
      <c r="BB214" s="18"/>
      <c r="BC214" s="18"/>
      <c r="BD214" s="92">
        <f t="shared" si="152"/>
        <v>0</v>
      </c>
      <c r="BE214" s="92">
        <f t="shared" si="153"/>
        <v>0</v>
      </c>
      <c r="BF214" s="93">
        <f>IFERROR(100*((L214+0.44*AA214+AQ214)*2400)/((SUMIFS(팀공격력!Q:Q,팀공격력!A:A,B214,팀공격력!B:B,D214)+0.44*SUMIFS(팀공격력!T:T,팀공격력!A:A,B214,팀공격력!B:B,D214)+SUMIFS(팀공격력!AK:AK,팀공격력!A:A,B214,팀공격력!B:B,D214))*(F214*60+G214)),"")</f>
        <v>7.4374671705550677</v>
      </c>
      <c r="BG214" s="17">
        <f t="shared" si="154"/>
        <v>0.5</v>
      </c>
      <c r="BH214" s="17">
        <f t="shared" si="155"/>
        <v>0</v>
      </c>
      <c r="BI214" s="94">
        <f>IFERROR(((AG214*(12000/5))/((F214*60+G214)*(SUMIFS(팀공격력!X:X,팀공격력!A:A,B214,팀공격력!B:B,D214)+SUMIFS(팀수비력!X:X,팀수비력!A:A,B214,팀수비력!B:B,D214))))*100,"")</f>
        <v>0</v>
      </c>
      <c r="BJ214" s="94">
        <f>IFERROR(((AI214*(12000/5))/((F214*60+G214)*(SUMIFS(팀공격력!V:V,팀공격력!A:A,B214,팀공격력!B:B,D214)+SUMIFS(팀수비력!W:W,팀수비력!A:A,B214,팀수비력!B:B,D214))))*100,"")</f>
        <v>0</v>
      </c>
      <c r="BK214" s="94">
        <f>IFERROR(((AE214*(12000/5))/((F214*60+G214)*(SUMIFS(팀공격력!X:X,팀공격력!A:A,B214,팀공격력!B:B,D214)+SUMIFS(팀수비력!X:X,팀수비력!A:A,B214,팀수비력!B:B,D214))))*100,"")</f>
        <v>0</v>
      </c>
      <c r="BL214" s="94">
        <f>IFERROR(100*AK214/(((((F214*60+G214)/(12000/5))*SUMIFS(팀공격력!P:P,팀공격력!A:A,B214,팀공격력!B:B,D214))-K214)),"")</f>
        <v>5.2510666229077776</v>
      </c>
      <c r="BM214" s="94">
        <f>IFERROR(100*((AM214/E214*(2400))/((F214*60+G214)*SUMIFS(팀공격력!AR:AR,팀공격력!A:A,B214,팀공격력!B:B,D214))),"")</f>
        <v>0</v>
      </c>
      <c r="BN214" s="94">
        <f>IFERROR((AO214*40)/(((F214*60+G214)/60)*(SUMIFS(팀수비력!Q:Q,팀수비력!A:A,B214,팀수비력!B:B,D214)-SUMIFS(팀수비력!N:N,팀수비력!A:A,B214,팀수비력!B:B,D214)))*100,"")</f>
        <v>0</v>
      </c>
      <c r="BO214" s="94">
        <f t="shared" si="156"/>
        <v>50</v>
      </c>
      <c r="BP214" s="18"/>
      <c r="BQ214" s="18"/>
      <c r="BR214" s="18"/>
      <c r="BS214" s="18"/>
      <c r="BT214" s="19" t="s">
        <v>88</v>
      </c>
      <c r="BU214" s="19"/>
      <c r="BV214" s="26" t="s">
        <v>89</v>
      </c>
      <c r="BW214" s="26"/>
      <c r="BX214" s="26"/>
      <c r="BY214" s="26"/>
      <c r="BZ214" s="29"/>
      <c r="CA214" s="29"/>
      <c r="CB214" s="29"/>
      <c r="CC214" s="30"/>
      <c r="CD214" s="30"/>
      <c r="CE214" s="30"/>
      <c r="CF214" s="28">
        <v>2</v>
      </c>
      <c r="CG214" s="28">
        <v>3</v>
      </c>
    </row>
    <row r="215" spans="1:85" x14ac:dyDescent="0.4">
      <c r="A215" s="9" t="s">
        <v>84</v>
      </c>
      <c r="B215" s="9" t="s">
        <v>112</v>
      </c>
      <c r="C215" s="9" t="s">
        <v>124</v>
      </c>
      <c r="D215" s="23" t="s">
        <v>294</v>
      </c>
      <c r="E215" s="32">
        <v>9</v>
      </c>
      <c r="F215" s="32">
        <v>20</v>
      </c>
      <c r="G215" s="32">
        <v>27</v>
      </c>
      <c r="H215" s="14">
        <f t="shared" si="130"/>
        <v>11043</v>
      </c>
      <c r="I215" s="45">
        <v>51</v>
      </c>
      <c r="J215" s="15">
        <f t="shared" si="131"/>
        <v>5.666666666666667</v>
      </c>
      <c r="K215" s="21">
        <v>18</v>
      </c>
      <c r="L215" s="21">
        <v>53</v>
      </c>
      <c r="M215" s="15">
        <f t="shared" si="132"/>
        <v>2</v>
      </c>
      <c r="N215" s="15">
        <f t="shared" si="133"/>
        <v>5.8888888888888893</v>
      </c>
      <c r="O215" s="17">
        <f t="shared" si="134"/>
        <v>0.33962264150943394</v>
      </c>
      <c r="P215" s="14">
        <v>7</v>
      </c>
      <c r="Q215" s="16">
        <v>17</v>
      </c>
      <c r="R215" s="15">
        <f t="shared" si="135"/>
        <v>0.77777777777777779</v>
      </c>
      <c r="S215" s="15">
        <f t="shared" si="136"/>
        <v>1.8888888888888888</v>
      </c>
      <c r="T215" s="17">
        <f t="shared" si="137"/>
        <v>0.41176470588235292</v>
      </c>
      <c r="U215" s="16">
        <v>11</v>
      </c>
      <c r="V215" s="16">
        <v>36</v>
      </c>
      <c r="W215" s="15">
        <f t="shared" si="138"/>
        <v>1.2222222222222223</v>
      </c>
      <c r="X215" s="15">
        <f t="shared" si="139"/>
        <v>4</v>
      </c>
      <c r="Y215" s="17">
        <f t="shared" si="140"/>
        <v>0.30555555555555558</v>
      </c>
      <c r="Z215" s="8">
        <v>4</v>
      </c>
      <c r="AA215" s="8">
        <v>4</v>
      </c>
      <c r="AB215" s="15">
        <f t="shared" si="141"/>
        <v>0.44444444444444442</v>
      </c>
      <c r="AC215" s="15">
        <f t="shared" si="142"/>
        <v>0.44444444444444442</v>
      </c>
      <c r="AD215" s="17">
        <f t="shared" si="143"/>
        <v>1</v>
      </c>
      <c r="AE215" s="13">
        <v>18</v>
      </c>
      <c r="AF215" s="15">
        <f t="shared" si="144"/>
        <v>2</v>
      </c>
      <c r="AG215" s="13">
        <v>8</v>
      </c>
      <c r="AH215" s="15">
        <f t="shared" si="145"/>
        <v>0.88888888888888884</v>
      </c>
      <c r="AI215" s="13">
        <v>10</v>
      </c>
      <c r="AJ215" s="15">
        <f t="shared" si="146"/>
        <v>1.1111111111111112</v>
      </c>
      <c r="AK215" s="13">
        <v>7</v>
      </c>
      <c r="AL215" s="15">
        <f t="shared" si="147"/>
        <v>0.77777777777777779</v>
      </c>
      <c r="AM215" s="13">
        <v>3</v>
      </c>
      <c r="AN215" s="15">
        <f t="shared" si="148"/>
        <v>0.33333333333333331</v>
      </c>
      <c r="AO215" s="2">
        <v>0</v>
      </c>
      <c r="AP215" s="15">
        <f t="shared" si="149"/>
        <v>0</v>
      </c>
      <c r="AQ215" s="6">
        <v>5</v>
      </c>
      <c r="AR215" s="15">
        <f t="shared" si="150"/>
        <v>0.55555555555555558</v>
      </c>
      <c r="AS215" s="52">
        <v>18</v>
      </c>
      <c r="AT215" s="15">
        <f t="shared" si="151"/>
        <v>2</v>
      </c>
      <c r="AU215" s="18"/>
      <c r="AV215" s="18"/>
      <c r="AW215" s="18"/>
      <c r="AX215" s="18"/>
      <c r="AY215" s="18"/>
      <c r="AZ215" s="18"/>
      <c r="BA215" s="18"/>
      <c r="BB215" s="18"/>
      <c r="BC215" s="18"/>
      <c r="BD215" s="92">
        <f t="shared" si="152"/>
        <v>46.566837107377651</v>
      </c>
      <c r="BE215" s="92">
        <f t="shared" si="153"/>
        <v>44.339622641509436</v>
      </c>
      <c r="BF215" s="93">
        <f>IFERROR(100*((L215+0.44*AA215+AQ215)*2400)/((SUMIFS(팀공격력!Q:Q,팀공격력!A:A,B215,팀공격력!B:B,D215)+0.44*SUMIFS(팀공격력!T:T,팀공격력!A:A,B215,팀공격력!B:B,D215)+SUMIFS(팀공격력!AK:AK,팀공격력!A:A,B215,팀공격력!B:B,D215))*(F215*60+G215)),"")</f>
        <v>14.94221705145501</v>
      </c>
      <c r="BG215" s="17">
        <f t="shared" si="154"/>
        <v>0.67924528301886788</v>
      </c>
      <c r="BH215" s="17">
        <f t="shared" si="155"/>
        <v>7.5471698113207544E-2</v>
      </c>
      <c r="BI215" s="94">
        <f>IFERROR(((AG215*(12000/5))/((F215*60+G215)*(SUMIFS(팀공격력!X:X,팀공격력!A:A,B215,팀공격력!B:B,D215)+SUMIFS(팀수비력!X:X,팀수비력!A:A,B215,팀수비력!B:B,D215))))*100,"")</f>
        <v>2.3963126738730778</v>
      </c>
      <c r="BJ215" s="94">
        <f>IFERROR(((AI215*(12000/5))/((F215*60+G215)*(SUMIFS(팀공격력!V:V,팀공격력!A:A,B215,팀공격력!B:B,D215)+SUMIFS(팀수비력!W:W,팀수비력!A:A,B215,팀수비력!B:B,D215))))*100,"")</f>
        <v>5.9093360122323251</v>
      </c>
      <c r="BK215" s="94">
        <f>IFERROR(((AE215*(12000/5))/((F215*60+G215)*(SUMIFS(팀공격력!X:X,팀공격력!A:A,B215,팀공격력!B:B,D215)+SUMIFS(팀수비력!X:X,팀수비력!A:A,B215,팀수비력!B:B,D215))))*100,"")</f>
        <v>5.3917035162144256</v>
      </c>
      <c r="BL215" s="94">
        <f>IFERROR(100*AK215/(((((F215*60+G215)/(12000/5))*SUMIFS(팀공격력!P:P,팀공격력!A:A,B215,팀공격력!B:B,D215))-K215)),"")</f>
        <v>5.6626859332814252</v>
      </c>
      <c r="BM215" s="94">
        <f>IFERROR(100*((AM215/E215*(2400))/((F215*60+G215)*SUMIFS(팀공격력!AR:AR,팀공격력!A:A,B215,팀공격력!B:B,D215))),"")</f>
        <v>0.88057419164345951</v>
      </c>
      <c r="BN215" s="94">
        <f>IFERROR((AO215*40)/(((F215*60+G215)/60)*(SUMIFS(팀수비력!Q:Q,팀수비력!A:A,B215,팀수비력!B:B,D215)-SUMIFS(팀수비력!N:N,팀수비력!A:A,B215,팀수비력!B:B,D215)))*100,"")</f>
        <v>0</v>
      </c>
      <c r="BO215" s="94">
        <f t="shared" si="156"/>
        <v>8.3668005354752353</v>
      </c>
      <c r="BP215" s="18"/>
      <c r="BQ215" s="18"/>
      <c r="BR215" s="18"/>
      <c r="BS215" s="18"/>
      <c r="BT215" s="19" t="s">
        <v>88</v>
      </c>
      <c r="BU215" s="19"/>
      <c r="BV215" s="26" t="s">
        <v>94</v>
      </c>
      <c r="BW215" s="26"/>
      <c r="BX215" s="26"/>
      <c r="BY215" s="26"/>
      <c r="BZ215" s="29"/>
      <c r="CA215" s="29"/>
      <c r="CB215" s="29"/>
      <c r="CC215" s="30"/>
      <c r="CD215" s="30"/>
      <c r="CE215" s="30"/>
      <c r="CF215" s="28">
        <v>4</v>
      </c>
      <c r="CG215" s="28">
        <v>5</v>
      </c>
    </row>
    <row r="216" spans="1:85" x14ac:dyDescent="0.4">
      <c r="A216" s="9" t="s">
        <v>84</v>
      </c>
      <c r="B216" s="9" t="s">
        <v>112</v>
      </c>
      <c r="C216" s="9" t="s">
        <v>125</v>
      </c>
      <c r="D216" s="23" t="s">
        <v>294</v>
      </c>
      <c r="E216" s="32">
        <v>9</v>
      </c>
      <c r="F216" s="32">
        <v>10</v>
      </c>
      <c r="G216" s="32">
        <v>36</v>
      </c>
      <c r="H216" s="14">
        <f t="shared" si="130"/>
        <v>5724</v>
      </c>
      <c r="I216" s="45">
        <v>8</v>
      </c>
      <c r="J216" s="15">
        <f t="shared" si="131"/>
        <v>0.88888888888888884</v>
      </c>
      <c r="K216" s="21">
        <v>4</v>
      </c>
      <c r="L216" s="21">
        <v>16</v>
      </c>
      <c r="M216" s="15">
        <f t="shared" si="132"/>
        <v>0.44444444444444442</v>
      </c>
      <c r="N216" s="15">
        <f t="shared" si="133"/>
        <v>1.7777777777777777</v>
      </c>
      <c r="O216" s="17">
        <f t="shared" si="134"/>
        <v>0.25</v>
      </c>
      <c r="P216" s="14">
        <v>4</v>
      </c>
      <c r="Q216" s="16">
        <v>8</v>
      </c>
      <c r="R216" s="15">
        <f t="shared" si="135"/>
        <v>0.44444444444444442</v>
      </c>
      <c r="S216" s="15">
        <f t="shared" si="136"/>
        <v>0.88888888888888884</v>
      </c>
      <c r="T216" s="17">
        <f t="shared" si="137"/>
        <v>0.5</v>
      </c>
      <c r="U216" s="16">
        <v>0</v>
      </c>
      <c r="V216" s="16">
        <v>8</v>
      </c>
      <c r="W216" s="15">
        <f t="shared" si="138"/>
        <v>0</v>
      </c>
      <c r="X216" s="15">
        <f t="shared" si="139"/>
        <v>0.88888888888888884</v>
      </c>
      <c r="Y216" s="17">
        <f t="shared" si="140"/>
        <v>0</v>
      </c>
      <c r="Z216" s="8">
        <v>0</v>
      </c>
      <c r="AA216" s="8">
        <v>0</v>
      </c>
      <c r="AB216" s="15">
        <f t="shared" si="141"/>
        <v>0</v>
      </c>
      <c r="AC216" s="15">
        <f t="shared" si="142"/>
        <v>0</v>
      </c>
      <c r="AD216" s="17" t="e">
        <f t="shared" si="143"/>
        <v>#DIV/0!</v>
      </c>
      <c r="AE216" s="13">
        <v>4</v>
      </c>
      <c r="AF216" s="15">
        <f t="shared" si="144"/>
        <v>0.44444444444444442</v>
      </c>
      <c r="AG216" s="13">
        <v>1</v>
      </c>
      <c r="AH216" s="15">
        <f t="shared" si="145"/>
        <v>0.1111111111111111</v>
      </c>
      <c r="AI216" s="13">
        <v>3</v>
      </c>
      <c r="AJ216" s="15">
        <f t="shared" si="146"/>
        <v>0.33333333333333331</v>
      </c>
      <c r="AK216" s="13">
        <v>5</v>
      </c>
      <c r="AL216" s="15">
        <f t="shared" si="147"/>
        <v>0.55555555555555558</v>
      </c>
      <c r="AM216" s="13">
        <v>3</v>
      </c>
      <c r="AN216" s="15">
        <f t="shared" si="148"/>
        <v>0.33333333333333331</v>
      </c>
      <c r="AO216" s="2">
        <v>0</v>
      </c>
      <c r="AP216" s="15">
        <f t="shared" si="149"/>
        <v>0</v>
      </c>
      <c r="AQ216" s="6">
        <v>1</v>
      </c>
      <c r="AR216" s="15">
        <f t="shared" si="150"/>
        <v>0.1111111111111111</v>
      </c>
      <c r="AS216" s="52">
        <v>16</v>
      </c>
      <c r="AT216" s="15">
        <f t="shared" si="151"/>
        <v>1.7777777777777777</v>
      </c>
      <c r="AU216" s="18"/>
      <c r="AV216" s="18"/>
      <c r="AW216" s="18"/>
      <c r="AX216" s="18"/>
      <c r="AY216" s="18"/>
      <c r="AZ216" s="18"/>
      <c r="BA216" s="18"/>
      <c r="BB216" s="18"/>
      <c r="BC216" s="18"/>
      <c r="BD216" s="92">
        <f t="shared" si="152"/>
        <v>25</v>
      </c>
      <c r="BE216" s="92">
        <f t="shared" si="153"/>
        <v>25</v>
      </c>
      <c r="BF216" s="93">
        <f>IFERROR(100*((L216+0.44*AA216+AQ216)*2400)/((SUMIFS(팀공격력!Q:Q,팀공격력!A:A,B216,팀공격력!B:B,D216)+0.44*SUMIFS(팀공격력!T:T,팀공격력!A:A,B216,팀공격력!B:B,D216)+SUMIFS(팀공격력!AK:AK,팀공격력!A:A,B216,팀공격력!B:B,D216))*(F216*60+G216)),"")</f>
        <v>8.2005092033832412</v>
      </c>
      <c r="BG216" s="17">
        <f t="shared" si="154"/>
        <v>0.5</v>
      </c>
      <c r="BH216" s="17">
        <f t="shared" si="155"/>
        <v>0</v>
      </c>
      <c r="BI216" s="94">
        <f>IFERROR(((AG216*(12000/5))/((F216*60+G216)*(SUMIFS(팀공격력!X:X,팀공격력!A:A,B216,팀공격력!B:B,D216)+SUMIFS(팀수비력!X:X,팀수비력!A:A,B216,팀수비력!B:B,D216))))*100,"")</f>
        <v>0.57788436533849574</v>
      </c>
      <c r="BJ216" s="94">
        <f>IFERROR(((AI216*(12000/5))/((F216*60+G216)*(SUMIFS(팀공격력!V:V,팀공격력!A:A,B216,팀공격력!B:B,D216)+SUMIFS(팀수비력!W:W,팀수비력!A:A,B216,팀수비력!B:B,D216))))*100,"")</f>
        <v>3.4201675882118225</v>
      </c>
      <c r="BK216" s="94">
        <f>IFERROR(((AE216*(12000/5))/((F216*60+G216)*(SUMIFS(팀공격력!X:X,팀공격력!A:A,B216,팀공격력!B:B,D216)+SUMIFS(팀수비력!X:X,팀수비력!A:A,B216,팀수비력!B:B,D216))))*100,"")</f>
        <v>2.311537461353983</v>
      </c>
      <c r="BL216" s="94">
        <f>IFERROR(100*AK216/(((((F216*60+G216)/(12000/5))*SUMIFS(팀공격력!P:P,팀공격력!A:A,B216,팀공격력!B:B,D216))-K216)),"")</f>
        <v>7.2040919242129524</v>
      </c>
      <c r="BM216" s="94">
        <f>IFERROR(100*((AM216/E216*(2400))/((F216*60+G216)*SUMIFS(팀공격력!AR:AR,팀공격력!A:A,B216,팀공격력!B:B,D216))),"")</f>
        <v>1.698843605576297</v>
      </c>
      <c r="BN216" s="94">
        <f>IFERROR((AO216*40)/(((F216*60+G216)/60)*(SUMIFS(팀수비력!Q:Q,팀수비력!A:A,B216,팀수비력!B:B,D216)-SUMIFS(팀수비력!N:N,팀수비력!A:A,B216,팀수비력!B:B,D216)))*100,"")</f>
        <v>0</v>
      </c>
      <c r="BO216" s="94">
        <f t="shared" si="156"/>
        <v>5.882352941176471</v>
      </c>
      <c r="BP216" s="18"/>
      <c r="BQ216" s="18"/>
      <c r="BR216" s="18"/>
      <c r="BS216" s="18"/>
      <c r="BT216" s="19" t="s">
        <v>88</v>
      </c>
      <c r="BU216" s="19"/>
      <c r="BV216" s="26" t="s">
        <v>89</v>
      </c>
      <c r="BW216" s="26"/>
      <c r="BX216" s="26"/>
      <c r="BY216" s="26"/>
      <c r="BZ216" s="29"/>
      <c r="CA216" s="29"/>
      <c r="CB216" s="29"/>
      <c r="CC216" s="30"/>
      <c r="CD216" s="30"/>
      <c r="CE216" s="30"/>
      <c r="CF216" s="28">
        <v>4</v>
      </c>
      <c r="CG216" s="28">
        <v>5</v>
      </c>
    </row>
    <row r="217" spans="1:85" x14ac:dyDescent="0.4">
      <c r="A217" s="9" t="s">
        <v>84</v>
      </c>
      <c r="B217" s="9" t="s">
        <v>112</v>
      </c>
      <c r="C217" s="9" t="s">
        <v>126</v>
      </c>
      <c r="D217" s="23" t="s">
        <v>294</v>
      </c>
      <c r="E217" s="32">
        <v>8</v>
      </c>
      <c r="F217" s="32">
        <v>14</v>
      </c>
      <c r="G217" s="32">
        <v>3</v>
      </c>
      <c r="H217" s="14">
        <f t="shared" si="130"/>
        <v>6744</v>
      </c>
      <c r="I217" s="45">
        <v>42</v>
      </c>
      <c r="J217" s="15">
        <f t="shared" si="131"/>
        <v>5.25</v>
      </c>
      <c r="K217" s="21">
        <v>15</v>
      </c>
      <c r="L217" s="21">
        <v>31</v>
      </c>
      <c r="M217" s="15">
        <f t="shared" si="132"/>
        <v>1.875</v>
      </c>
      <c r="N217" s="15">
        <f t="shared" si="133"/>
        <v>3.875</v>
      </c>
      <c r="O217" s="17">
        <f t="shared" si="134"/>
        <v>0.4838709677419355</v>
      </c>
      <c r="P217" s="14">
        <v>6</v>
      </c>
      <c r="Q217" s="16">
        <v>11</v>
      </c>
      <c r="R217" s="15">
        <f t="shared" si="135"/>
        <v>0.75</v>
      </c>
      <c r="S217" s="15">
        <f t="shared" si="136"/>
        <v>1.375</v>
      </c>
      <c r="T217" s="17">
        <f t="shared" si="137"/>
        <v>0.54545454545454541</v>
      </c>
      <c r="U217" s="16">
        <v>9</v>
      </c>
      <c r="V217" s="16">
        <v>20</v>
      </c>
      <c r="W217" s="15">
        <f t="shared" si="138"/>
        <v>1.125</v>
      </c>
      <c r="X217" s="15">
        <f t="shared" si="139"/>
        <v>2.5</v>
      </c>
      <c r="Y217" s="17">
        <f t="shared" si="140"/>
        <v>0.45</v>
      </c>
      <c r="Z217" s="8">
        <v>3</v>
      </c>
      <c r="AA217" s="8">
        <v>4</v>
      </c>
      <c r="AB217" s="15">
        <f t="shared" si="141"/>
        <v>0.375</v>
      </c>
      <c r="AC217" s="15">
        <f t="shared" si="142"/>
        <v>0.5</v>
      </c>
      <c r="AD217" s="17">
        <f t="shared" si="143"/>
        <v>0.75</v>
      </c>
      <c r="AE217" s="13">
        <v>10</v>
      </c>
      <c r="AF217" s="15">
        <f t="shared" si="144"/>
        <v>1.25</v>
      </c>
      <c r="AG217" s="13">
        <v>4</v>
      </c>
      <c r="AH217" s="15">
        <f t="shared" si="145"/>
        <v>0.5</v>
      </c>
      <c r="AI217" s="13">
        <v>6</v>
      </c>
      <c r="AJ217" s="15">
        <f t="shared" si="146"/>
        <v>0.75</v>
      </c>
      <c r="AK217" s="13">
        <v>5</v>
      </c>
      <c r="AL217" s="15">
        <f t="shared" si="147"/>
        <v>0.625</v>
      </c>
      <c r="AM217" s="13">
        <v>5</v>
      </c>
      <c r="AN217" s="15">
        <f t="shared" si="148"/>
        <v>0.625</v>
      </c>
      <c r="AO217" s="2">
        <v>0</v>
      </c>
      <c r="AP217" s="15">
        <f t="shared" si="149"/>
        <v>0</v>
      </c>
      <c r="AQ217" s="6">
        <v>5</v>
      </c>
      <c r="AR217" s="15">
        <f t="shared" si="150"/>
        <v>0.625</v>
      </c>
      <c r="AS217" s="52">
        <v>10</v>
      </c>
      <c r="AT217" s="15">
        <f t="shared" si="151"/>
        <v>1.25</v>
      </c>
      <c r="AU217" s="18"/>
      <c r="AV217" s="18"/>
      <c r="AW217" s="18"/>
      <c r="AX217" s="18"/>
      <c r="AY217" s="18"/>
      <c r="AZ217" s="18"/>
      <c r="BA217" s="18"/>
      <c r="BB217" s="18"/>
      <c r="BC217" s="18"/>
      <c r="BD217" s="92">
        <f t="shared" si="152"/>
        <v>64.102564102564102</v>
      </c>
      <c r="BE217" s="92">
        <f t="shared" si="153"/>
        <v>62.903225806451616</v>
      </c>
      <c r="BF217" s="93">
        <f>IFERROR(100*((L217+0.44*AA217+AQ217)*2400)/((SUMIFS(팀공격력!Q:Q,팀공격력!A:A,B217,팀공격력!B:B,D217)+0.44*SUMIFS(팀공격력!T:T,팀공격력!A:A,B217,팀공격력!B:B,D217)+SUMIFS(팀공격력!AK:AK,팀공격력!A:A,B217,팀공격력!B:B,D217))*(F217*60+G217)),"")</f>
        <v>13.742110159972212</v>
      </c>
      <c r="BG217" s="17">
        <f t="shared" si="154"/>
        <v>0.64516129032258063</v>
      </c>
      <c r="BH217" s="17">
        <f t="shared" si="155"/>
        <v>0.12903225806451613</v>
      </c>
      <c r="BI217" s="94">
        <f>IFERROR(((AG217*(12000/5))/((F217*60+G217)*(SUMIFS(팀공격력!X:X,팀공격력!A:A,B217,팀공격력!B:B,D217)+SUMIFS(팀수비력!X:X,팀수비력!A:A,B217,팀수비력!B:B,D217))))*100,"")</f>
        <v>1.7439357359681293</v>
      </c>
      <c r="BJ217" s="94">
        <f>IFERROR(((AI217*(12000/5))/((F217*60+G217)*(SUMIFS(팀공격력!V:V,팀공격력!A:A,B217,팀공격력!B:B,D217)+SUMIFS(팀수비력!W:W,팀수비력!A:A,B217,팀수비력!B:B,D217))))*100,"")</f>
        <v>5.1606799195794046</v>
      </c>
      <c r="BK217" s="94">
        <f>IFERROR(((AE217*(12000/5))/((F217*60+G217)*(SUMIFS(팀공격력!X:X,팀공격력!A:A,B217,팀공격력!B:B,D217)+SUMIFS(팀수비력!X:X,팀수비력!A:A,B217,팀수비력!B:B,D217))))*100,"")</f>
        <v>4.3598393399203239</v>
      </c>
      <c r="BL217" s="94">
        <f>IFERROR(100*AK217/(((((F217*60+G217)/(12000/5))*SUMIFS(팀공격력!P:P,팀공격력!A:A,B217,팀공격력!B:B,D217))-K217)),"")</f>
        <v>6.0756109786290384</v>
      </c>
      <c r="BM217" s="94">
        <f>IFERROR(100*((AM217/E217*(2400))/((F217*60+G217)*SUMIFS(팀공격력!AR:AR,팀공격력!A:A,B217,팀공격력!B:B,D217))),"")</f>
        <v>2.4031684456105982</v>
      </c>
      <c r="BN217" s="94">
        <f>IFERROR((AO217*40)/(((F217*60+G217)/60)*(SUMIFS(팀수비력!Q:Q,팀수비력!A:A,B217,팀수비력!B:B,D217)-SUMIFS(팀수비력!N:N,팀수비력!A:A,B217,팀수비력!B:B,D217)))*100,"")</f>
        <v>0</v>
      </c>
      <c r="BO217" s="94">
        <f t="shared" si="156"/>
        <v>13.241525423728815</v>
      </c>
      <c r="BP217" s="18"/>
      <c r="BQ217" s="18"/>
      <c r="BR217" s="18"/>
      <c r="BS217" s="18"/>
      <c r="BT217" s="19" t="s">
        <v>88</v>
      </c>
      <c r="BU217" s="19"/>
      <c r="BV217" s="26" t="s">
        <v>89</v>
      </c>
      <c r="BW217" s="26"/>
      <c r="BX217" s="26"/>
      <c r="BY217" s="26"/>
      <c r="BZ217" s="29"/>
      <c r="CA217" s="29"/>
      <c r="CB217" s="29"/>
      <c r="CC217" s="30"/>
      <c r="CD217" s="30"/>
      <c r="CE217" s="30"/>
      <c r="CF217" s="28">
        <v>3</v>
      </c>
      <c r="CG217" s="28">
        <v>5</v>
      </c>
    </row>
    <row r="218" spans="1:85" x14ac:dyDescent="0.4">
      <c r="A218" s="9" t="s">
        <v>84</v>
      </c>
      <c r="B218" s="9" t="s">
        <v>112</v>
      </c>
      <c r="C218" s="9" t="s">
        <v>127</v>
      </c>
      <c r="D218" s="23" t="s">
        <v>294</v>
      </c>
      <c r="E218" s="32">
        <v>9</v>
      </c>
      <c r="F218" s="32">
        <v>28</v>
      </c>
      <c r="G218" s="32">
        <v>20</v>
      </c>
      <c r="H218" s="14">
        <f t="shared" si="130"/>
        <v>15300</v>
      </c>
      <c r="I218" s="45">
        <v>35</v>
      </c>
      <c r="J218" s="15">
        <f t="shared" si="131"/>
        <v>3.8888888888888888</v>
      </c>
      <c r="K218" s="21">
        <v>14</v>
      </c>
      <c r="L218" s="21">
        <v>36</v>
      </c>
      <c r="M218" s="15">
        <f t="shared" si="132"/>
        <v>1.5555555555555556</v>
      </c>
      <c r="N218" s="15">
        <f t="shared" si="133"/>
        <v>4</v>
      </c>
      <c r="O218" s="17">
        <f t="shared" si="134"/>
        <v>0.3888888888888889</v>
      </c>
      <c r="P218" s="14">
        <v>12</v>
      </c>
      <c r="Q218" s="16">
        <v>18</v>
      </c>
      <c r="R218" s="15">
        <f t="shared" si="135"/>
        <v>1.3333333333333333</v>
      </c>
      <c r="S218" s="15">
        <f t="shared" si="136"/>
        <v>2</v>
      </c>
      <c r="T218" s="17">
        <f t="shared" si="137"/>
        <v>0.66666666666666663</v>
      </c>
      <c r="U218" s="16">
        <v>2</v>
      </c>
      <c r="V218" s="16">
        <v>18</v>
      </c>
      <c r="W218" s="15">
        <f t="shared" si="138"/>
        <v>0.22222222222222221</v>
      </c>
      <c r="X218" s="15">
        <f t="shared" si="139"/>
        <v>2</v>
      </c>
      <c r="Y218" s="17">
        <f t="shared" si="140"/>
        <v>0.1111111111111111</v>
      </c>
      <c r="Z218" s="8">
        <v>5</v>
      </c>
      <c r="AA218" s="8">
        <v>6</v>
      </c>
      <c r="AB218" s="15">
        <f t="shared" si="141"/>
        <v>0.55555555555555558</v>
      </c>
      <c r="AC218" s="15">
        <f t="shared" si="142"/>
        <v>0.66666666666666663</v>
      </c>
      <c r="AD218" s="17">
        <f t="shared" si="143"/>
        <v>0.83333333333333337</v>
      </c>
      <c r="AE218" s="13">
        <v>44</v>
      </c>
      <c r="AF218" s="15">
        <f t="shared" si="144"/>
        <v>4.8888888888888893</v>
      </c>
      <c r="AG218" s="13">
        <v>15</v>
      </c>
      <c r="AH218" s="15">
        <f t="shared" si="145"/>
        <v>1.6666666666666667</v>
      </c>
      <c r="AI218" s="13">
        <v>29</v>
      </c>
      <c r="AJ218" s="15">
        <f t="shared" si="146"/>
        <v>3.2222222222222223</v>
      </c>
      <c r="AK218" s="13">
        <v>24</v>
      </c>
      <c r="AL218" s="15">
        <f t="shared" si="147"/>
        <v>2.6666666666666665</v>
      </c>
      <c r="AM218" s="13">
        <v>7</v>
      </c>
      <c r="AN218" s="15">
        <f t="shared" si="148"/>
        <v>0.77777777777777779</v>
      </c>
      <c r="AO218" s="2">
        <v>1</v>
      </c>
      <c r="AP218" s="15">
        <f t="shared" si="149"/>
        <v>0.1111111111111111</v>
      </c>
      <c r="AQ218" s="6">
        <v>8</v>
      </c>
      <c r="AR218" s="15">
        <f t="shared" si="150"/>
        <v>0.88888888888888884</v>
      </c>
      <c r="AS218" s="52">
        <v>30</v>
      </c>
      <c r="AT218" s="15">
        <f t="shared" si="151"/>
        <v>3.3333333333333335</v>
      </c>
      <c r="AU218" s="18"/>
      <c r="AV218" s="18"/>
      <c r="AW218" s="18"/>
      <c r="AX218" s="18"/>
      <c r="AY218" s="18"/>
      <c r="AZ218" s="18"/>
      <c r="BA218" s="18"/>
      <c r="BB218" s="18"/>
      <c r="BC218" s="18"/>
      <c r="BD218" s="92">
        <f t="shared" si="152"/>
        <v>45.289855072463766</v>
      </c>
      <c r="BE218" s="92">
        <f t="shared" si="153"/>
        <v>41.666666666666671</v>
      </c>
      <c r="BF218" s="93">
        <f>IFERROR(100*((L218+0.44*AA218+AQ218)*2400)/((SUMIFS(팀공격력!Q:Q,팀공격력!A:A,B218,팀공격력!B:B,D218)+0.44*SUMIFS(팀공격력!T:T,팀공격력!A:A,B218,팀공격력!B:B,D218)+SUMIFS(팀공격력!AK:AK,팀공격력!A:A,B218,팀공격력!B:B,D218))*(F218*60+G218)),"")</f>
        <v>8.4170253467240563</v>
      </c>
      <c r="BG218" s="17">
        <f t="shared" si="154"/>
        <v>0.5</v>
      </c>
      <c r="BH218" s="17">
        <f t="shared" si="155"/>
        <v>0.16666666666666666</v>
      </c>
      <c r="BI218" s="94">
        <f>IFERROR(((AG218*(12000/5))/((F218*60+G218)*(SUMIFS(팀공격력!X:X,팀공격력!A:A,B218,팀공격력!B:B,D218)+SUMIFS(팀수비력!X:X,팀수비력!A:A,B218,팀수비력!B:B,D218))))*100,"")</f>
        <v>3.2429510854877943</v>
      </c>
      <c r="BJ218" s="94">
        <f>IFERROR(((AI218*(12000/5))/((F218*60+G218)*(SUMIFS(팀공격력!V:V,팀공격력!A:A,B218,팀공격력!B:B,D218)+SUMIFS(팀수비력!W:W,팀수비력!A:A,B218,팀수비력!B:B,D218))))*100,"")</f>
        <v>12.368935489603697</v>
      </c>
      <c r="BK218" s="94">
        <f>IFERROR(((AE218*(12000/5))/((F218*60+G218)*(SUMIFS(팀공격력!X:X,팀공격력!A:A,B218,팀공격력!B:B,D218)+SUMIFS(팀수비력!X:X,팀수비력!A:A,B218,팀수비력!B:B,D218))))*100,"")</f>
        <v>9.5126565174308624</v>
      </c>
      <c r="BL218" s="94">
        <f>IFERROR(100*AK218/(((((F218*60+G218)/(12000/5))*SUMIFS(팀공격력!P:P,팀공격력!A:A,B218,팀공격력!B:B,D218))-K218)),"")</f>
        <v>13.171735650583123</v>
      </c>
      <c r="BM218" s="94">
        <f>IFERROR(100*((AM218/E218*(2400))/((F218*60+G218)*SUMIFS(팀공격력!AR:AR,팀공격력!A:A,B218,팀공격력!B:B,D218))),"")</f>
        <v>1.4829905356913089</v>
      </c>
      <c r="BN218" s="94">
        <f>IFERROR((AO218*40)/(((F218*60+G218)/60)*(SUMIFS(팀수비력!Q:Q,팀수비력!A:A,B218,팀수비력!B:B,D218)-SUMIFS(팀수비력!N:N,팀수비력!A:A,B218,팀수비력!B:B,D218)))*100,"")</f>
        <v>0.3734827264239029</v>
      </c>
      <c r="BO218" s="94">
        <f t="shared" si="156"/>
        <v>17.152658662092623</v>
      </c>
      <c r="BP218" s="18"/>
      <c r="BQ218" s="18"/>
      <c r="BR218" s="18"/>
      <c r="BS218" s="18"/>
      <c r="BT218" s="19" t="s">
        <v>88</v>
      </c>
      <c r="BU218" s="19"/>
      <c r="BV218" s="26" t="s">
        <v>94</v>
      </c>
      <c r="BW218" s="26"/>
      <c r="BX218" s="26"/>
      <c r="BY218" s="26"/>
      <c r="BZ218" s="29"/>
      <c r="CA218" s="29"/>
      <c r="CB218" s="29"/>
      <c r="CC218" s="30"/>
      <c r="CD218" s="30"/>
      <c r="CE218" s="30"/>
      <c r="CF218" s="28">
        <v>4</v>
      </c>
      <c r="CG218" s="28">
        <v>5</v>
      </c>
    </row>
    <row r="219" spans="1:85" x14ac:dyDescent="0.4">
      <c r="A219" s="9" t="s">
        <v>84</v>
      </c>
      <c r="B219" s="9" t="s">
        <v>112</v>
      </c>
      <c r="C219" s="9" t="s">
        <v>128</v>
      </c>
      <c r="D219" s="23" t="s">
        <v>294</v>
      </c>
      <c r="E219" s="32">
        <v>9</v>
      </c>
      <c r="F219" s="32">
        <v>17</v>
      </c>
      <c r="G219" s="32">
        <v>0</v>
      </c>
      <c r="H219" s="14">
        <f t="shared" si="130"/>
        <v>9180</v>
      </c>
      <c r="I219" s="45">
        <v>74</v>
      </c>
      <c r="J219" s="15">
        <f t="shared" si="131"/>
        <v>8.2222222222222214</v>
      </c>
      <c r="K219" s="21">
        <v>30</v>
      </c>
      <c r="L219" s="21">
        <v>54</v>
      </c>
      <c r="M219" s="15">
        <f t="shared" si="132"/>
        <v>3.3333333333333335</v>
      </c>
      <c r="N219" s="15">
        <f t="shared" si="133"/>
        <v>6</v>
      </c>
      <c r="O219" s="17">
        <f t="shared" si="134"/>
        <v>0.55555555555555558</v>
      </c>
      <c r="P219" s="14">
        <v>30</v>
      </c>
      <c r="Q219" s="16">
        <v>54</v>
      </c>
      <c r="R219" s="15">
        <f t="shared" si="135"/>
        <v>3.3333333333333335</v>
      </c>
      <c r="S219" s="15">
        <f t="shared" si="136"/>
        <v>6</v>
      </c>
      <c r="T219" s="17">
        <f t="shared" si="137"/>
        <v>0.55555555555555558</v>
      </c>
      <c r="U219" s="16">
        <v>0</v>
      </c>
      <c r="V219" s="16">
        <v>0</v>
      </c>
      <c r="W219" s="15">
        <f t="shared" si="138"/>
        <v>0</v>
      </c>
      <c r="X219" s="15">
        <f t="shared" si="139"/>
        <v>0</v>
      </c>
      <c r="Y219" s="17" t="e">
        <f t="shared" si="140"/>
        <v>#DIV/0!</v>
      </c>
      <c r="Z219" s="8">
        <v>14</v>
      </c>
      <c r="AA219" s="8">
        <v>19</v>
      </c>
      <c r="AB219" s="15">
        <f t="shared" si="141"/>
        <v>1.5555555555555556</v>
      </c>
      <c r="AC219" s="15">
        <f t="shared" si="142"/>
        <v>2.1111111111111112</v>
      </c>
      <c r="AD219" s="17">
        <f t="shared" si="143"/>
        <v>0.73684210526315785</v>
      </c>
      <c r="AE219" s="13">
        <v>50</v>
      </c>
      <c r="AF219" s="15">
        <f t="shared" si="144"/>
        <v>5.5555555555555554</v>
      </c>
      <c r="AG219" s="13">
        <v>14</v>
      </c>
      <c r="AH219" s="15">
        <f t="shared" si="145"/>
        <v>1.5555555555555556</v>
      </c>
      <c r="AI219" s="13">
        <v>36</v>
      </c>
      <c r="AJ219" s="15">
        <f t="shared" si="146"/>
        <v>4</v>
      </c>
      <c r="AK219" s="13">
        <v>4</v>
      </c>
      <c r="AL219" s="15">
        <f t="shared" si="147"/>
        <v>0.44444444444444442</v>
      </c>
      <c r="AM219" s="13">
        <v>3</v>
      </c>
      <c r="AN219" s="15">
        <f t="shared" si="148"/>
        <v>0.33333333333333331</v>
      </c>
      <c r="AO219" s="2">
        <v>4</v>
      </c>
      <c r="AP219" s="15">
        <f t="shared" si="149"/>
        <v>0.44444444444444442</v>
      </c>
      <c r="AQ219" s="6">
        <v>8</v>
      </c>
      <c r="AR219" s="15">
        <f t="shared" si="150"/>
        <v>0.88888888888888884</v>
      </c>
      <c r="AS219" s="52">
        <v>19</v>
      </c>
      <c r="AT219" s="15">
        <f t="shared" si="151"/>
        <v>2.1111111111111112</v>
      </c>
      <c r="AU219" s="18"/>
      <c r="AV219" s="18"/>
      <c r="AW219" s="18"/>
      <c r="AX219" s="18"/>
      <c r="AY219" s="18"/>
      <c r="AZ219" s="18"/>
      <c r="BA219" s="18"/>
      <c r="BB219" s="18"/>
      <c r="BC219" s="18"/>
      <c r="BD219" s="92">
        <f t="shared" si="152"/>
        <v>59.332905708787685</v>
      </c>
      <c r="BE219" s="92">
        <f t="shared" si="153"/>
        <v>55.555555555555557</v>
      </c>
      <c r="BF219" s="93">
        <f>IFERROR(100*((L219+0.44*AA219+AQ219)*2400)/((SUMIFS(팀공격력!Q:Q,팀공격력!A:A,B219,팀공격력!B:B,D219)+0.44*SUMIFS(팀공격력!T:T,팀공격력!A:A,B219,팀공격력!B:B,D219)+SUMIFS(팀공격력!AK:AK,팀공격력!A:A,B219,팀공격력!B:B,D219))*(F219*60+G219)),"")</f>
        <v>21.162875335745589</v>
      </c>
      <c r="BG219" s="17">
        <f t="shared" si="154"/>
        <v>0</v>
      </c>
      <c r="BH219" s="17">
        <f t="shared" si="155"/>
        <v>0.35185185185185186</v>
      </c>
      <c r="BI219" s="94">
        <f>IFERROR(((AG219*(12000/5))/((F219*60+G219)*(SUMIFS(팀공격력!X:X,팀공격력!A:A,B219,팀공격력!B:B,D219)+SUMIFS(팀수비력!X:X,팀수비력!A:A,B219,팀수비력!B:B,D219))))*100,"")</f>
        <v>5.0445905774254571</v>
      </c>
      <c r="BJ219" s="94">
        <f>IFERROR(((AI219*(12000/5))/((F219*60+G219)*(SUMIFS(팀공격력!V:V,팀공격력!A:A,B219,팀공격력!B:B,D219)+SUMIFS(팀수비력!W:W,팀수비력!A:A,B219,팀수비력!B:B,D219))))*100,"")</f>
        <v>25.590901012973166</v>
      </c>
      <c r="BK219" s="94">
        <f>IFERROR(((AE219*(12000/5))/((F219*60+G219)*(SUMIFS(팀공격력!X:X,팀공격력!A:A,B219,팀공격력!B:B,D219)+SUMIFS(팀수비력!X:X,팀수비력!A:A,B219,팀수비력!B:B,D219))))*100,"")</f>
        <v>18.016394919376634</v>
      </c>
      <c r="BL219" s="94">
        <f>IFERROR(100*AK219/(((((F219*60+G219)/(12000/5))*SUMIFS(팀공격력!P:P,팀공격력!A:A,B219,팀공격력!B:B,D219))-K219)),"")</f>
        <v>4.5597036192647478</v>
      </c>
      <c r="BM219" s="94">
        <f>IFERROR(100*((AM219/E219*(2400))/((F219*60+G219)*SUMIFS(팀공격력!AR:AR,팀공격력!A:A,B219,팀공격력!B:B,D219))),"")</f>
        <v>1.0592789540652208</v>
      </c>
      <c r="BN219" s="94">
        <f>IFERROR((AO219*40)/(((F219*60+G219)/60)*(SUMIFS(팀수비력!Q:Q,팀수비력!A:A,B219,팀수비력!B:B,D219)-SUMIFS(팀수비력!N:N,팀수비력!A:A,B219,팀수비력!B:B,D219)))*100,"")</f>
        <v>2.4898848428260192</v>
      </c>
      <c r="BO219" s="94">
        <f t="shared" si="156"/>
        <v>11.370096645821489</v>
      </c>
      <c r="BP219" s="18"/>
      <c r="BQ219" s="18"/>
      <c r="BR219" s="18"/>
      <c r="BS219" s="18"/>
      <c r="BT219" s="19" t="s">
        <v>93</v>
      </c>
      <c r="BU219" s="19"/>
      <c r="BV219" s="26" t="s">
        <v>94</v>
      </c>
      <c r="BW219" s="26"/>
      <c r="BX219" s="26"/>
      <c r="BY219" s="26"/>
      <c r="BZ219" s="29"/>
      <c r="CA219" s="29"/>
      <c r="CB219" s="29"/>
      <c r="CC219" s="30"/>
      <c r="CD219" s="30"/>
      <c r="CE219" s="30"/>
      <c r="CF219" s="28">
        <v>4</v>
      </c>
      <c r="CG219" s="28">
        <v>5</v>
      </c>
    </row>
    <row r="220" spans="1:85" x14ac:dyDescent="0.4">
      <c r="A220" s="9" t="s">
        <v>84</v>
      </c>
      <c r="B220" s="9" t="s">
        <v>112</v>
      </c>
      <c r="C220" s="9" t="s">
        <v>129</v>
      </c>
      <c r="D220" s="23" t="s">
        <v>294</v>
      </c>
      <c r="E220" s="32">
        <v>1</v>
      </c>
      <c r="F220" s="32">
        <v>10</v>
      </c>
      <c r="G220" s="32">
        <v>43</v>
      </c>
      <c r="H220" s="14">
        <f t="shared" si="130"/>
        <v>643</v>
      </c>
      <c r="I220" s="45">
        <v>4</v>
      </c>
      <c r="J220" s="15">
        <f t="shared" si="131"/>
        <v>4</v>
      </c>
      <c r="K220" s="21">
        <v>1</v>
      </c>
      <c r="L220" s="21">
        <v>1</v>
      </c>
      <c r="M220" s="15">
        <f t="shared" si="132"/>
        <v>1</v>
      </c>
      <c r="N220" s="15">
        <f t="shared" si="133"/>
        <v>1</v>
      </c>
      <c r="O220" s="17">
        <f t="shared" si="134"/>
        <v>1</v>
      </c>
      <c r="P220" s="14">
        <v>0</v>
      </c>
      <c r="Q220" s="16">
        <v>0</v>
      </c>
      <c r="R220" s="15">
        <f t="shared" si="135"/>
        <v>0</v>
      </c>
      <c r="S220" s="15">
        <f t="shared" si="136"/>
        <v>0</v>
      </c>
      <c r="T220" s="17" t="e">
        <f t="shared" si="137"/>
        <v>#DIV/0!</v>
      </c>
      <c r="U220" s="16">
        <v>1</v>
      </c>
      <c r="V220" s="16">
        <v>1</v>
      </c>
      <c r="W220" s="15">
        <f t="shared" si="138"/>
        <v>1</v>
      </c>
      <c r="X220" s="15">
        <f t="shared" si="139"/>
        <v>1</v>
      </c>
      <c r="Y220" s="17">
        <f t="shared" si="140"/>
        <v>1</v>
      </c>
      <c r="Z220" s="8">
        <v>1</v>
      </c>
      <c r="AA220" s="8">
        <v>2</v>
      </c>
      <c r="AB220" s="15">
        <f t="shared" si="141"/>
        <v>1</v>
      </c>
      <c r="AC220" s="15">
        <f t="shared" si="142"/>
        <v>2</v>
      </c>
      <c r="AD220" s="17">
        <f t="shared" si="143"/>
        <v>0.5</v>
      </c>
      <c r="AE220" s="13">
        <v>1</v>
      </c>
      <c r="AF220" s="15">
        <f t="shared" si="144"/>
        <v>1</v>
      </c>
      <c r="AG220" s="13">
        <v>1</v>
      </c>
      <c r="AH220" s="15">
        <f t="shared" si="145"/>
        <v>1</v>
      </c>
      <c r="AI220" s="13">
        <v>0</v>
      </c>
      <c r="AJ220" s="15">
        <f t="shared" si="146"/>
        <v>0</v>
      </c>
      <c r="AK220" s="13">
        <v>1</v>
      </c>
      <c r="AL220" s="15">
        <f t="shared" si="147"/>
        <v>1</v>
      </c>
      <c r="AM220" s="13">
        <v>0</v>
      </c>
      <c r="AN220" s="15">
        <f t="shared" si="148"/>
        <v>0</v>
      </c>
      <c r="AO220" s="2">
        <v>0</v>
      </c>
      <c r="AP220" s="15">
        <f t="shared" si="149"/>
        <v>0</v>
      </c>
      <c r="AQ220" s="6">
        <v>0</v>
      </c>
      <c r="AR220" s="15">
        <f t="shared" si="150"/>
        <v>0</v>
      </c>
      <c r="AS220" s="52">
        <v>2</v>
      </c>
      <c r="AT220" s="15">
        <f t="shared" si="151"/>
        <v>2</v>
      </c>
      <c r="AU220" s="18"/>
      <c r="AV220" s="18"/>
      <c r="AW220" s="18"/>
      <c r="AX220" s="18"/>
      <c r="AY220" s="18"/>
      <c r="AZ220" s="18"/>
      <c r="BA220" s="18"/>
      <c r="BB220" s="18"/>
      <c r="BC220" s="18"/>
      <c r="BD220" s="92">
        <f t="shared" si="152"/>
        <v>106.38297872340425</v>
      </c>
      <c r="BE220" s="92">
        <f t="shared" si="153"/>
        <v>150</v>
      </c>
      <c r="BF220" s="93">
        <f>IFERROR(100*((L220+0.44*AA220+AQ220)*2400)/((SUMIFS(팀공격력!Q:Q,팀공격력!A:A,B220,팀공격력!B:B,D220)+0.44*SUMIFS(팀공격력!T:T,팀공격력!A:A,B220,팀공격력!B:B,D220)+SUMIFS(팀공격력!AK:AK,팀공격력!A:A,B220,팀공격력!B:B,D220))*(F220*60+G220)),"")</f>
        <v>0.89700712142542072</v>
      </c>
      <c r="BG220" s="17">
        <f t="shared" si="154"/>
        <v>1</v>
      </c>
      <c r="BH220" s="17">
        <f t="shared" si="155"/>
        <v>2</v>
      </c>
      <c r="BI220" s="94">
        <f>IFERROR(((AG220*(12000/5))/((F220*60+G220)*(SUMIFS(팀공격력!X:X,팀공격력!A:A,B220,팀공격력!B:B,D220)+SUMIFS(팀수비력!X:X,팀수비력!A:A,B220,팀수비력!B:B,D220))))*100,"")</f>
        <v>0.57159324472050277</v>
      </c>
      <c r="BJ220" s="94">
        <f>IFERROR(((AI220*(12000/5))/((F220*60+G220)*(SUMIFS(팀공격력!V:V,팀공격력!A:A,B220,팀공격력!B:B,D220)+SUMIFS(팀수비력!W:W,팀수비력!A:A,B220,팀수비력!B:B,D220))))*100,"")</f>
        <v>0</v>
      </c>
      <c r="BK220" s="94">
        <f>IFERROR(((AE220*(12000/5))/((F220*60+G220)*(SUMIFS(팀공격력!X:X,팀공격력!A:A,B220,팀공격력!B:B,D220)+SUMIFS(팀수비력!X:X,팀수비력!A:A,B220,팀수비력!B:B,D220))))*100,"")</f>
        <v>0.57159324472050277</v>
      </c>
      <c r="BL220" s="94">
        <f>IFERROR(100*AK220/(((((F220*60+G220)/(12000/5))*SUMIFS(팀공격력!P:P,팀공격력!A:A,B220,팀공격력!B:B,D220))-K220)),"")</f>
        <v>1.3658791993671426</v>
      </c>
      <c r="BM220" s="94">
        <f>IFERROR(100*((AM220/E220*(2400))/((F220*60+G220)*SUMIFS(팀공격력!AR:AR,팀공격력!A:A,B220,팀공격력!B:B,D220))),"")</f>
        <v>0</v>
      </c>
      <c r="BN220" s="94">
        <f>IFERROR((AO220*40)/(((F220*60+G220)/60)*(SUMIFS(팀수비력!Q:Q,팀수비력!A:A,B220,팀수비력!B:B,D220)-SUMIFS(팀수비력!N:N,팀수비력!A:A,B220,팀수비력!B:B,D220)))*100,"")</f>
        <v>0</v>
      </c>
      <c r="BO220" s="94">
        <f t="shared" si="156"/>
        <v>0</v>
      </c>
      <c r="BP220" s="18"/>
      <c r="BQ220" s="18"/>
      <c r="BR220" s="18"/>
      <c r="BS220" s="18"/>
      <c r="BT220" s="19" t="s">
        <v>88</v>
      </c>
      <c r="BU220" s="19"/>
      <c r="BV220" s="26" t="s">
        <v>89</v>
      </c>
      <c r="BW220" s="26"/>
      <c r="BX220" s="26"/>
      <c r="BY220" s="26"/>
      <c r="BZ220" s="29"/>
      <c r="CA220" s="29"/>
      <c r="CB220" s="29"/>
      <c r="CC220" s="30"/>
      <c r="CD220" s="30"/>
      <c r="CE220" s="30"/>
      <c r="CF220" s="28">
        <v>0</v>
      </c>
      <c r="CG220" s="28">
        <v>1</v>
      </c>
    </row>
    <row r="221" spans="1:85" x14ac:dyDescent="0.4">
      <c r="A221" s="9" t="s">
        <v>84</v>
      </c>
      <c r="B221" s="9" t="s">
        <v>130</v>
      </c>
      <c r="C221" s="9" t="s">
        <v>131</v>
      </c>
      <c r="D221" s="23" t="s">
        <v>294</v>
      </c>
      <c r="E221" s="32">
        <v>9</v>
      </c>
      <c r="F221" s="32">
        <v>31</v>
      </c>
      <c r="G221" s="32">
        <v>24</v>
      </c>
      <c r="H221" s="14">
        <f t="shared" si="130"/>
        <v>16956</v>
      </c>
      <c r="I221" s="45">
        <v>128</v>
      </c>
      <c r="J221" s="15">
        <f t="shared" si="131"/>
        <v>14.222222222222221</v>
      </c>
      <c r="K221" s="21">
        <v>47</v>
      </c>
      <c r="L221" s="21">
        <v>105</v>
      </c>
      <c r="M221" s="15">
        <f t="shared" si="132"/>
        <v>5.2222222222222223</v>
      </c>
      <c r="N221" s="15">
        <f t="shared" si="133"/>
        <v>11.666666666666666</v>
      </c>
      <c r="O221" s="17">
        <f t="shared" si="134"/>
        <v>0.44761904761904764</v>
      </c>
      <c r="P221" s="14">
        <v>30</v>
      </c>
      <c r="Q221" s="16">
        <v>66</v>
      </c>
      <c r="R221" s="15">
        <f t="shared" si="135"/>
        <v>3.3333333333333335</v>
      </c>
      <c r="S221" s="15">
        <f t="shared" si="136"/>
        <v>7.333333333333333</v>
      </c>
      <c r="T221" s="17">
        <f t="shared" si="137"/>
        <v>0.45454545454545453</v>
      </c>
      <c r="U221" s="16">
        <v>17</v>
      </c>
      <c r="V221" s="16">
        <v>39</v>
      </c>
      <c r="W221" s="15">
        <f t="shared" si="138"/>
        <v>1.8888888888888888</v>
      </c>
      <c r="X221" s="15">
        <f t="shared" si="139"/>
        <v>4.333333333333333</v>
      </c>
      <c r="Y221" s="17">
        <f t="shared" si="140"/>
        <v>0.4358974358974359</v>
      </c>
      <c r="Z221" s="8">
        <v>17</v>
      </c>
      <c r="AA221" s="8">
        <v>24</v>
      </c>
      <c r="AB221" s="15">
        <f t="shared" si="141"/>
        <v>1.8888888888888888</v>
      </c>
      <c r="AC221" s="15">
        <f t="shared" si="142"/>
        <v>2.6666666666666665</v>
      </c>
      <c r="AD221" s="17">
        <f t="shared" si="143"/>
        <v>0.70833333333333337</v>
      </c>
      <c r="AE221" s="13">
        <v>25</v>
      </c>
      <c r="AF221" s="15">
        <f t="shared" si="144"/>
        <v>2.7777777777777777</v>
      </c>
      <c r="AG221" s="13">
        <v>7</v>
      </c>
      <c r="AH221" s="15">
        <f t="shared" si="145"/>
        <v>0.77777777777777779</v>
      </c>
      <c r="AI221" s="13">
        <v>18</v>
      </c>
      <c r="AJ221" s="15">
        <f t="shared" si="146"/>
        <v>2</v>
      </c>
      <c r="AK221" s="13">
        <v>57</v>
      </c>
      <c r="AL221" s="15">
        <f t="shared" si="147"/>
        <v>6.333333333333333</v>
      </c>
      <c r="AM221" s="13">
        <v>10</v>
      </c>
      <c r="AN221" s="15">
        <f t="shared" si="148"/>
        <v>1.1111111111111112</v>
      </c>
      <c r="AO221" s="2">
        <v>1</v>
      </c>
      <c r="AP221" s="15">
        <f t="shared" si="149"/>
        <v>0.1111111111111111</v>
      </c>
      <c r="AQ221" s="6">
        <v>16</v>
      </c>
      <c r="AR221" s="15">
        <f t="shared" si="150"/>
        <v>1.7777777777777777</v>
      </c>
      <c r="AS221" s="52">
        <v>15</v>
      </c>
      <c r="AT221" s="15">
        <f t="shared" si="151"/>
        <v>1.6666666666666667</v>
      </c>
      <c r="AU221" s="18"/>
      <c r="AV221" s="18"/>
      <c r="AW221" s="18"/>
      <c r="AX221" s="18"/>
      <c r="AY221" s="18"/>
      <c r="AZ221" s="18"/>
      <c r="BA221" s="18"/>
      <c r="BB221" s="18"/>
      <c r="BC221" s="18"/>
      <c r="BD221" s="92">
        <f t="shared" si="152"/>
        <v>55.382485289027336</v>
      </c>
      <c r="BE221" s="92">
        <f t="shared" si="153"/>
        <v>52.857142857142861</v>
      </c>
      <c r="BF221" s="93">
        <f>IFERROR(100*((L221+0.44*AA221+AQ221)*2400)/((SUMIFS(팀공격력!Q:Q,팀공격력!A:A,B221,팀공격력!B:B,D221)+0.44*SUMIFS(팀공격력!T:T,팀공격력!A:A,B221,팀공격력!B:B,D221)+SUMIFS(팀공격력!AK:AK,팀공격력!A:A,B221,팀공격력!B:B,D221))*(F221*60+G221)),"")</f>
        <v>20.601902528383992</v>
      </c>
      <c r="BG221" s="17">
        <f t="shared" si="154"/>
        <v>0.37142857142857144</v>
      </c>
      <c r="BH221" s="17">
        <f t="shared" si="155"/>
        <v>0.22857142857142856</v>
      </c>
      <c r="BI221" s="94">
        <f>IFERROR(((AG221*(12000/5))/((F221*60+G221)*(SUMIFS(팀공격력!X:X,팀공격력!A:A,B221,팀공격력!B:B,D221)+SUMIFS(팀수비력!X:X,팀수비력!A:A,B221,팀수비력!B:B,D221))))*100,"")</f>
        <v>1.3230263282239316</v>
      </c>
      <c r="BJ221" s="94">
        <f>IFERROR(((AI221*(12000/5))/((F221*60+G221)*(SUMIFS(팀공격력!V:V,팀공격력!A:A,B221,팀공격력!B:B,D221)+SUMIFS(팀수비력!W:W,팀수비력!A:A,B221,팀수비력!B:B,D221))))*100,"")</f>
        <v>7.055365017148457</v>
      </c>
      <c r="BK221" s="94">
        <f>IFERROR(((AE221*(12000/5))/((F221*60+G221)*(SUMIFS(팀공격력!X:X,팀공격력!A:A,B221,팀공격력!B:B,D221)+SUMIFS(팀수비력!X:X,팀수비력!A:A,B221,팀수비력!B:B,D221))))*100,"")</f>
        <v>4.7250940293711841</v>
      </c>
      <c r="BL221" s="94">
        <f>IFERROR(100*AK221/(((((F221*60+G221)/(12000/5))*SUMIFS(팀공격력!P:P,팀공격력!A:A,B221,팀공격력!B:B,D221))-K221)),"")</f>
        <v>28.130089325371362</v>
      </c>
      <c r="BM221" s="94">
        <f>IFERROR(100*((AM221/E221*(2400))/((F221*60+G221)*SUMIFS(팀공격력!AR:AR,팀공격력!A:A,B221,팀공격력!B:B,D221))),"")</f>
        <v>1.849323291411276</v>
      </c>
      <c r="BN221" s="94">
        <f>IFERROR((AO221*40)/(((F221*60+G221)/60)*(SUMIFS(팀수비력!Q:Q,팀수비력!A:A,B221,팀수비력!B:B,D221)-SUMIFS(팀수비력!N:N,팀수비력!A:A,B221,팀수비력!B:B,D221)))*100,"")</f>
        <v>0.3249707526322631</v>
      </c>
      <c r="BO221" s="94">
        <f t="shared" si="156"/>
        <v>12.161751292186075</v>
      </c>
      <c r="BP221" s="18"/>
      <c r="BQ221" s="18"/>
      <c r="BR221" s="18"/>
      <c r="BS221" s="18"/>
      <c r="BT221" s="19" t="s">
        <v>88</v>
      </c>
      <c r="BU221" s="19"/>
      <c r="BV221" s="26" t="s">
        <v>89</v>
      </c>
      <c r="BW221" s="26"/>
      <c r="BX221" s="26"/>
      <c r="BY221" s="26"/>
      <c r="BZ221" s="29"/>
      <c r="CA221" s="29"/>
      <c r="CB221" s="29"/>
      <c r="CC221" s="30"/>
      <c r="CD221" s="30"/>
      <c r="CE221" s="30"/>
      <c r="CF221" s="28">
        <v>7</v>
      </c>
      <c r="CG221" s="28">
        <v>2</v>
      </c>
    </row>
    <row r="222" spans="1:85" x14ac:dyDescent="0.4">
      <c r="A222" s="9" t="s">
        <v>84</v>
      </c>
      <c r="B222" s="9" t="s">
        <v>130</v>
      </c>
      <c r="C222" s="9" t="s">
        <v>132</v>
      </c>
      <c r="D222" s="23" t="s">
        <v>294</v>
      </c>
      <c r="E222" s="32">
        <v>2</v>
      </c>
      <c r="F222" s="32">
        <v>3</v>
      </c>
      <c r="G222" s="32">
        <v>51</v>
      </c>
      <c r="H222" s="14">
        <f t="shared" si="130"/>
        <v>462</v>
      </c>
      <c r="I222" s="45">
        <v>2</v>
      </c>
      <c r="J222" s="15">
        <f t="shared" si="131"/>
        <v>1</v>
      </c>
      <c r="K222" s="21">
        <v>1</v>
      </c>
      <c r="L222" s="21">
        <v>3</v>
      </c>
      <c r="M222" s="15">
        <f t="shared" si="132"/>
        <v>0.5</v>
      </c>
      <c r="N222" s="15">
        <f t="shared" si="133"/>
        <v>1.5</v>
      </c>
      <c r="O222" s="17">
        <f t="shared" si="134"/>
        <v>0.33333333333333331</v>
      </c>
      <c r="P222" s="14">
        <v>1</v>
      </c>
      <c r="Q222" s="16">
        <v>2</v>
      </c>
      <c r="R222" s="15">
        <f t="shared" si="135"/>
        <v>0.5</v>
      </c>
      <c r="S222" s="15">
        <f t="shared" si="136"/>
        <v>1</v>
      </c>
      <c r="T222" s="17">
        <f t="shared" si="137"/>
        <v>0.5</v>
      </c>
      <c r="U222" s="16">
        <v>0</v>
      </c>
      <c r="V222" s="16">
        <v>1</v>
      </c>
      <c r="W222" s="15">
        <f t="shared" si="138"/>
        <v>0</v>
      </c>
      <c r="X222" s="15">
        <f t="shared" si="139"/>
        <v>0.5</v>
      </c>
      <c r="Y222" s="17">
        <f t="shared" si="140"/>
        <v>0</v>
      </c>
      <c r="Z222" s="8">
        <v>0</v>
      </c>
      <c r="AA222" s="8">
        <v>0</v>
      </c>
      <c r="AB222" s="15">
        <f t="shared" si="141"/>
        <v>0</v>
      </c>
      <c r="AC222" s="15">
        <f t="shared" si="142"/>
        <v>0</v>
      </c>
      <c r="AD222" s="17" t="e">
        <f t="shared" si="143"/>
        <v>#DIV/0!</v>
      </c>
      <c r="AE222" s="13">
        <v>3</v>
      </c>
      <c r="AF222" s="15">
        <f t="shared" si="144"/>
        <v>1.5</v>
      </c>
      <c r="AG222" s="13">
        <v>1</v>
      </c>
      <c r="AH222" s="15">
        <f t="shared" si="145"/>
        <v>0.5</v>
      </c>
      <c r="AI222" s="13">
        <v>2</v>
      </c>
      <c r="AJ222" s="15">
        <f t="shared" si="146"/>
        <v>1</v>
      </c>
      <c r="AK222" s="13">
        <v>1</v>
      </c>
      <c r="AL222" s="15">
        <f t="shared" si="147"/>
        <v>0.5</v>
      </c>
      <c r="AM222" s="13">
        <v>0</v>
      </c>
      <c r="AN222" s="15">
        <f t="shared" si="148"/>
        <v>0</v>
      </c>
      <c r="AO222" s="2">
        <v>0</v>
      </c>
      <c r="AP222" s="15">
        <f t="shared" si="149"/>
        <v>0</v>
      </c>
      <c r="AQ222" s="6">
        <v>0</v>
      </c>
      <c r="AR222" s="15">
        <f t="shared" si="150"/>
        <v>0</v>
      </c>
      <c r="AS222" s="52">
        <v>1</v>
      </c>
      <c r="AT222" s="15">
        <f t="shared" si="151"/>
        <v>0.5</v>
      </c>
      <c r="AU222" s="18"/>
      <c r="AV222" s="18"/>
      <c r="AW222" s="18"/>
      <c r="AX222" s="18"/>
      <c r="AY222" s="18"/>
      <c r="AZ222" s="18"/>
      <c r="BA222" s="18"/>
      <c r="BB222" s="18"/>
      <c r="BC222" s="18"/>
      <c r="BD222" s="92">
        <f t="shared" si="152"/>
        <v>33.333333333333329</v>
      </c>
      <c r="BE222" s="92">
        <f t="shared" si="153"/>
        <v>33.333333333333329</v>
      </c>
      <c r="BF222" s="93">
        <f>IFERROR(100*((L222+0.44*AA222+AQ222)*2400)/((SUMIFS(팀공격력!Q:Q,팀공격력!A:A,B222,팀공격력!B:B,D222)+0.44*SUMIFS(팀공격력!T:T,팀공격력!A:A,B222,팀공격력!B:B,D222)+SUMIFS(팀공격력!AK:AK,팀공격력!A:A,B222,팀공격력!B:B,D222))*(F222*60+G222)),"")</f>
        <v>3.8315424065534702</v>
      </c>
      <c r="BG222" s="17">
        <f t="shared" si="154"/>
        <v>0.33333333333333331</v>
      </c>
      <c r="BH222" s="17">
        <f t="shared" si="155"/>
        <v>0</v>
      </c>
      <c r="BI222" s="94">
        <f>IFERROR(((AG222*(12000/5))/((F222*60+G222)*(SUMIFS(팀공격력!X:X,팀공격력!A:A,B222,팀공격력!B:B,D222)+SUMIFS(팀수비력!X:X,팀수비력!A:A,B222,팀수비력!B:B,D222))))*100,"")</f>
        <v>1.5414852210104435</v>
      </c>
      <c r="BJ222" s="94">
        <f>IFERROR(((AI222*(12000/5))/((F222*60+G222)*(SUMIFS(팀공격력!V:V,팀공격력!A:A,B222,팀공격력!B:B,D222)+SUMIFS(팀수비력!W:W,팀수비력!A:A,B222,팀수비력!B:B,D222))))*100,"")</f>
        <v>6.3936063936063938</v>
      </c>
      <c r="BK222" s="94">
        <f>IFERROR(((AE222*(12000/5))/((F222*60+G222)*(SUMIFS(팀공격력!X:X,팀공격력!A:A,B222,팀공격력!B:B,D222)+SUMIFS(팀수비력!X:X,팀수비력!A:A,B222,팀수비력!B:B,D222))))*100,"")</f>
        <v>4.6244556630313305</v>
      </c>
      <c r="BL222" s="94">
        <f>IFERROR(100*AK222/(((((F222*60+G222)/(12000/5))*SUMIFS(팀공격력!P:P,팀공격력!A:A,B222,팀공격력!B:B,D222))-K222)),"")</f>
        <v>3.3775225871823018</v>
      </c>
      <c r="BM222" s="94">
        <f>IFERROR(100*((AM222/E222*(2400))/((F222*60+G222)*SUMIFS(팀공격력!AR:AR,팀공격력!A:A,B222,팀공격력!B:B,D222))),"")</f>
        <v>0</v>
      </c>
      <c r="BN222" s="94">
        <f>IFERROR((AO222*40)/(((F222*60+G222)/60)*(SUMIFS(팀수비력!Q:Q,팀수비력!A:A,B222,팀수비력!B:B,D222)-SUMIFS(팀수비력!N:N,팀수비력!A:A,B222,팀수비력!B:B,D222)))*100,"")</f>
        <v>0</v>
      </c>
      <c r="BO222" s="94">
        <f t="shared" si="156"/>
        <v>0</v>
      </c>
      <c r="BP222" s="18"/>
      <c r="BQ222" s="18"/>
      <c r="BR222" s="18"/>
      <c r="BS222" s="18"/>
      <c r="BT222" s="19" t="s">
        <v>88</v>
      </c>
      <c r="BU222" s="19"/>
      <c r="BV222" s="26" t="s">
        <v>97</v>
      </c>
      <c r="BW222" s="26"/>
      <c r="BX222" s="26"/>
      <c r="BY222" s="26"/>
      <c r="BZ222" s="29"/>
      <c r="CA222" s="29"/>
      <c r="CB222" s="29"/>
      <c r="CC222" s="30"/>
      <c r="CD222" s="30"/>
      <c r="CE222" s="30"/>
      <c r="CF222" s="28">
        <v>2</v>
      </c>
      <c r="CG222" s="28">
        <v>0</v>
      </c>
    </row>
    <row r="223" spans="1:85" x14ac:dyDescent="0.4">
      <c r="A223" s="9" t="s">
        <v>84</v>
      </c>
      <c r="B223" s="9" t="s">
        <v>130</v>
      </c>
      <c r="C223" s="9" t="s">
        <v>133</v>
      </c>
      <c r="D223" s="23" t="s">
        <v>294</v>
      </c>
      <c r="E223" s="32">
        <v>1</v>
      </c>
      <c r="F223" s="32">
        <v>0</v>
      </c>
      <c r="G223" s="32">
        <v>42</v>
      </c>
      <c r="H223" s="14">
        <f t="shared" si="130"/>
        <v>42</v>
      </c>
      <c r="I223" s="45">
        <v>0</v>
      </c>
      <c r="J223" s="15">
        <f t="shared" si="131"/>
        <v>0</v>
      </c>
      <c r="K223" s="21">
        <v>0</v>
      </c>
      <c r="L223" s="21">
        <v>0</v>
      </c>
      <c r="M223" s="15">
        <f t="shared" si="132"/>
        <v>0</v>
      </c>
      <c r="N223" s="15">
        <f t="shared" si="133"/>
        <v>0</v>
      </c>
      <c r="O223" s="17" t="e">
        <f t="shared" si="134"/>
        <v>#DIV/0!</v>
      </c>
      <c r="P223" s="14">
        <v>0</v>
      </c>
      <c r="Q223" s="16">
        <v>0</v>
      </c>
      <c r="R223" s="15">
        <f t="shared" si="135"/>
        <v>0</v>
      </c>
      <c r="S223" s="15">
        <f t="shared" si="136"/>
        <v>0</v>
      </c>
      <c r="T223" s="17" t="e">
        <f t="shared" si="137"/>
        <v>#DIV/0!</v>
      </c>
      <c r="U223" s="16">
        <v>0</v>
      </c>
      <c r="V223" s="16">
        <v>0</v>
      </c>
      <c r="W223" s="15">
        <f t="shared" si="138"/>
        <v>0</v>
      </c>
      <c r="X223" s="15">
        <f t="shared" si="139"/>
        <v>0</v>
      </c>
      <c r="Y223" s="17" t="e">
        <f t="shared" si="140"/>
        <v>#DIV/0!</v>
      </c>
      <c r="Z223" s="8">
        <v>0</v>
      </c>
      <c r="AA223" s="8">
        <v>0</v>
      </c>
      <c r="AB223" s="15">
        <f t="shared" si="141"/>
        <v>0</v>
      </c>
      <c r="AC223" s="15">
        <f t="shared" si="142"/>
        <v>0</v>
      </c>
      <c r="AD223" s="17" t="e">
        <f t="shared" si="143"/>
        <v>#DIV/0!</v>
      </c>
      <c r="AE223" s="13">
        <v>0</v>
      </c>
      <c r="AF223" s="15">
        <f t="shared" si="144"/>
        <v>0</v>
      </c>
      <c r="AG223" s="13">
        <v>0</v>
      </c>
      <c r="AH223" s="15">
        <f t="shared" si="145"/>
        <v>0</v>
      </c>
      <c r="AI223" s="13">
        <v>0</v>
      </c>
      <c r="AJ223" s="15">
        <f t="shared" si="146"/>
        <v>0</v>
      </c>
      <c r="AK223" s="13">
        <v>0</v>
      </c>
      <c r="AL223" s="15">
        <f t="shared" si="147"/>
        <v>0</v>
      </c>
      <c r="AM223" s="13">
        <v>0</v>
      </c>
      <c r="AN223" s="15">
        <f t="shared" si="148"/>
        <v>0</v>
      </c>
      <c r="AO223" s="2">
        <v>0</v>
      </c>
      <c r="AP223" s="15">
        <f t="shared" si="149"/>
        <v>0</v>
      </c>
      <c r="AQ223" s="6">
        <v>0</v>
      </c>
      <c r="AR223" s="15">
        <f t="shared" si="150"/>
        <v>0</v>
      </c>
      <c r="AS223" s="52">
        <v>0</v>
      </c>
      <c r="AT223" s="15">
        <f t="shared" si="151"/>
        <v>0</v>
      </c>
      <c r="AU223" s="18"/>
      <c r="AV223" s="18"/>
      <c r="AW223" s="18"/>
      <c r="AX223" s="18"/>
      <c r="AY223" s="18"/>
      <c r="AZ223" s="18"/>
      <c r="BA223" s="18"/>
      <c r="BB223" s="18"/>
      <c r="BC223" s="18"/>
      <c r="BD223" s="92" t="str">
        <f t="shared" si="152"/>
        <v/>
      </c>
      <c r="BE223" s="92" t="str">
        <f t="shared" si="153"/>
        <v/>
      </c>
      <c r="BF223" s="93">
        <f>IFERROR(100*((L223+0.44*AA223+AQ223)*2400)/((SUMIFS(팀공격력!Q:Q,팀공격력!A:A,B223,팀공격력!B:B,D223)+0.44*SUMIFS(팀공격력!T:T,팀공격력!A:A,B223,팀공격력!B:B,D223)+SUMIFS(팀공격력!AK:AK,팀공격력!A:A,B223,팀공격력!B:B,D223))*(F223*60+G223)),"")</f>
        <v>0</v>
      </c>
      <c r="BG223" s="17" t="str">
        <f t="shared" si="154"/>
        <v/>
      </c>
      <c r="BH223" s="17" t="str">
        <f t="shared" si="155"/>
        <v/>
      </c>
      <c r="BI223" s="94">
        <f>IFERROR(((AG223*(12000/5))/((F223*60+G223)*(SUMIFS(팀공격력!X:X,팀공격력!A:A,B223,팀공격력!B:B,D223)+SUMIFS(팀수비력!X:X,팀수비력!A:A,B223,팀수비력!B:B,D223))))*100,"")</f>
        <v>0</v>
      </c>
      <c r="BJ223" s="94">
        <f>IFERROR(((AI223*(12000/5))/((F223*60+G223)*(SUMIFS(팀공격력!V:V,팀공격력!A:A,B223,팀공격력!B:B,D223)+SUMIFS(팀수비력!W:W,팀수비력!A:A,B223,팀수비력!B:B,D223))))*100,"")</f>
        <v>0</v>
      </c>
      <c r="BK223" s="94">
        <f>IFERROR(((AE223*(12000/5))/((F223*60+G223)*(SUMIFS(팀공격력!X:X,팀공격력!A:A,B223,팀공격력!B:B,D223)+SUMIFS(팀수비력!X:X,팀수비력!A:A,B223,팀수비력!B:B,D223))))*100,"")</f>
        <v>0</v>
      </c>
      <c r="BL223" s="94">
        <f>IFERROR(100*AK223/(((((F223*60+G223)/(12000/5))*SUMIFS(팀공격력!P:P,팀공격력!A:A,B223,팀공격력!B:B,D223))-K223)),"")</f>
        <v>0</v>
      </c>
      <c r="BM223" s="94">
        <f>IFERROR(100*((AM223/E223*(2400))/((F223*60+G223)*SUMIFS(팀공격력!AR:AR,팀공격력!A:A,B223,팀공격력!B:B,D223))),"")</f>
        <v>0</v>
      </c>
      <c r="BN223" s="94">
        <f>IFERROR((AO223*40)/(((F223*60+G223)/60)*(SUMIFS(팀수비력!Q:Q,팀수비력!A:A,B223,팀수비력!B:B,D223)-SUMIFS(팀수비력!N:N,팀수비력!A:A,B223,팀수비력!B:B,D223)))*100,"")</f>
        <v>0</v>
      </c>
      <c r="BO223" s="94" t="str">
        <f t="shared" si="156"/>
        <v/>
      </c>
      <c r="BP223" s="18"/>
      <c r="BQ223" s="18"/>
      <c r="BR223" s="18"/>
      <c r="BS223" s="18"/>
      <c r="BT223" s="19" t="s">
        <v>88</v>
      </c>
      <c r="BU223" s="19"/>
      <c r="BV223" s="26" t="s">
        <v>94</v>
      </c>
      <c r="BW223" s="26"/>
      <c r="BX223" s="26"/>
      <c r="BY223" s="26"/>
      <c r="BZ223" s="29"/>
      <c r="CA223" s="29"/>
      <c r="CB223" s="29"/>
      <c r="CC223" s="30"/>
      <c r="CD223" s="30"/>
      <c r="CE223" s="30"/>
      <c r="CF223" s="28">
        <v>1</v>
      </c>
      <c r="CG223" s="28">
        <v>0</v>
      </c>
    </row>
    <row r="224" spans="1:85" x14ac:dyDescent="0.4">
      <c r="A224" s="9" t="s">
        <v>84</v>
      </c>
      <c r="B224" s="9" t="s">
        <v>130</v>
      </c>
      <c r="C224" s="9" t="s">
        <v>134</v>
      </c>
      <c r="D224" s="23" t="s">
        <v>294</v>
      </c>
      <c r="E224" s="32">
        <v>9</v>
      </c>
      <c r="F224" s="32">
        <v>9</v>
      </c>
      <c r="G224" s="32">
        <v>31</v>
      </c>
      <c r="H224" s="14">
        <f t="shared" si="130"/>
        <v>5139</v>
      </c>
      <c r="I224" s="45">
        <v>29</v>
      </c>
      <c r="J224" s="15">
        <f t="shared" si="131"/>
        <v>3.2222222222222223</v>
      </c>
      <c r="K224" s="21">
        <v>10</v>
      </c>
      <c r="L224" s="21">
        <v>28</v>
      </c>
      <c r="M224" s="15">
        <f t="shared" si="132"/>
        <v>1.1111111111111112</v>
      </c>
      <c r="N224" s="15">
        <f t="shared" si="133"/>
        <v>3.1111111111111112</v>
      </c>
      <c r="O224" s="17">
        <f t="shared" si="134"/>
        <v>0.35714285714285715</v>
      </c>
      <c r="P224" s="14">
        <v>9</v>
      </c>
      <c r="Q224" s="16">
        <v>24</v>
      </c>
      <c r="R224" s="15">
        <f t="shared" si="135"/>
        <v>1</v>
      </c>
      <c r="S224" s="15">
        <f t="shared" si="136"/>
        <v>2.6666666666666665</v>
      </c>
      <c r="T224" s="17">
        <f t="shared" si="137"/>
        <v>0.375</v>
      </c>
      <c r="U224" s="16">
        <v>1</v>
      </c>
      <c r="V224" s="16">
        <v>4</v>
      </c>
      <c r="W224" s="15">
        <f t="shared" si="138"/>
        <v>0.1111111111111111</v>
      </c>
      <c r="X224" s="15">
        <f t="shared" si="139"/>
        <v>0.44444444444444442</v>
      </c>
      <c r="Y224" s="17">
        <f t="shared" si="140"/>
        <v>0.25</v>
      </c>
      <c r="Z224" s="8">
        <v>8</v>
      </c>
      <c r="AA224" s="8">
        <v>13</v>
      </c>
      <c r="AB224" s="15">
        <f t="shared" si="141"/>
        <v>0.88888888888888884</v>
      </c>
      <c r="AC224" s="15">
        <f t="shared" si="142"/>
        <v>1.4444444444444444</v>
      </c>
      <c r="AD224" s="17">
        <f t="shared" si="143"/>
        <v>0.61538461538461542</v>
      </c>
      <c r="AE224" s="13">
        <v>27</v>
      </c>
      <c r="AF224" s="15">
        <f t="shared" si="144"/>
        <v>3</v>
      </c>
      <c r="AG224" s="13">
        <v>8</v>
      </c>
      <c r="AH224" s="15">
        <f t="shared" si="145"/>
        <v>0.88888888888888884</v>
      </c>
      <c r="AI224" s="13">
        <v>19</v>
      </c>
      <c r="AJ224" s="15">
        <f t="shared" si="146"/>
        <v>2.1111111111111112</v>
      </c>
      <c r="AK224" s="13">
        <v>1</v>
      </c>
      <c r="AL224" s="15">
        <f t="shared" si="147"/>
        <v>0.1111111111111111</v>
      </c>
      <c r="AM224" s="13">
        <v>4</v>
      </c>
      <c r="AN224" s="15">
        <f t="shared" si="148"/>
        <v>0.44444444444444442</v>
      </c>
      <c r="AO224" s="2">
        <v>1</v>
      </c>
      <c r="AP224" s="15">
        <f t="shared" si="149"/>
        <v>0.1111111111111111</v>
      </c>
      <c r="AQ224" s="6">
        <v>2</v>
      </c>
      <c r="AR224" s="15">
        <f t="shared" si="150"/>
        <v>0.22222222222222221</v>
      </c>
      <c r="AS224" s="52">
        <v>6</v>
      </c>
      <c r="AT224" s="15">
        <f t="shared" si="151"/>
        <v>0.66666666666666663</v>
      </c>
      <c r="AU224" s="18"/>
      <c r="AV224" s="18"/>
      <c r="AW224" s="18"/>
      <c r="AX224" s="18"/>
      <c r="AY224" s="18"/>
      <c r="AZ224" s="18"/>
      <c r="BA224" s="18"/>
      <c r="BB224" s="18"/>
      <c r="BC224" s="18"/>
      <c r="BD224" s="92">
        <f t="shared" si="152"/>
        <v>43.001186239620402</v>
      </c>
      <c r="BE224" s="92">
        <f t="shared" si="153"/>
        <v>37.5</v>
      </c>
      <c r="BF224" s="93">
        <f>IFERROR(100*((L224+0.44*AA224+AQ224)*2400)/((SUMIFS(팀공격력!Q:Q,팀공격력!A:A,B224,팀공격력!B:B,D224)+0.44*SUMIFS(팀공격력!T:T,팀공격력!A:A,B224,팀공격력!B:B,D224)+SUMIFS(팀공격력!AK:AK,팀공격력!A:A,B224,팀공격력!B:B,D224))*(F224*60+G224)),"")</f>
        <v>18.456090186831744</v>
      </c>
      <c r="BG224" s="17">
        <f t="shared" si="154"/>
        <v>0.14285714285714285</v>
      </c>
      <c r="BH224" s="17">
        <f t="shared" si="155"/>
        <v>0.4642857142857143</v>
      </c>
      <c r="BI224" s="94">
        <f>IFERROR(((AG224*(12000/5))/((F224*60+G224)*(SUMIFS(팀공격력!X:X,팀공격력!A:A,B224,팀공격력!B:B,D224)+SUMIFS(팀수비력!X:X,팀수비력!A:A,B224,팀수비력!B:B,D224))))*100,"")</f>
        <v>4.9889048834103322</v>
      </c>
      <c r="BJ224" s="94">
        <f>IFERROR(((AI224*(12000/5))/((F224*60+G224)*(SUMIFS(팀공격력!V:V,팀공격력!A:A,B224,팀공격력!B:B,D224)+SUMIFS(팀수비력!W:W,팀수비력!A:A,B224,팀수비력!B:B,D224))))*100,"")</f>
        <v>24.572275360366426</v>
      </c>
      <c r="BK224" s="94">
        <f>IFERROR(((AE224*(12000/5))/((F224*60+G224)*(SUMIFS(팀공격력!X:X,팀공격력!A:A,B224,팀공격력!B:B,D224)+SUMIFS(팀수비력!X:X,팀수비력!A:A,B224,팀수비력!B:B,D224))))*100,"")</f>
        <v>16.83755398150987</v>
      </c>
      <c r="BL224" s="94">
        <f>IFERROR(100*AK224/(((((F224*60+G224)/(12000/5))*SUMIFS(팀공격력!P:P,팀공격력!A:A,B224,팀공격력!B:B,D224))-K224)),"")</f>
        <v>1.5230552488291513</v>
      </c>
      <c r="BM224" s="94">
        <f>IFERROR(100*((AM224/E224*(2400))/((F224*60+G224)*SUMIFS(팀공격력!AR:AR,팀공격력!A:A,B224,팀공격력!B:B,D224))),"")</f>
        <v>2.4407180952846534</v>
      </c>
      <c r="BN224" s="94">
        <f>IFERROR((AO224*40)/(((F224*60+G224)/60)*(SUMIFS(팀수비력!Q:Q,팀수비력!A:A,B224,팀수비력!B:B,D224)-SUMIFS(팀수비력!N:N,팀수비력!A:A,B224,팀수비력!B:B,D224)))*100,"")</f>
        <v>1.0722327459880623</v>
      </c>
      <c r="BO224" s="94">
        <f t="shared" si="156"/>
        <v>5.5991041433370663</v>
      </c>
      <c r="BP224" s="18"/>
      <c r="BQ224" s="18"/>
      <c r="BR224" s="18"/>
      <c r="BS224" s="18"/>
      <c r="BT224" s="19" t="s">
        <v>93</v>
      </c>
      <c r="BU224" s="19"/>
      <c r="BV224" s="26" t="s">
        <v>97</v>
      </c>
      <c r="BW224" s="26"/>
      <c r="BX224" s="26"/>
      <c r="BY224" s="26"/>
      <c r="BZ224" s="29"/>
      <c r="CA224" s="29"/>
      <c r="CB224" s="29"/>
      <c r="CC224" s="30"/>
      <c r="CD224" s="30"/>
      <c r="CE224" s="30"/>
      <c r="CF224" s="28">
        <v>7</v>
      </c>
      <c r="CG224" s="28">
        <v>2</v>
      </c>
    </row>
    <row r="225" spans="1:85" x14ac:dyDescent="0.4">
      <c r="A225" s="9" t="s">
        <v>84</v>
      </c>
      <c r="B225" s="9" t="s">
        <v>130</v>
      </c>
      <c r="C225" s="9" t="s">
        <v>135</v>
      </c>
      <c r="D225" s="23" t="s">
        <v>294</v>
      </c>
      <c r="E225" s="32">
        <v>1</v>
      </c>
      <c r="F225" s="32">
        <v>1</v>
      </c>
      <c r="G225" s="32">
        <v>16</v>
      </c>
      <c r="H225" s="14">
        <f t="shared" si="130"/>
        <v>76</v>
      </c>
      <c r="I225" s="45">
        <v>0</v>
      </c>
      <c r="J225" s="15">
        <f t="shared" si="131"/>
        <v>0</v>
      </c>
      <c r="K225" s="21">
        <v>0</v>
      </c>
      <c r="L225" s="21">
        <v>0</v>
      </c>
      <c r="M225" s="15">
        <f t="shared" si="132"/>
        <v>0</v>
      </c>
      <c r="N225" s="15">
        <f t="shared" si="133"/>
        <v>0</v>
      </c>
      <c r="O225" s="17" t="e">
        <f t="shared" si="134"/>
        <v>#DIV/0!</v>
      </c>
      <c r="P225" s="14">
        <v>0</v>
      </c>
      <c r="Q225" s="16">
        <v>0</v>
      </c>
      <c r="R225" s="15">
        <f t="shared" si="135"/>
        <v>0</v>
      </c>
      <c r="S225" s="15">
        <f t="shared" si="136"/>
        <v>0</v>
      </c>
      <c r="T225" s="17" t="e">
        <f t="shared" si="137"/>
        <v>#DIV/0!</v>
      </c>
      <c r="U225" s="16">
        <v>0</v>
      </c>
      <c r="V225" s="16">
        <v>0</v>
      </c>
      <c r="W225" s="15">
        <f t="shared" si="138"/>
        <v>0</v>
      </c>
      <c r="X225" s="15">
        <f t="shared" si="139"/>
        <v>0</v>
      </c>
      <c r="Y225" s="17" t="e">
        <f t="shared" si="140"/>
        <v>#DIV/0!</v>
      </c>
      <c r="Z225" s="8">
        <v>0</v>
      </c>
      <c r="AA225" s="8">
        <v>0</v>
      </c>
      <c r="AB225" s="15">
        <f t="shared" si="141"/>
        <v>0</v>
      </c>
      <c r="AC225" s="15">
        <f t="shared" si="142"/>
        <v>0</v>
      </c>
      <c r="AD225" s="17" t="e">
        <f t="shared" si="143"/>
        <v>#DIV/0!</v>
      </c>
      <c r="AE225" s="13">
        <v>0</v>
      </c>
      <c r="AF225" s="15">
        <f t="shared" si="144"/>
        <v>0</v>
      </c>
      <c r="AG225" s="13">
        <v>0</v>
      </c>
      <c r="AH225" s="15">
        <f t="shared" si="145"/>
        <v>0</v>
      </c>
      <c r="AI225" s="13">
        <v>0</v>
      </c>
      <c r="AJ225" s="15">
        <f t="shared" si="146"/>
        <v>0</v>
      </c>
      <c r="AK225" s="13">
        <v>0</v>
      </c>
      <c r="AL225" s="15">
        <f t="shared" si="147"/>
        <v>0</v>
      </c>
      <c r="AM225" s="13">
        <v>0</v>
      </c>
      <c r="AN225" s="15">
        <f t="shared" si="148"/>
        <v>0</v>
      </c>
      <c r="AO225" s="2">
        <v>0</v>
      </c>
      <c r="AP225" s="15">
        <f t="shared" si="149"/>
        <v>0</v>
      </c>
      <c r="AQ225" s="6">
        <v>0</v>
      </c>
      <c r="AR225" s="15">
        <f t="shared" si="150"/>
        <v>0</v>
      </c>
      <c r="AS225" s="52">
        <v>1</v>
      </c>
      <c r="AT225" s="15">
        <f t="shared" si="151"/>
        <v>1</v>
      </c>
      <c r="AU225" s="18"/>
      <c r="AV225" s="18"/>
      <c r="AW225" s="18"/>
      <c r="AX225" s="18"/>
      <c r="AY225" s="18"/>
      <c r="AZ225" s="18"/>
      <c r="BA225" s="18"/>
      <c r="BB225" s="18"/>
      <c r="BC225" s="18"/>
      <c r="BD225" s="92" t="str">
        <f t="shared" si="152"/>
        <v/>
      </c>
      <c r="BE225" s="92" t="str">
        <f t="shared" si="153"/>
        <v/>
      </c>
      <c r="BF225" s="93">
        <f>IFERROR(100*((L225+0.44*AA225+AQ225)*2400)/((SUMIFS(팀공격력!Q:Q,팀공격력!A:A,B225,팀공격력!B:B,D225)+0.44*SUMIFS(팀공격력!T:T,팀공격력!A:A,B225,팀공격력!B:B,D225)+SUMIFS(팀공격력!AK:AK,팀공격력!A:A,B225,팀공격력!B:B,D225))*(F225*60+G225)),"")</f>
        <v>0</v>
      </c>
      <c r="BG225" s="17" t="str">
        <f t="shared" si="154"/>
        <v/>
      </c>
      <c r="BH225" s="17" t="str">
        <f t="shared" si="155"/>
        <v/>
      </c>
      <c r="BI225" s="94">
        <f>IFERROR(((AG225*(12000/5))/((F225*60+G225)*(SUMIFS(팀공격력!X:X,팀공격력!A:A,B225,팀공격력!B:B,D225)+SUMIFS(팀수비력!X:X,팀수비력!A:A,B225,팀수비력!B:B,D225))))*100,"")</f>
        <v>0</v>
      </c>
      <c r="BJ225" s="94">
        <f>IFERROR(((AI225*(12000/5))/((F225*60+G225)*(SUMIFS(팀공격력!V:V,팀공격력!A:A,B225,팀공격력!B:B,D225)+SUMIFS(팀수비력!W:W,팀수비력!A:A,B225,팀수비력!B:B,D225))))*100,"")</f>
        <v>0</v>
      </c>
      <c r="BK225" s="94">
        <f>IFERROR(((AE225*(12000/5))/((F225*60+G225)*(SUMIFS(팀공격력!X:X,팀공격력!A:A,B225,팀공격력!B:B,D225)+SUMIFS(팀수비력!X:X,팀수비력!A:A,B225,팀수비력!B:B,D225))))*100,"")</f>
        <v>0</v>
      </c>
      <c r="BL225" s="94">
        <f>IFERROR(100*AK225/(((((F225*60+G225)/(12000/5))*SUMIFS(팀공격력!P:P,팀공격력!A:A,B225,팀공격력!B:B,D225))-K225)),"")</f>
        <v>0</v>
      </c>
      <c r="BM225" s="94">
        <f>IFERROR(100*((AM225/E225*(2400))/((F225*60+G225)*SUMIFS(팀공격력!AR:AR,팀공격력!A:A,B225,팀공격력!B:B,D225))),"")</f>
        <v>0</v>
      </c>
      <c r="BN225" s="94">
        <f>IFERROR((AO225*40)/(((F225*60+G225)/60)*(SUMIFS(팀수비력!Q:Q,팀수비력!A:A,B225,팀수비력!B:B,D225)-SUMIFS(팀수비력!N:N,팀수비력!A:A,B225,팀수비력!B:B,D225)))*100,"")</f>
        <v>0</v>
      </c>
      <c r="BO225" s="94" t="str">
        <f t="shared" si="156"/>
        <v/>
      </c>
      <c r="BP225" s="18"/>
      <c r="BQ225" s="18"/>
      <c r="BR225" s="18"/>
      <c r="BS225" s="18"/>
      <c r="BT225" s="19" t="s">
        <v>88</v>
      </c>
      <c r="BU225" s="19"/>
      <c r="BV225" s="26" t="s">
        <v>89</v>
      </c>
      <c r="BW225" s="26"/>
      <c r="BX225" s="26"/>
      <c r="BY225" s="26"/>
      <c r="BZ225" s="29"/>
      <c r="CA225" s="29"/>
      <c r="CB225" s="29"/>
      <c r="CC225" s="30"/>
      <c r="CD225" s="30"/>
      <c r="CE225" s="30"/>
      <c r="CF225" s="28">
        <v>0</v>
      </c>
      <c r="CG225" s="28">
        <v>1</v>
      </c>
    </row>
    <row r="226" spans="1:85" x14ac:dyDescent="0.4">
      <c r="A226" s="9" t="s">
        <v>84</v>
      </c>
      <c r="B226" s="9" t="s">
        <v>130</v>
      </c>
      <c r="C226" s="9" t="s">
        <v>139</v>
      </c>
      <c r="D226" s="23" t="s">
        <v>294</v>
      </c>
      <c r="E226" s="32">
        <v>9</v>
      </c>
      <c r="F226" s="32">
        <v>29</v>
      </c>
      <c r="G226" s="32">
        <v>39</v>
      </c>
      <c r="H226" s="14">
        <f t="shared" si="130"/>
        <v>16011</v>
      </c>
      <c r="I226" s="45">
        <v>127</v>
      </c>
      <c r="J226" s="15">
        <f t="shared" si="131"/>
        <v>14.111111111111111</v>
      </c>
      <c r="K226" s="21">
        <v>50</v>
      </c>
      <c r="L226" s="21">
        <v>102</v>
      </c>
      <c r="M226" s="15">
        <f t="shared" si="132"/>
        <v>5.5555555555555554</v>
      </c>
      <c r="N226" s="15">
        <f t="shared" si="133"/>
        <v>11.333333333333334</v>
      </c>
      <c r="O226" s="17">
        <f t="shared" si="134"/>
        <v>0.49019607843137253</v>
      </c>
      <c r="P226" s="14">
        <v>39</v>
      </c>
      <c r="Q226" s="16">
        <v>73</v>
      </c>
      <c r="R226" s="15">
        <f t="shared" si="135"/>
        <v>4.333333333333333</v>
      </c>
      <c r="S226" s="15">
        <f t="shared" si="136"/>
        <v>8.1111111111111107</v>
      </c>
      <c r="T226" s="17">
        <f t="shared" si="137"/>
        <v>0.53424657534246578</v>
      </c>
      <c r="U226" s="16">
        <v>11</v>
      </c>
      <c r="V226" s="16">
        <v>29</v>
      </c>
      <c r="W226" s="15">
        <f t="shared" si="138"/>
        <v>1.2222222222222223</v>
      </c>
      <c r="X226" s="15">
        <f t="shared" si="139"/>
        <v>3.2222222222222223</v>
      </c>
      <c r="Y226" s="17">
        <f t="shared" si="140"/>
        <v>0.37931034482758619</v>
      </c>
      <c r="Z226" s="8">
        <v>16</v>
      </c>
      <c r="AA226" s="8">
        <v>23</v>
      </c>
      <c r="AB226" s="15">
        <f t="shared" si="141"/>
        <v>1.7777777777777777</v>
      </c>
      <c r="AC226" s="15">
        <f t="shared" si="142"/>
        <v>2.5555555555555554</v>
      </c>
      <c r="AD226" s="17">
        <f t="shared" si="143"/>
        <v>0.69565217391304346</v>
      </c>
      <c r="AE226" s="13">
        <v>41</v>
      </c>
      <c r="AF226" s="15">
        <f t="shared" si="144"/>
        <v>4.5555555555555554</v>
      </c>
      <c r="AG226" s="13">
        <v>13</v>
      </c>
      <c r="AH226" s="15">
        <f t="shared" si="145"/>
        <v>1.4444444444444444</v>
      </c>
      <c r="AI226" s="13">
        <v>28</v>
      </c>
      <c r="AJ226" s="15">
        <f t="shared" si="146"/>
        <v>3.1111111111111112</v>
      </c>
      <c r="AK226" s="13">
        <v>23</v>
      </c>
      <c r="AL226" s="15">
        <f t="shared" si="147"/>
        <v>2.5555555555555554</v>
      </c>
      <c r="AM226" s="13">
        <v>14</v>
      </c>
      <c r="AN226" s="15">
        <f t="shared" si="148"/>
        <v>1.5555555555555556</v>
      </c>
      <c r="AO226" s="2">
        <v>2</v>
      </c>
      <c r="AP226" s="15">
        <f t="shared" si="149"/>
        <v>0.22222222222222221</v>
      </c>
      <c r="AQ226" s="6">
        <v>14</v>
      </c>
      <c r="AR226" s="15">
        <f t="shared" si="150"/>
        <v>1.5555555555555556</v>
      </c>
      <c r="AS226" s="52">
        <v>18</v>
      </c>
      <c r="AT226" s="15">
        <f t="shared" si="151"/>
        <v>2</v>
      </c>
      <c r="AU226" s="18"/>
      <c r="AV226" s="18"/>
      <c r="AW226" s="18"/>
      <c r="AX226" s="18"/>
      <c r="AY226" s="18"/>
      <c r="AZ226" s="18"/>
      <c r="BA226" s="18"/>
      <c r="BB226" s="18"/>
      <c r="BC226" s="18"/>
      <c r="BD226" s="92">
        <f t="shared" si="152"/>
        <v>56.635747413485547</v>
      </c>
      <c r="BE226" s="92">
        <f t="shared" si="153"/>
        <v>54.411764705882348</v>
      </c>
      <c r="BF226" s="93">
        <f>IFERROR(100*((L226+0.44*AA226+AQ226)*2400)/((SUMIFS(팀공격력!Q:Q,팀공격력!A:A,B226,팀공격력!B:B,D226)+0.44*SUMIFS(팀공격력!T:T,팀공격력!A:A,B226,팀공격력!B:B,D226)+SUMIFS(팀공격력!AK:AK,팀공격력!A:A,B226,팀공격력!B:B,D226))*(F226*60+G226)),"")</f>
        <v>20.915698639807939</v>
      </c>
      <c r="BG226" s="17">
        <f t="shared" si="154"/>
        <v>0.28431372549019607</v>
      </c>
      <c r="BH226" s="17">
        <f t="shared" si="155"/>
        <v>0.22549019607843138</v>
      </c>
      <c r="BI226" s="94">
        <f>IFERROR(((AG226*(12000/5))/((F226*60+G226)*(SUMIFS(팀공격력!X:X,팀공격력!A:A,B226,팀공격력!B:B,D226)+SUMIFS(팀수비력!X:X,팀수비력!A:A,B226,팀수비력!B:B,D226))))*100,"")</f>
        <v>2.602068644572435</v>
      </c>
      <c r="BJ226" s="94">
        <f>IFERROR(((AI226*(12000/5))/((F226*60+G226)*(SUMIFS(팀공격력!V:V,팀공격력!A:A,B226,팀공격력!B:B,D226)+SUMIFS(팀수비력!W:W,팀수비력!A:A,B226,팀수비력!B:B,D226))))*100,"")</f>
        <v>11.62277857050201</v>
      </c>
      <c r="BK226" s="94">
        <f>IFERROR(((AE226*(12000/5))/((F226*60+G226)*(SUMIFS(팀공격력!X:X,팀공격력!A:A,B226,팀공격력!B:B,D226)+SUMIFS(팀수비력!X:X,팀수비력!A:A,B226,팀수비력!B:B,D226))))*100,"")</f>
        <v>8.2065241867284495</v>
      </c>
      <c r="BL226" s="94">
        <f>IFERROR(100*AK226/(((((F226*60+G226)/(12000/5))*SUMIFS(팀공격력!P:P,팀공격력!A:A,B226,팀공격력!B:B,D226))-K226)),"")</f>
        <v>12.384401039212783</v>
      </c>
      <c r="BM226" s="94">
        <f>IFERROR(100*((AM226/E226*(2400))/((F226*60+G226)*SUMIFS(팀공격력!AR:AR,팀공격력!A:A,B226,팀공격력!B:B,D226))),"")</f>
        <v>2.7418634701665994</v>
      </c>
      <c r="BN226" s="94">
        <f>IFERROR((AO226*40)/(((F226*60+G226)/60)*(SUMIFS(팀수비력!Q:Q,팀수비력!A:A,B226,팀수비력!B:B,D226)-SUMIFS(팀수비력!N:N,팀수비력!A:A,B226,팀수비력!B:B,D226)))*100,"")</f>
        <v>0.68830230237120149</v>
      </c>
      <c r="BO226" s="94">
        <f t="shared" si="156"/>
        <v>11.100539169045353</v>
      </c>
      <c r="BP226" s="18"/>
      <c r="BQ226" s="18"/>
      <c r="BR226" s="18"/>
      <c r="BS226" s="18"/>
      <c r="BT226" s="19" t="s">
        <v>88</v>
      </c>
      <c r="BU226" s="19"/>
      <c r="BV226" s="26" t="s">
        <v>94</v>
      </c>
      <c r="BW226" s="26"/>
      <c r="BX226" s="26"/>
      <c r="BY226" s="26"/>
      <c r="BZ226" s="29"/>
      <c r="CA226" s="29"/>
      <c r="CB226" s="29"/>
      <c r="CC226" s="30"/>
      <c r="CD226" s="30"/>
      <c r="CE226" s="30"/>
      <c r="CF226" s="28">
        <v>7</v>
      </c>
      <c r="CG226" s="28">
        <v>2</v>
      </c>
    </row>
    <row r="227" spans="1:85" x14ac:dyDescent="0.4">
      <c r="A227" s="9" t="s">
        <v>84</v>
      </c>
      <c r="B227" s="9" t="s">
        <v>130</v>
      </c>
      <c r="C227" s="9" t="s">
        <v>140</v>
      </c>
      <c r="D227" s="23" t="s">
        <v>294</v>
      </c>
      <c r="E227" s="32">
        <v>6</v>
      </c>
      <c r="F227" s="32">
        <v>10</v>
      </c>
      <c r="G227" s="32">
        <v>52</v>
      </c>
      <c r="H227" s="14">
        <f t="shared" si="130"/>
        <v>3912</v>
      </c>
      <c r="I227" s="45">
        <v>15</v>
      </c>
      <c r="J227" s="15">
        <f t="shared" si="131"/>
        <v>2.5</v>
      </c>
      <c r="K227" s="21">
        <v>6</v>
      </c>
      <c r="L227" s="21">
        <v>14</v>
      </c>
      <c r="M227" s="15">
        <f t="shared" si="132"/>
        <v>1</v>
      </c>
      <c r="N227" s="15">
        <f t="shared" si="133"/>
        <v>2.3333333333333335</v>
      </c>
      <c r="O227" s="17">
        <f t="shared" si="134"/>
        <v>0.42857142857142855</v>
      </c>
      <c r="P227" s="14">
        <v>3</v>
      </c>
      <c r="Q227" s="16">
        <v>6</v>
      </c>
      <c r="R227" s="15">
        <f t="shared" si="135"/>
        <v>0.5</v>
      </c>
      <c r="S227" s="15">
        <f t="shared" si="136"/>
        <v>1</v>
      </c>
      <c r="T227" s="17">
        <f t="shared" si="137"/>
        <v>0.5</v>
      </c>
      <c r="U227" s="16">
        <v>3</v>
      </c>
      <c r="V227" s="16">
        <v>8</v>
      </c>
      <c r="W227" s="15">
        <f t="shared" si="138"/>
        <v>0.5</v>
      </c>
      <c r="X227" s="15">
        <f t="shared" si="139"/>
        <v>1.3333333333333333</v>
      </c>
      <c r="Y227" s="17">
        <f t="shared" si="140"/>
        <v>0.375</v>
      </c>
      <c r="Z227" s="8">
        <v>0</v>
      </c>
      <c r="AA227" s="8">
        <v>0</v>
      </c>
      <c r="AB227" s="15">
        <f t="shared" si="141"/>
        <v>0</v>
      </c>
      <c r="AC227" s="15">
        <f t="shared" si="142"/>
        <v>0</v>
      </c>
      <c r="AD227" s="17" t="e">
        <f t="shared" si="143"/>
        <v>#DIV/0!</v>
      </c>
      <c r="AE227" s="13">
        <v>6</v>
      </c>
      <c r="AF227" s="15">
        <f t="shared" si="144"/>
        <v>1</v>
      </c>
      <c r="AG227" s="13">
        <v>3</v>
      </c>
      <c r="AH227" s="15">
        <f t="shared" si="145"/>
        <v>0.5</v>
      </c>
      <c r="AI227" s="13">
        <v>3</v>
      </c>
      <c r="AJ227" s="15">
        <f t="shared" si="146"/>
        <v>0.5</v>
      </c>
      <c r="AK227" s="13">
        <v>10</v>
      </c>
      <c r="AL227" s="15">
        <f t="shared" si="147"/>
        <v>1.6666666666666667</v>
      </c>
      <c r="AM227" s="13">
        <v>0</v>
      </c>
      <c r="AN227" s="15">
        <f t="shared" si="148"/>
        <v>0</v>
      </c>
      <c r="AO227" s="2">
        <v>0</v>
      </c>
      <c r="AP227" s="15">
        <f t="shared" si="149"/>
        <v>0</v>
      </c>
      <c r="AQ227" s="6">
        <v>3</v>
      </c>
      <c r="AR227" s="15">
        <f t="shared" si="150"/>
        <v>0.5</v>
      </c>
      <c r="AS227" s="52">
        <v>2</v>
      </c>
      <c r="AT227" s="15">
        <f t="shared" si="151"/>
        <v>0.33333333333333331</v>
      </c>
      <c r="AU227" s="18"/>
      <c r="AV227" s="18"/>
      <c r="AW227" s="18"/>
      <c r="AX227" s="18"/>
      <c r="AY227" s="18"/>
      <c r="AZ227" s="18"/>
      <c r="BA227" s="18"/>
      <c r="BB227" s="18"/>
      <c r="BC227" s="18"/>
      <c r="BD227" s="92">
        <f t="shared" si="152"/>
        <v>53.571428571428569</v>
      </c>
      <c r="BE227" s="92">
        <f t="shared" si="153"/>
        <v>53.571428571428569</v>
      </c>
      <c r="BF227" s="93">
        <f>IFERROR(100*((L227+0.44*AA227+AQ227)*2400)/((SUMIFS(팀공격력!Q:Q,팀공격력!A:A,B227,팀공격력!B:B,D227)+0.44*SUMIFS(팀공격력!T:T,팀공격력!A:A,B227,팀공격력!B:B,D227)+SUMIFS(팀공격력!AK:AK,팀공격력!A:A,B227,팀공격력!B:B,D227))*(F227*60+G227)),"")</f>
        <v>7.6924678070222283</v>
      </c>
      <c r="BG227" s="17">
        <f t="shared" si="154"/>
        <v>0.5714285714285714</v>
      </c>
      <c r="BH227" s="17">
        <f t="shared" si="155"/>
        <v>0</v>
      </c>
      <c r="BI227" s="94">
        <f>IFERROR(((AG227*(12000/5))/((F227*60+G227)*(SUMIFS(팀공격력!X:X,팀공격력!A:A,B227,팀공격력!B:B,D227)+SUMIFS(팀수비력!X:X,팀수비력!A:A,B227,팀수비력!B:B,D227))))*100,"")</f>
        <v>1.6384191076077261</v>
      </c>
      <c r="BJ227" s="94">
        <f>IFERROR(((AI227*(12000/5))/((F227*60+G227)*(SUMIFS(팀공격력!V:V,팀공격력!A:A,B227,팀공격력!B:B,D227)+SUMIFS(팀수비력!W:W,팀수비력!A:A,B227,팀수비력!B:B,D227))))*100,"")</f>
        <v>3.3978291647003305</v>
      </c>
      <c r="BK227" s="94">
        <f>IFERROR(((AE227*(12000/5))/((F227*60+G227)*(SUMIFS(팀공격력!X:X,팀공격력!A:A,B227,팀공격력!B:B,D227)+SUMIFS(팀수비력!X:X,팀수비력!A:A,B227,팀수비력!B:B,D227))))*100,"")</f>
        <v>3.2768382152154523</v>
      </c>
      <c r="BL227" s="94">
        <f>IFERROR(100*AK227/(((((F227*60+G227)/(12000/5))*SUMIFS(팀공격력!P:P,팀공격력!A:A,B227,팀공격력!B:B,D227))-K227)),"")</f>
        <v>12.439358129120537</v>
      </c>
      <c r="BM227" s="94">
        <f>IFERROR(100*((AM227/E227*(2400))/((F227*60+G227)*SUMIFS(팀공격력!AR:AR,팀공격력!A:A,B227,팀공격력!B:B,D227))),"")</f>
        <v>0</v>
      </c>
      <c r="BN227" s="94">
        <f>IFERROR((AO227*40)/(((F227*60+G227)/60)*(SUMIFS(팀수비력!Q:Q,팀수비력!A:A,B227,팀수비력!B:B,D227)-SUMIFS(팀수비력!N:N,팀수비력!A:A,B227,팀수비력!B:B,D227)))*100,"")</f>
        <v>0</v>
      </c>
      <c r="BO227" s="94">
        <f t="shared" si="156"/>
        <v>17.647058823529413</v>
      </c>
      <c r="BP227" s="18"/>
      <c r="BQ227" s="18"/>
      <c r="BR227" s="18"/>
      <c r="BS227" s="18"/>
      <c r="BT227" s="19" t="s">
        <v>88</v>
      </c>
      <c r="BU227" s="19"/>
      <c r="BV227" s="26" t="s">
        <v>89</v>
      </c>
      <c r="BW227" s="26"/>
      <c r="BX227" s="26"/>
      <c r="BY227" s="26"/>
      <c r="BZ227" s="29"/>
      <c r="CA227" s="29"/>
      <c r="CB227" s="29"/>
      <c r="CC227" s="30"/>
      <c r="CD227" s="30"/>
      <c r="CE227" s="30"/>
      <c r="CF227" s="28">
        <v>4</v>
      </c>
      <c r="CG227" s="28">
        <v>2</v>
      </c>
    </row>
    <row r="228" spans="1:85" x14ac:dyDescent="0.4">
      <c r="A228" s="9" t="s">
        <v>84</v>
      </c>
      <c r="B228" s="9" t="s">
        <v>130</v>
      </c>
      <c r="C228" s="9" t="s">
        <v>141</v>
      </c>
      <c r="D228" s="23" t="s">
        <v>294</v>
      </c>
      <c r="E228" s="32">
        <v>7</v>
      </c>
      <c r="F228" s="32">
        <v>17</v>
      </c>
      <c r="G228" s="32">
        <v>37</v>
      </c>
      <c r="H228" s="14">
        <f t="shared" si="130"/>
        <v>7399</v>
      </c>
      <c r="I228" s="45">
        <v>30</v>
      </c>
      <c r="J228" s="15">
        <f t="shared" si="131"/>
        <v>4.2857142857142856</v>
      </c>
      <c r="K228" s="21">
        <v>12</v>
      </c>
      <c r="L228" s="21">
        <v>19</v>
      </c>
      <c r="M228" s="15">
        <f t="shared" si="132"/>
        <v>1.7142857142857142</v>
      </c>
      <c r="N228" s="15">
        <f t="shared" si="133"/>
        <v>2.7142857142857144</v>
      </c>
      <c r="O228" s="17">
        <f t="shared" si="134"/>
        <v>0.63157894736842102</v>
      </c>
      <c r="P228" s="14">
        <v>11</v>
      </c>
      <c r="Q228" s="16">
        <v>14</v>
      </c>
      <c r="R228" s="15">
        <f t="shared" si="135"/>
        <v>1.5714285714285714</v>
      </c>
      <c r="S228" s="15">
        <f t="shared" si="136"/>
        <v>2</v>
      </c>
      <c r="T228" s="17">
        <f t="shared" si="137"/>
        <v>0.7857142857142857</v>
      </c>
      <c r="U228" s="16">
        <v>1</v>
      </c>
      <c r="V228" s="16">
        <v>5</v>
      </c>
      <c r="W228" s="15">
        <f t="shared" si="138"/>
        <v>0.14285714285714285</v>
      </c>
      <c r="X228" s="15">
        <f t="shared" si="139"/>
        <v>0.7142857142857143</v>
      </c>
      <c r="Y228" s="17">
        <f t="shared" si="140"/>
        <v>0.2</v>
      </c>
      <c r="Z228" s="8">
        <v>5</v>
      </c>
      <c r="AA228" s="8">
        <v>9</v>
      </c>
      <c r="AB228" s="15">
        <f t="shared" si="141"/>
        <v>0.7142857142857143</v>
      </c>
      <c r="AC228" s="15">
        <f t="shared" si="142"/>
        <v>1.2857142857142858</v>
      </c>
      <c r="AD228" s="17">
        <f t="shared" si="143"/>
        <v>0.55555555555555558</v>
      </c>
      <c r="AE228" s="13">
        <v>9</v>
      </c>
      <c r="AF228" s="15">
        <f t="shared" si="144"/>
        <v>1.2857142857142858</v>
      </c>
      <c r="AG228" s="13">
        <v>2</v>
      </c>
      <c r="AH228" s="15">
        <f t="shared" si="145"/>
        <v>0.2857142857142857</v>
      </c>
      <c r="AI228" s="13">
        <v>7</v>
      </c>
      <c r="AJ228" s="15">
        <f t="shared" si="146"/>
        <v>1</v>
      </c>
      <c r="AK228" s="13">
        <v>7</v>
      </c>
      <c r="AL228" s="15">
        <f t="shared" si="147"/>
        <v>1</v>
      </c>
      <c r="AM228" s="13">
        <v>4</v>
      </c>
      <c r="AN228" s="15">
        <f t="shared" si="148"/>
        <v>0.5714285714285714</v>
      </c>
      <c r="AO228" s="2">
        <v>0</v>
      </c>
      <c r="AP228" s="15">
        <f t="shared" si="149"/>
        <v>0</v>
      </c>
      <c r="AQ228" s="6">
        <v>5</v>
      </c>
      <c r="AR228" s="15">
        <f t="shared" si="150"/>
        <v>0.7142857142857143</v>
      </c>
      <c r="AS228" s="52">
        <v>17</v>
      </c>
      <c r="AT228" s="15">
        <f t="shared" si="151"/>
        <v>2.4285714285714284</v>
      </c>
      <c r="AU228" s="18"/>
      <c r="AV228" s="18"/>
      <c r="AW228" s="18"/>
      <c r="AX228" s="18"/>
      <c r="AY228" s="18"/>
      <c r="AZ228" s="18"/>
      <c r="BA228" s="18"/>
      <c r="BB228" s="18"/>
      <c r="BC228" s="18"/>
      <c r="BD228" s="92">
        <f t="shared" si="152"/>
        <v>65.331010452961664</v>
      </c>
      <c r="BE228" s="92">
        <f t="shared" si="153"/>
        <v>65.789473684210535</v>
      </c>
      <c r="BF228" s="93">
        <f>IFERROR(100*((L228+0.44*AA228+AQ228)*2400)/((SUMIFS(팀공격력!Q:Q,팀공격력!A:A,B228,팀공격력!B:B,D228)+0.44*SUMIFS(팀공격력!T:T,팀공격력!A:A,B228,팀공격력!B:B,D228)+SUMIFS(팀공격력!AK:AK,팀공격력!A:A,B228,팀공격력!B:B,D228))*(F228*60+G228)),"")</f>
        <v>7.8041667719177834</v>
      </c>
      <c r="BG228" s="17">
        <f t="shared" si="154"/>
        <v>0.26315789473684209</v>
      </c>
      <c r="BH228" s="17">
        <f t="shared" si="155"/>
        <v>0.47368421052631576</v>
      </c>
      <c r="BI228" s="94">
        <f>IFERROR(((AG228*(12000/5))/((F228*60+G228)*(SUMIFS(팀공격력!X:X,팀공격력!A:A,B228,팀공격력!B:B,D228)+SUMIFS(팀수비력!X:X,팀수비력!A:A,B228,팀수비력!B:B,D228))))*100,"")</f>
        <v>0.67376175222973034</v>
      </c>
      <c r="BJ228" s="94">
        <f>IFERROR(((AI228*(12000/5))/((F228*60+G228)*(SUMIFS(팀공격력!V:V,팀공격력!A:A,B228,팀공격력!B:B,D228)+SUMIFS(팀수비력!W:W,팀수비력!A:A,B228,팀수비력!B:B,D228))))*100,"")</f>
        <v>4.8904737646459502</v>
      </c>
      <c r="BK228" s="94">
        <f>IFERROR(((AE228*(12000/5))/((F228*60+G228)*(SUMIFS(팀공격력!X:X,팀공격력!A:A,B228,팀공격력!B:B,D228)+SUMIFS(팀수비력!X:X,팀수비력!A:A,B228,팀수비력!B:B,D228))))*100,"")</f>
        <v>3.0319278850337863</v>
      </c>
      <c r="BL228" s="94">
        <f>IFERROR(100*AK228/(((((F228*60+G228)/(12000/5))*SUMIFS(팀공격력!P:P,팀공격력!A:A,B228,팀공격력!B:B,D228))-K228)),"")</f>
        <v>5.4665078776283158</v>
      </c>
      <c r="BM228" s="94">
        <f>IFERROR(100*((AM228/E228*(2400))/((F228*60+G228)*SUMIFS(팀공격력!AR:AR,팀공격력!A:A,B228,팀공격력!B:B,D228))),"")</f>
        <v>1.6952088514215209</v>
      </c>
      <c r="BN228" s="94">
        <f>IFERROR((AO228*40)/(((F228*60+G228)/60)*(SUMIFS(팀수비력!Q:Q,팀수비력!A:A,B228,팀수비력!B:B,D228)-SUMIFS(팀수비력!N:N,팀수비력!A:A,B228,팀수비력!B:B,D228)))*100,"")</f>
        <v>0</v>
      </c>
      <c r="BO228" s="94">
        <f t="shared" si="156"/>
        <v>17.882689556509298</v>
      </c>
      <c r="BP228" s="18"/>
      <c r="BQ228" s="18"/>
      <c r="BR228" s="18"/>
      <c r="BS228" s="18"/>
      <c r="BT228" s="19" t="s">
        <v>88</v>
      </c>
      <c r="BU228" s="19"/>
      <c r="BV228" s="26" t="s">
        <v>89</v>
      </c>
      <c r="BW228" s="26"/>
      <c r="BX228" s="26"/>
      <c r="BY228" s="26"/>
      <c r="BZ228" s="29"/>
      <c r="CA228" s="29"/>
      <c r="CB228" s="29"/>
      <c r="CC228" s="30"/>
      <c r="CD228" s="30"/>
      <c r="CE228" s="30"/>
      <c r="CF228" s="28">
        <v>6</v>
      </c>
      <c r="CG228" s="28">
        <v>1</v>
      </c>
    </row>
    <row r="229" spans="1:85" x14ac:dyDescent="0.4">
      <c r="A229" s="9" t="s">
        <v>84</v>
      </c>
      <c r="B229" s="9" t="s">
        <v>130</v>
      </c>
      <c r="C229" s="9" t="s">
        <v>142</v>
      </c>
      <c r="D229" s="23" t="s">
        <v>294</v>
      </c>
      <c r="E229" s="32">
        <v>4</v>
      </c>
      <c r="F229" s="32">
        <v>7</v>
      </c>
      <c r="G229" s="32">
        <v>23</v>
      </c>
      <c r="H229" s="14">
        <f t="shared" si="130"/>
        <v>1772</v>
      </c>
      <c r="I229" s="45">
        <v>0</v>
      </c>
      <c r="J229" s="15">
        <f t="shared" si="131"/>
        <v>0</v>
      </c>
      <c r="K229" s="21">
        <v>0</v>
      </c>
      <c r="L229" s="21">
        <v>2</v>
      </c>
      <c r="M229" s="15">
        <f t="shared" si="132"/>
        <v>0</v>
      </c>
      <c r="N229" s="15">
        <f t="shared" si="133"/>
        <v>0.5</v>
      </c>
      <c r="O229" s="17">
        <f t="shared" si="134"/>
        <v>0</v>
      </c>
      <c r="P229" s="14">
        <v>0</v>
      </c>
      <c r="Q229" s="16">
        <v>0</v>
      </c>
      <c r="R229" s="15">
        <f t="shared" si="135"/>
        <v>0</v>
      </c>
      <c r="S229" s="15">
        <f t="shared" si="136"/>
        <v>0</v>
      </c>
      <c r="T229" s="17" t="e">
        <f t="shared" si="137"/>
        <v>#DIV/0!</v>
      </c>
      <c r="U229" s="16">
        <v>0</v>
      </c>
      <c r="V229" s="16">
        <v>2</v>
      </c>
      <c r="W229" s="15">
        <f t="shared" si="138"/>
        <v>0</v>
      </c>
      <c r="X229" s="15">
        <f t="shared" si="139"/>
        <v>0.5</v>
      </c>
      <c r="Y229" s="17">
        <f t="shared" si="140"/>
        <v>0</v>
      </c>
      <c r="Z229" s="8">
        <v>0</v>
      </c>
      <c r="AA229" s="8">
        <v>0</v>
      </c>
      <c r="AB229" s="15">
        <f t="shared" si="141"/>
        <v>0</v>
      </c>
      <c r="AC229" s="15">
        <f t="shared" si="142"/>
        <v>0</v>
      </c>
      <c r="AD229" s="17" t="e">
        <f t="shared" si="143"/>
        <v>#DIV/0!</v>
      </c>
      <c r="AE229" s="13">
        <v>2</v>
      </c>
      <c r="AF229" s="15">
        <f t="shared" si="144"/>
        <v>0.5</v>
      </c>
      <c r="AG229" s="13">
        <v>1</v>
      </c>
      <c r="AH229" s="15">
        <f t="shared" si="145"/>
        <v>0.25</v>
      </c>
      <c r="AI229" s="13">
        <v>1</v>
      </c>
      <c r="AJ229" s="15">
        <f t="shared" si="146"/>
        <v>0.25</v>
      </c>
      <c r="AK229" s="13">
        <v>3</v>
      </c>
      <c r="AL229" s="15">
        <f t="shared" si="147"/>
        <v>0.75</v>
      </c>
      <c r="AM229" s="13">
        <v>1</v>
      </c>
      <c r="AN229" s="15">
        <f t="shared" si="148"/>
        <v>0.25</v>
      </c>
      <c r="AO229" s="2">
        <v>0</v>
      </c>
      <c r="AP229" s="15">
        <f t="shared" si="149"/>
        <v>0</v>
      </c>
      <c r="AQ229" s="6">
        <v>2</v>
      </c>
      <c r="AR229" s="15">
        <f t="shared" si="150"/>
        <v>0.5</v>
      </c>
      <c r="AS229" s="52">
        <v>4</v>
      </c>
      <c r="AT229" s="15">
        <f t="shared" si="151"/>
        <v>1</v>
      </c>
      <c r="AU229" s="18"/>
      <c r="AV229" s="18"/>
      <c r="AW229" s="18"/>
      <c r="AX229" s="18"/>
      <c r="AY229" s="18"/>
      <c r="AZ229" s="18"/>
      <c r="BA229" s="18"/>
      <c r="BB229" s="18"/>
      <c r="BC229" s="18"/>
      <c r="BD229" s="92">
        <f t="shared" si="152"/>
        <v>0</v>
      </c>
      <c r="BE229" s="92">
        <f t="shared" si="153"/>
        <v>0</v>
      </c>
      <c r="BF229" s="93">
        <f>IFERROR(100*((L229+0.44*AA229+AQ229)*2400)/((SUMIFS(팀공격력!Q:Q,팀공격력!A:A,B229,팀공격력!B:B,D229)+0.44*SUMIFS(팀공격력!T:T,팀공격력!A:A,B229,팀공격력!B:B,D229)+SUMIFS(팀공격력!AK:AK,팀공격력!A:A,B229,팀공격력!B:B,D229))*(F229*60+G229)),"")</f>
        <v>2.6639166167459791</v>
      </c>
      <c r="BG229" s="17">
        <f t="shared" si="154"/>
        <v>1</v>
      </c>
      <c r="BH229" s="17">
        <f t="shared" si="155"/>
        <v>0</v>
      </c>
      <c r="BI229" s="94">
        <f>IFERROR(((AG229*(12000/5))/((F229*60+G229)*(SUMIFS(팀공격력!X:X,팀공격력!A:A,B229,팀공격력!B:B,D229)+SUMIFS(팀수비력!X:X,팀수비력!A:A,B229,팀수비력!B:B,D229))))*100,"")</f>
        <v>0.80379929131695826</v>
      </c>
      <c r="BJ229" s="94">
        <f>IFERROR(((AI229*(12000/5))/((F229*60+G229)*(SUMIFS(팀공격력!V:V,팀공격력!A:A,B229,팀공격력!B:B,D229)+SUMIFS(팀수비력!W:W,팀수비력!A:A,B229,팀수비력!B:B,D229))))*100,"")</f>
        <v>1.6669560687619378</v>
      </c>
      <c r="BK229" s="94">
        <f>IFERROR(((AE229*(12000/5))/((F229*60+G229)*(SUMIFS(팀공격력!X:X,팀공격력!A:A,B229,팀공격력!B:B,D229)+SUMIFS(팀수비력!X:X,팀수비력!A:A,B229,팀수비력!B:B,D229))))*100,"")</f>
        <v>1.6075985826339165</v>
      </c>
      <c r="BL229" s="94">
        <f>IFERROR(100*AK229/(((((F229*60+G229)/(12000/5))*SUMIFS(팀공격력!P:P,팀공격력!A:A,B229,팀공격력!B:B,D229))-K229)),"")</f>
        <v>5.1109502108266964</v>
      </c>
      <c r="BM229" s="94">
        <f>IFERROR(100*((AM229/E229*(2400))/((F229*60+G229)*SUMIFS(팀공격력!AR:AR,팀공격력!A:A,B229,팀공격력!B:B,D229))),"")</f>
        <v>1.769589488102121</v>
      </c>
      <c r="BN229" s="94">
        <f>IFERROR((AO229*40)/(((F229*60+G229)/60)*(SUMIFS(팀수비력!Q:Q,팀수비력!A:A,B229,팀수비력!B:B,D229)-SUMIFS(팀수비력!N:N,팀수비력!A:A,B229,팀수비력!B:B,D229)))*100,"")</f>
        <v>0</v>
      </c>
      <c r="BO229" s="94">
        <f t="shared" si="156"/>
        <v>50</v>
      </c>
      <c r="BP229" s="18"/>
      <c r="BQ229" s="18"/>
      <c r="BR229" s="18"/>
      <c r="BS229" s="18"/>
      <c r="BT229" s="19" t="s">
        <v>88</v>
      </c>
      <c r="BU229" s="19"/>
      <c r="BV229" s="26" t="s">
        <v>89</v>
      </c>
      <c r="BW229" s="26"/>
      <c r="BX229" s="26"/>
      <c r="BY229" s="26"/>
      <c r="BZ229" s="29"/>
      <c r="CA229" s="29"/>
      <c r="CB229" s="29"/>
      <c r="CC229" s="30"/>
      <c r="CD229" s="30"/>
      <c r="CE229" s="30"/>
      <c r="CF229" s="28">
        <v>4</v>
      </c>
      <c r="CG229" s="28">
        <v>0</v>
      </c>
    </row>
    <row r="230" spans="1:85" x14ac:dyDescent="0.4">
      <c r="A230" s="9" t="s">
        <v>84</v>
      </c>
      <c r="B230" s="9" t="s">
        <v>130</v>
      </c>
      <c r="C230" s="9" t="s">
        <v>143</v>
      </c>
      <c r="D230" s="23" t="s">
        <v>294</v>
      </c>
      <c r="E230" s="32">
        <v>8</v>
      </c>
      <c r="F230" s="32">
        <v>3</v>
      </c>
      <c r="G230" s="32">
        <v>39</v>
      </c>
      <c r="H230" s="14">
        <f t="shared" si="130"/>
        <v>1752</v>
      </c>
      <c r="I230" s="45">
        <v>2</v>
      </c>
      <c r="J230" s="15">
        <f t="shared" si="131"/>
        <v>0.25</v>
      </c>
      <c r="K230" s="21">
        <v>0</v>
      </c>
      <c r="L230" s="21">
        <v>5</v>
      </c>
      <c r="M230" s="15">
        <f t="shared" si="132"/>
        <v>0</v>
      </c>
      <c r="N230" s="15">
        <f t="shared" si="133"/>
        <v>0.625</v>
      </c>
      <c r="O230" s="17">
        <f t="shared" si="134"/>
        <v>0</v>
      </c>
      <c r="P230" s="14">
        <v>0</v>
      </c>
      <c r="Q230" s="16">
        <v>1</v>
      </c>
      <c r="R230" s="15">
        <f t="shared" si="135"/>
        <v>0</v>
      </c>
      <c r="S230" s="15">
        <f t="shared" si="136"/>
        <v>0.125</v>
      </c>
      <c r="T230" s="17">
        <f t="shared" si="137"/>
        <v>0</v>
      </c>
      <c r="U230" s="16">
        <v>0</v>
      </c>
      <c r="V230" s="16">
        <v>4</v>
      </c>
      <c r="W230" s="15">
        <f t="shared" si="138"/>
        <v>0</v>
      </c>
      <c r="X230" s="15">
        <f t="shared" si="139"/>
        <v>0.5</v>
      </c>
      <c r="Y230" s="17">
        <f t="shared" si="140"/>
        <v>0</v>
      </c>
      <c r="Z230" s="8">
        <v>2</v>
      </c>
      <c r="AA230" s="8">
        <v>2</v>
      </c>
      <c r="AB230" s="15">
        <f t="shared" si="141"/>
        <v>0.25</v>
      </c>
      <c r="AC230" s="15">
        <f t="shared" si="142"/>
        <v>0.25</v>
      </c>
      <c r="AD230" s="17">
        <f t="shared" si="143"/>
        <v>1</v>
      </c>
      <c r="AE230" s="13">
        <v>2</v>
      </c>
      <c r="AF230" s="15">
        <f t="shared" si="144"/>
        <v>0.25</v>
      </c>
      <c r="AG230" s="13">
        <v>0</v>
      </c>
      <c r="AH230" s="15">
        <f t="shared" si="145"/>
        <v>0</v>
      </c>
      <c r="AI230" s="13">
        <v>2</v>
      </c>
      <c r="AJ230" s="15">
        <f t="shared" si="146"/>
        <v>0.25</v>
      </c>
      <c r="AK230" s="13">
        <v>2</v>
      </c>
      <c r="AL230" s="15">
        <f t="shared" si="147"/>
        <v>0.25</v>
      </c>
      <c r="AM230" s="13">
        <v>2</v>
      </c>
      <c r="AN230" s="15">
        <f t="shared" si="148"/>
        <v>0.25</v>
      </c>
      <c r="AO230" s="2">
        <v>1</v>
      </c>
      <c r="AP230" s="15">
        <f t="shared" si="149"/>
        <v>0.125</v>
      </c>
      <c r="AQ230" s="6">
        <v>1</v>
      </c>
      <c r="AR230" s="15">
        <f t="shared" si="150"/>
        <v>0.125</v>
      </c>
      <c r="AS230" s="52">
        <v>5</v>
      </c>
      <c r="AT230" s="15">
        <f t="shared" si="151"/>
        <v>0.625</v>
      </c>
      <c r="AU230" s="18"/>
      <c r="AV230" s="18"/>
      <c r="AW230" s="18"/>
      <c r="AX230" s="18"/>
      <c r="AY230" s="18"/>
      <c r="AZ230" s="18"/>
      <c r="BA230" s="18"/>
      <c r="BB230" s="18"/>
      <c r="BC230" s="18"/>
      <c r="BD230" s="92">
        <f t="shared" si="152"/>
        <v>17.006802721088434</v>
      </c>
      <c r="BE230" s="92">
        <f t="shared" si="153"/>
        <v>0</v>
      </c>
      <c r="BF230" s="93">
        <f>IFERROR(100*((L230+0.44*AA230+AQ230)*2400)/((SUMIFS(팀공격력!Q:Q,팀공격력!A:A,B230,팀공격력!B:B,D230)+0.44*SUMIFS(팀공격력!T:T,팀공격력!A:A,B230,팀공격력!B:B,D230)+SUMIFS(팀공격력!AK:AK,팀공격력!A:A,B230,팀공격력!B:B,D230))*(F230*60+G230)),"")</f>
        <v>9.2684835858254164</v>
      </c>
      <c r="BG230" s="17">
        <f t="shared" si="154"/>
        <v>0.8</v>
      </c>
      <c r="BH230" s="17">
        <f t="shared" si="155"/>
        <v>0.4</v>
      </c>
      <c r="BI230" s="94">
        <f>IFERROR(((AG230*(12000/5))/((F230*60+G230)*(SUMIFS(팀공격력!X:X,팀공격력!A:A,B230,팀공격력!B:B,D230)+SUMIFS(팀수비력!X:X,팀수비력!A:A,B230,팀수비력!B:B,D230))))*100,"")</f>
        <v>0</v>
      </c>
      <c r="BJ230" s="94">
        <f>IFERROR(((AI230*(12000/5))/((F230*60+G230)*(SUMIFS(팀공격력!V:V,팀공격력!A:A,B230,팀공격력!B:B,D230)+SUMIFS(팀수비력!W:W,팀수비력!A:A,B230,팀수비력!B:B,D230))))*100,"")</f>
        <v>6.7439409905163323</v>
      </c>
      <c r="BK230" s="94">
        <f>IFERROR(((AE230*(12000/5))/((F230*60+G230)*(SUMIFS(팀공격력!X:X,팀공격력!A:A,B230,팀공격력!B:B,D230)+SUMIFS(팀수비력!X:X,팀수비력!A:A,B230,팀수비력!B:B,D230))))*100,"")</f>
        <v>3.2519003292549087</v>
      </c>
      <c r="BL230" s="94">
        <f>IFERROR(100*AK230/(((((F230*60+G230)/(12000/5))*SUMIFS(팀공격력!P:P,팀공격력!A:A,B230,팀공격력!B:B,D230))-K230)),"")</f>
        <v>6.8923925217541147</v>
      </c>
      <c r="BM230" s="94">
        <f>IFERROR(100*((AM230/E230*(2400))/((F230*60+G230)*SUMIFS(팀공격력!AR:AR,팀공격력!A:A,B230,팀공격력!B:B,D230))),"")</f>
        <v>3.5795805626905923</v>
      </c>
      <c r="BN230" s="94">
        <f>IFERROR((AO230*40)/(((F230*60+G230)/60)*(SUMIFS(팀수비력!Q:Q,팀수비력!A:A,B230,팀수비력!B:B,D230)-SUMIFS(팀수비력!N:N,팀수비력!A:A,B230,팀수비력!B:B,D230)))*100,"")</f>
        <v>2.7956388034665922</v>
      </c>
      <c r="BO230" s="94">
        <f t="shared" si="156"/>
        <v>14.534883720930234</v>
      </c>
      <c r="BP230" s="18"/>
      <c r="BQ230" s="18"/>
      <c r="BR230" s="18"/>
      <c r="BS230" s="18"/>
      <c r="BT230" s="19" t="s">
        <v>88</v>
      </c>
      <c r="BU230" s="19"/>
      <c r="BV230" s="26" t="s">
        <v>89</v>
      </c>
      <c r="BW230" s="26"/>
      <c r="BX230" s="26"/>
      <c r="BY230" s="26"/>
      <c r="BZ230" s="29"/>
      <c r="CA230" s="29"/>
      <c r="CB230" s="29"/>
      <c r="CC230" s="30"/>
      <c r="CD230" s="30"/>
      <c r="CE230" s="30"/>
      <c r="CF230" s="28">
        <v>6</v>
      </c>
      <c r="CG230" s="28">
        <v>2</v>
      </c>
    </row>
    <row r="231" spans="1:85" x14ac:dyDescent="0.4">
      <c r="A231" s="9" t="s">
        <v>84</v>
      </c>
      <c r="B231" s="9" t="s">
        <v>130</v>
      </c>
      <c r="C231" s="9" t="s">
        <v>144</v>
      </c>
      <c r="D231" s="23" t="s">
        <v>294</v>
      </c>
      <c r="E231" s="32">
        <v>9</v>
      </c>
      <c r="F231" s="32">
        <v>31</v>
      </c>
      <c r="G231" s="32">
        <v>36</v>
      </c>
      <c r="H231" s="14">
        <f t="shared" si="130"/>
        <v>17064</v>
      </c>
      <c r="I231" s="45">
        <v>190</v>
      </c>
      <c r="J231" s="15">
        <f t="shared" si="131"/>
        <v>21.111111111111111</v>
      </c>
      <c r="K231" s="21">
        <v>83</v>
      </c>
      <c r="L231" s="21">
        <v>151</v>
      </c>
      <c r="M231" s="15">
        <f t="shared" si="132"/>
        <v>9.2222222222222214</v>
      </c>
      <c r="N231" s="15">
        <f t="shared" si="133"/>
        <v>16.777777777777779</v>
      </c>
      <c r="O231" s="17">
        <f t="shared" si="134"/>
        <v>0.54966887417218546</v>
      </c>
      <c r="P231" s="14">
        <v>80</v>
      </c>
      <c r="Q231" s="16">
        <v>142</v>
      </c>
      <c r="R231" s="15">
        <f t="shared" si="135"/>
        <v>8.8888888888888893</v>
      </c>
      <c r="S231" s="15">
        <f t="shared" si="136"/>
        <v>15.777777777777779</v>
      </c>
      <c r="T231" s="17">
        <f t="shared" si="137"/>
        <v>0.56338028169014087</v>
      </c>
      <c r="U231" s="16">
        <v>3</v>
      </c>
      <c r="V231" s="16">
        <v>9</v>
      </c>
      <c r="W231" s="15">
        <f t="shared" si="138"/>
        <v>0.33333333333333331</v>
      </c>
      <c r="X231" s="15">
        <f t="shared" si="139"/>
        <v>1</v>
      </c>
      <c r="Y231" s="17">
        <f t="shared" si="140"/>
        <v>0.33333333333333331</v>
      </c>
      <c r="Z231" s="8">
        <v>21</v>
      </c>
      <c r="AA231" s="8">
        <v>29</v>
      </c>
      <c r="AB231" s="15">
        <f t="shared" si="141"/>
        <v>2.3333333333333335</v>
      </c>
      <c r="AC231" s="15">
        <f t="shared" si="142"/>
        <v>3.2222222222222223</v>
      </c>
      <c r="AD231" s="17">
        <f t="shared" si="143"/>
        <v>0.72413793103448276</v>
      </c>
      <c r="AE231" s="13">
        <v>107</v>
      </c>
      <c r="AF231" s="15">
        <f t="shared" si="144"/>
        <v>11.888888888888889</v>
      </c>
      <c r="AG231" s="13">
        <v>36</v>
      </c>
      <c r="AH231" s="15">
        <f t="shared" si="145"/>
        <v>4</v>
      </c>
      <c r="AI231" s="13">
        <v>71</v>
      </c>
      <c r="AJ231" s="15">
        <f t="shared" si="146"/>
        <v>7.8888888888888893</v>
      </c>
      <c r="AK231" s="13">
        <v>24</v>
      </c>
      <c r="AL231" s="15">
        <f t="shared" si="147"/>
        <v>2.6666666666666665</v>
      </c>
      <c r="AM231" s="13">
        <v>10</v>
      </c>
      <c r="AN231" s="15">
        <f t="shared" si="148"/>
        <v>1.1111111111111112</v>
      </c>
      <c r="AO231" s="2">
        <v>5</v>
      </c>
      <c r="AP231" s="15">
        <f t="shared" si="149"/>
        <v>0.55555555555555558</v>
      </c>
      <c r="AQ231" s="6">
        <v>14</v>
      </c>
      <c r="AR231" s="15">
        <f t="shared" si="150"/>
        <v>1.5555555555555556</v>
      </c>
      <c r="AS231" s="52">
        <v>18</v>
      </c>
      <c r="AT231" s="15">
        <f t="shared" si="151"/>
        <v>2</v>
      </c>
      <c r="AU231" s="18"/>
      <c r="AV231" s="18"/>
      <c r="AW231" s="18"/>
      <c r="AX231" s="18"/>
      <c r="AY231" s="18"/>
      <c r="AZ231" s="18"/>
      <c r="BA231" s="18"/>
      <c r="BB231" s="18"/>
      <c r="BC231" s="18"/>
      <c r="BD231" s="92">
        <f t="shared" si="152"/>
        <v>58.01172447484123</v>
      </c>
      <c r="BE231" s="92">
        <f t="shared" si="153"/>
        <v>55.960264900662246</v>
      </c>
      <c r="BF231" s="93">
        <f>IFERROR(100*((L231+0.44*AA231+AQ231)*2400)/((SUMIFS(팀공격력!Q:Q,팀공격력!A:A,B231,팀공격력!B:B,D231)+0.44*SUMIFS(팀공격력!T:T,팀공격력!A:A,B231,팀공격력!B:B,D231)+SUMIFS(팀공격력!AK:AK,팀공격력!A:A,B231,팀공격력!B:B,D231))*(F231*60+G231)),"")</f>
        <v>27.6605028061966</v>
      </c>
      <c r="BG231" s="17">
        <f t="shared" si="154"/>
        <v>5.9602649006622516E-2</v>
      </c>
      <c r="BH231" s="17">
        <f t="shared" si="155"/>
        <v>0.19205298013245034</v>
      </c>
      <c r="BI231" s="94">
        <f>IFERROR(((AG231*(12000/5))/((F231*60+G231)*(SUMIFS(팀공격력!X:X,팀공격력!A:A,B231,팀공격력!B:B,D231)+SUMIFS(팀수비력!X:X,팀수비력!A:A,B231,팀수비력!B:B,D231))))*100,"")</f>
        <v>6.7610712541787175</v>
      </c>
      <c r="BJ231" s="94">
        <f>IFERROR(((AI231*(12000/5))/((F231*60+G231)*(SUMIFS(팀공격력!V:V,팀공격력!A:A,B231,팀공격력!B:B,D231)+SUMIFS(팀수비력!W:W,팀수비력!A:A,B231,팀수비력!B:B,D231))))*100,"")</f>
        <v>27.653359298928919</v>
      </c>
      <c r="BK231" s="94">
        <f>IFERROR(((AE231*(12000/5))/((F231*60+G231)*(SUMIFS(팀공격력!X:X,팀공격력!A:A,B231,팀공격력!B:B,D231)+SUMIFS(팀수비력!X:X,팀수비력!A:A,B231,팀수비력!B:B,D231))))*100,"")</f>
        <v>20.095406227697854</v>
      </c>
      <c r="BL231" s="94">
        <f>IFERROR(100*AK231/(((((F231*60+G231)/(12000/5))*SUMIFS(팀공격력!P:P,팀공격력!A:A,B231,팀공격력!B:B,D231))-K231)),"")</f>
        <v>14.267031268576863</v>
      </c>
      <c r="BM231" s="94">
        <f>IFERROR(100*((AM231/E231*(2400))/((F231*60+G231)*SUMIFS(팀공격력!AR:AR,팀공격력!A:A,B231,팀공격력!B:B,D231))),"")</f>
        <v>1.8376187136175337</v>
      </c>
      <c r="BN231" s="94">
        <f>IFERROR((AO231*40)/(((F231*60+G231)/60)*(SUMIFS(팀수비력!Q:Q,팀수비력!A:A,B231,팀수비력!B:B,D231)-SUMIFS(팀수비력!N:N,팀수비력!A:A,B231,팀수비력!B:B,D231)))*100,"")</f>
        <v>1.614569878584345</v>
      </c>
      <c r="BO231" s="94">
        <f t="shared" si="156"/>
        <v>7.8757875787578762</v>
      </c>
      <c r="BP231" s="18"/>
      <c r="BQ231" s="18"/>
      <c r="BR231" s="18"/>
      <c r="BS231" s="18"/>
      <c r="BT231" s="19" t="s">
        <v>93</v>
      </c>
      <c r="BU231" s="19"/>
      <c r="BV231" s="26" t="s">
        <v>94</v>
      </c>
      <c r="BW231" s="26"/>
      <c r="BX231" s="26"/>
      <c r="BY231" s="26"/>
      <c r="BZ231" s="29"/>
      <c r="CA231" s="29"/>
      <c r="CB231" s="29"/>
      <c r="CC231" s="30"/>
      <c r="CD231" s="30"/>
      <c r="CE231" s="30"/>
      <c r="CF231" s="28">
        <v>7</v>
      </c>
      <c r="CG231" s="28">
        <v>2</v>
      </c>
    </row>
    <row r="232" spans="1:85" x14ac:dyDescent="0.4">
      <c r="A232" s="9" t="s">
        <v>84</v>
      </c>
      <c r="B232" s="9" t="s">
        <v>130</v>
      </c>
      <c r="C232" s="9" t="s">
        <v>145</v>
      </c>
      <c r="D232" s="23" t="s">
        <v>294</v>
      </c>
      <c r="E232" s="32">
        <v>9</v>
      </c>
      <c r="F232" s="32">
        <v>17</v>
      </c>
      <c r="G232" s="32">
        <v>16</v>
      </c>
      <c r="H232" s="14">
        <f t="shared" si="130"/>
        <v>9324</v>
      </c>
      <c r="I232" s="45">
        <v>53</v>
      </c>
      <c r="J232" s="15">
        <f t="shared" si="131"/>
        <v>5.8888888888888893</v>
      </c>
      <c r="K232" s="21">
        <v>24</v>
      </c>
      <c r="L232" s="21">
        <v>41</v>
      </c>
      <c r="M232" s="15">
        <f t="shared" si="132"/>
        <v>2.6666666666666665</v>
      </c>
      <c r="N232" s="15">
        <f t="shared" si="133"/>
        <v>4.5555555555555554</v>
      </c>
      <c r="O232" s="17">
        <f t="shared" si="134"/>
        <v>0.58536585365853655</v>
      </c>
      <c r="P232" s="14">
        <v>24</v>
      </c>
      <c r="Q232" s="16">
        <v>41</v>
      </c>
      <c r="R232" s="15">
        <f t="shared" si="135"/>
        <v>2.6666666666666665</v>
      </c>
      <c r="S232" s="15">
        <f t="shared" si="136"/>
        <v>4.5555555555555554</v>
      </c>
      <c r="T232" s="17">
        <f t="shared" si="137"/>
        <v>0.58536585365853655</v>
      </c>
      <c r="U232" s="16">
        <v>0</v>
      </c>
      <c r="V232" s="16">
        <v>0</v>
      </c>
      <c r="W232" s="15">
        <f t="shared" si="138"/>
        <v>0</v>
      </c>
      <c r="X232" s="15">
        <f t="shared" si="139"/>
        <v>0</v>
      </c>
      <c r="Y232" s="17" t="e">
        <f t="shared" si="140"/>
        <v>#DIV/0!</v>
      </c>
      <c r="Z232" s="8">
        <v>5</v>
      </c>
      <c r="AA232" s="8">
        <v>7</v>
      </c>
      <c r="AB232" s="15">
        <f t="shared" si="141"/>
        <v>0.55555555555555558</v>
      </c>
      <c r="AC232" s="15">
        <f t="shared" si="142"/>
        <v>0.77777777777777779</v>
      </c>
      <c r="AD232" s="17">
        <f t="shared" si="143"/>
        <v>0.7142857142857143</v>
      </c>
      <c r="AE232" s="13">
        <v>38</v>
      </c>
      <c r="AF232" s="15">
        <f t="shared" si="144"/>
        <v>4.2222222222222223</v>
      </c>
      <c r="AG232" s="13">
        <v>13</v>
      </c>
      <c r="AH232" s="15">
        <f t="shared" si="145"/>
        <v>1.4444444444444444</v>
      </c>
      <c r="AI232" s="13">
        <v>25</v>
      </c>
      <c r="AJ232" s="15">
        <f t="shared" si="146"/>
        <v>2.7777777777777777</v>
      </c>
      <c r="AK232" s="13">
        <v>3</v>
      </c>
      <c r="AL232" s="15">
        <f t="shared" si="147"/>
        <v>0.33333333333333331</v>
      </c>
      <c r="AM232" s="13">
        <v>3</v>
      </c>
      <c r="AN232" s="15">
        <f t="shared" si="148"/>
        <v>0.33333333333333331</v>
      </c>
      <c r="AO232" s="2">
        <v>4</v>
      </c>
      <c r="AP232" s="15">
        <f t="shared" si="149"/>
        <v>0.44444444444444442</v>
      </c>
      <c r="AQ232" s="6">
        <v>5</v>
      </c>
      <c r="AR232" s="15">
        <f t="shared" si="150"/>
        <v>0.55555555555555558</v>
      </c>
      <c r="AS232" s="52">
        <v>20</v>
      </c>
      <c r="AT232" s="15">
        <f t="shared" si="151"/>
        <v>2.2222222222222223</v>
      </c>
      <c r="AU232" s="18"/>
      <c r="AV232" s="18"/>
      <c r="AW232" s="18"/>
      <c r="AX232" s="18"/>
      <c r="AY232" s="18"/>
      <c r="AZ232" s="18"/>
      <c r="BA232" s="18"/>
      <c r="BB232" s="18"/>
      <c r="BC232" s="18"/>
      <c r="BD232" s="92">
        <f t="shared" si="152"/>
        <v>60.117967332123413</v>
      </c>
      <c r="BE232" s="92">
        <f t="shared" si="153"/>
        <v>58.536585365853654</v>
      </c>
      <c r="BF232" s="93">
        <f>IFERROR(100*((L232+0.44*AA232+AQ232)*2400)/((SUMIFS(팀공격력!Q:Q,팀공격력!A:A,B232,팀공격력!B:B,D232)+0.44*SUMIFS(팀공격력!T:T,팀공격력!A:A,B232,팀공격력!B:B,D232)+SUMIFS(팀공격력!AK:AK,팀공격력!A:A,B232,팀공격력!B:B,D232))*(F232*60+G232)),"")</f>
        <v>13.976845367905996</v>
      </c>
      <c r="BG232" s="17">
        <f t="shared" si="154"/>
        <v>0</v>
      </c>
      <c r="BH232" s="17">
        <f t="shared" si="155"/>
        <v>0.17073170731707318</v>
      </c>
      <c r="BI232" s="94">
        <f>IFERROR(((AG232*(12000/5))/((F232*60+G232)*(SUMIFS(팀공격력!X:X,팀공격력!A:A,B232,팀공격력!B:B,D232)+SUMIFS(팀수비력!X:X,팀수비력!A:A,B232,팀수비력!B:B,D232))))*100,"")</f>
        <v>4.4682240527937855</v>
      </c>
      <c r="BJ232" s="94">
        <f>IFERROR(((AI232*(12000/5))/((F232*60+G232)*(SUMIFS(팀공격력!V:V,팀공격력!A:A,B232,팀공격력!B:B,D232)+SUMIFS(팀수비력!W:W,팀수비력!A:A,B232,팀수비력!B:B,D232))))*100,"")</f>
        <v>17.820017820017821</v>
      </c>
      <c r="BK232" s="94">
        <f>IFERROR(((AE232*(12000/5))/((F232*60+G232)*(SUMIFS(팀공격력!X:X,팀공격력!A:A,B232,팀공격력!B:B,D232)+SUMIFS(팀수비력!X:X,팀수비력!A:A,B232,팀수비력!B:B,D232))))*100,"")</f>
        <v>13.06096261585876</v>
      </c>
      <c r="BL232" s="94">
        <f>IFERROR(100*AK232/(((((F232*60+G232)/(12000/5))*SUMIFS(팀공격력!P:P,팀공격력!A:A,B232,팀공격력!B:B,D232))-K232)),"")</f>
        <v>2.6485388893793593</v>
      </c>
      <c r="BM232" s="94">
        <f>IFERROR(100*((AM232/E232*(2400))/((F232*60+G232)*SUMIFS(팀공격력!AR:AR,팀공격력!A:A,B232,팀공격력!B:B,D232))),"")</f>
        <v>1.0089165292525606</v>
      </c>
      <c r="BN232" s="94">
        <f>IFERROR((AO232*40)/(((F232*60+G232)/60)*(SUMIFS(팀수비력!Q:Q,팀수비력!A:A,B232,팀수비력!B:B,D232)-SUMIFS(팀수비력!N:N,팀수비력!A:A,B232,팀수비력!B:B,D232)))*100,"")</f>
        <v>2.3638799149003233</v>
      </c>
      <c r="BO232" s="94">
        <f t="shared" si="156"/>
        <v>10.187449062754686</v>
      </c>
      <c r="BP232" s="18"/>
      <c r="BQ232" s="18"/>
      <c r="BR232" s="18"/>
      <c r="BS232" s="18"/>
      <c r="BT232" s="19" t="s">
        <v>88</v>
      </c>
      <c r="BU232" s="19"/>
      <c r="BV232" s="26" t="s">
        <v>94</v>
      </c>
      <c r="BW232" s="26"/>
      <c r="BX232" s="26"/>
      <c r="BY232" s="26"/>
      <c r="BZ232" s="29"/>
      <c r="CA232" s="29"/>
      <c r="CB232" s="29"/>
      <c r="CC232" s="30"/>
      <c r="CD232" s="30"/>
      <c r="CE232" s="30"/>
      <c r="CF232" s="28">
        <v>7</v>
      </c>
      <c r="CG232" s="28">
        <v>2</v>
      </c>
    </row>
    <row r="233" spans="1:85" x14ac:dyDescent="0.4">
      <c r="A233" s="9" t="s">
        <v>84</v>
      </c>
      <c r="B233" s="9" t="s">
        <v>130</v>
      </c>
      <c r="C233" s="9" t="s">
        <v>146</v>
      </c>
      <c r="D233" s="23" t="s">
        <v>294</v>
      </c>
      <c r="E233" s="32">
        <v>8</v>
      </c>
      <c r="F233" s="32">
        <v>15</v>
      </c>
      <c r="G233" s="32">
        <v>57</v>
      </c>
      <c r="H233" s="14">
        <f t="shared" si="130"/>
        <v>7656</v>
      </c>
      <c r="I233" s="45">
        <v>19</v>
      </c>
      <c r="J233" s="15">
        <f t="shared" si="131"/>
        <v>2.375</v>
      </c>
      <c r="K233" s="21">
        <v>7</v>
      </c>
      <c r="L233" s="21">
        <v>21</v>
      </c>
      <c r="M233" s="15">
        <f t="shared" si="132"/>
        <v>0.875</v>
      </c>
      <c r="N233" s="15">
        <f t="shared" si="133"/>
        <v>2.625</v>
      </c>
      <c r="O233" s="17">
        <f t="shared" si="134"/>
        <v>0.33333333333333331</v>
      </c>
      <c r="P233" s="14">
        <v>5</v>
      </c>
      <c r="Q233" s="16">
        <v>11</v>
      </c>
      <c r="R233" s="15">
        <f t="shared" si="135"/>
        <v>0.625</v>
      </c>
      <c r="S233" s="15">
        <f t="shared" si="136"/>
        <v>1.375</v>
      </c>
      <c r="T233" s="17">
        <f t="shared" si="137"/>
        <v>0.45454545454545453</v>
      </c>
      <c r="U233" s="16">
        <v>2</v>
      </c>
      <c r="V233" s="16">
        <v>10</v>
      </c>
      <c r="W233" s="15">
        <f t="shared" si="138"/>
        <v>0.25</v>
      </c>
      <c r="X233" s="15">
        <f t="shared" si="139"/>
        <v>1.25</v>
      </c>
      <c r="Y233" s="17">
        <f t="shared" si="140"/>
        <v>0.2</v>
      </c>
      <c r="Z233" s="8">
        <v>3</v>
      </c>
      <c r="AA233" s="8">
        <v>4</v>
      </c>
      <c r="AB233" s="15">
        <f t="shared" si="141"/>
        <v>0.375</v>
      </c>
      <c r="AC233" s="15">
        <f t="shared" si="142"/>
        <v>0.5</v>
      </c>
      <c r="AD233" s="17">
        <f t="shared" si="143"/>
        <v>0.75</v>
      </c>
      <c r="AE233" s="13">
        <v>16</v>
      </c>
      <c r="AF233" s="15">
        <f t="shared" si="144"/>
        <v>2</v>
      </c>
      <c r="AG233" s="13">
        <v>7</v>
      </c>
      <c r="AH233" s="15">
        <f t="shared" si="145"/>
        <v>0.875</v>
      </c>
      <c r="AI233" s="13">
        <v>9</v>
      </c>
      <c r="AJ233" s="15">
        <f t="shared" si="146"/>
        <v>1.125</v>
      </c>
      <c r="AK233" s="13">
        <v>17</v>
      </c>
      <c r="AL233" s="15">
        <f t="shared" si="147"/>
        <v>2.125</v>
      </c>
      <c r="AM233" s="13">
        <v>6</v>
      </c>
      <c r="AN233" s="15">
        <f t="shared" si="148"/>
        <v>0.75</v>
      </c>
      <c r="AO233" s="2">
        <v>0</v>
      </c>
      <c r="AP233" s="15">
        <f t="shared" si="149"/>
        <v>0</v>
      </c>
      <c r="AQ233" s="6">
        <v>3</v>
      </c>
      <c r="AR233" s="15">
        <f t="shared" si="150"/>
        <v>0.375</v>
      </c>
      <c r="AS233" s="52">
        <v>18</v>
      </c>
      <c r="AT233" s="15">
        <f t="shared" si="151"/>
        <v>2.25</v>
      </c>
      <c r="AU233" s="18"/>
      <c r="AV233" s="18"/>
      <c r="AW233" s="18"/>
      <c r="AX233" s="18"/>
      <c r="AY233" s="18"/>
      <c r="AZ233" s="18"/>
      <c r="BA233" s="18"/>
      <c r="BB233" s="18"/>
      <c r="BC233" s="18"/>
      <c r="BD233" s="92">
        <f t="shared" si="152"/>
        <v>41.739894551845339</v>
      </c>
      <c r="BE233" s="92">
        <f t="shared" si="153"/>
        <v>38.095238095238095</v>
      </c>
      <c r="BF233" s="93">
        <f>IFERROR(100*((L233+0.44*AA233+AQ233)*2400)/((SUMIFS(팀공격력!Q:Q,팀공격력!A:A,B233,팀공격력!B:B,D233)+0.44*SUMIFS(팀공격력!T:T,팀공격력!A:A,B233,팀공격력!B:B,D233)+SUMIFS(팀공격력!AK:AK,팀공격력!A:A,B233,팀공격력!B:B,D233))*(F233*60+G233)),"")</f>
        <v>7.9414221465485273</v>
      </c>
      <c r="BG233" s="17">
        <f t="shared" si="154"/>
        <v>0.47619047619047616</v>
      </c>
      <c r="BH233" s="17">
        <f t="shared" si="155"/>
        <v>0.19047619047619047</v>
      </c>
      <c r="BI233" s="94">
        <f>IFERROR(((AG233*(12000/5))/((F233*60+G233)*(SUMIFS(팀공격력!X:X,팀공격력!A:A,B233,팀공격력!B:B,D233)+SUMIFS(팀수비력!X:X,팀수비력!A:A,B233,팀수비력!B:B,D233))))*100,"")</f>
        <v>2.6045784768797149</v>
      </c>
      <c r="BJ233" s="94">
        <f>IFERROR(((AI233*(12000/5))/((F233*60+G233)*(SUMIFS(팀공격력!V:V,팀공격력!A:A,B233,팀공격력!B:B,D233)+SUMIFS(팀수비력!W:W,팀수비력!A:A,B233,팀수비력!B:B,D233))))*100,"")</f>
        <v>6.9447793585724611</v>
      </c>
      <c r="BK233" s="94">
        <f>IFERROR(((AE233*(12000/5))/((F233*60+G233)*(SUMIFS(팀공격력!X:X,팀공격력!A:A,B233,팀공격력!B:B,D233)+SUMIFS(팀수비력!X:X,팀수비력!A:A,B233,팀수비력!B:B,D233))))*100,"")</f>
        <v>5.9533222328679196</v>
      </c>
      <c r="BL233" s="94">
        <f>IFERROR(100*AK233/(((((F233*60+G233)/(12000/5))*SUMIFS(팀공격력!P:P,팀공격력!A:A,B233,팀공격력!B:B,D233))-K233)),"")</f>
        <v>14.190021076354835</v>
      </c>
      <c r="BM233" s="94">
        <f>IFERROR(100*((AM233/E233*(2400))/((F233*60+G233)*SUMIFS(팀공격력!AR:AR,팀공격력!A:A,B233,팀공격력!B:B,D233))),"")</f>
        <v>2.4574549944490274</v>
      </c>
      <c r="BN233" s="94">
        <f>IFERROR((AO233*40)/(((F233*60+G233)/60)*(SUMIFS(팀수비력!Q:Q,팀수비력!A:A,B233,팀수비력!B:B,D233)-SUMIFS(팀수비력!N:N,팀수비력!A:A,B233,팀수비력!B:B,D233)))*100,"")</f>
        <v>0</v>
      </c>
      <c r="BO233" s="94">
        <f t="shared" si="156"/>
        <v>11.645962732919253</v>
      </c>
      <c r="BP233" s="18"/>
      <c r="BQ233" s="18"/>
      <c r="BR233" s="18"/>
      <c r="BS233" s="18"/>
      <c r="BT233" s="19" t="s">
        <v>88</v>
      </c>
      <c r="BU233" s="19"/>
      <c r="BV233" s="26" t="s">
        <v>89</v>
      </c>
      <c r="BW233" s="26"/>
      <c r="BX233" s="26"/>
      <c r="BY233" s="26"/>
      <c r="BZ233" s="29"/>
      <c r="CA233" s="29"/>
      <c r="CB233" s="29"/>
      <c r="CC233" s="30"/>
      <c r="CD233" s="30"/>
      <c r="CE233" s="30"/>
      <c r="CF233" s="28">
        <v>6</v>
      </c>
      <c r="CG233" s="28">
        <v>2</v>
      </c>
    </row>
    <row r="234" spans="1:85" x14ac:dyDescent="0.4">
      <c r="A234" s="9" t="s">
        <v>84</v>
      </c>
      <c r="B234" s="9" t="s">
        <v>130</v>
      </c>
      <c r="C234" s="9" t="s">
        <v>147</v>
      </c>
      <c r="D234" s="23" t="s">
        <v>294</v>
      </c>
      <c r="E234" s="32">
        <v>9</v>
      </c>
      <c r="F234" s="32">
        <v>24</v>
      </c>
      <c r="G234" s="32">
        <v>18</v>
      </c>
      <c r="H234" s="14">
        <f t="shared" si="130"/>
        <v>13122</v>
      </c>
      <c r="I234" s="45">
        <v>163</v>
      </c>
      <c r="J234" s="15">
        <f t="shared" si="131"/>
        <v>18.111111111111111</v>
      </c>
      <c r="K234" s="21">
        <v>56</v>
      </c>
      <c r="L234" s="21">
        <v>120</v>
      </c>
      <c r="M234" s="15">
        <f t="shared" si="132"/>
        <v>6.2222222222222223</v>
      </c>
      <c r="N234" s="15">
        <f t="shared" si="133"/>
        <v>13.333333333333334</v>
      </c>
      <c r="O234" s="17">
        <f t="shared" si="134"/>
        <v>0.46666666666666667</v>
      </c>
      <c r="P234" s="14">
        <v>37</v>
      </c>
      <c r="Q234" s="16">
        <v>65</v>
      </c>
      <c r="R234" s="15">
        <f t="shared" si="135"/>
        <v>4.1111111111111107</v>
      </c>
      <c r="S234" s="15">
        <f t="shared" si="136"/>
        <v>7.2222222222222223</v>
      </c>
      <c r="T234" s="17">
        <f t="shared" si="137"/>
        <v>0.56923076923076921</v>
      </c>
      <c r="U234" s="16">
        <v>19</v>
      </c>
      <c r="V234" s="16">
        <v>55</v>
      </c>
      <c r="W234" s="15">
        <f t="shared" si="138"/>
        <v>2.1111111111111112</v>
      </c>
      <c r="X234" s="15">
        <f t="shared" si="139"/>
        <v>6.1111111111111107</v>
      </c>
      <c r="Y234" s="17">
        <f t="shared" si="140"/>
        <v>0.34545454545454546</v>
      </c>
      <c r="Z234" s="8">
        <v>32</v>
      </c>
      <c r="AA234" s="8">
        <v>44</v>
      </c>
      <c r="AB234" s="15">
        <f t="shared" si="141"/>
        <v>3.5555555555555554</v>
      </c>
      <c r="AC234" s="15">
        <f t="shared" si="142"/>
        <v>4.8888888888888893</v>
      </c>
      <c r="AD234" s="17">
        <f t="shared" si="143"/>
        <v>0.72727272727272729</v>
      </c>
      <c r="AE234" s="13">
        <v>49</v>
      </c>
      <c r="AF234" s="15">
        <f t="shared" si="144"/>
        <v>5.4444444444444446</v>
      </c>
      <c r="AG234" s="13">
        <v>9</v>
      </c>
      <c r="AH234" s="15">
        <f t="shared" si="145"/>
        <v>1</v>
      </c>
      <c r="AI234" s="13">
        <v>40</v>
      </c>
      <c r="AJ234" s="15">
        <f t="shared" si="146"/>
        <v>4.4444444444444446</v>
      </c>
      <c r="AK234" s="13">
        <v>25</v>
      </c>
      <c r="AL234" s="15">
        <f t="shared" si="147"/>
        <v>2.7777777777777777</v>
      </c>
      <c r="AM234" s="13">
        <v>10</v>
      </c>
      <c r="AN234" s="15">
        <f t="shared" si="148"/>
        <v>1.1111111111111112</v>
      </c>
      <c r="AO234" s="2">
        <v>12</v>
      </c>
      <c r="AP234" s="15">
        <f t="shared" si="149"/>
        <v>1.3333333333333333</v>
      </c>
      <c r="AQ234" s="6">
        <v>16</v>
      </c>
      <c r="AR234" s="15">
        <f t="shared" si="150"/>
        <v>1.7777777777777777</v>
      </c>
      <c r="AS234" s="52">
        <v>16</v>
      </c>
      <c r="AT234" s="15">
        <f t="shared" si="151"/>
        <v>1.7777777777777777</v>
      </c>
      <c r="AU234" s="18"/>
      <c r="AV234" s="18"/>
      <c r="AW234" s="18"/>
      <c r="AX234" s="18"/>
      <c r="AY234" s="18"/>
      <c r="AZ234" s="18"/>
      <c r="BA234" s="18"/>
      <c r="BB234" s="18"/>
      <c r="BC234" s="18"/>
      <c r="BD234" s="92">
        <f t="shared" si="152"/>
        <v>58.48163030998851</v>
      </c>
      <c r="BE234" s="92">
        <f t="shared" si="153"/>
        <v>54.583333333333329</v>
      </c>
      <c r="BF234" s="93">
        <f>IFERROR(100*((L234+0.44*AA234+AQ234)*2400)/((SUMIFS(팀공격력!Q:Q,팀공격력!A:A,B234,팀공격력!B:B,D234)+0.44*SUMIFS(팀공격력!T:T,팀공격력!A:A,B234,팀공격력!B:B,D234)+SUMIFS(팀공격력!AK:AK,팀공격력!A:A,B234,팀공격력!B:B,D234))*(F234*60+G234)),"")</f>
        <v>31.437358695284864</v>
      </c>
      <c r="BG234" s="17">
        <f t="shared" si="154"/>
        <v>0.45833333333333331</v>
      </c>
      <c r="BH234" s="17">
        <f t="shared" si="155"/>
        <v>0.36666666666666664</v>
      </c>
      <c r="BI234" s="94">
        <f>IFERROR(((AG234*(12000/5))/((F234*60+G234)*(SUMIFS(팀공격력!X:X,팀공격력!A:A,B234,팀공격력!B:B,D234)+SUMIFS(팀수비력!X:X,팀수비력!A:A,B234,팀수비력!B:B,D234))))*100,"")</f>
        <v>2.1980437410704474</v>
      </c>
      <c r="BJ234" s="94">
        <f>IFERROR(((AI234*(12000/5))/((F234*60+G234)*(SUMIFS(팀공격력!V:V,팀공격력!A:A,B234,팀공격력!B:B,D234)+SUMIFS(팀수비력!W:W,팀수비력!A:A,B234,팀수비력!B:B,D234))))*100,"")</f>
        <v>20.25957581513137</v>
      </c>
      <c r="BK234" s="94">
        <f>IFERROR(((AE234*(12000/5))/((F234*60+G234)*(SUMIFS(팀공격력!X:X,팀공격력!A:A,B234,팀공격력!B:B,D234)+SUMIFS(팀수비력!X:X,팀수비력!A:A,B234,팀수비력!B:B,D234))))*100,"")</f>
        <v>11.96712703471688</v>
      </c>
      <c r="BL234" s="94">
        <f>IFERROR(100*AK234/(((((F234*60+G234)/(12000/5))*SUMIFS(팀공격력!P:P,팀공격력!A:A,B234,팀공격력!B:B,D234))-K234)),"")</f>
        <v>18.223566716477748</v>
      </c>
      <c r="BM234" s="94">
        <f>IFERROR(100*((AM234/E234*(2400))/((F234*60+G234)*SUMIFS(팀공격력!AR:AR,팀공격력!A:A,B234,팀공격력!B:B,D234))),"")</f>
        <v>2.3896605493956402</v>
      </c>
      <c r="BN234" s="94">
        <f>IFERROR((AO234*40)/(((F234*60+G234)/60)*(SUMIFS(팀수비력!Q:Q,팀수비력!A:A,B234,팀수비력!B:B,D234)-SUMIFS(팀수비력!N:N,팀수비력!A:A,B234,팀수비력!B:B,D234)))*100,"")</f>
        <v>5.0390526581002772</v>
      </c>
      <c r="BO234" s="94">
        <f t="shared" si="156"/>
        <v>10.298661174047373</v>
      </c>
      <c r="BP234" s="18"/>
      <c r="BQ234" s="18"/>
      <c r="BR234" s="18"/>
      <c r="BS234" s="18"/>
      <c r="BT234" s="19" t="s">
        <v>88</v>
      </c>
      <c r="BU234" s="19"/>
      <c r="BV234" s="26" t="s">
        <v>94</v>
      </c>
      <c r="BW234" s="26"/>
      <c r="BX234" s="26"/>
      <c r="BY234" s="26"/>
      <c r="BZ234" s="29"/>
      <c r="CA234" s="29"/>
      <c r="CB234" s="29"/>
      <c r="CC234" s="30"/>
      <c r="CD234" s="30"/>
      <c r="CE234" s="30"/>
      <c r="CF234" s="28">
        <v>7</v>
      </c>
      <c r="CG234" s="28">
        <v>2</v>
      </c>
    </row>
    <row r="235" spans="1:85" x14ac:dyDescent="0.4">
      <c r="A235" s="9" t="s">
        <v>84</v>
      </c>
      <c r="B235" s="9" t="s">
        <v>130</v>
      </c>
      <c r="C235" s="9" t="s">
        <v>148</v>
      </c>
      <c r="D235" s="23" t="s">
        <v>294</v>
      </c>
      <c r="E235" s="32">
        <v>9</v>
      </c>
      <c r="F235" s="32">
        <v>19</v>
      </c>
      <c r="G235" s="32">
        <v>7</v>
      </c>
      <c r="H235" s="14">
        <f t="shared" si="130"/>
        <v>10323</v>
      </c>
      <c r="I235" s="45">
        <v>62</v>
      </c>
      <c r="J235" s="15">
        <f t="shared" si="131"/>
        <v>6.8888888888888893</v>
      </c>
      <c r="K235" s="21">
        <v>22</v>
      </c>
      <c r="L235" s="21">
        <v>44</v>
      </c>
      <c r="M235" s="15">
        <f t="shared" si="132"/>
        <v>2.4444444444444446</v>
      </c>
      <c r="N235" s="15">
        <f t="shared" si="133"/>
        <v>4.8888888888888893</v>
      </c>
      <c r="O235" s="17">
        <f t="shared" si="134"/>
        <v>0.5</v>
      </c>
      <c r="P235" s="14">
        <v>13</v>
      </c>
      <c r="Q235" s="16">
        <v>23</v>
      </c>
      <c r="R235" s="15">
        <f t="shared" si="135"/>
        <v>1.4444444444444444</v>
      </c>
      <c r="S235" s="15">
        <f t="shared" si="136"/>
        <v>2.5555555555555554</v>
      </c>
      <c r="T235" s="17">
        <f t="shared" si="137"/>
        <v>0.56521739130434778</v>
      </c>
      <c r="U235" s="16">
        <v>9</v>
      </c>
      <c r="V235" s="16">
        <v>21</v>
      </c>
      <c r="W235" s="15">
        <f t="shared" si="138"/>
        <v>1</v>
      </c>
      <c r="X235" s="15">
        <f t="shared" si="139"/>
        <v>2.3333333333333335</v>
      </c>
      <c r="Y235" s="17">
        <f t="shared" si="140"/>
        <v>0.42857142857142855</v>
      </c>
      <c r="Z235" s="8">
        <v>9</v>
      </c>
      <c r="AA235" s="8">
        <v>12</v>
      </c>
      <c r="AB235" s="15">
        <f t="shared" si="141"/>
        <v>1</v>
      </c>
      <c r="AC235" s="15">
        <f t="shared" si="142"/>
        <v>1.3333333333333333</v>
      </c>
      <c r="AD235" s="17">
        <f t="shared" si="143"/>
        <v>0.75</v>
      </c>
      <c r="AE235" s="13">
        <v>29</v>
      </c>
      <c r="AF235" s="15">
        <f t="shared" si="144"/>
        <v>3.2222222222222223</v>
      </c>
      <c r="AG235" s="13">
        <v>7</v>
      </c>
      <c r="AH235" s="15">
        <f t="shared" si="145"/>
        <v>0.77777777777777779</v>
      </c>
      <c r="AI235" s="13">
        <v>22</v>
      </c>
      <c r="AJ235" s="15">
        <f t="shared" si="146"/>
        <v>2.4444444444444446</v>
      </c>
      <c r="AK235" s="13">
        <v>2</v>
      </c>
      <c r="AL235" s="15">
        <f t="shared" si="147"/>
        <v>0.22222222222222221</v>
      </c>
      <c r="AM235" s="13">
        <v>2</v>
      </c>
      <c r="AN235" s="15">
        <f t="shared" si="148"/>
        <v>0.22222222222222221</v>
      </c>
      <c r="AO235" s="2">
        <v>1</v>
      </c>
      <c r="AP235" s="15">
        <f t="shared" si="149"/>
        <v>0.1111111111111111</v>
      </c>
      <c r="AQ235" s="6">
        <v>4</v>
      </c>
      <c r="AR235" s="15">
        <f t="shared" si="150"/>
        <v>0.44444444444444442</v>
      </c>
      <c r="AS235" s="52">
        <v>24</v>
      </c>
      <c r="AT235" s="15">
        <f t="shared" si="151"/>
        <v>2.6666666666666665</v>
      </c>
      <c r="AU235" s="18"/>
      <c r="AV235" s="18"/>
      <c r="AW235" s="18"/>
      <c r="AX235" s="18"/>
      <c r="AY235" s="18"/>
      <c r="AZ235" s="18"/>
      <c r="BA235" s="18"/>
      <c r="BB235" s="18"/>
      <c r="BC235" s="18"/>
      <c r="BD235" s="92">
        <f t="shared" si="152"/>
        <v>62.905844155844157</v>
      </c>
      <c r="BE235" s="92">
        <f t="shared" si="153"/>
        <v>60.227272727272727</v>
      </c>
      <c r="BF235" s="93">
        <f>IFERROR(100*((L235+0.44*AA235+AQ235)*2400)/((SUMIFS(팀공격력!Q:Q,팀공격력!A:A,B235,팀공격력!B:B,D235)+0.44*SUMIFS(팀공격력!T:T,팀공격력!A:A,B235,팀공격력!B:B,D235)+SUMIFS(팀공격력!AK:AK,팀공격력!A:A,B235,팀공격력!B:B,D235))*(F235*60+G235)),"")</f>
        <v>13.704562001246734</v>
      </c>
      <c r="BG235" s="17">
        <f t="shared" si="154"/>
        <v>0.47727272727272729</v>
      </c>
      <c r="BH235" s="17">
        <f t="shared" si="155"/>
        <v>0.27272727272727271</v>
      </c>
      <c r="BI235" s="94">
        <f>IFERROR(((AG235*(12000/5))/((F235*60+G235)*(SUMIFS(팀공격력!X:X,팀공격력!A:A,B235,팀공격력!B:B,D235)+SUMIFS(팀수비력!X:X,팀수비력!A:A,B235,팀수비력!B:B,D235))))*100,"")</f>
        <v>2.1731313011106255</v>
      </c>
      <c r="BJ235" s="94">
        <f>IFERROR(((AI235*(12000/5))/((F235*60+G235)*(SUMIFS(팀공격력!V:V,팀공격력!A:A,B235,팀공격력!B:B,D235)+SUMIFS(팀수비력!W:W,팀수비력!A:A,B235,팀수비력!B:B,D235))))*100,"")</f>
        <v>14.164039970491583</v>
      </c>
      <c r="BK235" s="94">
        <f>IFERROR(((AE235*(12000/5))/((F235*60+G235)*(SUMIFS(팀공격력!X:X,팀공격력!A:A,B235,팀공격력!B:B,D235)+SUMIFS(팀수비력!X:X,팀수비력!A:A,B235,팀수비력!B:B,D235))))*100,"")</f>
        <v>9.0029725331725903</v>
      </c>
      <c r="BL235" s="94">
        <f>IFERROR(100*AK235/(((((F235*60+G235)/(12000/5))*SUMIFS(팀공격력!P:P,팀공격력!A:A,B235,팀공격력!B:B,D235))-K235)),"")</f>
        <v>1.5387278567444367</v>
      </c>
      <c r="BM235" s="94">
        <f>IFERROR(100*((AM235/E235*(2400))/((F235*60+G235)*SUMIFS(팀공격력!AR:AR,팀공격력!A:A,B235,팀공격력!B:B,D235))),"")</f>
        <v>0.60751963051767088</v>
      </c>
      <c r="BN235" s="94">
        <f>IFERROR((AO235*40)/(((F235*60+G235)/60)*(SUMIFS(팀수비력!Q:Q,팀수비력!A:A,B235,팀수비력!B:B,D235)-SUMIFS(팀수비력!N:N,팀수비력!A:A,B235,팀수비력!B:B,D235)))*100,"")</f>
        <v>0.53377933562265356</v>
      </c>
      <c r="BO235" s="94">
        <f t="shared" si="156"/>
        <v>7.5075075075075075</v>
      </c>
      <c r="BP235" s="18"/>
      <c r="BQ235" s="18"/>
      <c r="BR235" s="18"/>
      <c r="BS235" s="18"/>
      <c r="BT235" s="19" t="s">
        <v>88</v>
      </c>
      <c r="BU235" s="19"/>
      <c r="BV235" s="26" t="s">
        <v>94</v>
      </c>
      <c r="BW235" s="26"/>
      <c r="BX235" s="26"/>
      <c r="BY235" s="26"/>
      <c r="BZ235" s="29"/>
      <c r="CA235" s="29"/>
      <c r="CB235" s="29"/>
      <c r="CC235" s="30"/>
      <c r="CD235" s="30"/>
      <c r="CE235" s="30"/>
      <c r="CF235" s="28">
        <v>7</v>
      </c>
      <c r="CG235" s="28">
        <v>2</v>
      </c>
    </row>
    <row r="236" spans="1:85" x14ac:dyDescent="0.4">
      <c r="A236" s="9" t="s">
        <v>84</v>
      </c>
      <c r="B236" s="9" t="s">
        <v>149</v>
      </c>
      <c r="C236" s="9" t="s">
        <v>152</v>
      </c>
      <c r="D236" s="23" t="s">
        <v>294</v>
      </c>
      <c r="E236" s="32">
        <v>9</v>
      </c>
      <c r="F236" s="32">
        <v>28</v>
      </c>
      <c r="G236" s="32">
        <v>11</v>
      </c>
      <c r="H236" s="14">
        <f t="shared" si="130"/>
        <v>15219</v>
      </c>
      <c r="I236" s="45">
        <v>85</v>
      </c>
      <c r="J236" s="15">
        <f t="shared" si="131"/>
        <v>9.4444444444444446</v>
      </c>
      <c r="K236" s="21">
        <v>26</v>
      </c>
      <c r="L236" s="21">
        <v>75</v>
      </c>
      <c r="M236" s="15">
        <f t="shared" si="132"/>
        <v>2.8888888888888888</v>
      </c>
      <c r="N236" s="15">
        <f t="shared" si="133"/>
        <v>8.3333333333333339</v>
      </c>
      <c r="O236" s="17">
        <f t="shared" si="134"/>
        <v>0.34666666666666668</v>
      </c>
      <c r="P236" s="14">
        <v>19</v>
      </c>
      <c r="Q236" s="16">
        <v>53</v>
      </c>
      <c r="R236" s="15">
        <f t="shared" si="135"/>
        <v>2.1111111111111112</v>
      </c>
      <c r="S236" s="15">
        <f t="shared" si="136"/>
        <v>5.8888888888888893</v>
      </c>
      <c r="T236" s="17">
        <f t="shared" si="137"/>
        <v>0.35849056603773582</v>
      </c>
      <c r="U236" s="16">
        <v>7</v>
      </c>
      <c r="V236" s="16">
        <v>22</v>
      </c>
      <c r="W236" s="15">
        <f t="shared" si="138"/>
        <v>0.77777777777777779</v>
      </c>
      <c r="X236" s="15">
        <f t="shared" si="139"/>
        <v>2.4444444444444446</v>
      </c>
      <c r="Y236" s="17">
        <f t="shared" si="140"/>
        <v>0.31818181818181818</v>
      </c>
      <c r="Z236" s="8">
        <v>26</v>
      </c>
      <c r="AA236" s="8">
        <v>28</v>
      </c>
      <c r="AB236" s="15">
        <f t="shared" si="141"/>
        <v>2.8888888888888888</v>
      </c>
      <c r="AC236" s="15">
        <f t="shared" si="142"/>
        <v>3.1111111111111112</v>
      </c>
      <c r="AD236" s="17">
        <f t="shared" si="143"/>
        <v>0.9285714285714286</v>
      </c>
      <c r="AE236" s="13">
        <v>35</v>
      </c>
      <c r="AF236" s="15">
        <f t="shared" si="144"/>
        <v>3.8888888888888888</v>
      </c>
      <c r="AG236" s="13">
        <v>2</v>
      </c>
      <c r="AH236" s="15">
        <f t="shared" si="145"/>
        <v>0.22222222222222221</v>
      </c>
      <c r="AI236" s="13">
        <v>33</v>
      </c>
      <c r="AJ236" s="15">
        <f t="shared" si="146"/>
        <v>3.6666666666666665</v>
      </c>
      <c r="AK236" s="13">
        <v>69</v>
      </c>
      <c r="AL236" s="15">
        <f t="shared" si="147"/>
        <v>7.666666666666667</v>
      </c>
      <c r="AM236" s="13">
        <v>9</v>
      </c>
      <c r="AN236" s="15">
        <f t="shared" si="148"/>
        <v>1</v>
      </c>
      <c r="AO236" s="2">
        <v>0</v>
      </c>
      <c r="AP236" s="15">
        <f t="shared" si="149"/>
        <v>0</v>
      </c>
      <c r="AQ236" s="6">
        <v>21</v>
      </c>
      <c r="AR236" s="15">
        <f t="shared" si="150"/>
        <v>2.3333333333333335</v>
      </c>
      <c r="AS236" s="52">
        <v>23</v>
      </c>
      <c r="AT236" s="15">
        <f t="shared" si="151"/>
        <v>2.5555555555555554</v>
      </c>
      <c r="AU236" s="18"/>
      <c r="AV236" s="18"/>
      <c r="AW236" s="18"/>
      <c r="AX236" s="18"/>
      <c r="AY236" s="18"/>
      <c r="AZ236" s="18"/>
      <c r="BA236" s="18"/>
      <c r="BB236" s="18"/>
      <c r="BC236" s="18"/>
      <c r="BD236" s="92">
        <f t="shared" si="152"/>
        <v>48.671552908841051</v>
      </c>
      <c r="BE236" s="92">
        <f t="shared" si="153"/>
        <v>39.333333333333329</v>
      </c>
      <c r="BF236" s="93">
        <f>IFERROR(100*((L236+0.44*AA236+AQ236)*2400)/((SUMIFS(팀공격력!Q:Q,팀공격력!A:A,B236,팀공격력!B:B,D236)+0.44*SUMIFS(팀공격력!T:T,팀공격력!A:A,B236,팀공격력!B:B,D236)+SUMIFS(팀공격력!AK:AK,팀공격력!A:A,B236,팀공격력!B:B,D236))*(F236*60+G236)),"")</f>
        <v>19.706743929037525</v>
      </c>
      <c r="BG236" s="17">
        <f t="shared" si="154"/>
        <v>0.29333333333333333</v>
      </c>
      <c r="BH236" s="17">
        <f t="shared" si="155"/>
        <v>0.37333333333333335</v>
      </c>
      <c r="BI236" s="94">
        <f>IFERROR(((AG236*(12000/5))/((F236*60+G236)*(SUMIFS(팀공격력!X:X,팀공격력!A:A,B236,팀공격력!B:B,D236)+SUMIFS(팀수비력!X:X,팀수비력!A:A,B236,팀수비력!B:B,D236))))*100,"")</f>
        <v>0.44701686091722276</v>
      </c>
      <c r="BJ236" s="94">
        <f>IFERROR(((AI236*(12000/5))/((F236*60+G236)*(SUMIFS(팀공격력!V:V,팀공격력!A:A,B236,팀공격력!B:B,D236)+SUMIFS(팀수비력!W:W,팀수비력!A:A,B236,팀수비력!B:B,D236))))*100,"")</f>
        <v>14.868632254794289</v>
      </c>
      <c r="BK236" s="94">
        <f>IFERROR(((AE236*(12000/5))/((F236*60+G236)*(SUMIFS(팀공격력!X:X,팀공격력!A:A,B236,팀공격력!B:B,D236)+SUMIFS(팀수비력!X:X,팀수비력!A:A,B236,팀수비력!B:B,D236))))*100,"")</f>
        <v>7.8227950660513983</v>
      </c>
      <c r="BL236" s="94">
        <f>IFERROR(100*AK236/(((((F236*60+G236)/(12000/5))*SUMIFS(팀공격력!P:P,팀공격력!A:A,B236,팀공격력!B:B,D236))-K236)),"")</f>
        <v>41.303556196281683</v>
      </c>
      <c r="BM236" s="94">
        <f>IFERROR(100*((AM236/E236*(2400))/((F236*60+G236)*SUMIFS(팀공격력!AR:AR,팀공격력!A:A,B236,팀공격력!B:B,D236))),"")</f>
        <v>1.9585800897156989</v>
      </c>
      <c r="BN236" s="94">
        <f>IFERROR((AO236*40)/(((F236*60+G236)/60)*(SUMIFS(팀수비력!Q:Q,팀수비력!A:A,B236,팀수비력!B:B,D236)-SUMIFS(팀수비력!N:N,팀수비력!A:A,B236,팀수비력!B:B,D236)))*100,"")</f>
        <v>0</v>
      </c>
      <c r="BO236" s="94">
        <f t="shared" si="156"/>
        <v>19.387001477104874</v>
      </c>
      <c r="BP236" s="18"/>
      <c r="BQ236" s="18"/>
      <c r="BR236" s="18"/>
      <c r="BS236" s="18"/>
      <c r="BT236" s="19" t="s">
        <v>88</v>
      </c>
      <c r="BU236" s="19"/>
      <c r="BV236" s="26" t="s">
        <v>89</v>
      </c>
      <c r="BW236" s="26"/>
      <c r="BX236" s="26"/>
      <c r="BY236" s="26"/>
      <c r="BZ236" s="29"/>
      <c r="CA236" s="29"/>
      <c r="CB236" s="29"/>
      <c r="CC236" s="30"/>
      <c r="CD236" s="30"/>
      <c r="CE236" s="30"/>
      <c r="CF236" s="28">
        <v>4</v>
      </c>
      <c r="CG236" s="28">
        <v>5</v>
      </c>
    </row>
    <row r="237" spans="1:85" x14ac:dyDescent="0.4">
      <c r="A237" s="9" t="s">
        <v>84</v>
      </c>
      <c r="B237" s="9" t="s">
        <v>149</v>
      </c>
      <c r="C237" s="9" t="s">
        <v>153</v>
      </c>
      <c r="D237" s="23" t="s">
        <v>294</v>
      </c>
      <c r="E237" s="32">
        <v>9</v>
      </c>
      <c r="F237" s="32">
        <v>25</v>
      </c>
      <c r="G237" s="32">
        <v>16</v>
      </c>
      <c r="H237" s="14">
        <f t="shared" si="130"/>
        <v>13644</v>
      </c>
      <c r="I237" s="45">
        <v>81</v>
      </c>
      <c r="J237" s="15">
        <f t="shared" si="131"/>
        <v>9</v>
      </c>
      <c r="K237" s="21">
        <v>28</v>
      </c>
      <c r="L237" s="21">
        <v>80</v>
      </c>
      <c r="M237" s="15">
        <f t="shared" si="132"/>
        <v>3.1111111111111112</v>
      </c>
      <c r="N237" s="15">
        <f t="shared" si="133"/>
        <v>8.8888888888888893</v>
      </c>
      <c r="O237" s="17">
        <f t="shared" si="134"/>
        <v>0.35</v>
      </c>
      <c r="P237" s="14">
        <v>13</v>
      </c>
      <c r="Q237" s="16">
        <v>38</v>
      </c>
      <c r="R237" s="15">
        <f t="shared" si="135"/>
        <v>1.4444444444444444</v>
      </c>
      <c r="S237" s="15">
        <f t="shared" si="136"/>
        <v>4.2222222222222223</v>
      </c>
      <c r="T237" s="17">
        <f t="shared" si="137"/>
        <v>0.34210526315789475</v>
      </c>
      <c r="U237" s="16">
        <v>15</v>
      </c>
      <c r="V237" s="16">
        <v>42</v>
      </c>
      <c r="W237" s="15">
        <f t="shared" si="138"/>
        <v>1.6666666666666667</v>
      </c>
      <c r="X237" s="15">
        <f t="shared" si="139"/>
        <v>4.666666666666667</v>
      </c>
      <c r="Y237" s="17">
        <f t="shared" si="140"/>
        <v>0.35714285714285715</v>
      </c>
      <c r="Z237" s="8">
        <v>10</v>
      </c>
      <c r="AA237" s="8">
        <v>11</v>
      </c>
      <c r="AB237" s="15">
        <f t="shared" si="141"/>
        <v>1.1111111111111112</v>
      </c>
      <c r="AC237" s="15">
        <f t="shared" si="142"/>
        <v>1.2222222222222223</v>
      </c>
      <c r="AD237" s="17">
        <f t="shared" si="143"/>
        <v>0.90909090909090906</v>
      </c>
      <c r="AE237" s="13">
        <v>14</v>
      </c>
      <c r="AF237" s="15">
        <f t="shared" si="144"/>
        <v>1.5555555555555556</v>
      </c>
      <c r="AG237" s="13">
        <v>0</v>
      </c>
      <c r="AH237" s="15">
        <f t="shared" si="145"/>
        <v>0</v>
      </c>
      <c r="AI237" s="13">
        <v>14</v>
      </c>
      <c r="AJ237" s="15">
        <f t="shared" si="146"/>
        <v>1.5555555555555556</v>
      </c>
      <c r="AK237" s="13">
        <v>8</v>
      </c>
      <c r="AL237" s="15">
        <f t="shared" si="147"/>
        <v>0.88888888888888884</v>
      </c>
      <c r="AM237" s="13">
        <v>3</v>
      </c>
      <c r="AN237" s="15">
        <f t="shared" si="148"/>
        <v>0.33333333333333331</v>
      </c>
      <c r="AO237" s="2">
        <v>0</v>
      </c>
      <c r="AP237" s="15">
        <f t="shared" si="149"/>
        <v>0</v>
      </c>
      <c r="AQ237" s="6">
        <v>8</v>
      </c>
      <c r="AR237" s="15">
        <f t="shared" si="150"/>
        <v>0.88888888888888884</v>
      </c>
      <c r="AS237" s="52">
        <v>16</v>
      </c>
      <c r="AT237" s="15">
        <f t="shared" si="151"/>
        <v>1.7777777777777777</v>
      </c>
      <c r="AU237" s="18"/>
      <c r="AV237" s="18"/>
      <c r="AW237" s="18"/>
      <c r="AX237" s="18"/>
      <c r="AY237" s="18"/>
      <c r="AZ237" s="18"/>
      <c r="BA237" s="18"/>
      <c r="BB237" s="18"/>
      <c r="BC237" s="18"/>
      <c r="BD237" s="92">
        <f t="shared" si="152"/>
        <v>47.736916548797737</v>
      </c>
      <c r="BE237" s="92">
        <f t="shared" si="153"/>
        <v>44.375</v>
      </c>
      <c r="BF237" s="93">
        <f>IFERROR(100*((L237+0.44*AA237+AQ237)*2400)/((SUMIFS(팀공격력!Q:Q,팀공격력!A:A,B237,팀공격력!B:B,D237)+0.44*SUMIFS(팀공격력!T:T,팀공격력!A:A,B237,팀공격력!B:B,D237)+SUMIFS(팀공격력!AK:AK,팀공격력!A:A,B237,팀공격력!B:B,D237))*(F237*60+G237)),"")</f>
        <v>18.840210903213997</v>
      </c>
      <c r="BG237" s="17">
        <f t="shared" si="154"/>
        <v>0.52500000000000002</v>
      </c>
      <c r="BH237" s="17">
        <f t="shared" si="155"/>
        <v>0.13750000000000001</v>
      </c>
      <c r="BI237" s="94">
        <f>IFERROR(((AG237*(12000/5))/((F237*60+G237)*(SUMIFS(팀공격력!X:X,팀공격력!A:A,B237,팀공격력!B:B,D237)+SUMIFS(팀수비력!X:X,팀수비력!A:A,B237,팀수비력!B:B,D237))))*100,"")</f>
        <v>0</v>
      </c>
      <c r="BJ237" s="94">
        <f>IFERROR(((AI237*(12000/5))/((F237*60+G237)*(SUMIFS(팀공격력!V:V,팀공격력!A:A,B237,팀공격력!B:B,D237)+SUMIFS(팀수비력!W:W,팀수비력!A:A,B237,팀수비력!B:B,D237))))*100,"")</f>
        <v>7.0360598065083559</v>
      </c>
      <c r="BK237" s="94">
        <f>IFERROR(((AE237*(12000/5))/((F237*60+G237)*(SUMIFS(팀공격력!X:X,팀공격력!A:A,B237,팀공격력!B:B,D237)+SUMIFS(팀수비력!X:X,팀수비력!A:A,B237,팀수비력!B:B,D237))))*100,"")</f>
        <v>3.4903288803939088</v>
      </c>
      <c r="BL237" s="94">
        <f>IFERROR(100*AK237/(((((F237*60+G237)/(12000/5))*SUMIFS(팀공격력!P:P,팀공격력!A:A,B237,팀공격력!B:B,D237))-K237)),"")</f>
        <v>5.5143257587942003</v>
      </c>
      <c r="BM237" s="94">
        <f>IFERROR(100*((AM237/E237*(2400))/((F237*60+G237)*SUMIFS(팀공격력!AR:AR,팀공격력!A:A,B237,팀공격력!B:B,D237))),"")</f>
        <v>0.72822316000643061</v>
      </c>
      <c r="BN237" s="94">
        <f>IFERROR((AO237*40)/(((F237*60+G237)/60)*(SUMIFS(팀수비력!Q:Q,팀수비력!A:A,B237,팀수비력!B:B,D237)-SUMIFS(팀수비력!N:N,팀수비력!A:A,B237,팀수비력!B:B,D237)))*100,"")</f>
        <v>0</v>
      </c>
      <c r="BO237" s="94">
        <f t="shared" si="156"/>
        <v>8.6169754416199904</v>
      </c>
      <c r="BP237" s="18"/>
      <c r="BQ237" s="18"/>
      <c r="BR237" s="18"/>
      <c r="BS237" s="18"/>
      <c r="BT237" s="19" t="s">
        <v>88</v>
      </c>
      <c r="BU237" s="19"/>
      <c r="BV237" s="26" t="s">
        <v>89</v>
      </c>
      <c r="BW237" s="26"/>
      <c r="BX237" s="26"/>
      <c r="BY237" s="26"/>
      <c r="BZ237" s="29"/>
      <c r="CA237" s="29"/>
      <c r="CB237" s="29"/>
      <c r="CC237" s="30"/>
      <c r="CD237" s="30"/>
      <c r="CE237" s="30"/>
      <c r="CF237" s="28">
        <v>4</v>
      </c>
      <c r="CG237" s="28">
        <v>5</v>
      </c>
    </row>
    <row r="238" spans="1:85" x14ac:dyDescent="0.4">
      <c r="A238" s="9" t="s">
        <v>84</v>
      </c>
      <c r="B238" s="9" t="s">
        <v>149</v>
      </c>
      <c r="C238" s="9" t="s">
        <v>154</v>
      </c>
      <c r="D238" s="23" t="s">
        <v>294</v>
      </c>
      <c r="E238" s="32">
        <v>9</v>
      </c>
      <c r="F238" s="32">
        <v>16</v>
      </c>
      <c r="G238" s="32">
        <v>29</v>
      </c>
      <c r="H238" s="14">
        <f t="shared" si="130"/>
        <v>8901</v>
      </c>
      <c r="I238" s="45">
        <v>81</v>
      </c>
      <c r="J238" s="15">
        <f t="shared" si="131"/>
        <v>9</v>
      </c>
      <c r="K238" s="21">
        <v>39</v>
      </c>
      <c r="L238" s="21">
        <v>59</v>
      </c>
      <c r="M238" s="15">
        <f t="shared" si="132"/>
        <v>4.333333333333333</v>
      </c>
      <c r="N238" s="15">
        <f t="shared" si="133"/>
        <v>6.5555555555555554</v>
      </c>
      <c r="O238" s="17">
        <f t="shared" si="134"/>
        <v>0.66101694915254239</v>
      </c>
      <c r="P238" s="14">
        <v>39</v>
      </c>
      <c r="Q238" s="16">
        <v>59</v>
      </c>
      <c r="R238" s="15">
        <f t="shared" si="135"/>
        <v>4.333333333333333</v>
      </c>
      <c r="S238" s="15">
        <f t="shared" si="136"/>
        <v>6.5555555555555554</v>
      </c>
      <c r="T238" s="17">
        <f t="shared" si="137"/>
        <v>0.66101694915254239</v>
      </c>
      <c r="U238" s="16">
        <v>0</v>
      </c>
      <c r="V238" s="16">
        <v>0</v>
      </c>
      <c r="W238" s="15">
        <f t="shared" si="138"/>
        <v>0</v>
      </c>
      <c r="X238" s="15">
        <f t="shared" si="139"/>
        <v>0</v>
      </c>
      <c r="Y238" s="17" t="e">
        <f t="shared" si="140"/>
        <v>#DIV/0!</v>
      </c>
      <c r="Z238" s="8">
        <v>3</v>
      </c>
      <c r="AA238" s="8">
        <v>5</v>
      </c>
      <c r="AB238" s="15">
        <f t="shared" si="141"/>
        <v>0.33333333333333331</v>
      </c>
      <c r="AC238" s="15">
        <f t="shared" si="142"/>
        <v>0.55555555555555558</v>
      </c>
      <c r="AD238" s="17">
        <f t="shared" si="143"/>
        <v>0.6</v>
      </c>
      <c r="AE238" s="13">
        <v>62</v>
      </c>
      <c r="AF238" s="15">
        <f t="shared" si="144"/>
        <v>6.8888888888888893</v>
      </c>
      <c r="AG238" s="13">
        <v>21</v>
      </c>
      <c r="AH238" s="15">
        <f t="shared" si="145"/>
        <v>2.3333333333333335</v>
      </c>
      <c r="AI238" s="13">
        <v>41</v>
      </c>
      <c r="AJ238" s="15">
        <f t="shared" si="146"/>
        <v>4.5555555555555554</v>
      </c>
      <c r="AK238" s="13">
        <v>9</v>
      </c>
      <c r="AL238" s="15">
        <f t="shared" si="147"/>
        <v>1</v>
      </c>
      <c r="AM238" s="13">
        <v>4</v>
      </c>
      <c r="AN238" s="15">
        <f t="shared" si="148"/>
        <v>0.44444444444444442</v>
      </c>
      <c r="AO238" s="2">
        <v>3</v>
      </c>
      <c r="AP238" s="15">
        <f t="shared" si="149"/>
        <v>0.33333333333333331</v>
      </c>
      <c r="AQ238" s="6">
        <v>10</v>
      </c>
      <c r="AR238" s="15">
        <f t="shared" si="150"/>
        <v>1.1111111111111112</v>
      </c>
      <c r="AS238" s="52">
        <v>9</v>
      </c>
      <c r="AT238" s="15">
        <f t="shared" si="151"/>
        <v>1</v>
      </c>
      <c r="AU238" s="18"/>
      <c r="AV238" s="18"/>
      <c r="AW238" s="18"/>
      <c r="AX238" s="18"/>
      <c r="AY238" s="18"/>
      <c r="AZ238" s="18"/>
      <c r="BA238" s="18"/>
      <c r="BB238" s="18"/>
      <c r="BC238" s="18"/>
      <c r="BD238" s="92">
        <f t="shared" si="152"/>
        <v>66.17647058823529</v>
      </c>
      <c r="BE238" s="92">
        <f t="shared" si="153"/>
        <v>66.101694915254242</v>
      </c>
      <c r="BF238" s="93">
        <f>IFERROR(100*((L238+0.44*AA238+AQ238)*2400)/((SUMIFS(팀공격력!Q:Q,팀공격력!A:A,B238,팀공격력!B:B,D238)+0.44*SUMIFS(팀공격력!T:T,팀공격력!A:A,B238,팀공격력!B:B,D238)+SUMIFS(팀공격력!AK:AK,팀공격력!A:A,B238,팀공격력!B:B,D238))*(F238*60+G238)),"")</f>
        <v>22.147949860401035</v>
      </c>
      <c r="BG238" s="17">
        <f t="shared" si="154"/>
        <v>0</v>
      </c>
      <c r="BH238" s="17">
        <f t="shared" si="155"/>
        <v>8.4745762711864403E-2</v>
      </c>
      <c r="BI238" s="94">
        <f>IFERROR(((AG238*(12000/5))/((F238*60+G238)*(SUMIFS(팀공격력!X:X,팀공격력!A:A,B238,팀공격력!B:B,D238)+SUMIFS(팀수비력!X:X,팀수비력!A:A,B238,팀수비력!B:B,D238))))*100,"")</f>
        <v>8.0252860202383705</v>
      </c>
      <c r="BJ238" s="94">
        <f>IFERROR(((AI238*(12000/5))/((F238*60+G238)*(SUMIFS(팀공격력!V:V,팀공격력!A:A,B238,팀공격력!B:B,D238)+SUMIFS(팀수비력!W:W,팀수비력!A:A,B238,팀수비력!B:B,D238))))*100,"")</f>
        <v>31.58553613558669</v>
      </c>
      <c r="BK238" s="94">
        <f>IFERROR(((AE238*(12000/5))/((F238*60+G238)*(SUMIFS(팀공격력!X:X,팀공격력!A:A,B238,팀공격력!B:B,D238)+SUMIFS(팀수비력!X:X,팀수비력!A:A,B238,팀수비력!B:B,D238))))*100,"")</f>
        <v>23.693701583560902</v>
      </c>
      <c r="BL238" s="94">
        <f>IFERROR(100*AK238/(((((F238*60+G238)/(12000/5))*SUMIFS(팀공격력!P:P,팀공격력!A:A,B238,팀공격력!B:B,D238))-K238)),"")</f>
        <v>12.176834699468953</v>
      </c>
      <c r="BM238" s="94">
        <f>IFERROR(100*((AM238/E238*(2400))/((F238*60+G238)*SUMIFS(팀공격력!AR:AR,팀공격력!A:A,B238,팀공격력!B:B,D238))),"")</f>
        <v>1.4883536374381512</v>
      </c>
      <c r="BN238" s="94">
        <f>IFERROR((AO238*40)/(((F238*60+G238)/60)*(SUMIFS(팀수비력!Q:Q,팀수비력!A:A,B238,팀수비력!B:B,D238)-SUMIFS(팀수비력!N:N,팀수비력!A:A,B238,팀수비력!B:B,D238)))*100,"")</f>
        <v>1.8430584531108012</v>
      </c>
      <c r="BO238" s="94">
        <f t="shared" si="156"/>
        <v>14.044943820224718</v>
      </c>
      <c r="BP238" s="18"/>
      <c r="BQ238" s="18"/>
      <c r="BR238" s="18"/>
      <c r="BS238" s="18"/>
      <c r="BT238" s="19" t="s">
        <v>93</v>
      </c>
      <c r="BU238" s="19"/>
      <c r="BV238" s="26" t="s">
        <v>97</v>
      </c>
      <c r="BW238" s="26"/>
      <c r="BX238" s="26"/>
      <c r="BY238" s="26"/>
      <c r="BZ238" s="29"/>
      <c r="CA238" s="29"/>
      <c r="CB238" s="29"/>
      <c r="CC238" s="30"/>
      <c r="CD238" s="30"/>
      <c r="CE238" s="30"/>
      <c r="CF238" s="28">
        <v>4</v>
      </c>
      <c r="CG238" s="28">
        <v>5</v>
      </c>
    </row>
    <row r="239" spans="1:85" x14ac:dyDescent="0.4">
      <c r="A239" s="9" t="s">
        <v>84</v>
      </c>
      <c r="B239" s="9" t="s">
        <v>149</v>
      </c>
      <c r="C239" s="9" t="s">
        <v>155</v>
      </c>
      <c r="D239" s="23" t="s">
        <v>294</v>
      </c>
      <c r="E239" s="32">
        <v>3</v>
      </c>
      <c r="F239" s="32">
        <v>4</v>
      </c>
      <c r="G239" s="32">
        <v>32</v>
      </c>
      <c r="H239" s="14">
        <f t="shared" si="130"/>
        <v>816</v>
      </c>
      <c r="I239" s="45">
        <v>3</v>
      </c>
      <c r="J239" s="15">
        <f t="shared" si="131"/>
        <v>1</v>
      </c>
      <c r="K239" s="21">
        <v>1</v>
      </c>
      <c r="L239" s="21">
        <v>2</v>
      </c>
      <c r="M239" s="15">
        <f t="shared" si="132"/>
        <v>0.33333333333333331</v>
      </c>
      <c r="N239" s="15">
        <f t="shared" si="133"/>
        <v>0.66666666666666663</v>
      </c>
      <c r="O239" s="17">
        <f t="shared" si="134"/>
        <v>0.5</v>
      </c>
      <c r="P239" s="14">
        <v>0</v>
      </c>
      <c r="Q239" s="16">
        <v>1</v>
      </c>
      <c r="R239" s="15">
        <f t="shared" si="135"/>
        <v>0</v>
      </c>
      <c r="S239" s="15">
        <f t="shared" si="136"/>
        <v>0.33333333333333331</v>
      </c>
      <c r="T239" s="17">
        <f t="shared" si="137"/>
        <v>0</v>
      </c>
      <c r="U239" s="16">
        <v>1</v>
      </c>
      <c r="V239" s="16">
        <v>1</v>
      </c>
      <c r="W239" s="15">
        <f t="shared" si="138"/>
        <v>0.33333333333333331</v>
      </c>
      <c r="X239" s="15">
        <f t="shared" si="139"/>
        <v>0.33333333333333331</v>
      </c>
      <c r="Y239" s="17">
        <f t="shared" si="140"/>
        <v>1</v>
      </c>
      <c r="Z239" s="8">
        <v>0</v>
      </c>
      <c r="AA239" s="8">
        <v>0</v>
      </c>
      <c r="AB239" s="15">
        <f t="shared" si="141"/>
        <v>0</v>
      </c>
      <c r="AC239" s="15">
        <f t="shared" si="142"/>
        <v>0</v>
      </c>
      <c r="AD239" s="17" t="e">
        <f t="shared" si="143"/>
        <v>#DIV/0!</v>
      </c>
      <c r="AE239" s="13">
        <v>0</v>
      </c>
      <c r="AF239" s="15">
        <f t="shared" si="144"/>
        <v>0</v>
      </c>
      <c r="AG239" s="13">
        <v>0</v>
      </c>
      <c r="AH239" s="15">
        <f t="shared" si="145"/>
        <v>0</v>
      </c>
      <c r="AI239" s="13">
        <v>0</v>
      </c>
      <c r="AJ239" s="15">
        <f t="shared" si="146"/>
        <v>0</v>
      </c>
      <c r="AK239" s="13">
        <v>0</v>
      </c>
      <c r="AL239" s="15">
        <f t="shared" si="147"/>
        <v>0</v>
      </c>
      <c r="AM239" s="13">
        <v>1</v>
      </c>
      <c r="AN239" s="15">
        <f t="shared" si="148"/>
        <v>0.33333333333333331</v>
      </c>
      <c r="AO239" s="2">
        <v>0</v>
      </c>
      <c r="AP239" s="15">
        <f t="shared" si="149"/>
        <v>0</v>
      </c>
      <c r="AQ239" s="6">
        <v>0</v>
      </c>
      <c r="AR239" s="15">
        <f t="shared" si="150"/>
        <v>0</v>
      </c>
      <c r="AS239" s="52">
        <v>0</v>
      </c>
      <c r="AT239" s="15">
        <f t="shared" si="151"/>
        <v>0</v>
      </c>
      <c r="AU239" s="18"/>
      <c r="AV239" s="18"/>
      <c r="AW239" s="18"/>
      <c r="AX239" s="18"/>
      <c r="AY239" s="18"/>
      <c r="AZ239" s="18"/>
      <c r="BA239" s="18"/>
      <c r="BB239" s="18"/>
      <c r="BC239" s="18"/>
      <c r="BD239" s="92">
        <f t="shared" si="152"/>
        <v>75</v>
      </c>
      <c r="BE239" s="92">
        <f t="shared" si="153"/>
        <v>75</v>
      </c>
      <c r="BF239" s="93">
        <f>IFERROR(100*((L239+0.44*AA239+AQ239)*2400)/((SUMIFS(팀공격력!Q:Q,팀공격력!A:A,B239,팀공격력!B:B,D239)+0.44*SUMIFS(팀공격력!T:T,팀공격력!A:A,B239,팀공격력!B:B,D239)+SUMIFS(팀공격력!AK:AK,팀공격력!A:A,B239,팀공격력!B:B,D239))*(F239*60+G239)),"")</f>
        <v>2.2620954242333755</v>
      </c>
      <c r="BG239" s="17">
        <f t="shared" si="154"/>
        <v>0.5</v>
      </c>
      <c r="BH239" s="17">
        <f t="shared" si="155"/>
        <v>0</v>
      </c>
      <c r="BI239" s="94">
        <f>IFERROR(((AG239*(12000/5))/((F239*60+G239)*(SUMIFS(팀공격력!X:X,팀공격력!A:A,B239,팀공격력!B:B,D239)+SUMIFS(팀수비력!X:X,팀수비력!A:A,B239,팀수비력!B:B,D239))))*100,"")</f>
        <v>0</v>
      </c>
      <c r="BJ239" s="94">
        <f>IFERROR(((AI239*(12000/5))/((F239*60+G239)*(SUMIFS(팀공격력!V:V,팀공격력!A:A,B239,팀공격력!B:B,D239)+SUMIFS(팀수비력!W:W,팀수비력!A:A,B239,팀수비력!B:B,D239))))*100,"")</f>
        <v>0</v>
      </c>
      <c r="BK239" s="94">
        <f>IFERROR(((AE239*(12000/5))/((F239*60+G239)*(SUMIFS(팀공격력!X:X,팀공격력!A:A,B239,팀공격력!B:B,D239)+SUMIFS(팀수비력!X:X,팀수비력!A:A,B239,팀수비력!B:B,D239))))*100,"")</f>
        <v>0</v>
      </c>
      <c r="BL239" s="94">
        <f>IFERROR(100*AK239/(((((F239*60+G239)/(12000/5))*SUMIFS(팀공격력!P:P,팀공격력!A:A,B239,팀공격력!B:B,D239))-K239)),"")</f>
        <v>0</v>
      </c>
      <c r="BM239" s="94">
        <f>IFERROR(100*((AM239/E239*(2400))/((F239*60+G239)*SUMIFS(팀공격력!AR:AR,팀공격력!A:A,B239,팀공격력!B:B,D239))),"")</f>
        <v>4.0587732006240769</v>
      </c>
      <c r="BN239" s="94">
        <f>IFERROR((AO239*40)/(((F239*60+G239)/60)*(SUMIFS(팀수비력!Q:Q,팀수비력!A:A,B239,팀수비력!B:B,D239)-SUMIFS(팀수비력!N:N,팀수비력!A:A,B239,팀수비력!B:B,D239)))*100,"")</f>
        <v>0</v>
      </c>
      <c r="BO239" s="94">
        <f t="shared" si="156"/>
        <v>0</v>
      </c>
      <c r="BP239" s="18"/>
      <c r="BQ239" s="18"/>
      <c r="BR239" s="18"/>
      <c r="BS239" s="18"/>
      <c r="BT239" s="19" t="s">
        <v>88</v>
      </c>
      <c r="BU239" s="19"/>
      <c r="BV239" s="26" t="s">
        <v>94</v>
      </c>
      <c r="BW239" s="26"/>
      <c r="BX239" s="26"/>
      <c r="BY239" s="26"/>
      <c r="BZ239" s="29"/>
      <c r="CA239" s="29"/>
      <c r="CB239" s="29"/>
      <c r="CC239" s="30"/>
      <c r="CD239" s="30"/>
      <c r="CE239" s="30"/>
      <c r="CF239" s="28">
        <v>0</v>
      </c>
      <c r="CG239" s="28">
        <v>3</v>
      </c>
    </row>
    <row r="240" spans="1:85" x14ac:dyDescent="0.4">
      <c r="A240" s="9" t="s">
        <v>84</v>
      </c>
      <c r="B240" s="9" t="s">
        <v>149</v>
      </c>
      <c r="C240" s="9" t="s">
        <v>156</v>
      </c>
      <c r="D240" s="23" t="s">
        <v>294</v>
      </c>
      <c r="E240" s="32">
        <v>2</v>
      </c>
      <c r="F240" s="32">
        <v>10</v>
      </c>
      <c r="G240" s="32">
        <v>12</v>
      </c>
      <c r="H240" s="14">
        <f t="shared" si="130"/>
        <v>1224</v>
      </c>
      <c r="I240" s="45">
        <v>8</v>
      </c>
      <c r="J240" s="15">
        <f t="shared" si="131"/>
        <v>4</v>
      </c>
      <c r="K240" s="21">
        <v>3</v>
      </c>
      <c r="L240" s="21">
        <v>4</v>
      </c>
      <c r="M240" s="15">
        <f t="shared" si="132"/>
        <v>1.5</v>
      </c>
      <c r="N240" s="15">
        <f t="shared" si="133"/>
        <v>2</v>
      </c>
      <c r="O240" s="17">
        <f t="shared" si="134"/>
        <v>0.75</v>
      </c>
      <c r="P240" s="14">
        <v>1</v>
      </c>
      <c r="Q240" s="16">
        <v>1</v>
      </c>
      <c r="R240" s="15">
        <f t="shared" si="135"/>
        <v>0.5</v>
      </c>
      <c r="S240" s="15">
        <f t="shared" si="136"/>
        <v>0.5</v>
      </c>
      <c r="T240" s="17">
        <f t="shared" si="137"/>
        <v>1</v>
      </c>
      <c r="U240" s="16">
        <v>2</v>
      </c>
      <c r="V240" s="16">
        <v>3</v>
      </c>
      <c r="W240" s="15">
        <f t="shared" si="138"/>
        <v>1</v>
      </c>
      <c r="X240" s="15">
        <f t="shared" si="139"/>
        <v>1.5</v>
      </c>
      <c r="Y240" s="17">
        <f t="shared" si="140"/>
        <v>0.66666666666666663</v>
      </c>
      <c r="Z240" s="8">
        <v>0</v>
      </c>
      <c r="AA240" s="8">
        <v>0</v>
      </c>
      <c r="AB240" s="15">
        <f t="shared" si="141"/>
        <v>0</v>
      </c>
      <c r="AC240" s="15">
        <f t="shared" si="142"/>
        <v>0</v>
      </c>
      <c r="AD240" s="17" t="e">
        <f t="shared" si="143"/>
        <v>#DIV/0!</v>
      </c>
      <c r="AE240" s="13">
        <v>4</v>
      </c>
      <c r="AF240" s="15">
        <f t="shared" si="144"/>
        <v>2</v>
      </c>
      <c r="AG240" s="13">
        <v>2</v>
      </c>
      <c r="AH240" s="15">
        <f t="shared" si="145"/>
        <v>1</v>
      </c>
      <c r="AI240" s="13">
        <v>2</v>
      </c>
      <c r="AJ240" s="15">
        <f t="shared" si="146"/>
        <v>1</v>
      </c>
      <c r="AK240" s="13">
        <v>2</v>
      </c>
      <c r="AL240" s="15">
        <f t="shared" si="147"/>
        <v>1</v>
      </c>
      <c r="AM240" s="13">
        <v>0</v>
      </c>
      <c r="AN240" s="15">
        <f t="shared" si="148"/>
        <v>0</v>
      </c>
      <c r="AO240" s="2">
        <v>1</v>
      </c>
      <c r="AP240" s="15">
        <f t="shared" si="149"/>
        <v>0.5</v>
      </c>
      <c r="AQ240" s="6">
        <v>0</v>
      </c>
      <c r="AR240" s="15">
        <f t="shared" si="150"/>
        <v>0</v>
      </c>
      <c r="AS240" s="52">
        <v>1</v>
      </c>
      <c r="AT240" s="15">
        <f t="shared" si="151"/>
        <v>0.5</v>
      </c>
      <c r="AU240" s="18"/>
      <c r="AV240" s="18"/>
      <c r="AW240" s="18"/>
      <c r="AX240" s="18"/>
      <c r="AY240" s="18"/>
      <c r="AZ240" s="18"/>
      <c r="BA240" s="18"/>
      <c r="BB240" s="18"/>
      <c r="BC240" s="18"/>
      <c r="BD240" s="92">
        <f t="shared" si="152"/>
        <v>100</v>
      </c>
      <c r="BE240" s="92">
        <f t="shared" si="153"/>
        <v>100</v>
      </c>
      <c r="BF240" s="93">
        <f>IFERROR(100*((L240+0.44*AA240+AQ240)*2400)/((SUMIFS(팀공격력!Q:Q,팀공격력!A:A,B240,팀공격력!B:B,D240)+0.44*SUMIFS(팀공격력!T:T,팀공격력!A:A,B240,팀공격력!B:B,D240)+SUMIFS(팀공격력!AK:AK,팀공격력!A:A,B240,팀공격력!B:B,D240))*(F240*60+G240)),"")</f>
        <v>2.0107514882074451</v>
      </c>
      <c r="BG240" s="17">
        <f t="shared" si="154"/>
        <v>0.75</v>
      </c>
      <c r="BH240" s="17">
        <f t="shared" si="155"/>
        <v>0</v>
      </c>
      <c r="BI240" s="94">
        <f>IFERROR(((AG240*(12000/5))/((F240*60+G240)*(SUMIFS(팀공격력!X:X,팀공격력!A:A,B240,팀공격력!B:B,D240)+SUMIFS(팀수비력!X:X,팀수비력!A:A,B240,팀수비력!B:B,D240))))*100,"")</f>
        <v>1.2351397251814111</v>
      </c>
      <c r="BJ240" s="94">
        <f>IFERROR(((AI240*(12000/5))/((F240*60+G240)*(SUMIFS(팀공격력!V:V,팀공격력!A:A,B240,팀공격력!B:B,D240)+SUMIFS(팀수비력!W:W,팀수비력!A:A,B240,팀수비력!B:B,D240))))*100,"")</f>
        <v>2.4898848428260192</v>
      </c>
      <c r="BK240" s="94">
        <f>IFERROR(((AE240*(12000/5))/((F240*60+G240)*(SUMIFS(팀공격력!X:X,팀공격력!A:A,B240,팀공격력!B:B,D240)+SUMIFS(팀수비력!X:X,팀수비력!A:A,B240,팀수비력!B:B,D240))))*100,"")</f>
        <v>2.4702794503628223</v>
      </c>
      <c r="BL240" s="94">
        <f>IFERROR(100*AK240/(((((F240*60+G240)/(12000/5))*SUMIFS(팀공격력!P:P,팀공격력!A:A,B240,팀공격력!B:B,D240))-K240)),"")</f>
        <v>2.9908778226409449</v>
      </c>
      <c r="BM240" s="94">
        <f>IFERROR(100*((AM240/E240*(2400))/((F240*60+G240)*SUMIFS(팀공격력!AR:AR,팀공격력!A:A,B240,팀공격력!B:B,D240))),"")</f>
        <v>0</v>
      </c>
      <c r="BN240" s="94">
        <f>IFERROR((AO240*40)/(((F240*60+G240)/60)*(SUMIFS(팀수비력!Q:Q,팀수비력!A:A,B240,팀수비력!B:B,D240)-SUMIFS(팀수비력!N:N,팀수비력!A:A,B240,팀수비력!B:B,D240)))*100,"")</f>
        <v>0.99280218416480515</v>
      </c>
      <c r="BO240" s="94">
        <f t="shared" si="156"/>
        <v>0</v>
      </c>
      <c r="BP240" s="18"/>
      <c r="BQ240" s="18"/>
      <c r="BR240" s="18"/>
      <c r="BS240" s="18"/>
      <c r="BT240" s="19" t="s">
        <v>88</v>
      </c>
      <c r="BU240" s="19"/>
      <c r="BV240" s="26" t="s">
        <v>94</v>
      </c>
      <c r="BW240" s="26"/>
      <c r="BX240" s="26"/>
      <c r="BY240" s="26"/>
      <c r="BZ240" s="29"/>
      <c r="CA240" s="29"/>
      <c r="CB240" s="29"/>
      <c r="CC240" s="30"/>
      <c r="CD240" s="30"/>
      <c r="CE240" s="30"/>
      <c r="CF240" s="28">
        <v>1</v>
      </c>
      <c r="CG240" s="28">
        <v>1</v>
      </c>
    </row>
    <row r="241" spans="1:85" x14ac:dyDescent="0.4">
      <c r="A241" s="9" t="s">
        <v>84</v>
      </c>
      <c r="B241" s="9" t="s">
        <v>149</v>
      </c>
      <c r="C241" s="9" t="s">
        <v>157</v>
      </c>
      <c r="D241" s="23" t="s">
        <v>294</v>
      </c>
      <c r="E241" s="32">
        <v>9</v>
      </c>
      <c r="F241" s="32">
        <v>23</v>
      </c>
      <c r="G241" s="32">
        <v>31</v>
      </c>
      <c r="H241" s="14">
        <f t="shared" si="130"/>
        <v>12699</v>
      </c>
      <c r="I241" s="45">
        <v>174</v>
      </c>
      <c r="J241" s="15">
        <f t="shared" si="131"/>
        <v>19.333333333333332</v>
      </c>
      <c r="K241" s="21">
        <v>68</v>
      </c>
      <c r="L241" s="21">
        <v>116</v>
      </c>
      <c r="M241" s="15">
        <f t="shared" si="132"/>
        <v>7.5555555555555554</v>
      </c>
      <c r="N241" s="15">
        <f t="shared" si="133"/>
        <v>12.888888888888889</v>
      </c>
      <c r="O241" s="17">
        <f t="shared" si="134"/>
        <v>0.58620689655172409</v>
      </c>
      <c r="P241" s="14">
        <v>67</v>
      </c>
      <c r="Q241" s="16">
        <v>108</v>
      </c>
      <c r="R241" s="15">
        <f t="shared" si="135"/>
        <v>7.4444444444444446</v>
      </c>
      <c r="S241" s="15">
        <f t="shared" si="136"/>
        <v>12</v>
      </c>
      <c r="T241" s="17">
        <f t="shared" si="137"/>
        <v>0.62037037037037035</v>
      </c>
      <c r="U241" s="16">
        <v>1</v>
      </c>
      <c r="V241" s="16">
        <v>8</v>
      </c>
      <c r="W241" s="15">
        <f t="shared" si="138"/>
        <v>0.1111111111111111</v>
      </c>
      <c r="X241" s="15">
        <f t="shared" si="139"/>
        <v>0.88888888888888884</v>
      </c>
      <c r="Y241" s="17">
        <f t="shared" si="140"/>
        <v>0.125</v>
      </c>
      <c r="Z241" s="8">
        <v>37</v>
      </c>
      <c r="AA241" s="8">
        <v>47</v>
      </c>
      <c r="AB241" s="15">
        <f t="shared" si="141"/>
        <v>4.1111111111111107</v>
      </c>
      <c r="AC241" s="15">
        <f t="shared" si="142"/>
        <v>5.2222222222222223</v>
      </c>
      <c r="AD241" s="17">
        <f t="shared" si="143"/>
        <v>0.78723404255319152</v>
      </c>
      <c r="AE241" s="13">
        <v>63</v>
      </c>
      <c r="AF241" s="15">
        <f t="shared" si="144"/>
        <v>7</v>
      </c>
      <c r="AG241" s="13">
        <v>22</v>
      </c>
      <c r="AH241" s="15">
        <f t="shared" si="145"/>
        <v>2.4444444444444446</v>
      </c>
      <c r="AI241" s="13">
        <v>41</v>
      </c>
      <c r="AJ241" s="15">
        <f t="shared" si="146"/>
        <v>4.5555555555555554</v>
      </c>
      <c r="AK241" s="13">
        <v>9</v>
      </c>
      <c r="AL241" s="15">
        <f t="shared" si="147"/>
        <v>1</v>
      </c>
      <c r="AM241" s="13">
        <v>9</v>
      </c>
      <c r="AN241" s="15">
        <f t="shared" si="148"/>
        <v>1</v>
      </c>
      <c r="AO241" s="2">
        <v>13</v>
      </c>
      <c r="AP241" s="15">
        <f t="shared" si="149"/>
        <v>1.4444444444444444</v>
      </c>
      <c r="AQ241" s="6">
        <v>24</v>
      </c>
      <c r="AR241" s="15">
        <f t="shared" si="150"/>
        <v>2.6666666666666665</v>
      </c>
      <c r="AS241" s="52">
        <v>33</v>
      </c>
      <c r="AT241" s="15">
        <f t="shared" si="151"/>
        <v>3.6666666666666665</v>
      </c>
      <c r="AU241" s="18"/>
      <c r="AV241" s="18"/>
      <c r="AW241" s="18"/>
      <c r="AX241" s="18"/>
      <c r="AY241" s="18"/>
      <c r="AZ241" s="18"/>
      <c r="BA241" s="18"/>
      <c r="BB241" s="18"/>
      <c r="BC241" s="18"/>
      <c r="BD241" s="92">
        <f t="shared" si="152"/>
        <v>63.652326602282706</v>
      </c>
      <c r="BE241" s="92">
        <f t="shared" si="153"/>
        <v>59.051724137931039</v>
      </c>
      <c r="BF241" s="93">
        <f>IFERROR(100*((L241+0.44*AA241+AQ241)*2400)/((SUMIFS(팀공격력!Q:Q,팀공격력!A:A,B241,팀공격력!B:B,D241)+0.44*SUMIFS(팀공격력!T:T,팀공격력!A:A,B241,팀공격력!B:B,D241)+SUMIFS(팀공격력!AK:AK,팀공격력!A:A,B241,팀공격력!B:B,D241))*(F241*60+G241)),"")</f>
        <v>35.03358966417531</v>
      </c>
      <c r="BG241" s="17">
        <f t="shared" si="154"/>
        <v>6.8965517241379309E-2</v>
      </c>
      <c r="BH241" s="17">
        <f t="shared" si="155"/>
        <v>0.40517241379310343</v>
      </c>
      <c r="BI241" s="94">
        <f>IFERROR(((AG241*(12000/5))/((F241*60+G241)*(SUMIFS(팀공격력!X:X,팀공격력!A:A,B241,팀공격력!B:B,D241)+SUMIFS(팀수비력!X:X,팀수비력!A:A,B241,팀수비력!B:B,D241))))*100,"")</f>
        <v>5.8929557972510693</v>
      </c>
      <c r="BJ241" s="94">
        <f>IFERROR(((AI241*(12000/5))/((F241*60+G241)*(SUMIFS(팀공격력!V:V,팀공격력!A:A,B241,팀공격력!B:B,D241)+SUMIFS(팀수비력!W:W,팀수비력!A:A,B241,팀수비력!B:B,D241))))*100,"")</f>
        <v>22.138976072356652</v>
      </c>
      <c r="BK241" s="94">
        <f>IFERROR(((AE241*(12000/5))/((F241*60+G241)*(SUMIFS(팀공격력!X:X,팀공격력!A:A,B241,팀공격력!B:B,D241)+SUMIFS(팀수비력!X:X,팀수비력!A:A,B241,팀수비력!B:B,D241))))*100,"")</f>
        <v>16.875282510309884</v>
      </c>
      <c r="BL241" s="94">
        <f>IFERROR(100*AK241/(((((F241*60+G241)/(12000/5))*SUMIFS(팀공격력!P:P,팀공격력!A:A,B241,팀공격력!B:B,D241))-K241)),"")</f>
        <v>9.6681497130887042</v>
      </c>
      <c r="BM241" s="94">
        <f>IFERROR(100*((AM241/E241*(2400))/((F241*60+G241)*SUMIFS(팀공격력!AR:AR,팀공격력!A:A,B241,팀공격력!B:B,D241))),"")</f>
        <v>2.3472423328910321</v>
      </c>
      <c r="BN241" s="94">
        <f>IFERROR((AO241*40)/(((F241*60+G241)/60)*(SUMIFS(팀수비력!Q:Q,팀수비력!A:A,B241,팀수비력!B:B,D241)-SUMIFS(팀수비력!N:N,팀수비력!A:A,B241,팀수비력!B:B,D241)))*100,"")</f>
        <v>5.5979689420376975</v>
      </c>
      <c r="BO241" s="94">
        <f t="shared" si="156"/>
        <v>14.936519790888722</v>
      </c>
      <c r="BP241" s="18"/>
      <c r="BQ241" s="18"/>
      <c r="BR241" s="18"/>
      <c r="BS241" s="18"/>
      <c r="BT241" s="19" t="s">
        <v>93</v>
      </c>
      <c r="BU241" s="19"/>
      <c r="BV241" s="26" t="s">
        <v>94</v>
      </c>
      <c r="BW241" s="26"/>
      <c r="BX241" s="26"/>
      <c r="BY241" s="26"/>
      <c r="BZ241" s="29"/>
      <c r="CA241" s="29"/>
      <c r="CB241" s="29"/>
      <c r="CC241" s="30"/>
      <c r="CD241" s="30"/>
      <c r="CE241" s="30"/>
      <c r="CF241" s="28">
        <v>4</v>
      </c>
      <c r="CG241" s="28">
        <v>5</v>
      </c>
    </row>
    <row r="242" spans="1:85" x14ac:dyDescent="0.4">
      <c r="A242" s="9" t="s">
        <v>84</v>
      </c>
      <c r="B242" s="9" t="s">
        <v>149</v>
      </c>
      <c r="C242" s="9" t="s">
        <v>158</v>
      </c>
      <c r="D242" s="23" t="s">
        <v>294</v>
      </c>
      <c r="E242" s="32">
        <v>6</v>
      </c>
      <c r="F242" s="32">
        <v>28</v>
      </c>
      <c r="G242" s="32">
        <v>32</v>
      </c>
      <c r="H242" s="14">
        <f t="shared" si="130"/>
        <v>10272</v>
      </c>
      <c r="I242" s="45">
        <v>45</v>
      </c>
      <c r="J242" s="15">
        <f t="shared" si="131"/>
        <v>7.5</v>
      </c>
      <c r="K242" s="21">
        <v>15</v>
      </c>
      <c r="L242" s="21">
        <v>40</v>
      </c>
      <c r="M242" s="15">
        <f t="shared" si="132"/>
        <v>2.5</v>
      </c>
      <c r="N242" s="15">
        <f t="shared" si="133"/>
        <v>6.666666666666667</v>
      </c>
      <c r="O242" s="17">
        <f t="shared" si="134"/>
        <v>0.375</v>
      </c>
      <c r="P242" s="14">
        <v>10</v>
      </c>
      <c r="Q242" s="16">
        <v>26</v>
      </c>
      <c r="R242" s="15">
        <f t="shared" si="135"/>
        <v>1.6666666666666667</v>
      </c>
      <c r="S242" s="15">
        <f t="shared" si="136"/>
        <v>4.333333333333333</v>
      </c>
      <c r="T242" s="17">
        <f t="shared" si="137"/>
        <v>0.38461538461538464</v>
      </c>
      <c r="U242" s="16">
        <v>5</v>
      </c>
      <c r="V242" s="16">
        <v>14</v>
      </c>
      <c r="W242" s="15">
        <f t="shared" si="138"/>
        <v>0.83333333333333337</v>
      </c>
      <c r="X242" s="15">
        <f t="shared" si="139"/>
        <v>2.3333333333333335</v>
      </c>
      <c r="Y242" s="17">
        <f t="shared" si="140"/>
        <v>0.35714285714285715</v>
      </c>
      <c r="Z242" s="8">
        <v>10</v>
      </c>
      <c r="AA242" s="8">
        <v>15</v>
      </c>
      <c r="AB242" s="15">
        <f t="shared" si="141"/>
        <v>1.6666666666666667</v>
      </c>
      <c r="AC242" s="15">
        <f t="shared" si="142"/>
        <v>2.5</v>
      </c>
      <c r="AD242" s="17">
        <f t="shared" si="143"/>
        <v>0.66666666666666663</v>
      </c>
      <c r="AE242" s="13">
        <v>28</v>
      </c>
      <c r="AF242" s="15">
        <f t="shared" si="144"/>
        <v>4.666666666666667</v>
      </c>
      <c r="AG242" s="13">
        <v>12</v>
      </c>
      <c r="AH242" s="15">
        <f t="shared" si="145"/>
        <v>2</v>
      </c>
      <c r="AI242" s="13">
        <v>16</v>
      </c>
      <c r="AJ242" s="15">
        <f t="shared" si="146"/>
        <v>2.6666666666666665</v>
      </c>
      <c r="AK242" s="13">
        <v>21</v>
      </c>
      <c r="AL242" s="15">
        <f t="shared" si="147"/>
        <v>3.5</v>
      </c>
      <c r="AM242" s="13">
        <v>4</v>
      </c>
      <c r="AN242" s="15">
        <f t="shared" si="148"/>
        <v>0.66666666666666663</v>
      </c>
      <c r="AO242" s="2">
        <v>0</v>
      </c>
      <c r="AP242" s="15">
        <f t="shared" si="149"/>
        <v>0</v>
      </c>
      <c r="AQ242" s="6">
        <v>10</v>
      </c>
      <c r="AR242" s="15">
        <f t="shared" si="150"/>
        <v>1.6666666666666667</v>
      </c>
      <c r="AS242" s="52">
        <v>16</v>
      </c>
      <c r="AT242" s="15">
        <f t="shared" si="151"/>
        <v>2.6666666666666665</v>
      </c>
      <c r="AU242" s="18"/>
      <c r="AV242" s="18"/>
      <c r="AW242" s="18"/>
      <c r="AX242" s="18"/>
      <c r="AY242" s="18"/>
      <c r="AZ242" s="18"/>
      <c r="BA242" s="18"/>
      <c r="BB242" s="18"/>
      <c r="BC242" s="18"/>
      <c r="BD242" s="92">
        <f t="shared" si="152"/>
        <v>48.283261802575105</v>
      </c>
      <c r="BE242" s="92">
        <f t="shared" si="153"/>
        <v>43.75</v>
      </c>
      <c r="BF242" s="93">
        <f>IFERROR(100*((L242+0.44*AA242+AQ242)*2400)/((SUMIFS(팀공격력!Q:Q,팀공격력!A:A,B242,팀공격력!B:B,D242)+0.44*SUMIFS(팀공격력!T:T,팀공격력!A:A,B242,팀공격력!B:B,D242)+SUMIFS(팀공격력!AK:AK,팀공격력!A:A,B242,팀공격력!B:B,D242))*(F242*60+G242)),"")</f>
        <v>10.17097297755773</v>
      </c>
      <c r="BG242" s="17">
        <f t="shared" si="154"/>
        <v>0.35</v>
      </c>
      <c r="BH242" s="17">
        <f t="shared" si="155"/>
        <v>0.375</v>
      </c>
      <c r="BI242" s="94">
        <f>IFERROR(((AG242*(12000/5))/((F242*60+G242)*(SUMIFS(팀공격력!X:X,팀공격력!A:A,B242,팀공격력!B:B,D242)+SUMIFS(팀수비력!X:X,팀수비력!A:A,B242,팀수비력!B:B,D242))))*100,"")</f>
        <v>2.6492015600853631</v>
      </c>
      <c r="BJ242" s="94">
        <f>IFERROR(((AI242*(12000/5))/((F242*60+G242)*(SUMIFS(팀공격력!V:V,팀공격력!A:A,B242,팀공격력!B:B,D242)+SUMIFS(팀수비력!W:W,팀수비력!A:A,B242,팀수비력!B:B,D242))))*100,"")</f>
        <v>7.1206052514463725</v>
      </c>
      <c r="BK242" s="94">
        <f>IFERROR(((AE242*(12000/5))/((F242*60+G242)*(SUMIFS(팀공격력!X:X,팀공격력!A:A,B242,팀공격력!B:B,D242)+SUMIFS(팀수비력!X:X,팀수비력!A:A,B242,팀수비력!B:B,D242))))*100,"")</f>
        <v>6.1814703068658474</v>
      </c>
      <c r="BL242" s="94">
        <f>IFERROR(100*AK242/(((((F242*60+G242)/(12000/5))*SUMIFS(팀공격력!P:P,팀공격력!A:A,B242,팀공격력!B:B,D242))-K242)),"")</f>
        <v>11.637357765627309</v>
      </c>
      <c r="BM242" s="94">
        <f>IFERROR(100*((AM242/E242*(2400))/((F242*60+G242)*SUMIFS(팀공격력!AR:AR,팀공격력!A:A,B242,팀공격력!B:B,D242))),"")</f>
        <v>1.2897036338431644</v>
      </c>
      <c r="BN242" s="94">
        <f>IFERROR((AO242*40)/(((F242*60+G242)/60)*(SUMIFS(팀수비력!Q:Q,팀수비력!A:A,B242,팀수비력!B:B,D242)-SUMIFS(팀수비력!N:N,팀수비력!A:A,B242,팀수비력!B:B,D242)))*100,"")</f>
        <v>0</v>
      </c>
      <c r="BO242" s="94">
        <f t="shared" si="156"/>
        <v>17.667844522968199</v>
      </c>
      <c r="BP242" s="18"/>
      <c r="BQ242" s="18"/>
      <c r="BR242" s="18"/>
      <c r="BS242" s="18"/>
      <c r="BT242" s="19" t="s">
        <v>88</v>
      </c>
      <c r="BU242" s="19"/>
      <c r="BV242" s="26" t="s">
        <v>89</v>
      </c>
      <c r="BW242" s="26"/>
      <c r="BX242" s="26"/>
      <c r="BY242" s="26"/>
      <c r="BZ242" s="29"/>
      <c r="CA242" s="29"/>
      <c r="CB242" s="29"/>
      <c r="CC242" s="30"/>
      <c r="CD242" s="30"/>
      <c r="CE242" s="30"/>
      <c r="CF242" s="28">
        <v>3</v>
      </c>
      <c r="CG242" s="28">
        <v>3</v>
      </c>
    </row>
    <row r="243" spans="1:85" x14ac:dyDescent="0.4">
      <c r="A243" s="9" t="s">
        <v>84</v>
      </c>
      <c r="B243" s="9" t="s">
        <v>149</v>
      </c>
      <c r="C243" s="9" t="s">
        <v>159</v>
      </c>
      <c r="D243" s="23" t="s">
        <v>294</v>
      </c>
      <c r="E243" s="32">
        <v>9</v>
      </c>
      <c r="F243" s="32">
        <v>20</v>
      </c>
      <c r="G243" s="32">
        <v>8</v>
      </c>
      <c r="H243" s="14">
        <f t="shared" si="130"/>
        <v>10872</v>
      </c>
      <c r="I243" s="45">
        <v>78</v>
      </c>
      <c r="J243" s="15">
        <f t="shared" si="131"/>
        <v>8.6666666666666661</v>
      </c>
      <c r="K243" s="21">
        <v>30</v>
      </c>
      <c r="L243" s="21">
        <v>53</v>
      </c>
      <c r="M243" s="15">
        <f t="shared" si="132"/>
        <v>3.3333333333333335</v>
      </c>
      <c r="N243" s="15">
        <f t="shared" si="133"/>
        <v>5.8888888888888893</v>
      </c>
      <c r="O243" s="17">
        <f t="shared" si="134"/>
        <v>0.56603773584905659</v>
      </c>
      <c r="P243" s="14">
        <v>26</v>
      </c>
      <c r="Q243" s="16">
        <v>42</v>
      </c>
      <c r="R243" s="15">
        <f t="shared" si="135"/>
        <v>2.8888888888888888</v>
      </c>
      <c r="S243" s="15">
        <f t="shared" si="136"/>
        <v>4.666666666666667</v>
      </c>
      <c r="T243" s="17">
        <f t="shared" si="137"/>
        <v>0.61904761904761907</v>
      </c>
      <c r="U243" s="16">
        <v>4</v>
      </c>
      <c r="V243" s="16">
        <v>11</v>
      </c>
      <c r="W243" s="15">
        <f t="shared" si="138"/>
        <v>0.44444444444444442</v>
      </c>
      <c r="X243" s="15">
        <f t="shared" si="139"/>
        <v>1.2222222222222223</v>
      </c>
      <c r="Y243" s="17">
        <f t="shared" si="140"/>
        <v>0.36363636363636365</v>
      </c>
      <c r="Z243" s="8">
        <v>14</v>
      </c>
      <c r="AA243" s="8">
        <v>20</v>
      </c>
      <c r="AB243" s="15">
        <f t="shared" si="141"/>
        <v>1.5555555555555556</v>
      </c>
      <c r="AC243" s="15">
        <f t="shared" si="142"/>
        <v>2.2222222222222223</v>
      </c>
      <c r="AD243" s="17">
        <f t="shared" si="143"/>
        <v>0.7</v>
      </c>
      <c r="AE243" s="13">
        <v>49</v>
      </c>
      <c r="AF243" s="15">
        <f t="shared" si="144"/>
        <v>5.4444444444444446</v>
      </c>
      <c r="AG243" s="13">
        <v>22</v>
      </c>
      <c r="AH243" s="15">
        <f t="shared" si="145"/>
        <v>2.4444444444444446</v>
      </c>
      <c r="AI243" s="13">
        <v>27</v>
      </c>
      <c r="AJ243" s="15">
        <f t="shared" si="146"/>
        <v>3</v>
      </c>
      <c r="AK243" s="13">
        <v>4</v>
      </c>
      <c r="AL243" s="15">
        <f t="shared" si="147"/>
        <v>0.44444444444444442</v>
      </c>
      <c r="AM243" s="13">
        <v>4</v>
      </c>
      <c r="AN243" s="15">
        <f t="shared" si="148"/>
        <v>0.44444444444444442</v>
      </c>
      <c r="AO243" s="2">
        <v>9</v>
      </c>
      <c r="AP243" s="15">
        <f t="shared" si="149"/>
        <v>1</v>
      </c>
      <c r="AQ243" s="6">
        <v>11</v>
      </c>
      <c r="AR243" s="15">
        <f t="shared" si="150"/>
        <v>1.2222222222222223</v>
      </c>
      <c r="AS243" s="52">
        <v>24</v>
      </c>
      <c r="AT243" s="15">
        <f t="shared" si="151"/>
        <v>2.6666666666666665</v>
      </c>
      <c r="AU243" s="18"/>
      <c r="AV243" s="18"/>
      <c r="AW243" s="18"/>
      <c r="AX243" s="18"/>
      <c r="AY243" s="18"/>
      <c r="AZ243" s="18"/>
      <c r="BA243" s="18"/>
      <c r="BB243" s="18"/>
      <c r="BC243" s="18"/>
      <c r="BD243" s="92">
        <f t="shared" si="152"/>
        <v>63.10679611650486</v>
      </c>
      <c r="BE243" s="92">
        <f t="shared" si="153"/>
        <v>60.377358490566039</v>
      </c>
      <c r="BF243" s="93">
        <f>IFERROR(100*((L243+0.44*AA243+AQ243)*2400)/((SUMIFS(팀공격력!Q:Q,팀공격력!A:A,B243,팀공격력!B:B,D243)+0.44*SUMIFS(팀공격력!T:T,팀공격력!A:A,B243,팀공격력!B:B,D243)+SUMIFS(팀공격력!AK:AK,팀공격력!A:A,B243,팀공격력!B:B,D243))*(F243*60+G243)),"")</f>
        <v>18.540194020074345</v>
      </c>
      <c r="BG243" s="17">
        <f t="shared" si="154"/>
        <v>0.20754716981132076</v>
      </c>
      <c r="BH243" s="17">
        <f t="shared" si="155"/>
        <v>0.37735849056603776</v>
      </c>
      <c r="BI243" s="94">
        <f>IFERROR(((AG243*(12000/5))/((F243*60+G243)*(SUMIFS(팀공격력!X:X,팀공격력!A:A,B243,팀공격력!B:B,D243)+SUMIFS(팀수비력!X:X,팀수비력!A:A,B243,팀수비력!B:B,D243))))*100,"")</f>
        <v>6.8832455545705784</v>
      </c>
      <c r="BJ243" s="94">
        <f>IFERROR(((AI243*(12000/5))/((F243*60+G243)*(SUMIFS(팀공격력!V:V,팀공격력!A:A,B243,팀공격력!B:B,D243)+SUMIFS(팀수비력!W:W,팀수비력!A:A,B243,팀수비력!B:B,D243))))*100,"")</f>
        <v>17.029328287606432</v>
      </c>
      <c r="BK243" s="94">
        <f>IFERROR(((AE243*(12000/5))/((F243*60+G243)*(SUMIFS(팀공격력!X:X,팀공격력!A:A,B243,팀공격력!B:B,D243)+SUMIFS(팀수비력!X:X,팀수비력!A:A,B243,팀수비력!B:B,D243))))*100,"")</f>
        <v>15.33086509881629</v>
      </c>
      <c r="BL243" s="94">
        <f>IFERROR(100*AK243/(((((F243*60+G243)/(12000/5))*SUMIFS(팀공격력!P:P,팀공격력!A:A,B243,팀공격력!B:B,D243))-K243)),"")</f>
        <v>3.7066781985543957</v>
      </c>
      <c r="BM243" s="94">
        <f>IFERROR(100*((AM243/E243*(2400))/((F243*60+G243)*SUMIFS(팀공격력!AR:AR,팀공격력!A:A,B243,팀공격력!B:B,D243))),"")</f>
        <v>1.2185279366112016</v>
      </c>
      <c r="BN243" s="94">
        <f>IFERROR((AO243*40)/(((F243*60+G243)/60)*(SUMIFS(팀수비력!Q:Q,팀수비력!A:A,B243,팀수비력!B:B,D243)-SUMIFS(팀수비력!N:N,팀수비력!A:A,B243,팀수비력!B:B,D243)))*100,"")</f>
        <v>4.5267834688574062</v>
      </c>
      <c r="BO243" s="94">
        <f t="shared" si="156"/>
        <v>15.109890109890111</v>
      </c>
      <c r="BP243" s="18"/>
      <c r="BQ243" s="18"/>
      <c r="BR243" s="18"/>
      <c r="BS243" s="18"/>
      <c r="BT243" s="19" t="s">
        <v>88</v>
      </c>
      <c r="BU243" s="19"/>
      <c r="BV243" s="26" t="s">
        <v>97</v>
      </c>
      <c r="BW243" s="26"/>
      <c r="BX243" s="26"/>
      <c r="BY243" s="26"/>
      <c r="BZ243" s="29"/>
      <c r="CA243" s="29"/>
      <c r="CB243" s="29"/>
      <c r="CC243" s="30"/>
      <c r="CD243" s="30"/>
      <c r="CE243" s="30"/>
      <c r="CF243" s="28">
        <v>4</v>
      </c>
      <c r="CG243" s="28">
        <v>5</v>
      </c>
    </row>
    <row r="244" spans="1:85" x14ac:dyDescent="0.4">
      <c r="A244" s="9" t="s">
        <v>84</v>
      </c>
      <c r="B244" s="9" t="s">
        <v>149</v>
      </c>
      <c r="C244" s="9" t="s">
        <v>160</v>
      </c>
      <c r="D244" s="23" t="s">
        <v>294</v>
      </c>
      <c r="E244" s="32">
        <v>4</v>
      </c>
      <c r="F244" s="32">
        <v>6</v>
      </c>
      <c r="G244" s="32">
        <v>13</v>
      </c>
      <c r="H244" s="14">
        <f t="shared" si="130"/>
        <v>1492</v>
      </c>
      <c r="I244" s="45">
        <v>4</v>
      </c>
      <c r="J244" s="15">
        <f t="shared" si="131"/>
        <v>1</v>
      </c>
      <c r="K244" s="21">
        <v>2</v>
      </c>
      <c r="L244" s="21">
        <v>9</v>
      </c>
      <c r="M244" s="15">
        <f t="shared" si="132"/>
        <v>0.5</v>
      </c>
      <c r="N244" s="15">
        <f t="shared" si="133"/>
        <v>2.25</v>
      </c>
      <c r="O244" s="17">
        <f t="shared" si="134"/>
        <v>0.22222222222222221</v>
      </c>
      <c r="P244" s="14">
        <v>2</v>
      </c>
      <c r="Q244" s="16">
        <v>6</v>
      </c>
      <c r="R244" s="15">
        <f t="shared" si="135"/>
        <v>0.5</v>
      </c>
      <c r="S244" s="15">
        <f t="shared" si="136"/>
        <v>1.5</v>
      </c>
      <c r="T244" s="17">
        <f t="shared" si="137"/>
        <v>0.33333333333333331</v>
      </c>
      <c r="U244" s="16">
        <v>0</v>
      </c>
      <c r="V244" s="16">
        <v>3</v>
      </c>
      <c r="W244" s="15">
        <f t="shared" si="138"/>
        <v>0</v>
      </c>
      <c r="X244" s="15">
        <f t="shared" si="139"/>
        <v>0.75</v>
      </c>
      <c r="Y244" s="17">
        <f t="shared" si="140"/>
        <v>0</v>
      </c>
      <c r="Z244" s="8">
        <v>0</v>
      </c>
      <c r="AA244" s="8">
        <v>2</v>
      </c>
      <c r="AB244" s="15">
        <f t="shared" si="141"/>
        <v>0</v>
      </c>
      <c r="AC244" s="15">
        <f t="shared" si="142"/>
        <v>0.5</v>
      </c>
      <c r="AD244" s="17">
        <f t="shared" si="143"/>
        <v>0</v>
      </c>
      <c r="AE244" s="13">
        <v>3</v>
      </c>
      <c r="AF244" s="15">
        <f t="shared" si="144"/>
        <v>0.75</v>
      </c>
      <c r="AG244" s="13">
        <v>0</v>
      </c>
      <c r="AH244" s="15">
        <f t="shared" si="145"/>
        <v>0</v>
      </c>
      <c r="AI244" s="13">
        <v>3</v>
      </c>
      <c r="AJ244" s="15">
        <f t="shared" si="146"/>
        <v>0.75</v>
      </c>
      <c r="AK244" s="13">
        <v>7</v>
      </c>
      <c r="AL244" s="15">
        <f t="shared" si="147"/>
        <v>1.75</v>
      </c>
      <c r="AM244" s="13">
        <v>2</v>
      </c>
      <c r="AN244" s="15">
        <f t="shared" si="148"/>
        <v>0.5</v>
      </c>
      <c r="AO244" s="2">
        <v>0</v>
      </c>
      <c r="AP244" s="15">
        <f t="shared" si="149"/>
        <v>0</v>
      </c>
      <c r="AQ244" s="6">
        <v>0</v>
      </c>
      <c r="AR244" s="15">
        <f t="shared" si="150"/>
        <v>0</v>
      </c>
      <c r="AS244" s="52">
        <v>3</v>
      </c>
      <c r="AT244" s="15">
        <f t="shared" si="151"/>
        <v>0.75</v>
      </c>
      <c r="AU244" s="18"/>
      <c r="AV244" s="18"/>
      <c r="AW244" s="18"/>
      <c r="AX244" s="18"/>
      <c r="AY244" s="18"/>
      <c r="AZ244" s="18"/>
      <c r="BA244" s="18"/>
      <c r="BB244" s="18"/>
      <c r="BC244" s="18"/>
      <c r="BD244" s="92">
        <f t="shared" si="152"/>
        <v>20.242914979757085</v>
      </c>
      <c r="BE244" s="92">
        <f t="shared" si="153"/>
        <v>22.222222222222221</v>
      </c>
      <c r="BF244" s="93">
        <f>IFERROR(100*((L244+0.44*AA244+AQ244)*2400)/((SUMIFS(팀공격력!Q:Q,팀공격력!A:A,B244,팀공격력!B:B,D244)+0.44*SUMIFS(팀공격력!T:T,팀공격력!A:A,B244,팀공격력!B:B,D244)+SUMIFS(팀공격력!AK:AK,팀공격력!A:A,B244,팀공격력!B:B,D244))*(F244*60+G244)),"")</f>
        <v>8.1488803743536273</v>
      </c>
      <c r="BG244" s="17">
        <f t="shared" si="154"/>
        <v>0.33333333333333331</v>
      </c>
      <c r="BH244" s="17">
        <f t="shared" si="155"/>
        <v>0.22222222222222221</v>
      </c>
      <c r="BI244" s="94">
        <f>IFERROR(((AG244*(12000/5))/((F244*60+G244)*(SUMIFS(팀공격력!X:X,팀공격력!A:A,B244,팀공격력!B:B,D244)+SUMIFS(팀수비력!X:X,팀수비력!A:A,B244,팀수비력!B:B,D244))))*100,"")</f>
        <v>0</v>
      </c>
      <c r="BJ244" s="94">
        <f>IFERROR(((AI244*(12000/5))/((F244*60+G244)*(SUMIFS(팀공격력!V:V,팀공격력!A:A,B244,팀공격력!B:B,D244)+SUMIFS(팀수비력!W:W,팀수비력!A:A,B244,팀수비력!B:B,D244))))*100,"")</f>
        <v>6.1279203370356186</v>
      </c>
      <c r="BK244" s="94">
        <f>IFERROR(((AE244*(12000/5))/((F244*60+G244)*(SUMIFS(팀공격력!X:X,팀공격력!A:A,B244,팀공격력!B:B,D244)+SUMIFS(팀수비력!X:X,팀수비력!A:A,B244,팀수비력!B:B,D244))))*100,"")</f>
        <v>3.0398344978995588</v>
      </c>
      <c r="BL244" s="94">
        <f>IFERROR(100*AK244/(((((F244*60+G244)/(12000/5))*SUMIFS(팀공격력!P:P,팀공격력!A:A,B244,팀공격력!B:B,D244))-K244)),"")</f>
        <v>17.248105788382169</v>
      </c>
      <c r="BM244" s="94">
        <f>IFERROR(100*((AM244/E244*(2400))/((F244*60+G244)*SUMIFS(팀공격력!AR:AR,팀공격력!A:A,B244,팀공격력!B:B,D244))),"")</f>
        <v>4.4396232328542169</v>
      </c>
      <c r="BN244" s="94">
        <f>IFERROR((AO244*40)/(((F244*60+G244)/60)*(SUMIFS(팀수비력!Q:Q,팀수비력!A:A,B244,팀수비력!B:B,D244)-SUMIFS(팀수비력!N:N,팀수비력!A:A,B244,팀수비력!B:B,D244)))*100,"")</f>
        <v>0</v>
      </c>
      <c r="BO244" s="94">
        <f t="shared" si="156"/>
        <v>0</v>
      </c>
      <c r="BP244" s="18"/>
      <c r="BQ244" s="18"/>
      <c r="BR244" s="18"/>
      <c r="BS244" s="18"/>
      <c r="BT244" s="19" t="s">
        <v>88</v>
      </c>
      <c r="BU244" s="19"/>
      <c r="BV244" s="26" t="s">
        <v>89</v>
      </c>
      <c r="BW244" s="26"/>
      <c r="BX244" s="26"/>
      <c r="BY244" s="26"/>
      <c r="BZ244" s="29"/>
      <c r="CA244" s="29"/>
      <c r="CB244" s="29"/>
      <c r="CC244" s="30"/>
      <c r="CD244" s="30"/>
      <c r="CE244" s="30"/>
      <c r="CF244" s="28">
        <v>1</v>
      </c>
      <c r="CG244" s="28">
        <v>3</v>
      </c>
    </row>
    <row r="245" spans="1:85" x14ac:dyDescent="0.4">
      <c r="A245" s="9" t="s">
        <v>84</v>
      </c>
      <c r="B245" s="9" t="s">
        <v>149</v>
      </c>
      <c r="C245" s="9" t="s">
        <v>161</v>
      </c>
      <c r="D245" s="23" t="s">
        <v>294</v>
      </c>
      <c r="E245" s="32">
        <v>9</v>
      </c>
      <c r="F245" s="32">
        <v>30</v>
      </c>
      <c r="G245" s="32">
        <v>14</v>
      </c>
      <c r="H245" s="14">
        <f t="shared" si="130"/>
        <v>16326</v>
      </c>
      <c r="I245" s="45">
        <v>84</v>
      </c>
      <c r="J245" s="15">
        <f t="shared" si="131"/>
        <v>9.3333333333333339</v>
      </c>
      <c r="K245" s="21">
        <v>31</v>
      </c>
      <c r="L245" s="21">
        <v>96</v>
      </c>
      <c r="M245" s="15">
        <f t="shared" si="132"/>
        <v>3.4444444444444446</v>
      </c>
      <c r="N245" s="15">
        <f t="shared" si="133"/>
        <v>10.666666666666666</v>
      </c>
      <c r="O245" s="17">
        <f t="shared" si="134"/>
        <v>0.32291666666666669</v>
      </c>
      <c r="P245" s="14">
        <v>13</v>
      </c>
      <c r="Q245" s="16">
        <v>41</v>
      </c>
      <c r="R245" s="15">
        <f t="shared" si="135"/>
        <v>1.4444444444444444</v>
      </c>
      <c r="S245" s="15">
        <f t="shared" si="136"/>
        <v>4.5555555555555554</v>
      </c>
      <c r="T245" s="17">
        <f t="shared" si="137"/>
        <v>0.31707317073170732</v>
      </c>
      <c r="U245" s="16">
        <v>18</v>
      </c>
      <c r="V245" s="16">
        <v>55</v>
      </c>
      <c r="W245" s="15">
        <f t="shared" si="138"/>
        <v>2</v>
      </c>
      <c r="X245" s="15">
        <f t="shared" si="139"/>
        <v>6.1111111111111107</v>
      </c>
      <c r="Y245" s="17">
        <f t="shared" si="140"/>
        <v>0.32727272727272727</v>
      </c>
      <c r="Z245" s="8">
        <v>4</v>
      </c>
      <c r="AA245" s="8">
        <v>4</v>
      </c>
      <c r="AB245" s="15">
        <f t="shared" si="141"/>
        <v>0.44444444444444442</v>
      </c>
      <c r="AC245" s="15">
        <f t="shared" si="142"/>
        <v>0.44444444444444442</v>
      </c>
      <c r="AD245" s="17">
        <f t="shared" si="143"/>
        <v>1</v>
      </c>
      <c r="AE245" s="13">
        <v>31</v>
      </c>
      <c r="AF245" s="15">
        <f t="shared" si="144"/>
        <v>3.4444444444444446</v>
      </c>
      <c r="AG245" s="13">
        <v>5</v>
      </c>
      <c r="AH245" s="15">
        <f t="shared" si="145"/>
        <v>0.55555555555555558</v>
      </c>
      <c r="AI245" s="13">
        <v>26</v>
      </c>
      <c r="AJ245" s="15">
        <f t="shared" si="146"/>
        <v>2.8888888888888888</v>
      </c>
      <c r="AK245" s="13">
        <v>13</v>
      </c>
      <c r="AL245" s="15">
        <f t="shared" si="147"/>
        <v>1.4444444444444444</v>
      </c>
      <c r="AM245" s="13">
        <v>0</v>
      </c>
      <c r="AN245" s="15">
        <f t="shared" si="148"/>
        <v>0</v>
      </c>
      <c r="AO245" s="2">
        <v>2</v>
      </c>
      <c r="AP245" s="15">
        <f t="shared" si="149"/>
        <v>0.22222222222222221</v>
      </c>
      <c r="AQ245" s="6">
        <v>4</v>
      </c>
      <c r="AR245" s="15">
        <f t="shared" si="150"/>
        <v>0.44444444444444442</v>
      </c>
      <c r="AS245" s="52">
        <v>17</v>
      </c>
      <c r="AT245" s="15">
        <f t="shared" si="151"/>
        <v>1.8888888888888888</v>
      </c>
      <c r="AU245" s="18"/>
      <c r="AV245" s="18"/>
      <c r="AW245" s="18"/>
      <c r="AX245" s="18"/>
      <c r="AY245" s="18"/>
      <c r="AZ245" s="18"/>
      <c r="BA245" s="18"/>
      <c r="BB245" s="18"/>
      <c r="BC245" s="18"/>
      <c r="BD245" s="92">
        <f t="shared" si="152"/>
        <v>42.962356792144021</v>
      </c>
      <c r="BE245" s="92">
        <f t="shared" si="153"/>
        <v>41.666666666666671</v>
      </c>
      <c r="BF245" s="93">
        <f>IFERROR(100*((L245+0.44*AA245+AQ245)*2400)/((SUMIFS(팀공격력!Q:Q,팀공격력!A:A,B245,팀공격력!B:B,D245)+0.44*SUMIFS(팀공격력!T:T,팀공격력!A:A,B245,팀공격력!B:B,D245)+SUMIFS(팀공격력!AK:AK,팀공격력!A:A,B245,팀공격력!B:B,D245))*(F245*60+G245)),"")</f>
        <v>17.257967436779722</v>
      </c>
      <c r="BG245" s="17">
        <f t="shared" si="154"/>
        <v>0.57291666666666663</v>
      </c>
      <c r="BH245" s="17">
        <f t="shared" si="155"/>
        <v>4.1666666666666664E-2</v>
      </c>
      <c r="BI245" s="94">
        <f>IFERROR(((AG245*(12000/5))/((F245*60+G245)*(SUMIFS(팀공격력!X:X,팀공격력!A:A,B245,팀공격력!B:B,D245)+SUMIFS(팀수비력!X:X,팀수비력!A:A,B245,팀수비력!B:B,D245))))*100,"")</f>
        <v>1.041766140864145</v>
      </c>
      <c r="BJ245" s="94">
        <f>IFERROR(((AI245*(12000/5))/((F245*60+G245)*(SUMIFS(팀공격력!V:V,팀공격력!A:A,B245,팀공격력!B:B,D245)+SUMIFS(팀수비력!W:W,팀수비력!A:A,B245,팀수비력!B:B,D245))))*100,"")</f>
        <v>10.920354911534623</v>
      </c>
      <c r="BK245" s="94">
        <f>IFERROR(((AE245*(12000/5))/((F245*60+G245)*(SUMIFS(팀공격력!X:X,팀공격력!A:A,B245,팀공격력!B:B,D245)+SUMIFS(팀수비력!X:X,팀수비력!A:A,B245,팀수비력!B:B,D245))))*100,"")</f>
        <v>6.4589500733576983</v>
      </c>
      <c r="BL245" s="94">
        <f>IFERROR(100*AK245/(((((F245*60+G245)/(12000/5))*SUMIFS(팀공격력!P:P,팀공격력!A:A,B245,팀공격력!B:B,D245))-K245)),"")</f>
        <v>7.3822390899024217</v>
      </c>
      <c r="BM245" s="94">
        <f>IFERROR(100*((AM245/E245*(2400))/((F245*60+G245)*SUMIFS(팀공격력!AR:AR,팀공격력!A:A,B245,팀공격력!B:B,D245))),"")</f>
        <v>0</v>
      </c>
      <c r="BN245" s="94">
        <f>IFERROR((AO245*40)/(((F245*60+G245)/60)*(SUMIFS(팀수비력!Q:Q,팀수비력!A:A,B245,팀수비력!B:B,D245)-SUMIFS(팀수비력!N:N,팀수비력!A:A,B245,팀수비력!B:B,D245)))*100,"")</f>
        <v>0.66989518931517167</v>
      </c>
      <c r="BO245" s="94">
        <f t="shared" si="156"/>
        <v>3.9308176100628929</v>
      </c>
      <c r="BP245" s="18"/>
      <c r="BQ245" s="18"/>
      <c r="BR245" s="18"/>
      <c r="BS245" s="18"/>
      <c r="BT245" s="19" t="s">
        <v>88</v>
      </c>
      <c r="BU245" s="19"/>
      <c r="BV245" s="26" t="s">
        <v>94</v>
      </c>
      <c r="BW245" s="26"/>
      <c r="BX245" s="26"/>
      <c r="BY245" s="26"/>
      <c r="BZ245" s="29"/>
      <c r="CA245" s="29"/>
      <c r="CB245" s="29"/>
      <c r="CC245" s="30"/>
      <c r="CD245" s="30"/>
      <c r="CE245" s="30"/>
      <c r="CF245" s="28">
        <v>4</v>
      </c>
      <c r="CG245" s="28">
        <v>5</v>
      </c>
    </row>
    <row r="246" spans="1:85" x14ac:dyDescent="0.4">
      <c r="A246" s="9" t="s">
        <v>84</v>
      </c>
      <c r="B246" s="9" t="s">
        <v>149</v>
      </c>
      <c r="C246" s="9" t="s">
        <v>162</v>
      </c>
      <c r="D246" s="23" t="s">
        <v>294</v>
      </c>
      <c r="E246" s="32">
        <v>9</v>
      </c>
      <c r="F246" s="32">
        <v>15</v>
      </c>
      <c r="G246" s="32">
        <v>52</v>
      </c>
      <c r="H246" s="14">
        <f t="shared" si="130"/>
        <v>8568</v>
      </c>
      <c r="I246" s="45">
        <v>43</v>
      </c>
      <c r="J246" s="15">
        <f t="shared" si="131"/>
        <v>4.7777777777777777</v>
      </c>
      <c r="K246" s="21">
        <v>16</v>
      </c>
      <c r="L246" s="21">
        <v>43</v>
      </c>
      <c r="M246" s="15">
        <f t="shared" si="132"/>
        <v>1.7777777777777777</v>
      </c>
      <c r="N246" s="15">
        <f t="shared" si="133"/>
        <v>4.7777777777777777</v>
      </c>
      <c r="O246" s="17">
        <f t="shared" si="134"/>
        <v>0.37209302325581395</v>
      </c>
      <c r="P246" s="14">
        <v>7</v>
      </c>
      <c r="Q246" s="16">
        <v>21</v>
      </c>
      <c r="R246" s="15">
        <f t="shared" si="135"/>
        <v>0.77777777777777779</v>
      </c>
      <c r="S246" s="15">
        <f t="shared" si="136"/>
        <v>2.3333333333333335</v>
      </c>
      <c r="T246" s="17">
        <f t="shared" si="137"/>
        <v>0.33333333333333331</v>
      </c>
      <c r="U246" s="16">
        <v>9</v>
      </c>
      <c r="V246" s="16">
        <v>22</v>
      </c>
      <c r="W246" s="15">
        <f t="shared" si="138"/>
        <v>1</v>
      </c>
      <c r="X246" s="15">
        <f t="shared" si="139"/>
        <v>2.4444444444444446</v>
      </c>
      <c r="Y246" s="17">
        <f t="shared" si="140"/>
        <v>0.40909090909090912</v>
      </c>
      <c r="Z246" s="8">
        <v>2</v>
      </c>
      <c r="AA246" s="8">
        <v>4</v>
      </c>
      <c r="AB246" s="15">
        <f t="shared" si="141"/>
        <v>0.22222222222222221</v>
      </c>
      <c r="AC246" s="15">
        <f t="shared" si="142"/>
        <v>0.44444444444444442</v>
      </c>
      <c r="AD246" s="17">
        <f t="shared" si="143"/>
        <v>0.5</v>
      </c>
      <c r="AE246" s="13">
        <v>18</v>
      </c>
      <c r="AF246" s="15">
        <f t="shared" si="144"/>
        <v>2</v>
      </c>
      <c r="AG246" s="13">
        <v>6</v>
      </c>
      <c r="AH246" s="15">
        <f t="shared" si="145"/>
        <v>0.66666666666666663</v>
      </c>
      <c r="AI246" s="13">
        <v>12</v>
      </c>
      <c r="AJ246" s="15">
        <f t="shared" si="146"/>
        <v>1.3333333333333333</v>
      </c>
      <c r="AK246" s="13">
        <v>3</v>
      </c>
      <c r="AL246" s="15">
        <f t="shared" si="147"/>
        <v>0.33333333333333331</v>
      </c>
      <c r="AM246" s="13">
        <v>4</v>
      </c>
      <c r="AN246" s="15">
        <f t="shared" si="148"/>
        <v>0.44444444444444442</v>
      </c>
      <c r="AO246" s="2">
        <v>2</v>
      </c>
      <c r="AP246" s="15">
        <f t="shared" si="149"/>
        <v>0.22222222222222221</v>
      </c>
      <c r="AQ246" s="6">
        <v>5</v>
      </c>
      <c r="AR246" s="15">
        <f t="shared" si="150"/>
        <v>0.55555555555555558</v>
      </c>
      <c r="AS246" s="52">
        <v>23</v>
      </c>
      <c r="AT246" s="15">
        <f t="shared" si="151"/>
        <v>2.5555555555555554</v>
      </c>
      <c r="AU246" s="18"/>
      <c r="AV246" s="18"/>
      <c r="AW246" s="18"/>
      <c r="AX246" s="18"/>
      <c r="AY246" s="18"/>
      <c r="AZ246" s="18"/>
      <c r="BA246" s="18"/>
      <c r="BB246" s="18"/>
      <c r="BC246" s="18"/>
      <c r="BD246" s="92">
        <f t="shared" si="152"/>
        <v>48.033958891867741</v>
      </c>
      <c r="BE246" s="92">
        <f t="shared" si="153"/>
        <v>47.674418604651166</v>
      </c>
      <c r="BF246" s="93">
        <f>IFERROR(100*((L246+0.44*AA246+AQ246)*2400)/((SUMIFS(팀공격력!Q:Q,팀공격력!A:A,B246,팀공격력!B:B,D246)+0.44*SUMIFS(팀공격력!T:T,팀공격력!A:A,B246,팀공격력!B:B,D246)+SUMIFS(팀공격력!AK:AK,팀공격력!A:A,B246,팀공격력!B:B,D246))*(F246*60+G246)),"")</f>
        <v>16.080266901407541</v>
      </c>
      <c r="BG246" s="17">
        <f t="shared" si="154"/>
        <v>0.51162790697674421</v>
      </c>
      <c r="BH246" s="17">
        <f t="shared" si="155"/>
        <v>9.3023255813953487E-2</v>
      </c>
      <c r="BI246" s="94">
        <f>IFERROR(((AG246*(12000/5))/((F246*60+G246)*(SUMIFS(팀공격력!X:X,팀공격력!A:A,B246,팀공격력!B:B,D246)+SUMIFS(팀수비력!X:X,팀수비력!A:A,B246,팀수비력!B:B,D246))))*100,"")</f>
        <v>2.3820551842784359</v>
      </c>
      <c r="BJ246" s="94">
        <f>IFERROR(((AI246*(12000/5))/((F246*60+G246)*(SUMIFS(팀공격력!V:V,팀공격력!A:A,B246,팀공격력!B:B,D246)+SUMIFS(팀수비력!W:W,팀수비력!A:A,B246,팀수비력!B:B,D246))))*100,"")</f>
        <v>9.603841536614647</v>
      </c>
      <c r="BK246" s="94">
        <f>IFERROR(((AE246*(12000/5))/((F246*60+G246)*(SUMIFS(팀공격력!X:X,팀공격력!A:A,B246,팀공격력!B:B,D246)+SUMIFS(팀수비력!X:X,팀수비력!A:A,B246,팀수비력!B:B,D246))))*100,"")</f>
        <v>7.1461655528353072</v>
      </c>
      <c r="BL246" s="94">
        <f>IFERROR(100*AK246/(((((F246*60+G246)/(12000/5))*SUMIFS(팀공격력!P:P,팀공격력!A:A,B246,팀공격력!B:B,D246))-K246)),"")</f>
        <v>3.2367115011148671</v>
      </c>
      <c r="BM246" s="94">
        <f>IFERROR(100*((AM246/E246*(2400))/((F246*60+G246)*SUMIFS(팀공격력!AR:AR,팀공격력!A:A,B246,팀공격력!B:B,D246))),"")</f>
        <v>1.5461993145234576</v>
      </c>
      <c r="BN246" s="94">
        <f>IFERROR((AO246*40)/(((F246*60+G246)/60)*(SUMIFS(팀수비력!Q:Q,팀수비력!A:A,B246,팀수비력!B:B,D246)-SUMIFS(팀수비력!N:N,팀수비력!A:A,B246,팀수비력!B:B,D246)))*100,"")</f>
        <v>1.2764599510690351</v>
      </c>
      <c r="BO246" s="94">
        <f t="shared" si="156"/>
        <v>10.04823151125402</v>
      </c>
      <c r="BP246" s="18"/>
      <c r="BQ246" s="18"/>
      <c r="BR246" s="18"/>
      <c r="BS246" s="18"/>
      <c r="BT246" s="19" t="s">
        <v>88</v>
      </c>
      <c r="BU246" s="19"/>
      <c r="BV246" s="26" t="s">
        <v>94</v>
      </c>
      <c r="BW246" s="26"/>
      <c r="BX246" s="26"/>
      <c r="BY246" s="26"/>
      <c r="BZ246" s="29"/>
      <c r="CA246" s="29"/>
      <c r="CB246" s="29"/>
      <c r="CC246" s="30"/>
      <c r="CD246" s="30"/>
      <c r="CE246" s="30"/>
      <c r="CF246" s="28">
        <v>4</v>
      </c>
      <c r="CG246" s="28">
        <v>5</v>
      </c>
    </row>
    <row r="247" spans="1:85" x14ac:dyDescent="0.4">
      <c r="A247" s="9" t="s">
        <v>84</v>
      </c>
      <c r="B247" s="9" t="s">
        <v>149</v>
      </c>
      <c r="C247" s="9" t="s">
        <v>163</v>
      </c>
      <c r="D247" s="23" t="s">
        <v>294</v>
      </c>
      <c r="E247" s="32">
        <v>6</v>
      </c>
      <c r="F247" s="32">
        <v>5</v>
      </c>
      <c r="G247" s="32">
        <v>12</v>
      </c>
      <c r="H247" s="14">
        <f t="shared" si="130"/>
        <v>1872</v>
      </c>
      <c r="I247" s="45">
        <v>2</v>
      </c>
      <c r="J247" s="15">
        <f t="shared" si="131"/>
        <v>0.33333333333333331</v>
      </c>
      <c r="K247" s="21">
        <v>0</v>
      </c>
      <c r="L247" s="21">
        <v>5</v>
      </c>
      <c r="M247" s="15">
        <f t="shared" si="132"/>
        <v>0</v>
      </c>
      <c r="N247" s="15">
        <f t="shared" si="133"/>
        <v>0.83333333333333337</v>
      </c>
      <c r="O247" s="17">
        <f t="shared" si="134"/>
        <v>0</v>
      </c>
      <c r="P247" s="14">
        <v>0</v>
      </c>
      <c r="Q247" s="16">
        <v>3</v>
      </c>
      <c r="R247" s="15">
        <f t="shared" si="135"/>
        <v>0</v>
      </c>
      <c r="S247" s="15">
        <f t="shared" si="136"/>
        <v>0.5</v>
      </c>
      <c r="T247" s="17">
        <f t="shared" si="137"/>
        <v>0</v>
      </c>
      <c r="U247" s="16">
        <v>0</v>
      </c>
      <c r="V247" s="16">
        <v>2</v>
      </c>
      <c r="W247" s="15">
        <f t="shared" si="138"/>
        <v>0</v>
      </c>
      <c r="X247" s="15">
        <f t="shared" si="139"/>
        <v>0.33333333333333331</v>
      </c>
      <c r="Y247" s="17">
        <f t="shared" si="140"/>
        <v>0</v>
      </c>
      <c r="Z247" s="8">
        <v>2</v>
      </c>
      <c r="AA247" s="8">
        <v>2</v>
      </c>
      <c r="AB247" s="15">
        <f t="shared" si="141"/>
        <v>0.33333333333333331</v>
      </c>
      <c r="AC247" s="15">
        <f t="shared" si="142"/>
        <v>0.33333333333333331</v>
      </c>
      <c r="AD247" s="17">
        <f t="shared" si="143"/>
        <v>1</v>
      </c>
      <c r="AE247" s="13">
        <v>2</v>
      </c>
      <c r="AF247" s="15">
        <f t="shared" si="144"/>
        <v>0.33333333333333331</v>
      </c>
      <c r="AG247" s="13">
        <v>0</v>
      </c>
      <c r="AH247" s="15">
        <f t="shared" si="145"/>
        <v>0</v>
      </c>
      <c r="AI247" s="13">
        <v>2</v>
      </c>
      <c r="AJ247" s="15">
        <f t="shared" si="146"/>
        <v>0.33333333333333331</v>
      </c>
      <c r="AK247" s="13">
        <v>6</v>
      </c>
      <c r="AL247" s="15">
        <f t="shared" si="147"/>
        <v>1</v>
      </c>
      <c r="AM247" s="13">
        <v>0</v>
      </c>
      <c r="AN247" s="15">
        <f t="shared" si="148"/>
        <v>0</v>
      </c>
      <c r="AO247" s="2">
        <v>0</v>
      </c>
      <c r="AP247" s="15">
        <f t="shared" si="149"/>
        <v>0</v>
      </c>
      <c r="AQ247" s="6">
        <v>1</v>
      </c>
      <c r="AR247" s="15">
        <f t="shared" si="150"/>
        <v>0.16666666666666666</v>
      </c>
      <c r="AS247" s="52">
        <v>6</v>
      </c>
      <c r="AT247" s="15">
        <f t="shared" si="151"/>
        <v>1</v>
      </c>
      <c r="AU247" s="18"/>
      <c r="AV247" s="18"/>
      <c r="AW247" s="18"/>
      <c r="AX247" s="18"/>
      <c r="AY247" s="18"/>
      <c r="AZ247" s="18"/>
      <c r="BA247" s="18"/>
      <c r="BB247" s="18"/>
      <c r="BC247" s="18"/>
      <c r="BD247" s="92">
        <f t="shared" si="152"/>
        <v>17.006802721088434</v>
      </c>
      <c r="BE247" s="92">
        <f t="shared" si="153"/>
        <v>0</v>
      </c>
      <c r="BF247" s="93">
        <f>IFERROR(100*((L247+0.44*AA247+AQ247)*2400)/((SUMIFS(팀공격력!Q:Q,팀공격력!A:A,B247,팀공격력!B:B,D247)+0.44*SUMIFS(팀공격력!T:T,팀공격력!A:A,B247,팀공격력!B:B,D247)+SUMIFS(팀공격력!AK:AK,팀공격력!A:A,B247,팀공격력!B:B,D247))*(F247*60+G247)),"")</f>
        <v>6.7839661748291187</v>
      </c>
      <c r="BG247" s="17">
        <f t="shared" si="154"/>
        <v>0.4</v>
      </c>
      <c r="BH247" s="17">
        <f t="shared" si="155"/>
        <v>0.4</v>
      </c>
      <c r="BI247" s="94">
        <f>IFERROR(((AG247*(12000/5))/((F247*60+G247)*(SUMIFS(팀공격력!X:X,팀공격력!A:A,B247,팀공격력!B:B,D247)+SUMIFS(팀수비력!X:X,팀수비력!A:A,B247,팀수비력!B:B,D247))))*100,"")</f>
        <v>0</v>
      </c>
      <c r="BJ247" s="94">
        <f>IFERROR(((AI247*(12000/5))/((F247*60+G247)*(SUMIFS(팀공격력!V:V,팀공격력!A:A,B247,팀공격력!B:B,D247)+SUMIFS(팀수비력!W:W,팀수비력!A:A,B247,팀수비력!B:B,D247))))*100,"")</f>
        <v>4.8840048840048844</v>
      </c>
      <c r="BK247" s="94">
        <f>IFERROR(((AE247*(12000/5))/((F247*60+G247)*(SUMIFS(팀공격력!X:X,팀공격력!A:A,B247,팀공격력!B:B,D247)+SUMIFS(팀수비력!X:X,팀수비력!A:A,B247,팀수비력!B:B,D247))))*100,"")</f>
        <v>2.4227740763173835</v>
      </c>
      <c r="BL247" s="94">
        <f>IFERROR(100*AK247/(((((F247*60+G247)/(12000/5))*SUMIFS(팀공격력!P:P,팀공격력!A:A,B247,팀공격력!B:B,D247))-K247)),"")</f>
        <v>16.844469399213924</v>
      </c>
      <c r="BM247" s="94">
        <f>IFERROR(100*((AM247/E247*(2400))/((F247*60+G247)*SUMIFS(팀공격력!AR:AR,팀공격력!A:A,B247,팀공격력!B:B,D247))),"")</f>
        <v>0</v>
      </c>
      <c r="BN247" s="94">
        <f>IFERROR((AO247*40)/(((F247*60+G247)/60)*(SUMIFS(팀수비력!Q:Q,팀수비력!A:A,B247,팀수비력!B:B,D247)-SUMIFS(팀수비력!N:N,팀수비력!A:A,B247,팀수비력!B:B,D247)))*100,"")</f>
        <v>0</v>
      </c>
      <c r="BO247" s="94">
        <f t="shared" si="156"/>
        <v>14.534883720930234</v>
      </c>
      <c r="BP247" s="18"/>
      <c r="BQ247" s="18"/>
      <c r="BR247" s="18"/>
      <c r="BS247" s="18"/>
      <c r="BT247" s="19" t="s">
        <v>88</v>
      </c>
      <c r="BU247" s="19"/>
      <c r="BV247" s="26" t="s">
        <v>89</v>
      </c>
      <c r="BW247" s="26"/>
      <c r="BX247" s="26"/>
      <c r="BY247" s="26"/>
      <c r="BZ247" s="29"/>
      <c r="CA247" s="29"/>
      <c r="CB247" s="29"/>
      <c r="CC247" s="30"/>
      <c r="CD247" s="30"/>
      <c r="CE247" s="30"/>
      <c r="CF247" s="28">
        <v>2</v>
      </c>
      <c r="CG247" s="28">
        <v>4</v>
      </c>
    </row>
    <row r="248" spans="1:85" x14ac:dyDescent="0.4">
      <c r="A248" s="9" t="s">
        <v>84</v>
      </c>
      <c r="B248" s="9" t="s">
        <v>149</v>
      </c>
      <c r="C248" s="9" t="s">
        <v>168</v>
      </c>
      <c r="D248" s="23" t="s">
        <v>294</v>
      </c>
      <c r="E248" s="32">
        <v>9</v>
      </c>
      <c r="F248" s="32">
        <v>11</v>
      </c>
      <c r="G248" s="32">
        <v>17</v>
      </c>
      <c r="H248" s="14">
        <f t="shared" si="130"/>
        <v>6093</v>
      </c>
      <c r="I248" s="45">
        <v>40</v>
      </c>
      <c r="J248" s="15">
        <f t="shared" si="131"/>
        <v>4.4444444444444446</v>
      </c>
      <c r="K248" s="21">
        <v>15</v>
      </c>
      <c r="L248" s="21">
        <v>34</v>
      </c>
      <c r="M248" s="15">
        <f t="shared" si="132"/>
        <v>1.6666666666666667</v>
      </c>
      <c r="N248" s="15">
        <f t="shared" si="133"/>
        <v>3.7777777777777777</v>
      </c>
      <c r="O248" s="17">
        <f t="shared" si="134"/>
        <v>0.44117647058823528</v>
      </c>
      <c r="P248" s="14">
        <v>12</v>
      </c>
      <c r="Q248" s="16">
        <v>26</v>
      </c>
      <c r="R248" s="15">
        <f t="shared" si="135"/>
        <v>1.3333333333333333</v>
      </c>
      <c r="S248" s="15">
        <f t="shared" si="136"/>
        <v>2.8888888888888888</v>
      </c>
      <c r="T248" s="17">
        <f t="shared" si="137"/>
        <v>0.46153846153846156</v>
      </c>
      <c r="U248" s="16">
        <v>3</v>
      </c>
      <c r="V248" s="16">
        <v>8</v>
      </c>
      <c r="W248" s="15">
        <f t="shared" si="138"/>
        <v>0.33333333333333331</v>
      </c>
      <c r="X248" s="15">
        <f t="shared" si="139"/>
        <v>0.88888888888888884</v>
      </c>
      <c r="Y248" s="17">
        <f t="shared" si="140"/>
        <v>0.375</v>
      </c>
      <c r="Z248" s="8">
        <v>7</v>
      </c>
      <c r="AA248" s="8">
        <v>10</v>
      </c>
      <c r="AB248" s="15">
        <f t="shared" si="141"/>
        <v>0.77777777777777779</v>
      </c>
      <c r="AC248" s="15">
        <f t="shared" si="142"/>
        <v>1.1111111111111112</v>
      </c>
      <c r="AD248" s="17">
        <f t="shared" si="143"/>
        <v>0.7</v>
      </c>
      <c r="AE248" s="13">
        <v>20</v>
      </c>
      <c r="AF248" s="15">
        <f t="shared" si="144"/>
        <v>2.2222222222222223</v>
      </c>
      <c r="AG248" s="13">
        <v>13</v>
      </c>
      <c r="AH248" s="15">
        <f t="shared" si="145"/>
        <v>1.4444444444444444</v>
      </c>
      <c r="AI248" s="13">
        <v>7</v>
      </c>
      <c r="AJ248" s="15">
        <f t="shared" si="146"/>
        <v>0.77777777777777779</v>
      </c>
      <c r="AK248" s="13">
        <v>4</v>
      </c>
      <c r="AL248" s="15">
        <f t="shared" si="147"/>
        <v>0.44444444444444442</v>
      </c>
      <c r="AM248" s="13">
        <v>2</v>
      </c>
      <c r="AN248" s="15">
        <f t="shared" si="148"/>
        <v>0.22222222222222221</v>
      </c>
      <c r="AO248" s="2">
        <v>1</v>
      </c>
      <c r="AP248" s="15">
        <f t="shared" si="149"/>
        <v>0.1111111111111111</v>
      </c>
      <c r="AQ248" s="6">
        <v>5</v>
      </c>
      <c r="AR248" s="15">
        <f t="shared" si="150"/>
        <v>0.55555555555555558</v>
      </c>
      <c r="AS248" s="52">
        <v>19</v>
      </c>
      <c r="AT248" s="15">
        <f t="shared" si="151"/>
        <v>2.1111111111111112</v>
      </c>
      <c r="AU248" s="18"/>
      <c r="AV248" s="18"/>
      <c r="AW248" s="18"/>
      <c r="AX248" s="18"/>
      <c r="AY248" s="18"/>
      <c r="AZ248" s="18"/>
      <c r="BA248" s="18"/>
      <c r="BB248" s="18"/>
      <c r="BC248" s="18"/>
      <c r="BD248" s="92">
        <f t="shared" si="152"/>
        <v>52.083333333333336</v>
      </c>
      <c r="BE248" s="92">
        <f t="shared" si="153"/>
        <v>48.529411764705884</v>
      </c>
      <c r="BF248" s="93">
        <f>IFERROR(100*((L248+0.44*AA248+AQ248)*2400)/((SUMIFS(팀공격력!Q:Q,팀공격력!A:A,B248,팀공격력!B:B,D248)+0.44*SUMIFS(팀공격력!T:T,팀공격력!A:A,B248,팀공격력!B:B,D248)+SUMIFS(팀공격력!AK:AK,팀공격력!A:A,B248,팀공격력!B:B,D248))*(F248*60+G248)),"")</f>
        <v>19.721997093050337</v>
      </c>
      <c r="BG248" s="17">
        <f t="shared" si="154"/>
        <v>0.23529411764705882</v>
      </c>
      <c r="BH248" s="17">
        <f t="shared" si="155"/>
        <v>0.29411764705882354</v>
      </c>
      <c r="BI248" s="94">
        <f>IFERROR(((AG248*(12000/5))/((F248*60+G248)*(SUMIFS(팀공격력!X:X,팀공격력!A:A,B248,팀공격력!B:B,D248)+SUMIFS(팀수비력!X:X,팀수비력!A:A,B248,팀수비력!B:B,D248))))*100,"")</f>
        <v>7.2575861547587204</v>
      </c>
      <c r="BJ248" s="94">
        <f>IFERROR(((AI248*(12000/5))/((F248*60+G248)*(SUMIFS(팀공격력!V:V,팀공격력!A:A,B248,팀공격력!B:B,D248)+SUMIFS(팀수비력!W:W,팀수비력!A:A,B248,팀수비력!B:B,D248))))*100,"")</f>
        <v>7.8778926637124576</v>
      </c>
      <c r="BK248" s="94">
        <f>IFERROR(((AE248*(12000/5))/((F248*60+G248)*(SUMIFS(팀공격력!X:X,팀공격력!A:A,B248,팀공격력!B:B,D248)+SUMIFS(팀수비력!X:X,팀수비력!A:A,B248,팀수비력!B:B,D248))))*100,"")</f>
        <v>11.165517161167262</v>
      </c>
      <c r="BL248" s="94">
        <f>IFERROR(100*AK248/(((((F248*60+G248)/(12000/5))*SUMIFS(팀공격력!P:P,팀공격력!A:A,B248,팀공격력!B:B,D248))-K248)),"")</f>
        <v>6.4214905885028557</v>
      </c>
      <c r="BM248" s="94">
        <f>IFERROR(100*((AM248/E248*(2400))/((F248*60+G248)*SUMIFS(팀공격력!AR:AR,팀공격력!A:A,B248,팀공격력!B:B,D248))),"")</f>
        <v>1.0871357071095509</v>
      </c>
      <c r="BN248" s="94">
        <f>IFERROR((AO248*40)/(((F248*60+G248)/60)*(SUMIFS(팀수비력!Q:Q,팀수비력!A:A,B248,팀수비력!B:B,D248)-SUMIFS(팀수비력!N:N,팀수비력!A:A,B248,팀수비력!B:B,D248)))*100,"")</f>
        <v>0.89748144270141905</v>
      </c>
      <c r="BO248" s="94">
        <f t="shared" si="156"/>
        <v>11.520737327188941</v>
      </c>
      <c r="BP248" s="18"/>
      <c r="BQ248" s="18"/>
      <c r="BR248" s="18"/>
      <c r="BS248" s="18"/>
      <c r="BT248" s="19" t="s">
        <v>88</v>
      </c>
      <c r="BU248" s="19"/>
      <c r="BV248" s="26" t="s">
        <v>94</v>
      </c>
      <c r="BW248" s="26"/>
      <c r="BX248" s="26"/>
      <c r="BY248" s="26"/>
      <c r="BZ248" s="29"/>
      <c r="CA248" s="29"/>
      <c r="CB248" s="29"/>
      <c r="CC248" s="30"/>
      <c r="CD248" s="30"/>
      <c r="CE248" s="30"/>
      <c r="CF248" s="28">
        <v>4</v>
      </c>
      <c r="CG248" s="28">
        <v>5</v>
      </c>
    </row>
    <row r="249" spans="1:85" x14ac:dyDescent="0.4">
      <c r="A249" s="9" t="s">
        <v>84</v>
      </c>
      <c r="B249" s="9" t="s">
        <v>171</v>
      </c>
      <c r="C249" s="9" t="s">
        <v>172</v>
      </c>
      <c r="D249" s="23" t="s">
        <v>294</v>
      </c>
      <c r="E249" s="32">
        <v>9</v>
      </c>
      <c r="F249" s="32">
        <v>23</v>
      </c>
      <c r="G249" s="32">
        <v>12</v>
      </c>
      <c r="H249" s="14">
        <f t="shared" si="130"/>
        <v>12528</v>
      </c>
      <c r="I249" s="45">
        <v>77</v>
      </c>
      <c r="J249" s="15">
        <f t="shared" si="131"/>
        <v>8.5555555555555554</v>
      </c>
      <c r="K249" s="21">
        <v>25</v>
      </c>
      <c r="L249" s="21">
        <v>61</v>
      </c>
      <c r="M249" s="15">
        <f t="shared" si="132"/>
        <v>2.7777777777777777</v>
      </c>
      <c r="N249" s="15">
        <f t="shared" si="133"/>
        <v>6.7777777777777777</v>
      </c>
      <c r="O249" s="17">
        <f t="shared" si="134"/>
        <v>0.4098360655737705</v>
      </c>
      <c r="P249" s="14">
        <v>5</v>
      </c>
      <c r="Q249" s="16">
        <v>23</v>
      </c>
      <c r="R249" s="15">
        <f t="shared" si="135"/>
        <v>0.55555555555555558</v>
      </c>
      <c r="S249" s="15">
        <f t="shared" si="136"/>
        <v>2.5555555555555554</v>
      </c>
      <c r="T249" s="17">
        <f t="shared" si="137"/>
        <v>0.21739130434782608</v>
      </c>
      <c r="U249" s="16">
        <v>20</v>
      </c>
      <c r="V249" s="16">
        <v>38</v>
      </c>
      <c r="W249" s="15">
        <f t="shared" si="138"/>
        <v>2.2222222222222223</v>
      </c>
      <c r="X249" s="15">
        <f t="shared" si="139"/>
        <v>4.2222222222222223</v>
      </c>
      <c r="Y249" s="17">
        <f t="shared" si="140"/>
        <v>0.52631578947368418</v>
      </c>
      <c r="Z249" s="8">
        <v>7</v>
      </c>
      <c r="AA249" s="8">
        <v>8</v>
      </c>
      <c r="AB249" s="15">
        <f t="shared" si="141"/>
        <v>0.77777777777777779</v>
      </c>
      <c r="AC249" s="15">
        <f t="shared" si="142"/>
        <v>0.88888888888888884</v>
      </c>
      <c r="AD249" s="17">
        <f t="shared" si="143"/>
        <v>0.875</v>
      </c>
      <c r="AE249" s="13">
        <v>17</v>
      </c>
      <c r="AF249" s="15">
        <f t="shared" si="144"/>
        <v>1.8888888888888888</v>
      </c>
      <c r="AG249" s="13">
        <v>2</v>
      </c>
      <c r="AH249" s="15">
        <f t="shared" si="145"/>
        <v>0.22222222222222221</v>
      </c>
      <c r="AI249" s="13">
        <v>15</v>
      </c>
      <c r="AJ249" s="15">
        <f t="shared" si="146"/>
        <v>1.6666666666666667</v>
      </c>
      <c r="AK249" s="13">
        <v>38</v>
      </c>
      <c r="AL249" s="15">
        <f t="shared" si="147"/>
        <v>4.2222222222222223</v>
      </c>
      <c r="AM249" s="13">
        <v>5</v>
      </c>
      <c r="AN249" s="15">
        <f t="shared" si="148"/>
        <v>0.55555555555555558</v>
      </c>
      <c r="AO249" s="2">
        <v>0</v>
      </c>
      <c r="AP249" s="15">
        <f t="shared" si="149"/>
        <v>0</v>
      </c>
      <c r="AQ249" s="6">
        <v>14</v>
      </c>
      <c r="AR249" s="15">
        <f t="shared" si="150"/>
        <v>1.5555555555555556</v>
      </c>
      <c r="AS249" s="52">
        <v>10</v>
      </c>
      <c r="AT249" s="15">
        <f t="shared" si="151"/>
        <v>1.1111111111111112</v>
      </c>
      <c r="AU249" s="18"/>
      <c r="AV249" s="18"/>
      <c r="AW249" s="18"/>
      <c r="AX249" s="18"/>
      <c r="AY249" s="18"/>
      <c r="AZ249" s="18"/>
      <c r="BA249" s="18"/>
      <c r="BB249" s="18"/>
      <c r="BC249" s="18"/>
      <c r="BD249" s="92">
        <f t="shared" si="152"/>
        <v>59.671419714817119</v>
      </c>
      <c r="BE249" s="92">
        <f t="shared" si="153"/>
        <v>57.377049180327866</v>
      </c>
      <c r="BF249" s="93">
        <f>IFERROR(100*((L249+0.44*AA249+AQ249)*2400)/((SUMIFS(팀공격력!Q:Q,팀공격력!A:A,B249,팀공격력!B:B,D249)+0.44*SUMIFS(팀공격력!T:T,팀공격력!A:A,B249,팀공격력!B:B,D249)+SUMIFS(팀공격력!AK:AK,팀공격력!A:A,B249,팀공격력!B:B,D249))*(F249*60+G249)),"")</f>
        <v>16.61503563387673</v>
      </c>
      <c r="BG249" s="17">
        <f t="shared" si="154"/>
        <v>0.62295081967213117</v>
      </c>
      <c r="BH249" s="17">
        <f t="shared" si="155"/>
        <v>0.13114754098360656</v>
      </c>
      <c r="BI249" s="94">
        <f>IFERROR(((AG249*(12000/5))/((F249*60+G249)*(SUMIFS(팀공격력!X:X,팀공격력!A:A,B249,팀공격력!B:B,D249)+SUMIFS(팀수비력!X:X,팀수비력!A:A,B249,팀수비력!B:B,D249))))*100,"")</f>
        <v>0.52565180824222035</v>
      </c>
      <c r="BJ249" s="94">
        <f>IFERROR(((AI249*(12000/5))/((F249*60+G249)*(SUMIFS(팀공격력!V:V,팀공격력!A:A,B249,팀공격력!B:B,D249)+SUMIFS(팀수비력!W:W,팀수비력!A:A,B249,팀수비력!B:B,D249))))*100,"")</f>
        <v>7.8369905956112857</v>
      </c>
      <c r="BK249" s="94">
        <f>IFERROR(((AE249*(12000/5))/((F249*60+G249)*(SUMIFS(팀공격력!X:X,팀공격력!A:A,B249,팀공격력!B:B,D249)+SUMIFS(팀수비력!X:X,팀수비력!A:A,B249,팀수비력!B:B,D249))))*100,"")</f>
        <v>4.4680403700588736</v>
      </c>
      <c r="BL249" s="94">
        <f>IFERROR(100*AK249/(((((F249*60+G249)/(12000/5))*SUMIFS(팀공격력!P:P,팀공격력!A:A,B249,팀공격력!B:B,D249))-K249)),"")</f>
        <v>25.603018461123838</v>
      </c>
      <c r="BM249" s="94">
        <f>IFERROR(100*((AM249/E249*(2400))/((F249*60+G249)*SUMIFS(팀공격력!AR:AR,팀공격력!A:A,B249,팀공격력!B:B,D249))),"")</f>
        <v>1.3050963423256134</v>
      </c>
      <c r="BN249" s="94">
        <f>IFERROR((AO249*40)/(((F249*60+G249)/60)*(SUMIFS(팀수비력!Q:Q,팀수비력!A:A,B249,팀수비력!B:B,D249)-SUMIFS(팀수비력!N:N,팀수비력!A:A,B249,팀수비력!B:B,D249)))*100,"")</f>
        <v>0</v>
      </c>
      <c r="BO249" s="94">
        <f t="shared" si="156"/>
        <v>17.82985226693836</v>
      </c>
      <c r="BP249" s="18"/>
      <c r="BQ249" s="18"/>
      <c r="BR249" s="18"/>
      <c r="BS249" s="18"/>
      <c r="BT249" s="19" t="s">
        <v>88</v>
      </c>
      <c r="BU249" s="19"/>
      <c r="BV249" s="26" t="s">
        <v>94</v>
      </c>
      <c r="BW249" s="26"/>
      <c r="BX249" s="26"/>
      <c r="BY249" s="26"/>
      <c r="BZ249" s="29"/>
      <c r="CA249" s="29"/>
      <c r="CB249" s="29"/>
      <c r="CC249" s="30"/>
      <c r="CD249" s="30"/>
      <c r="CE249" s="30"/>
      <c r="CF249" s="28">
        <v>6</v>
      </c>
      <c r="CG249" s="28">
        <v>3</v>
      </c>
    </row>
    <row r="250" spans="1:85" x14ac:dyDescent="0.4">
      <c r="A250" s="9" t="s">
        <v>84</v>
      </c>
      <c r="B250" s="9" t="s">
        <v>171</v>
      </c>
      <c r="C250" s="9" t="s">
        <v>174</v>
      </c>
      <c r="D250" s="23" t="s">
        <v>294</v>
      </c>
      <c r="E250" s="32">
        <v>9</v>
      </c>
      <c r="F250" s="32">
        <v>23</v>
      </c>
      <c r="G250" s="32">
        <v>59</v>
      </c>
      <c r="H250" s="14">
        <f t="shared" si="130"/>
        <v>12951</v>
      </c>
      <c r="I250" s="45">
        <v>69</v>
      </c>
      <c r="J250" s="15">
        <f t="shared" si="131"/>
        <v>7.666666666666667</v>
      </c>
      <c r="K250" s="21">
        <v>26</v>
      </c>
      <c r="L250" s="21">
        <v>70</v>
      </c>
      <c r="M250" s="15">
        <f t="shared" si="132"/>
        <v>2.8888888888888888</v>
      </c>
      <c r="N250" s="15">
        <f t="shared" si="133"/>
        <v>7.7777777777777777</v>
      </c>
      <c r="O250" s="17">
        <f t="shared" si="134"/>
        <v>0.37142857142857144</v>
      </c>
      <c r="P250" s="14">
        <v>18</v>
      </c>
      <c r="Q250" s="16">
        <v>33</v>
      </c>
      <c r="R250" s="15">
        <f t="shared" si="135"/>
        <v>2</v>
      </c>
      <c r="S250" s="15">
        <f t="shared" si="136"/>
        <v>3.6666666666666665</v>
      </c>
      <c r="T250" s="17">
        <f t="shared" si="137"/>
        <v>0.54545454545454541</v>
      </c>
      <c r="U250" s="16">
        <v>8</v>
      </c>
      <c r="V250" s="16">
        <v>37</v>
      </c>
      <c r="W250" s="15">
        <f t="shared" si="138"/>
        <v>0.88888888888888884</v>
      </c>
      <c r="X250" s="15">
        <f t="shared" si="139"/>
        <v>4.1111111111111107</v>
      </c>
      <c r="Y250" s="17">
        <f t="shared" si="140"/>
        <v>0.21621621621621623</v>
      </c>
      <c r="Z250" s="8">
        <v>9</v>
      </c>
      <c r="AA250" s="8">
        <v>15</v>
      </c>
      <c r="AB250" s="15">
        <f t="shared" si="141"/>
        <v>1</v>
      </c>
      <c r="AC250" s="15">
        <f t="shared" si="142"/>
        <v>1.6666666666666667</v>
      </c>
      <c r="AD250" s="17">
        <f t="shared" si="143"/>
        <v>0.6</v>
      </c>
      <c r="AE250" s="13">
        <v>17</v>
      </c>
      <c r="AF250" s="15">
        <f t="shared" si="144"/>
        <v>1.8888888888888888</v>
      </c>
      <c r="AG250" s="13">
        <v>7</v>
      </c>
      <c r="AH250" s="15">
        <f t="shared" si="145"/>
        <v>0.77777777777777779</v>
      </c>
      <c r="AI250" s="13">
        <v>10</v>
      </c>
      <c r="AJ250" s="15">
        <f t="shared" si="146"/>
        <v>1.1111111111111112</v>
      </c>
      <c r="AK250" s="13">
        <v>15</v>
      </c>
      <c r="AL250" s="15">
        <f t="shared" si="147"/>
        <v>1.6666666666666667</v>
      </c>
      <c r="AM250" s="13">
        <v>5</v>
      </c>
      <c r="AN250" s="15">
        <f t="shared" si="148"/>
        <v>0.55555555555555558</v>
      </c>
      <c r="AO250" s="2">
        <v>2</v>
      </c>
      <c r="AP250" s="15">
        <f t="shared" si="149"/>
        <v>0.22222222222222221</v>
      </c>
      <c r="AQ250" s="6">
        <v>5</v>
      </c>
      <c r="AR250" s="15">
        <f t="shared" si="150"/>
        <v>0.55555555555555558</v>
      </c>
      <c r="AS250" s="52">
        <v>19</v>
      </c>
      <c r="AT250" s="15">
        <f t="shared" si="151"/>
        <v>2.1111111111111112</v>
      </c>
      <c r="AU250" s="18"/>
      <c r="AV250" s="18"/>
      <c r="AW250" s="18"/>
      <c r="AX250" s="18"/>
      <c r="AY250" s="18"/>
      <c r="AZ250" s="18"/>
      <c r="BA250" s="18"/>
      <c r="BB250" s="18"/>
      <c r="BC250" s="18"/>
      <c r="BD250" s="92">
        <f t="shared" si="152"/>
        <v>45.039164490861623</v>
      </c>
      <c r="BE250" s="92">
        <f t="shared" si="153"/>
        <v>42.857142857142854</v>
      </c>
      <c r="BF250" s="93">
        <f>IFERROR(100*((L250+0.44*AA250+AQ250)*2400)/((SUMIFS(팀공격력!Q:Q,팀공격력!A:A,B250,팀공격력!B:B,D250)+0.44*SUMIFS(팀공격력!T:T,팀공격력!A:A,B250,팀공격력!B:B,D250)+SUMIFS(팀공격력!AK:AK,팀공격력!A:A,B250,팀공격력!B:B,D250))*(F250*60+G250)),"")</f>
        <v>16.702811742322286</v>
      </c>
      <c r="BG250" s="17">
        <f t="shared" si="154"/>
        <v>0.52857142857142858</v>
      </c>
      <c r="BH250" s="17">
        <f t="shared" si="155"/>
        <v>0.21428571428571427</v>
      </c>
      <c r="BI250" s="94">
        <f>IFERROR(((AG250*(12000/5))/((F250*60+G250)*(SUMIFS(팀공격력!X:X,팀공격력!A:A,B250,팀공격력!B:B,D250)+SUMIFS(팀수비력!X:X,팀수비력!A:A,B250,팀수비력!B:B,D250))))*100,"")</f>
        <v>1.7796911812064613</v>
      </c>
      <c r="BJ250" s="94">
        <f>IFERROR(((AI250*(12000/5))/((F250*60+G250)*(SUMIFS(팀공격력!V:V,팀공격력!A:A,B250,팀공격력!B:B,D250)+SUMIFS(팀수비력!W:W,팀수비력!A:A,B250,팀수비력!B:B,D250))))*100,"")</f>
        <v>5.0540147829932405</v>
      </c>
      <c r="BK250" s="94">
        <f>IFERROR(((AE250*(12000/5))/((F250*60+G250)*(SUMIFS(팀공격력!X:X,팀공격력!A:A,B250,팀공격력!B:B,D250)+SUMIFS(팀수비력!X:X,팀수비력!A:A,B250,팀수비력!B:B,D250))))*100,"")</f>
        <v>4.3221071543585481</v>
      </c>
      <c r="BL250" s="94">
        <f>IFERROR(100*AK250/(((((F250*60+G250)/(12000/5))*SUMIFS(팀공격력!P:P,팀공격력!A:A,B250,팀공격력!B:B,D250))-K250)),"")</f>
        <v>9.7863051533051877</v>
      </c>
      <c r="BM250" s="94">
        <f>IFERROR(100*((AM250/E250*(2400))/((F250*60+G250)*SUMIFS(팀공격력!AR:AR,팀공격력!A:A,B250,팀공격력!B:B,D250))),"")</f>
        <v>1.2624698460856523</v>
      </c>
      <c r="BN250" s="94">
        <f>IFERROR((AO250*40)/(((F250*60+G250)/60)*(SUMIFS(팀수비력!Q:Q,팀수비력!A:A,B250,팀수비력!B:B,D250)-SUMIFS(팀수비력!N:N,팀수비력!A:A,B250,팀수비력!B:B,D250)))*100,"")</f>
        <v>0.82565588038998483</v>
      </c>
      <c r="BO250" s="94">
        <f t="shared" si="156"/>
        <v>6.1274509803921573</v>
      </c>
      <c r="BP250" s="18"/>
      <c r="BQ250" s="18"/>
      <c r="BR250" s="18"/>
      <c r="BS250" s="18"/>
      <c r="BT250" s="19" t="s">
        <v>88</v>
      </c>
      <c r="BU250" s="19"/>
      <c r="BV250" s="26" t="s">
        <v>94</v>
      </c>
      <c r="BW250" s="26"/>
      <c r="BX250" s="26"/>
      <c r="BY250" s="26"/>
      <c r="BZ250" s="29"/>
      <c r="CA250" s="29"/>
      <c r="CB250" s="29"/>
      <c r="CC250" s="30"/>
      <c r="CD250" s="30"/>
      <c r="CE250" s="30"/>
      <c r="CF250" s="28">
        <v>6</v>
      </c>
      <c r="CG250" s="28">
        <v>3</v>
      </c>
    </row>
    <row r="251" spans="1:85" x14ac:dyDescent="0.4">
      <c r="A251" s="9" t="s">
        <v>84</v>
      </c>
      <c r="B251" s="9" t="s">
        <v>171</v>
      </c>
      <c r="C251" s="9" t="s">
        <v>175</v>
      </c>
      <c r="D251" s="23" t="s">
        <v>294</v>
      </c>
      <c r="E251" s="32">
        <v>5</v>
      </c>
      <c r="F251" s="32">
        <v>3</v>
      </c>
      <c r="G251" s="32">
        <v>32</v>
      </c>
      <c r="H251" s="14">
        <f t="shared" si="130"/>
        <v>1060</v>
      </c>
      <c r="I251" s="45">
        <v>0</v>
      </c>
      <c r="J251" s="15">
        <f t="shared" si="131"/>
        <v>0</v>
      </c>
      <c r="K251" s="21">
        <v>0</v>
      </c>
      <c r="L251" s="21">
        <v>2</v>
      </c>
      <c r="M251" s="15">
        <f t="shared" si="132"/>
        <v>0</v>
      </c>
      <c r="N251" s="15">
        <f t="shared" si="133"/>
        <v>0.4</v>
      </c>
      <c r="O251" s="17">
        <f t="shared" si="134"/>
        <v>0</v>
      </c>
      <c r="P251" s="14">
        <v>0</v>
      </c>
      <c r="Q251" s="16">
        <v>0</v>
      </c>
      <c r="R251" s="15">
        <f t="shared" si="135"/>
        <v>0</v>
      </c>
      <c r="S251" s="15">
        <f t="shared" si="136"/>
        <v>0</v>
      </c>
      <c r="T251" s="17" t="e">
        <f t="shared" si="137"/>
        <v>#DIV/0!</v>
      </c>
      <c r="U251" s="16">
        <v>0</v>
      </c>
      <c r="V251" s="16">
        <v>2</v>
      </c>
      <c r="W251" s="15">
        <f t="shared" si="138"/>
        <v>0</v>
      </c>
      <c r="X251" s="15">
        <f t="shared" si="139"/>
        <v>0.4</v>
      </c>
      <c r="Y251" s="17">
        <f t="shared" si="140"/>
        <v>0</v>
      </c>
      <c r="Z251" s="8">
        <v>0</v>
      </c>
      <c r="AA251" s="8">
        <v>0</v>
      </c>
      <c r="AB251" s="15">
        <f t="shared" si="141"/>
        <v>0</v>
      </c>
      <c r="AC251" s="15">
        <f t="shared" si="142"/>
        <v>0</v>
      </c>
      <c r="AD251" s="17" t="e">
        <f t="shared" si="143"/>
        <v>#DIV/0!</v>
      </c>
      <c r="AE251" s="13">
        <v>0</v>
      </c>
      <c r="AF251" s="15">
        <f t="shared" si="144"/>
        <v>0</v>
      </c>
      <c r="AG251" s="13">
        <v>0</v>
      </c>
      <c r="AH251" s="15">
        <f t="shared" si="145"/>
        <v>0</v>
      </c>
      <c r="AI251" s="13">
        <v>0</v>
      </c>
      <c r="AJ251" s="15">
        <f t="shared" si="146"/>
        <v>0</v>
      </c>
      <c r="AK251" s="13">
        <v>0</v>
      </c>
      <c r="AL251" s="15">
        <f t="shared" si="147"/>
        <v>0</v>
      </c>
      <c r="AM251" s="13">
        <v>0</v>
      </c>
      <c r="AN251" s="15">
        <f t="shared" si="148"/>
        <v>0</v>
      </c>
      <c r="AO251" s="2">
        <v>0</v>
      </c>
      <c r="AP251" s="15">
        <f t="shared" si="149"/>
        <v>0</v>
      </c>
      <c r="AQ251" s="6">
        <v>0</v>
      </c>
      <c r="AR251" s="15">
        <f t="shared" si="150"/>
        <v>0</v>
      </c>
      <c r="AS251" s="52">
        <v>2</v>
      </c>
      <c r="AT251" s="15">
        <f t="shared" si="151"/>
        <v>0.4</v>
      </c>
      <c r="AU251" s="18"/>
      <c r="AV251" s="18"/>
      <c r="AW251" s="18"/>
      <c r="AX251" s="18"/>
      <c r="AY251" s="18"/>
      <c r="AZ251" s="18"/>
      <c r="BA251" s="18"/>
      <c r="BB251" s="18"/>
      <c r="BC251" s="18"/>
      <c r="BD251" s="92">
        <f t="shared" si="152"/>
        <v>0</v>
      </c>
      <c r="BE251" s="92">
        <f t="shared" si="153"/>
        <v>0</v>
      </c>
      <c r="BF251" s="93">
        <f>IFERROR(100*((L251+0.44*AA251+AQ251)*2400)/((SUMIFS(팀공격력!Q:Q,팀공격력!A:A,B251,팀공격력!B:B,D251)+0.44*SUMIFS(팀공격력!T:T,팀공격력!A:A,B251,팀공격력!B:B,D251)+SUMIFS(팀공격력!AK:AK,팀공격력!A:A,B251,팀공격력!B:B,D251))*(F251*60+G251)),"")</f>
        <v>2.7787812265540337</v>
      </c>
      <c r="BG251" s="17">
        <f t="shared" si="154"/>
        <v>1</v>
      </c>
      <c r="BH251" s="17">
        <f t="shared" si="155"/>
        <v>0</v>
      </c>
      <c r="BI251" s="94">
        <f>IFERROR(((AG251*(12000/5))/((F251*60+G251)*(SUMIFS(팀공격력!X:X,팀공격력!A:A,B251,팀공격력!B:B,D251)+SUMIFS(팀수비력!X:X,팀수비력!A:A,B251,팀수비력!B:B,D251))))*100,"")</f>
        <v>0</v>
      </c>
      <c r="BJ251" s="94">
        <f>IFERROR(((AI251*(12000/5))/((F251*60+G251)*(SUMIFS(팀공격력!V:V,팀공격력!A:A,B251,팀공격력!B:B,D251)+SUMIFS(팀수비력!W:W,팀수비력!A:A,B251,팀수비력!B:B,D251))))*100,"")</f>
        <v>0</v>
      </c>
      <c r="BK251" s="94">
        <f>IFERROR(((AE251*(12000/5))/((F251*60+G251)*(SUMIFS(팀공격력!X:X,팀공격력!A:A,B251,팀공격력!B:B,D251)+SUMIFS(팀수비력!X:X,팀수비력!A:A,B251,팀수비력!B:B,D251))))*100,"")</f>
        <v>0</v>
      </c>
      <c r="BL251" s="94">
        <f>IFERROR(100*AK251/(((((F251*60+G251)/(12000/5))*SUMIFS(팀공격력!P:P,팀공격력!A:A,B251,팀공격력!B:B,D251))-K251)),"")</f>
        <v>0</v>
      </c>
      <c r="BM251" s="94">
        <f>IFERROR(100*((AM251/E251*(2400))/((F251*60+G251)*SUMIFS(팀공격력!AR:AR,팀공격력!A:A,B251,팀공격력!B:B,D251))),"")</f>
        <v>0</v>
      </c>
      <c r="BN251" s="94">
        <f>IFERROR((AO251*40)/(((F251*60+G251)/60)*(SUMIFS(팀수비력!Q:Q,팀수비력!A:A,B251,팀수비력!B:B,D251)-SUMIFS(팀수비력!N:N,팀수비력!A:A,B251,팀수비력!B:B,D251)))*100,"")</f>
        <v>0</v>
      </c>
      <c r="BO251" s="94">
        <f t="shared" si="156"/>
        <v>0</v>
      </c>
      <c r="BP251" s="18"/>
      <c r="BQ251" s="18"/>
      <c r="BR251" s="18"/>
      <c r="BS251" s="18"/>
      <c r="BT251" s="19" t="s">
        <v>88</v>
      </c>
      <c r="BU251" s="19"/>
      <c r="BV251" s="26" t="s">
        <v>89</v>
      </c>
      <c r="BW251" s="26"/>
      <c r="BX251" s="26"/>
      <c r="BY251" s="26"/>
      <c r="BZ251" s="29"/>
      <c r="CA251" s="29"/>
      <c r="CB251" s="29"/>
      <c r="CC251" s="30"/>
      <c r="CD251" s="30"/>
      <c r="CE251" s="30"/>
      <c r="CF251" s="28">
        <v>5</v>
      </c>
      <c r="CG251" s="28">
        <v>0</v>
      </c>
    </row>
    <row r="252" spans="1:85" x14ac:dyDescent="0.4">
      <c r="A252" s="9" t="s">
        <v>84</v>
      </c>
      <c r="B252" s="9" t="s">
        <v>171</v>
      </c>
      <c r="C252" s="9" t="s">
        <v>178</v>
      </c>
      <c r="D252" s="23" t="s">
        <v>294</v>
      </c>
      <c r="E252" s="32">
        <v>7</v>
      </c>
      <c r="F252" s="32">
        <v>9</v>
      </c>
      <c r="G252" s="32">
        <v>34</v>
      </c>
      <c r="H252" s="14">
        <f t="shared" si="130"/>
        <v>4018</v>
      </c>
      <c r="I252" s="45">
        <v>24</v>
      </c>
      <c r="J252" s="15">
        <f t="shared" si="131"/>
        <v>3.4285714285714284</v>
      </c>
      <c r="K252" s="21">
        <v>9</v>
      </c>
      <c r="L252" s="21">
        <v>22</v>
      </c>
      <c r="M252" s="15">
        <f t="shared" si="132"/>
        <v>1.2857142857142858</v>
      </c>
      <c r="N252" s="15">
        <f t="shared" si="133"/>
        <v>3.1428571428571428</v>
      </c>
      <c r="O252" s="17">
        <f t="shared" si="134"/>
        <v>0.40909090909090912</v>
      </c>
      <c r="P252" s="14">
        <v>7</v>
      </c>
      <c r="Q252" s="16">
        <v>12</v>
      </c>
      <c r="R252" s="15">
        <f t="shared" si="135"/>
        <v>1</v>
      </c>
      <c r="S252" s="15">
        <f t="shared" si="136"/>
        <v>1.7142857142857142</v>
      </c>
      <c r="T252" s="17">
        <f t="shared" si="137"/>
        <v>0.58333333333333337</v>
      </c>
      <c r="U252" s="16">
        <v>2</v>
      </c>
      <c r="V252" s="16">
        <v>10</v>
      </c>
      <c r="W252" s="15">
        <f t="shared" si="138"/>
        <v>0.2857142857142857</v>
      </c>
      <c r="X252" s="15">
        <f t="shared" si="139"/>
        <v>1.4285714285714286</v>
      </c>
      <c r="Y252" s="17">
        <f t="shared" si="140"/>
        <v>0.2</v>
      </c>
      <c r="Z252" s="8">
        <v>4</v>
      </c>
      <c r="AA252" s="8">
        <v>6</v>
      </c>
      <c r="AB252" s="15">
        <f t="shared" si="141"/>
        <v>0.5714285714285714</v>
      </c>
      <c r="AC252" s="15">
        <f t="shared" si="142"/>
        <v>0.8571428571428571</v>
      </c>
      <c r="AD252" s="17">
        <f t="shared" si="143"/>
        <v>0.66666666666666663</v>
      </c>
      <c r="AE252" s="13">
        <v>19</v>
      </c>
      <c r="AF252" s="15">
        <f t="shared" si="144"/>
        <v>2.7142857142857144</v>
      </c>
      <c r="AG252" s="13">
        <v>10</v>
      </c>
      <c r="AH252" s="15">
        <f t="shared" si="145"/>
        <v>1.4285714285714286</v>
      </c>
      <c r="AI252" s="13">
        <v>9</v>
      </c>
      <c r="AJ252" s="15">
        <f t="shared" si="146"/>
        <v>1.2857142857142858</v>
      </c>
      <c r="AK252" s="13">
        <v>2</v>
      </c>
      <c r="AL252" s="15">
        <f t="shared" si="147"/>
        <v>0.2857142857142857</v>
      </c>
      <c r="AM252" s="13">
        <v>2</v>
      </c>
      <c r="AN252" s="15">
        <f t="shared" si="148"/>
        <v>0.2857142857142857</v>
      </c>
      <c r="AO252" s="2">
        <v>0</v>
      </c>
      <c r="AP252" s="15">
        <f t="shared" si="149"/>
        <v>0</v>
      </c>
      <c r="AQ252" s="6">
        <v>3</v>
      </c>
      <c r="AR252" s="15">
        <f t="shared" si="150"/>
        <v>0.42857142857142855</v>
      </c>
      <c r="AS252" s="52">
        <v>12</v>
      </c>
      <c r="AT252" s="15">
        <f t="shared" si="151"/>
        <v>1.7142857142857142</v>
      </c>
      <c r="AU252" s="18"/>
      <c r="AV252" s="18"/>
      <c r="AW252" s="18"/>
      <c r="AX252" s="18"/>
      <c r="AY252" s="18"/>
      <c r="AZ252" s="18"/>
      <c r="BA252" s="18"/>
      <c r="BB252" s="18"/>
      <c r="BC252" s="18"/>
      <c r="BD252" s="92">
        <f t="shared" si="152"/>
        <v>48.701298701298704</v>
      </c>
      <c r="BE252" s="92">
        <f t="shared" si="153"/>
        <v>45.454545454545453</v>
      </c>
      <c r="BF252" s="93">
        <f>IFERROR(100*((L252+0.44*AA252+AQ252)*2400)/((SUMIFS(팀공격력!Q:Q,팀공격력!A:A,B252,팀공격력!B:B,D252)+0.44*SUMIFS(팀공격력!T:T,팀공격력!A:A,B252,팀공격력!B:B,D252)+SUMIFS(팀공격력!AK:AK,팀공격력!A:A,B252,팀공격력!B:B,D252))*(F252*60+G252)),"")</f>
        <v>14.183596496179565</v>
      </c>
      <c r="BG252" s="17">
        <f t="shared" si="154"/>
        <v>0.45454545454545453</v>
      </c>
      <c r="BH252" s="17">
        <f t="shared" si="155"/>
        <v>0.27272727272727271</v>
      </c>
      <c r="BI252" s="94">
        <f>IFERROR(((AG252*(12000/5))/((F252*60+G252)*(SUMIFS(팀공격력!X:X,팀공격력!A:A,B252,팀공격력!B:B,D252)+SUMIFS(팀수비력!X:X,팀수비력!A:A,B252,팀수비력!B:B,D252))))*100,"")</f>
        <v>6.3737571173621141</v>
      </c>
      <c r="BJ252" s="94">
        <f>IFERROR(((AI252*(12000/5))/((F252*60+G252)*(SUMIFS(팀공격력!V:V,팀공격력!A:A,B252,팀공격력!B:B,D252)+SUMIFS(팀수비력!W:W,팀수비력!A:A,B252,팀수비력!B:B,D252))))*100,"")</f>
        <v>11.403230915426038</v>
      </c>
      <c r="BK252" s="94">
        <f>IFERROR(((AE252*(12000/5))/((F252*60+G252)*(SUMIFS(팀공격력!X:X,팀공격력!A:A,B252,팀공격력!B:B,D252)+SUMIFS(팀수비력!X:X,팀수비력!A:A,B252,팀수비력!B:B,D252))))*100,"")</f>
        <v>12.110138522988018</v>
      </c>
      <c r="BL252" s="94">
        <f>IFERROR(100*AK252/(((((F252*60+G252)/(12000/5))*SUMIFS(팀공격력!P:P,팀공격력!A:A,B252,팀공격력!B:B,D252))-K252)),"")</f>
        <v>3.1994454294588937</v>
      </c>
      <c r="BM252" s="94">
        <f>IFERROR(100*((AM252/E252*(2400))/((F252*60+G252)*SUMIFS(팀공격력!AR:AR,팀공격력!A:A,B252,팀공격력!B:B,D252))),"")</f>
        <v>1.6277000474519945</v>
      </c>
      <c r="BN252" s="94">
        <f>IFERROR((AO252*40)/(((F252*60+G252)/60)*(SUMIFS(팀수비력!Q:Q,팀수비력!A:A,B252,팀수비력!B:B,D252)-SUMIFS(팀수비력!N:N,팀수비력!A:A,B252,팀수비력!B:B,D252)))*100,"")</f>
        <v>0</v>
      </c>
      <c r="BO252" s="94">
        <f t="shared" si="156"/>
        <v>10.85383502170767</v>
      </c>
      <c r="BP252" s="18"/>
      <c r="BQ252" s="18"/>
      <c r="BR252" s="18"/>
      <c r="BS252" s="18"/>
      <c r="BT252" s="19" t="s">
        <v>88</v>
      </c>
      <c r="BU252" s="19"/>
      <c r="BV252" s="26" t="s">
        <v>97</v>
      </c>
      <c r="BW252" s="26"/>
      <c r="BX252" s="26"/>
      <c r="BY252" s="26"/>
      <c r="BZ252" s="29"/>
      <c r="CA252" s="29"/>
      <c r="CB252" s="29"/>
      <c r="CC252" s="30"/>
      <c r="CD252" s="30"/>
      <c r="CE252" s="30"/>
      <c r="CF252" s="28">
        <v>4</v>
      </c>
      <c r="CG252" s="28">
        <v>3</v>
      </c>
    </row>
    <row r="253" spans="1:85" x14ac:dyDescent="0.4">
      <c r="A253" s="9" t="s">
        <v>84</v>
      </c>
      <c r="B253" s="9" t="s">
        <v>171</v>
      </c>
      <c r="C253" s="9" t="s">
        <v>179</v>
      </c>
      <c r="D253" s="23" t="s">
        <v>294</v>
      </c>
      <c r="E253" s="32">
        <v>9</v>
      </c>
      <c r="F253" s="32">
        <v>15</v>
      </c>
      <c r="G253" s="32">
        <v>4</v>
      </c>
      <c r="H253" s="14">
        <f t="shared" si="130"/>
        <v>8136</v>
      </c>
      <c r="I253" s="45">
        <v>71</v>
      </c>
      <c r="J253" s="15">
        <f t="shared" si="131"/>
        <v>7.8888888888888893</v>
      </c>
      <c r="K253" s="21">
        <v>33</v>
      </c>
      <c r="L253" s="21">
        <v>60</v>
      </c>
      <c r="M253" s="15">
        <f t="shared" si="132"/>
        <v>3.6666666666666665</v>
      </c>
      <c r="N253" s="15">
        <f t="shared" si="133"/>
        <v>6.666666666666667</v>
      </c>
      <c r="O253" s="17">
        <f t="shared" si="134"/>
        <v>0.55000000000000004</v>
      </c>
      <c r="P253" s="14">
        <v>33</v>
      </c>
      <c r="Q253" s="16">
        <v>60</v>
      </c>
      <c r="R253" s="15">
        <f t="shared" si="135"/>
        <v>3.6666666666666665</v>
      </c>
      <c r="S253" s="15">
        <f t="shared" si="136"/>
        <v>6.666666666666667</v>
      </c>
      <c r="T253" s="17">
        <f t="shared" si="137"/>
        <v>0.55000000000000004</v>
      </c>
      <c r="U253" s="16">
        <v>0</v>
      </c>
      <c r="V253" s="16">
        <v>0</v>
      </c>
      <c r="W253" s="15">
        <f t="shared" si="138"/>
        <v>0</v>
      </c>
      <c r="X253" s="15">
        <f t="shared" si="139"/>
        <v>0</v>
      </c>
      <c r="Y253" s="17" t="e">
        <f t="shared" si="140"/>
        <v>#DIV/0!</v>
      </c>
      <c r="Z253" s="8">
        <v>5</v>
      </c>
      <c r="AA253" s="8">
        <v>13</v>
      </c>
      <c r="AB253" s="15">
        <f t="shared" si="141"/>
        <v>0.55555555555555558</v>
      </c>
      <c r="AC253" s="15">
        <f t="shared" si="142"/>
        <v>1.4444444444444444</v>
      </c>
      <c r="AD253" s="17">
        <f t="shared" si="143"/>
        <v>0.38461538461538464</v>
      </c>
      <c r="AE253" s="13">
        <v>56</v>
      </c>
      <c r="AF253" s="15">
        <f t="shared" si="144"/>
        <v>6.2222222222222223</v>
      </c>
      <c r="AG253" s="13">
        <v>29</v>
      </c>
      <c r="AH253" s="15">
        <f t="shared" si="145"/>
        <v>3.2222222222222223</v>
      </c>
      <c r="AI253" s="13">
        <v>27</v>
      </c>
      <c r="AJ253" s="15">
        <f t="shared" si="146"/>
        <v>3</v>
      </c>
      <c r="AK253" s="13">
        <v>16</v>
      </c>
      <c r="AL253" s="15">
        <f t="shared" si="147"/>
        <v>1.7777777777777777</v>
      </c>
      <c r="AM253" s="13">
        <v>5</v>
      </c>
      <c r="AN253" s="15">
        <f t="shared" si="148"/>
        <v>0.55555555555555558</v>
      </c>
      <c r="AO253" s="2">
        <v>4</v>
      </c>
      <c r="AP253" s="15">
        <f t="shared" si="149"/>
        <v>0.44444444444444442</v>
      </c>
      <c r="AQ253" s="6">
        <v>12</v>
      </c>
      <c r="AR253" s="15">
        <f t="shared" si="150"/>
        <v>1.3333333333333333</v>
      </c>
      <c r="AS253" s="52">
        <v>19</v>
      </c>
      <c r="AT253" s="15">
        <f t="shared" si="151"/>
        <v>2.1111111111111112</v>
      </c>
      <c r="AU253" s="18"/>
      <c r="AV253" s="18"/>
      <c r="AW253" s="18"/>
      <c r="AX253" s="18"/>
      <c r="AY253" s="18"/>
      <c r="AZ253" s="18"/>
      <c r="BA253" s="18"/>
      <c r="BB253" s="18"/>
      <c r="BC253" s="18"/>
      <c r="BD253" s="92">
        <f t="shared" si="152"/>
        <v>54.017041996348148</v>
      </c>
      <c r="BE253" s="92">
        <f t="shared" si="153"/>
        <v>55.000000000000007</v>
      </c>
      <c r="BF253" s="93">
        <f>IFERROR(100*((L253+0.44*AA253+AQ253)*2400)/((SUMIFS(팀공격력!Q:Q,팀공격력!A:A,B253,팀공격력!B:B,D253)+0.44*SUMIFS(팀공격력!T:T,팀공격력!A:A,B253,팀공격력!B:B,D253)+SUMIFS(팀공격력!AK:AK,팀공격력!A:A,B253,팀공격력!B:B,D253))*(F253*60+G253)),"")</f>
        <v>25.32354972825733</v>
      </c>
      <c r="BG253" s="17">
        <f t="shared" si="154"/>
        <v>0</v>
      </c>
      <c r="BH253" s="17">
        <f t="shared" si="155"/>
        <v>0.21666666666666667</v>
      </c>
      <c r="BI253" s="94">
        <f>IFERROR(((AG253*(12000/5))/((F253*60+G253)*(SUMIFS(팀공격력!X:X,팀공격력!A:A,B253,팀공격력!B:B,D253)+SUMIFS(팀수비력!X:X,팀수비력!A:A,B253,팀수비력!B:B,D253))))*100,"")</f>
        <v>11.736455860133823</v>
      </c>
      <c r="BJ253" s="94">
        <f>IFERROR(((AI253*(12000/5))/((F253*60+G253)*(SUMIFS(팀공격력!V:V,팀공격력!A:A,B253,팀공격력!B:B,D253)+SUMIFS(팀수비력!W:W,팀수비력!A:A,B253,팀수비력!B:B,D253))))*100,"")</f>
        <v>21.721641190667739</v>
      </c>
      <c r="BK253" s="94">
        <f>IFERROR(((AE253*(12000/5))/((F253*60+G253)*(SUMIFS(팀공격력!X:X,팀공격력!A:A,B253,팀공격력!B:B,D253)+SUMIFS(팀수비력!X:X,팀수비력!A:A,B253,팀수비력!B:B,D253))))*100,"")</f>
        <v>22.663500971292898</v>
      </c>
      <c r="BL253" s="94">
        <f>IFERROR(100*AK253/(((((F253*60+G253)/(12000/5))*SUMIFS(팀공격력!P:P,팀공격력!A:A,B253,팀공격력!B:B,D253))-K253)),"")</f>
        <v>20.094612132122073</v>
      </c>
      <c r="BM253" s="94">
        <f>IFERROR(100*((AM253/E253*(2400))/((F253*60+G253)*SUMIFS(팀공격력!AR:AR,팀공격력!A:A,B253,팀공격력!B:B,D253))),"")</f>
        <v>2.0096173766783783</v>
      </c>
      <c r="BN253" s="94">
        <f>IFERROR((AO253*40)/(((F253*60+G253)/60)*(SUMIFS(팀수비력!Q:Q,팀수비력!A:A,B253,팀수비력!B:B,D253)-SUMIFS(팀수비력!N:N,팀수비력!A:A,B253,팀수비력!B:B,D253)))*100,"")</f>
        <v>2.628581442215018</v>
      </c>
      <c r="BO253" s="94">
        <f t="shared" si="156"/>
        <v>15.440041173443129</v>
      </c>
      <c r="BP253" s="18"/>
      <c r="BQ253" s="18"/>
      <c r="BR253" s="18"/>
      <c r="BS253" s="18"/>
      <c r="BT253" s="19" t="s">
        <v>93</v>
      </c>
      <c r="BU253" s="19"/>
      <c r="BV253" s="26" t="s">
        <v>97</v>
      </c>
      <c r="BW253" s="26"/>
      <c r="BX253" s="26"/>
      <c r="BY253" s="26"/>
      <c r="BZ253" s="29"/>
      <c r="CA253" s="29"/>
      <c r="CB253" s="29"/>
      <c r="CC253" s="30"/>
      <c r="CD253" s="30"/>
      <c r="CE253" s="30"/>
      <c r="CF253" s="28">
        <v>6</v>
      </c>
      <c r="CG253" s="28">
        <v>3</v>
      </c>
    </row>
    <row r="254" spans="1:85" x14ac:dyDescent="0.4">
      <c r="A254" s="9" t="s">
        <v>84</v>
      </c>
      <c r="B254" s="9" t="s">
        <v>171</v>
      </c>
      <c r="C254" s="9" t="s">
        <v>181</v>
      </c>
      <c r="D254" s="23" t="s">
        <v>294</v>
      </c>
      <c r="E254" s="32">
        <v>7</v>
      </c>
      <c r="F254" s="32">
        <v>5</v>
      </c>
      <c r="G254" s="32">
        <v>11</v>
      </c>
      <c r="H254" s="14">
        <f t="shared" si="130"/>
        <v>2177</v>
      </c>
      <c r="I254" s="45">
        <v>11</v>
      </c>
      <c r="J254" s="15">
        <f t="shared" si="131"/>
        <v>1.5714285714285714</v>
      </c>
      <c r="K254" s="21">
        <v>5</v>
      </c>
      <c r="L254" s="21">
        <v>10</v>
      </c>
      <c r="M254" s="15">
        <f t="shared" si="132"/>
        <v>0.7142857142857143</v>
      </c>
      <c r="N254" s="15">
        <f t="shared" si="133"/>
        <v>1.4285714285714286</v>
      </c>
      <c r="O254" s="17">
        <f t="shared" si="134"/>
        <v>0.5</v>
      </c>
      <c r="P254" s="14">
        <v>5</v>
      </c>
      <c r="Q254" s="16">
        <v>7</v>
      </c>
      <c r="R254" s="15">
        <f t="shared" si="135"/>
        <v>0.7142857142857143</v>
      </c>
      <c r="S254" s="15">
        <f t="shared" si="136"/>
        <v>1</v>
      </c>
      <c r="T254" s="17">
        <f t="shared" si="137"/>
        <v>0.7142857142857143</v>
      </c>
      <c r="U254" s="16">
        <v>0</v>
      </c>
      <c r="V254" s="16">
        <v>3</v>
      </c>
      <c r="W254" s="15">
        <f t="shared" si="138"/>
        <v>0</v>
      </c>
      <c r="X254" s="15">
        <f t="shared" si="139"/>
        <v>0.42857142857142855</v>
      </c>
      <c r="Y254" s="17">
        <f t="shared" si="140"/>
        <v>0</v>
      </c>
      <c r="Z254" s="8">
        <v>1</v>
      </c>
      <c r="AA254" s="8">
        <v>2</v>
      </c>
      <c r="AB254" s="15">
        <f t="shared" si="141"/>
        <v>0.14285714285714285</v>
      </c>
      <c r="AC254" s="15">
        <f t="shared" si="142"/>
        <v>0.2857142857142857</v>
      </c>
      <c r="AD254" s="17">
        <f t="shared" si="143"/>
        <v>0.5</v>
      </c>
      <c r="AE254" s="13">
        <v>6</v>
      </c>
      <c r="AF254" s="15">
        <f t="shared" si="144"/>
        <v>0.8571428571428571</v>
      </c>
      <c r="AG254" s="13">
        <v>1</v>
      </c>
      <c r="AH254" s="15">
        <f t="shared" si="145"/>
        <v>0.14285714285714285</v>
      </c>
      <c r="AI254" s="13">
        <v>5</v>
      </c>
      <c r="AJ254" s="15">
        <f t="shared" si="146"/>
        <v>0.7142857142857143</v>
      </c>
      <c r="AK254" s="13">
        <v>1</v>
      </c>
      <c r="AL254" s="15">
        <f t="shared" si="147"/>
        <v>0.14285714285714285</v>
      </c>
      <c r="AM254" s="13">
        <v>0</v>
      </c>
      <c r="AN254" s="15">
        <f t="shared" si="148"/>
        <v>0</v>
      </c>
      <c r="AO254" s="2">
        <v>0</v>
      </c>
      <c r="AP254" s="15">
        <f t="shared" si="149"/>
        <v>0</v>
      </c>
      <c r="AQ254" s="6">
        <v>1</v>
      </c>
      <c r="AR254" s="15">
        <f t="shared" si="150"/>
        <v>0.14285714285714285</v>
      </c>
      <c r="AS254" s="52">
        <v>5</v>
      </c>
      <c r="AT254" s="15">
        <f t="shared" si="151"/>
        <v>0.7142857142857143</v>
      </c>
      <c r="AU254" s="18"/>
      <c r="AV254" s="18"/>
      <c r="AW254" s="18"/>
      <c r="AX254" s="18"/>
      <c r="AY254" s="18"/>
      <c r="AZ254" s="18"/>
      <c r="BA254" s="18"/>
      <c r="BB254" s="18"/>
      <c r="BC254" s="18"/>
      <c r="BD254" s="92">
        <f t="shared" si="152"/>
        <v>50.55147058823529</v>
      </c>
      <c r="BE254" s="92">
        <f t="shared" si="153"/>
        <v>50</v>
      </c>
      <c r="BF254" s="93">
        <f>IFERROR(100*((L254+0.44*AA254+AQ254)*2400)/((SUMIFS(팀공격력!Q:Q,팀공격력!A:A,B254,팀공격력!B:B,D254)+0.44*SUMIFS(팀공격력!T:T,팀공격력!A:A,B254,팀공격력!B:B,D254)+SUMIFS(팀공격력!AK:AK,팀공격력!A:A,B254,팀공격력!B:B,D254))*(F254*60+G254)),"")</f>
        <v>11.25165152081982</v>
      </c>
      <c r="BG254" s="17">
        <f t="shared" si="154"/>
        <v>0.3</v>
      </c>
      <c r="BH254" s="17">
        <f t="shared" si="155"/>
        <v>0.2</v>
      </c>
      <c r="BI254" s="94">
        <f>IFERROR(((AG254*(12000/5))/((F254*60+G254)*(SUMIFS(팀공격력!X:X,팀공격력!A:A,B254,팀공격력!B:B,D254)+SUMIFS(팀수비력!X:X,팀수비력!A:A,B254,팀수비력!B:B,D254))))*100,"")</f>
        <v>1.1763783232687632</v>
      </c>
      <c r="BJ254" s="94">
        <f>IFERROR(((AI254*(12000/5))/((F254*60+G254)*(SUMIFS(팀공격력!V:V,팀공격력!A:A,B254,팀공격력!B:B,D254)+SUMIFS(팀수비력!W:W,팀수비력!A:A,B254,팀수비력!B:B,D254))))*100,"")</f>
        <v>11.692487576731949</v>
      </c>
      <c r="BK254" s="94">
        <f>IFERROR(((AE254*(12000/5))/((F254*60+G254)*(SUMIFS(팀공격력!X:X,팀공격력!A:A,B254,팀공격력!B:B,D254)+SUMIFS(팀수비력!X:X,팀수비력!A:A,B254,팀수비력!B:B,D254))))*100,"")</f>
        <v>7.0582699396125799</v>
      </c>
      <c r="BL254" s="94">
        <f>IFERROR(100*AK254/(((((F254*60+G254)/(12000/5))*SUMIFS(팀공격력!P:P,팀공격력!A:A,B254,팀공격력!B:B,D254))-K254)),"")</f>
        <v>2.9633653953005967</v>
      </c>
      <c r="BM254" s="94">
        <f>IFERROR(100*((AM254/E254*(2400))/((F254*60+G254)*SUMIFS(팀공격력!AR:AR,팀공격력!A:A,B254,팀공격력!B:B,D254))),"")</f>
        <v>0</v>
      </c>
      <c r="BN254" s="94">
        <f>IFERROR((AO254*40)/(((F254*60+G254)/60)*(SUMIFS(팀수비력!Q:Q,팀수비력!A:A,B254,팀수비력!B:B,D254)-SUMIFS(팀수비력!N:N,팀수비력!A:A,B254,팀수비력!B:B,D254)))*100,"")</f>
        <v>0</v>
      </c>
      <c r="BO254" s="94">
        <f t="shared" si="156"/>
        <v>8.4175084175084169</v>
      </c>
      <c r="BP254" s="18"/>
      <c r="BQ254" s="18"/>
      <c r="BR254" s="18"/>
      <c r="BS254" s="18"/>
      <c r="BT254" s="19" t="s">
        <v>88</v>
      </c>
      <c r="BU254" s="19"/>
      <c r="BV254" s="26" t="s">
        <v>97</v>
      </c>
      <c r="BW254" s="26"/>
      <c r="BX254" s="26"/>
      <c r="BY254" s="26"/>
      <c r="BZ254" s="29"/>
      <c r="CA254" s="29"/>
      <c r="CB254" s="29"/>
      <c r="CC254" s="30"/>
      <c r="CD254" s="30"/>
      <c r="CE254" s="30"/>
      <c r="CF254" s="28">
        <v>5</v>
      </c>
      <c r="CG254" s="28">
        <v>2</v>
      </c>
    </row>
    <row r="255" spans="1:85" x14ac:dyDescent="0.4">
      <c r="A255" s="9" t="s">
        <v>84</v>
      </c>
      <c r="B255" s="9" t="s">
        <v>171</v>
      </c>
      <c r="C255" s="9" t="s">
        <v>182</v>
      </c>
      <c r="D255" s="23" t="s">
        <v>294</v>
      </c>
      <c r="E255" s="32">
        <v>9</v>
      </c>
      <c r="F255" s="32">
        <v>11</v>
      </c>
      <c r="G255" s="32">
        <v>57</v>
      </c>
      <c r="H255" s="14">
        <f t="shared" si="130"/>
        <v>6453</v>
      </c>
      <c r="I255" s="45">
        <v>30</v>
      </c>
      <c r="J255" s="15">
        <f t="shared" si="131"/>
        <v>3.3333333333333335</v>
      </c>
      <c r="K255" s="21">
        <v>10</v>
      </c>
      <c r="L255" s="21">
        <v>36</v>
      </c>
      <c r="M255" s="15">
        <f t="shared" si="132"/>
        <v>1.1111111111111112</v>
      </c>
      <c r="N255" s="15">
        <f t="shared" si="133"/>
        <v>4</v>
      </c>
      <c r="O255" s="17">
        <f t="shared" si="134"/>
        <v>0.27777777777777779</v>
      </c>
      <c r="P255" s="14">
        <v>9</v>
      </c>
      <c r="Q255" s="16">
        <v>26</v>
      </c>
      <c r="R255" s="15">
        <f t="shared" si="135"/>
        <v>1</v>
      </c>
      <c r="S255" s="15">
        <f t="shared" si="136"/>
        <v>2.8888888888888888</v>
      </c>
      <c r="T255" s="17">
        <f t="shared" si="137"/>
        <v>0.34615384615384615</v>
      </c>
      <c r="U255" s="16">
        <v>1</v>
      </c>
      <c r="V255" s="16">
        <v>10</v>
      </c>
      <c r="W255" s="15">
        <f t="shared" si="138"/>
        <v>0.1111111111111111</v>
      </c>
      <c r="X255" s="15">
        <f t="shared" si="139"/>
        <v>1.1111111111111112</v>
      </c>
      <c r="Y255" s="17">
        <f t="shared" si="140"/>
        <v>0.1</v>
      </c>
      <c r="Z255" s="8">
        <v>9</v>
      </c>
      <c r="AA255" s="8">
        <v>12</v>
      </c>
      <c r="AB255" s="15">
        <f t="shared" si="141"/>
        <v>1</v>
      </c>
      <c r="AC255" s="15">
        <f t="shared" si="142"/>
        <v>1.3333333333333333</v>
      </c>
      <c r="AD255" s="17">
        <f t="shared" si="143"/>
        <v>0.75</v>
      </c>
      <c r="AE255" s="13">
        <v>14</v>
      </c>
      <c r="AF255" s="15">
        <f t="shared" si="144"/>
        <v>1.5555555555555556</v>
      </c>
      <c r="AG255" s="13">
        <v>3</v>
      </c>
      <c r="AH255" s="15">
        <f t="shared" si="145"/>
        <v>0.33333333333333331</v>
      </c>
      <c r="AI255" s="13">
        <v>11</v>
      </c>
      <c r="AJ255" s="15">
        <f t="shared" si="146"/>
        <v>1.2222222222222223</v>
      </c>
      <c r="AK255" s="13">
        <v>18</v>
      </c>
      <c r="AL255" s="15">
        <f t="shared" si="147"/>
        <v>2</v>
      </c>
      <c r="AM255" s="13">
        <v>10</v>
      </c>
      <c r="AN255" s="15">
        <f t="shared" si="148"/>
        <v>1.1111111111111112</v>
      </c>
      <c r="AO255" s="2">
        <v>1</v>
      </c>
      <c r="AP255" s="15">
        <f t="shared" si="149"/>
        <v>0.1111111111111111</v>
      </c>
      <c r="AQ255" s="6">
        <v>5</v>
      </c>
      <c r="AR255" s="15">
        <f t="shared" si="150"/>
        <v>0.55555555555555558</v>
      </c>
      <c r="AS255" s="52">
        <v>11</v>
      </c>
      <c r="AT255" s="15">
        <f t="shared" si="151"/>
        <v>1.2222222222222223</v>
      </c>
      <c r="AU255" s="18"/>
      <c r="AV255" s="18"/>
      <c r="AW255" s="18"/>
      <c r="AX255" s="18"/>
      <c r="AY255" s="18"/>
      <c r="AZ255" s="18"/>
      <c r="BA255" s="18"/>
      <c r="BB255" s="18"/>
      <c r="BC255" s="18"/>
      <c r="BD255" s="92">
        <f t="shared" si="152"/>
        <v>36.337209302325576</v>
      </c>
      <c r="BE255" s="92">
        <f t="shared" si="153"/>
        <v>29.166666666666668</v>
      </c>
      <c r="BF255" s="93">
        <f>IFERROR(100*((L255+0.44*AA255+AQ255)*2400)/((SUMIFS(팀공격력!Q:Q,팀공격력!A:A,B255,팀공격력!B:B,D255)+0.44*SUMIFS(팀공격력!T:T,팀공격력!A:A,B255,팀공격력!B:B,D255)+SUMIFS(팀공격력!AK:AK,팀공격력!A:A,B255,팀공격력!B:B,D255))*(F255*60+G255)),"")</f>
        <v>19.012289382819514</v>
      </c>
      <c r="BG255" s="17">
        <f t="shared" si="154"/>
        <v>0.27777777777777779</v>
      </c>
      <c r="BH255" s="17">
        <f t="shared" si="155"/>
        <v>0.33333333333333331</v>
      </c>
      <c r="BI255" s="94">
        <f>IFERROR(((AG255*(12000/5))/((F255*60+G255)*(SUMIFS(팀공격력!X:X,팀공격력!A:A,B255,팀공격력!B:B,D255)+SUMIFS(팀수비력!X:X,팀수비력!A:A,B255,팀수비력!B:B,D255))))*100,"")</f>
        <v>1.5307684457597714</v>
      </c>
      <c r="BJ255" s="94">
        <f>IFERROR(((AI255*(12000/5))/((F255*60+G255)*(SUMIFS(팀공격력!V:V,팀공격력!A:A,B255,팀공격력!B:B,D255)+SUMIFS(팀수비력!W:W,팀수비력!A:A,B255,팀수비력!B:B,D255))))*100,"")</f>
        <v>11.157601115760112</v>
      </c>
      <c r="BK255" s="94">
        <f>IFERROR(((AE255*(12000/5))/((F255*60+G255)*(SUMIFS(팀공격력!X:X,팀공격력!A:A,B255,팀공격력!B:B,D255)+SUMIFS(팀수비력!X:X,팀수비력!A:A,B255,팀수비력!B:B,D255))))*100,"")</f>
        <v>7.1435860802122662</v>
      </c>
      <c r="BL255" s="94">
        <f>IFERROR(100*AK255/(((((F255*60+G255)/(12000/5))*SUMIFS(팀공격력!P:P,팀공격력!A:A,B255,팀공격력!B:B,D255))-K255)),"")</f>
        <v>22.691101621468302</v>
      </c>
      <c r="BM255" s="94">
        <f>IFERROR(100*((AM255/E255*(2400))/((F255*60+G255)*SUMIFS(팀공격력!AR:AR,팀공격력!A:A,B255,팀공격력!B:B,D255))),"")</f>
        <v>5.0674870530467331</v>
      </c>
      <c r="BN255" s="94">
        <f>IFERROR((AO255*40)/(((F255*60+G255)/60)*(SUMIFS(팀수비력!Q:Q,팀수비력!A:A,B255,팀수비력!B:B,D255)-SUMIFS(팀수비력!N:N,팀수비력!A:A,B255,팀수비력!B:B,D255)))*100,"")</f>
        <v>0.82853473631882035</v>
      </c>
      <c r="BO255" s="94">
        <f t="shared" si="156"/>
        <v>10.8038029386344</v>
      </c>
      <c r="BP255" s="18"/>
      <c r="BQ255" s="18"/>
      <c r="BR255" s="18"/>
      <c r="BS255" s="18"/>
      <c r="BT255" s="19" t="s">
        <v>88</v>
      </c>
      <c r="BU255" s="19"/>
      <c r="BV255" s="26" t="s">
        <v>89</v>
      </c>
      <c r="BW255" s="26"/>
      <c r="BX255" s="26"/>
      <c r="BY255" s="26"/>
      <c r="BZ255" s="29"/>
      <c r="CA255" s="29"/>
      <c r="CB255" s="29"/>
      <c r="CC255" s="30"/>
      <c r="CD255" s="30"/>
      <c r="CE255" s="30"/>
      <c r="CF255" s="28">
        <v>6</v>
      </c>
      <c r="CG255" s="28">
        <v>3</v>
      </c>
    </row>
    <row r="256" spans="1:85" x14ac:dyDescent="0.4">
      <c r="A256" s="9" t="s">
        <v>84</v>
      </c>
      <c r="B256" s="9" t="s">
        <v>171</v>
      </c>
      <c r="C256" s="9" t="s">
        <v>183</v>
      </c>
      <c r="D256" s="23" t="s">
        <v>294</v>
      </c>
      <c r="E256" s="32">
        <v>9</v>
      </c>
      <c r="F256" s="32">
        <v>29</v>
      </c>
      <c r="G256" s="32">
        <v>54</v>
      </c>
      <c r="H256" s="14">
        <f t="shared" si="130"/>
        <v>16146</v>
      </c>
      <c r="I256" s="45">
        <v>129</v>
      </c>
      <c r="J256" s="15">
        <f t="shared" si="131"/>
        <v>14.333333333333334</v>
      </c>
      <c r="K256" s="21">
        <v>49</v>
      </c>
      <c r="L256" s="21">
        <v>90</v>
      </c>
      <c r="M256" s="15">
        <f t="shared" si="132"/>
        <v>5.4444444444444446</v>
      </c>
      <c r="N256" s="15">
        <f t="shared" si="133"/>
        <v>10</v>
      </c>
      <c r="O256" s="17">
        <f t="shared" si="134"/>
        <v>0.5444444444444444</v>
      </c>
      <c r="P256" s="14">
        <v>27</v>
      </c>
      <c r="Q256" s="16">
        <v>42</v>
      </c>
      <c r="R256" s="15">
        <f t="shared" si="135"/>
        <v>3</v>
      </c>
      <c r="S256" s="15">
        <f t="shared" si="136"/>
        <v>4.666666666666667</v>
      </c>
      <c r="T256" s="17">
        <f t="shared" si="137"/>
        <v>0.6428571428571429</v>
      </c>
      <c r="U256" s="16">
        <v>22</v>
      </c>
      <c r="V256" s="16">
        <v>48</v>
      </c>
      <c r="W256" s="15">
        <f t="shared" si="138"/>
        <v>2.4444444444444446</v>
      </c>
      <c r="X256" s="15">
        <f t="shared" si="139"/>
        <v>5.333333333333333</v>
      </c>
      <c r="Y256" s="17">
        <f t="shared" si="140"/>
        <v>0.45833333333333331</v>
      </c>
      <c r="Z256" s="8">
        <v>9</v>
      </c>
      <c r="AA256" s="8">
        <v>15</v>
      </c>
      <c r="AB256" s="15">
        <f t="shared" si="141"/>
        <v>1</v>
      </c>
      <c r="AC256" s="15">
        <f t="shared" si="142"/>
        <v>1.6666666666666667</v>
      </c>
      <c r="AD256" s="17">
        <f t="shared" si="143"/>
        <v>0.6</v>
      </c>
      <c r="AE256" s="13">
        <v>65</v>
      </c>
      <c r="AF256" s="15">
        <f t="shared" si="144"/>
        <v>7.2222222222222223</v>
      </c>
      <c r="AG256" s="13">
        <v>20</v>
      </c>
      <c r="AH256" s="15">
        <f t="shared" si="145"/>
        <v>2.2222222222222223</v>
      </c>
      <c r="AI256" s="13">
        <v>45</v>
      </c>
      <c r="AJ256" s="15">
        <f t="shared" si="146"/>
        <v>5</v>
      </c>
      <c r="AK256" s="13">
        <v>26</v>
      </c>
      <c r="AL256" s="15">
        <f t="shared" si="147"/>
        <v>2.8888888888888888</v>
      </c>
      <c r="AM256" s="13">
        <v>14</v>
      </c>
      <c r="AN256" s="15">
        <f t="shared" si="148"/>
        <v>1.5555555555555556</v>
      </c>
      <c r="AO256" s="2">
        <v>3</v>
      </c>
      <c r="AP256" s="15">
        <f t="shared" si="149"/>
        <v>0.33333333333333331</v>
      </c>
      <c r="AQ256" s="6">
        <v>15</v>
      </c>
      <c r="AR256" s="15">
        <f t="shared" si="150"/>
        <v>1.6666666666666667</v>
      </c>
      <c r="AS256" s="52">
        <v>17</v>
      </c>
      <c r="AT256" s="15">
        <f t="shared" si="151"/>
        <v>1.8888888888888888</v>
      </c>
      <c r="AU256" s="18"/>
      <c r="AV256" s="18"/>
      <c r="AW256" s="18"/>
      <c r="AX256" s="18"/>
      <c r="AY256" s="18"/>
      <c r="AZ256" s="18"/>
      <c r="BA256" s="18"/>
      <c r="BB256" s="18"/>
      <c r="BC256" s="18"/>
      <c r="BD256" s="92">
        <f t="shared" si="152"/>
        <v>66.770186335403736</v>
      </c>
      <c r="BE256" s="92">
        <f t="shared" si="153"/>
        <v>66.666666666666657</v>
      </c>
      <c r="BF256" s="93">
        <f>IFERROR(100*((L256+0.44*AA256+AQ256)*2400)/((SUMIFS(팀공격력!Q:Q,팀공격력!A:A,B256,팀공격력!B:B,D256)+0.44*SUMIFS(팀공격력!T:T,팀공격력!A:A,B256,팀공격력!B:B,D256)+SUMIFS(팀공격력!AK:AK,팀공격력!A:A,B256,팀공격력!B:B,D256))*(F256*60+G256)),"")</f>
        <v>18.323227646401111</v>
      </c>
      <c r="BG256" s="17">
        <f t="shared" si="154"/>
        <v>0.53333333333333333</v>
      </c>
      <c r="BH256" s="17">
        <f t="shared" si="155"/>
        <v>0.16666666666666666</v>
      </c>
      <c r="BI256" s="94">
        <f>IFERROR(((AG256*(12000/5))/((F256*60+G256)*(SUMIFS(팀공격력!X:X,팀공격력!A:A,B256,팀공격력!B:B,D256)+SUMIFS(팀수비력!X:X,팀수비력!A:A,B256,팀수비력!B:B,D256))))*100,"")</f>
        <v>4.0786361040867938</v>
      </c>
      <c r="BJ256" s="94">
        <f>IFERROR(((AI256*(12000/5))/((F256*60+G256)*(SUMIFS(팀공격력!V:V,팀공격력!A:A,B256,팀공격력!B:B,D256)+SUMIFS(팀수비력!W:W,팀수비력!A:A,B256,팀수비력!B:B,D256))))*100,"")</f>
        <v>18.242626938279113</v>
      </c>
      <c r="BK256" s="94">
        <f>IFERROR(((AE256*(12000/5))/((F256*60+G256)*(SUMIFS(팀공격력!X:X,팀공격력!A:A,B256,팀공격력!B:B,D256)+SUMIFS(팀수비력!X:X,팀수비력!A:A,B256,팀수비력!B:B,D256))))*100,"")</f>
        <v>13.255567338282079</v>
      </c>
      <c r="BL256" s="94">
        <f>IFERROR(100*AK256/(((((F256*60+G256)/(12000/5))*SUMIFS(팀공격력!P:P,팀공격력!A:A,B256,팀공격력!B:B,D256))-K256)),"")</f>
        <v>14.899500007163219</v>
      </c>
      <c r="BM256" s="94">
        <f>IFERROR(100*((AM256/E256*(2400))/((F256*60+G256)*SUMIFS(팀공격력!AR:AR,팀공격력!A:A,B256,팀공격력!B:B,D256))),"")</f>
        <v>2.8354200132933722</v>
      </c>
      <c r="BN256" s="94">
        <f>IFERROR((AO256*40)/(((F256*60+G256)/60)*(SUMIFS(팀수비력!Q:Q,팀수비력!A:A,B256,팀수비력!B:B,D256)-SUMIFS(팀수비력!N:N,팀수비력!A:A,B256,팀수비력!B:B,D256)))*100,"")</f>
        <v>0.99341037782708053</v>
      </c>
      <c r="BO256" s="94">
        <f t="shared" si="156"/>
        <v>13.440860215053764</v>
      </c>
      <c r="BP256" s="18"/>
      <c r="BQ256" s="18"/>
      <c r="BR256" s="18"/>
      <c r="BS256" s="18"/>
      <c r="BT256" s="19" t="s">
        <v>88</v>
      </c>
      <c r="BU256" s="19"/>
      <c r="BV256" s="26" t="s">
        <v>94</v>
      </c>
      <c r="BW256" s="26"/>
      <c r="BX256" s="26"/>
      <c r="BY256" s="26"/>
      <c r="BZ256" s="29"/>
      <c r="CA256" s="29"/>
      <c r="CB256" s="29"/>
      <c r="CC256" s="30"/>
      <c r="CD256" s="30"/>
      <c r="CE256" s="30"/>
      <c r="CF256" s="28">
        <v>6</v>
      </c>
      <c r="CG256" s="28">
        <v>3</v>
      </c>
    </row>
    <row r="257" spans="1:85" x14ac:dyDescent="0.4">
      <c r="A257" s="9" t="s">
        <v>84</v>
      </c>
      <c r="B257" s="9" t="s">
        <v>171</v>
      </c>
      <c r="C257" s="9" t="s">
        <v>184</v>
      </c>
      <c r="D257" s="23" t="s">
        <v>294</v>
      </c>
      <c r="E257" s="32">
        <v>9</v>
      </c>
      <c r="F257" s="32">
        <v>26</v>
      </c>
      <c r="G257" s="32">
        <v>27</v>
      </c>
      <c r="H257" s="14">
        <f t="shared" si="130"/>
        <v>14283</v>
      </c>
      <c r="I257" s="45">
        <v>119</v>
      </c>
      <c r="J257" s="15">
        <f t="shared" si="131"/>
        <v>13.222222222222221</v>
      </c>
      <c r="K257" s="21">
        <v>45</v>
      </c>
      <c r="L257" s="21">
        <v>101</v>
      </c>
      <c r="M257" s="15">
        <f t="shared" si="132"/>
        <v>5</v>
      </c>
      <c r="N257" s="15">
        <f t="shared" si="133"/>
        <v>11.222222222222221</v>
      </c>
      <c r="O257" s="17">
        <f t="shared" si="134"/>
        <v>0.44554455445544555</v>
      </c>
      <c r="P257" s="14">
        <v>28</v>
      </c>
      <c r="Q257" s="16">
        <v>55</v>
      </c>
      <c r="R257" s="15">
        <f t="shared" si="135"/>
        <v>3.1111111111111112</v>
      </c>
      <c r="S257" s="15">
        <f t="shared" si="136"/>
        <v>6.1111111111111107</v>
      </c>
      <c r="T257" s="17">
        <f t="shared" si="137"/>
        <v>0.50909090909090904</v>
      </c>
      <c r="U257" s="16">
        <v>17</v>
      </c>
      <c r="V257" s="16">
        <v>46</v>
      </c>
      <c r="W257" s="15">
        <f t="shared" si="138"/>
        <v>1.8888888888888888</v>
      </c>
      <c r="X257" s="15">
        <f t="shared" si="139"/>
        <v>5.1111111111111107</v>
      </c>
      <c r="Y257" s="17">
        <f t="shared" si="140"/>
        <v>0.36956521739130432</v>
      </c>
      <c r="Z257" s="8">
        <v>12</v>
      </c>
      <c r="AA257" s="8">
        <v>15</v>
      </c>
      <c r="AB257" s="15">
        <f t="shared" si="141"/>
        <v>1.3333333333333333</v>
      </c>
      <c r="AC257" s="15">
        <f t="shared" si="142"/>
        <v>1.6666666666666667</v>
      </c>
      <c r="AD257" s="17">
        <f t="shared" si="143"/>
        <v>0.8</v>
      </c>
      <c r="AE257" s="13">
        <v>19</v>
      </c>
      <c r="AF257" s="15">
        <f t="shared" si="144"/>
        <v>2.1111111111111112</v>
      </c>
      <c r="AG257" s="13">
        <v>5</v>
      </c>
      <c r="AH257" s="15">
        <f t="shared" si="145"/>
        <v>0.55555555555555558</v>
      </c>
      <c r="AI257" s="13">
        <v>14</v>
      </c>
      <c r="AJ257" s="15">
        <f t="shared" si="146"/>
        <v>1.5555555555555556</v>
      </c>
      <c r="AK257" s="13">
        <v>39</v>
      </c>
      <c r="AL257" s="15">
        <f t="shared" si="147"/>
        <v>4.333333333333333</v>
      </c>
      <c r="AM257" s="13">
        <v>18</v>
      </c>
      <c r="AN257" s="15">
        <f t="shared" si="148"/>
        <v>2</v>
      </c>
      <c r="AO257" s="2">
        <v>1</v>
      </c>
      <c r="AP257" s="15">
        <f t="shared" si="149"/>
        <v>0.1111111111111111</v>
      </c>
      <c r="AQ257" s="6">
        <v>15</v>
      </c>
      <c r="AR257" s="15">
        <f t="shared" si="150"/>
        <v>1.6666666666666667</v>
      </c>
      <c r="AS257" s="52">
        <v>26</v>
      </c>
      <c r="AT257" s="15">
        <f t="shared" si="151"/>
        <v>2.8888888888888888</v>
      </c>
      <c r="AU257" s="18"/>
      <c r="AV257" s="18"/>
      <c r="AW257" s="18"/>
      <c r="AX257" s="18"/>
      <c r="AY257" s="18"/>
      <c r="AZ257" s="18"/>
      <c r="BA257" s="18"/>
      <c r="BB257" s="18"/>
      <c r="BC257" s="18"/>
      <c r="BD257" s="92">
        <f t="shared" si="152"/>
        <v>55.297397769516735</v>
      </c>
      <c r="BE257" s="92">
        <f t="shared" si="153"/>
        <v>52.970297029702976</v>
      </c>
      <c r="BF257" s="93">
        <f>IFERROR(100*((L257+0.44*AA257+AQ257)*2400)/((SUMIFS(팀공격력!Q:Q,팀공격력!A:A,B257,팀공격력!B:B,D257)+0.44*SUMIFS(팀공격력!T:T,팀공격력!A:A,B257,팀공격력!B:B,D257)+SUMIFS(팀공격력!AK:AK,팀공격력!A:A,B257,팀공격력!B:B,D257))*(F257*60+G257)),"")</f>
        <v>22.754838883305357</v>
      </c>
      <c r="BG257" s="17">
        <f t="shared" si="154"/>
        <v>0.45544554455445546</v>
      </c>
      <c r="BH257" s="17">
        <f t="shared" si="155"/>
        <v>0.14851485148514851</v>
      </c>
      <c r="BI257" s="94">
        <f>IFERROR(((AG257*(12000/5))/((F257*60+G257)*(SUMIFS(팀공격력!X:X,팀공격력!A:A,B257,팀공격력!B:B,D257)+SUMIFS(팀수비력!X:X,팀수비력!A:A,B257,팀수비력!B:B,D257))))*100,"")</f>
        <v>1.1526580294158328</v>
      </c>
      <c r="BJ257" s="94">
        <f>IFERROR(((AI257*(12000/5))/((F257*60+G257)*(SUMIFS(팀공격력!V:V,팀공격력!A:A,B257,팀공격력!B:B,D257)+SUMIFS(팀수비력!W:W,팀수비력!A:A,B257,팀수비력!B:B,D257))))*100,"")</f>
        <v>6.4157644497909141</v>
      </c>
      <c r="BK257" s="94">
        <f>IFERROR(((AE257*(12000/5))/((F257*60+G257)*(SUMIFS(팀공격력!X:X,팀공격력!A:A,B257,팀공격력!B:B,D257)+SUMIFS(팀수비력!X:X,팀수비력!A:A,B257,팀수비력!B:B,D257))))*100,"")</f>
        <v>4.3801005117801646</v>
      </c>
      <c r="BL257" s="94">
        <f>IFERROR(100*AK257/(((((F257*60+G257)/(12000/5))*SUMIFS(팀공격력!P:P,팀공격력!A:A,B257,팀공격력!B:B,D257))-K257)),"")</f>
        <v>25.53797546062486</v>
      </c>
      <c r="BM257" s="94">
        <f>IFERROR(100*((AM257/E257*(2400))/((F257*60+G257)*SUMIFS(팀공격력!AR:AR,팀공격력!A:A,B257,팀공격력!B:B,D257))),"")</f>
        <v>4.1210452367121064</v>
      </c>
      <c r="BN257" s="94">
        <f>IFERROR((AO257*40)/(((F257*60+G257)/60)*(SUMIFS(팀수비력!Q:Q,팀수비력!A:A,B257,팀수비력!B:B,D257)-SUMIFS(팀수비력!N:N,팀수비력!A:A,B257,팀수비력!B:B,D257)))*100,"")</f>
        <v>0.37432854816672595</v>
      </c>
      <c r="BO257" s="94">
        <f t="shared" si="156"/>
        <v>12.234910277324634</v>
      </c>
      <c r="BP257" s="18"/>
      <c r="BQ257" s="18"/>
      <c r="BR257" s="18"/>
      <c r="BS257" s="18"/>
      <c r="BT257" s="19" t="s">
        <v>88</v>
      </c>
      <c r="BU257" s="19"/>
      <c r="BV257" s="26" t="s">
        <v>89</v>
      </c>
      <c r="BW257" s="26"/>
      <c r="BX257" s="26"/>
      <c r="BY257" s="26"/>
      <c r="BZ257" s="29"/>
      <c r="CA257" s="29"/>
      <c r="CB257" s="29"/>
      <c r="CC257" s="30"/>
      <c r="CD257" s="30"/>
      <c r="CE257" s="30"/>
      <c r="CF257" s="28">
        <v>6</v>
      </c>
      <c r="CG257" s="28">
        <v>3</v>
      </c>
    </row>
    <row r="258" spans="1:85" x14ac:dyDescent="0.4">
      <c r="A258" s="9" t="s">
        <v>84</v>
      </c>
      <c r="B258" s="9" t="s">
        <v>171</v>
      </c>
      <c r="C258" s="9" t="s">
        <v>186</v>
      </c>
      <c r="D258" s="23" t="s">
        <v>294</v>
      </c>
      <c r="E258" s="32">
        <v>7</v>
      </c>
      <c r="F258" s="32">
        <v>11</v>
      </c>
      <c r="G258" s="32">
        <v>53</v>
      </c>
      <c r="H258" s="14">
        <f t="shared" ref="H258:H321" si="157">(F258*60+G258)*E258</f>
        <v>4991</v>
      </c>
      <c r="I258" s="45">
        <v>21</v>
      </c>
      <c r="J258" s="15">
        <f t="shared" ref="J258:J321" si="158">I258/$E258</f>
        <v>3</v>
      </c>
      <c r="K258" s="21">
        <v>7</v>
      </c>
      <c r="L258" s="21">
        <v>14</v>
      </c>
      <c r="M258" s="15">
        <f t="shared" ref="M258:M321" si="159">K258/$E258</f>
        <v>1</v>
      </c>
      <c r="N258" s="15">
        <f t="shared" ref="N258:N321" si="160">L258/$E258</f>
        <v>2</v>
      </c>
      <c r="O258" s="17">
        <f t="shared" ref="O258:O321" si="161">K258/L258</f>
        <v>0.5</v>
      </c>
      <c r="P258" s="14">
        <v>6</v>
      </c>
      <c r="Q258" s="16">
        <v>12</v>
      </c>
      <c r="R258" s="15">
        <f t="shared" ref="R258:R321" si="162">P258/$E258</f>
        <v>0.8571428571428571</v>
      </c>
      <c r="S258" s="15">
        <f t="shared" ref="S258:S321" si="163">Q258/$E258</f>
        <v>1.7142857142857142</v>
      </c>
      <c r="T258" s="17">
        <f t="shared" ref="T258:T321" si="164">P258/Q258</f>
        <v>0.5</v>
      </c>
      <c r="U258" s="16">
        <v>1</v>
      </c>
      <c r="V258" s="16">
        <v>2</v>
      </c>
      <c r="W258" s="15">
        <f t="shared" ref="W258:W321" si="165">U258/$E258</f>
        <v>0.14285714285714285</v>
      </c>
      <c r="X258" s="15">
        <f t="shared" ref="X258:X321" si="166">V258/$E258</f>
        <v>0.2857142857142857</v>
      </c>
      <c r="Y258" s="17">
        <f t="shared" ref="Y258:Y321" si="167">U258/V258</f>
        <v>0.5</v>
      </c>
      <c r="Z258" s="8">
        <v>6</v>
      </c>
      <c r="AA258" s="8">
        <v>9</v>
      </c>
      <c r="AB258" s="15">
        <f t="shared" ref="AB258:AB321" si="168">Z258/$E258</f>
        <v>0.8571428571428571</v>
      </c>
      <c r="AC258" s="15">
        <f t="shared" ref="AC258:AC321" si="169">AA258/$E258</f>
        <v>1.2857142857142858</v>
      </c>
      <c r="AD258" s="17">
        <f t="shared" ref="AD258:AD321" si="170">Z258/AA258</f>
        <v>0.66666666666666663</v>
      </c>
      <c r="AE258" s="13">
        <v>10</v>
      </c>
      <c r="AF258" s="15">
        <f t="shared" ref="AF258:AF321" si="171">AE258/$E258</f>
        <v>1.4285714285714286</v>
      </c>
      <c r="AG258" s="13">
        <v>4</v>
      </c>
      <c r="AH258" s="15">
        <f t="shared" ref="AH258:AH321" si="172">AG258/$E258</f>
        <v>0.5714285714285714</v>
      </c>
      <c r="AI258" s="13">
        <v>6</v>
      </c>
      <c r="AJ258" s="15">
        <f t="shared" ref="AJ258:AJ321" si="173">AI258/$E258</f>
        <v>0.8571428571428571</v>
      </c>
      <c r="AK258" s="13">
        <v>12</v>
      </c>
      <c r="AL258" s="15">
        <f t="shared" ref="AL258:AL321" si="174">AK258/$E258</f>
        <v>1.7142857142857142</v>
      </c>
      <c r="AM258" s="13">
        <v>3</v>
      </c>
      <c r="AN258" s="15">
        <f t="shared" ref="AN258:AN321" si="175">AM258/$E258</f>
        <v>0.42857142857142855</v>
      </c>
      <c r="AO258" s="2">
        <v>0</v>
      </c>
      <c r="AP258" s="15">
        <f t="shared" ref="AP258:AP321" si="176">AO258/$E258</f>
        <v>0</v>
      </c>
      <c r="AQ258" s="6">
        <v>6</v>
      </c>
      <c r="AR258" s="15">
        <f t="shared" ref="AR258:AR321" si="177">AQ258/$E258</f>
        <v>0.8571428571428571</v>
      </c>
      <c r="AS258" s="52">
        <v>11</v>
      </c>
      <c r="AT258" s="15">
        <f t="shared" ref="AT258:AT321" si="178">AS258/$E258</f>
        <v>1.5714285714285714</v>
      </c>
      <c r="AU258" s="18"/>
      <c r="AV258" s="18"/>
      <c r="AW258" s="18"/>
      <c r="AX258" s="18"/>
      <c r="AY258" s="18"/>
      <c r="AZ258" s="18"/>
      <c r="BA258" s="18"/>
      <c r="BB258" s="18"/>
      <c r="BC258" s="18"/>
      <c r="BD258" s="92">
        <f t="shared" si="152"/>
        <v>58.463251670378611</v>
      </c>
      <c r="BE258" s="92">
        <f t="shared" si="153"/>
        <v>53.571428571428569</v>
      </c>
      <c r="BF258" s="93">
        <f>IFERROR(100*((L258+0.44*AA258+AQ258)*2400)/((SUMIFS(팀공격력!Q:Q,팀공격력!A:A,B258,팀공격력!B:B,D258)+0.44*SUMIFS(팀공격력!T:T,팀공격력!A:A,B258,팀공격력!B:B,D258)+SUMIFS(팀공격력!AK:AK,팀공격력!A:A,B258,팀공격력!B:B,D258))*(F258*60+G258)),"")</f>
        <v>9.8982291836646166</v>
      </c>
      <c r="BG258" s="17">
        <f t="shared" si="154"/>
        <v>0.14285714285714285</v>
      </c>
      <c r="BH258" s="17">
        <f t="shared" si="155"/>
        <v>0.6428571428571429</v>
      </c>
      <c r="BI258" s="94">
        <f>IFERROR(((AG258*(12000/5))/((F258*60+G258)*(SUMIFS(팀공격력!X:X,팀공격력!A:A,B258,팀공격력!B:B,D258)+SUMIFS(팀수비력!X:X,팀수비력!A:A,B258,팀수비력!B:B,D258))))*100,"")</f>
        <v>2.0524749427017412</v>
      </c>
      <c r="BJ258" s="94">
        <f>IFERROR(((AI258*(12000/5))/((F258*60+G258)*(SUMIFS(팀공격력!V:V,팀공격력!A:A,B258,팀공격력!B:B,D258)+SUMIFS(팀수비력!W:W,팀수비력!A:A,B258,팀수비력!B:B,D258))))*100,"")</f>
        <v>6.1201071018742832</v>
      </c>
      <c r="BK258" s="94">
        <f>IFERROR(((AE258*(12000/5))/((F258*60+G258)*(SUMIFS(팀공격력!X:X,팀공격력!A:A,B258,팀공격력!B:B,D258)+SUMIFS(팀수비력!X:X,팀수비력!A:A,B258,팀수비력!B:B,D258))))*100,"")</f>
        <v>5.1311873567543529</v>
      </c>
      <c r="BL258" s="94">
        <f>IFERROR(100*AK258/(((((F258*60+G258)/(12000/5))*SUMIFS(팀공격력!P:P,팀공격력!A:A,B258,팀공격력!B:B,D258))-K258)),"")</f>
        <v>14.6649218125436</v>
      </c>
      <c r="BM258" s="94">
        <f>IFERROR(100*((AM258/E258*(2400))/((F258*60+G258)*SUMIFS(팀공격력!AR:AR,팀공격력!A:A,B258,팀공격력!B:B,D258))),"")</f>
        <v>1.9655676589848063</v>
      </c>
      <c r="BN258" s="94">
        <f>IFERROR((AO258*40)/(((F258*60+G258)/60)*(SUMIFS(팀수비력!Q:Q,팀수비력!A:A,B258,팀수비력!B:B,D258)-SUMIFS(팀수비력!N:N,팀수비력!A:A,B258,팀수비력!B:B,D258)))*100,"")</f>
        <v>0</v>
      </c>
      <c r="BO258" s="94">
        <f t="shared" si="156"/>
        <v>25.041736227045075</v>
      </c>
      <c r="BP258" s="18"/>
      <c r="BQ258" s="18"/>
      <c r="BR258" s="18"/>
      <c r="BS258" s="18"/>
      <c r="BT258" s="19" t="s">
        <v>88</v>
      </c>
      <c r="BU258" s="19"/>
      <c r="BV258" s="26" t="s">
        <v>89</v>
      </c>
      <c r="BW258" s="26"/>
      <c r="BX258" s="26"/>
      <c r="BY258" s="26"/>
      <c r="BZ258" s="29"/>
      <c r="CA258" s="29"/>
      <c r="CB258" s="29"/>
      <c r="CC258" s="30"/>
      <c r="CD258" s="30"/>
      <c r="CE258" s="30"/>
      <c r="CF258" s="28">
        <v>5</v>
      </c>
      <c r="CG258" s="28">
        <v>2</v>
      </c>
    </row>
    <row r="259" spans="1:85" x14ac:dyDescent="0.4">
      <c r="A259" s="9" t="s">
        <v>84</v>
      </c>
      <c r="B259" s="9" t="s">
        <v>171</v>
      </c>
      <c r="C259" s="9" t="s">
        <v>187</v>
      </c>
      <c r="D259" s="23" t="s">
        <v>294</v>
      </c>
      <c r="E259" s="32">
        <v>9</v>
      </c>
      <c r="F259" s="32">
        <v>24</v>
      </c>
      <c r="G259" s="32">
        <v>56</v>
      </c>
      <c r="H259" s="14">
        <f t="shared" si="157"/>
        <v>13464</v>
      </c>
      <c r="I259" s="45">
        <v>142</v>
      </c>
      <c r="J259" s="15">
        <f t="shared" si="158"/>
        <v>15.777777777777779</v>
      </c>
      <c r="K259" s="21">
        <v>57</v>
      </c>
      <c r="L259" s="21">
        <v>128</v>
      </c>
      <c r="M259" s="15">
        <f t="shared" si="159"/>
        <v>6.333333333333333</v>
      </c>
      <c r="N259" s="15">
        <f t="shared" si="160"/>
        <v>14.222222222222221</v>
      </c>
      <c r="O259" s="17">
        <f t="shared" si="161"/>
        <v>0.4453125</v>
      </c>
      <c r="P259" s="14">
        <v>45</v>
      </c>
      <c r="Q259" s="16">
        <v>90</v>
      </c>
      <c r="R259" s="15">
        <f t="shared" si="162"/>
        <v>5</v>
      </c>
      <c r="S259" s="15">
        <f t="shared" si="163"/>
        <v>10</v>
      </c>
      <c r="T259" s="17">
        <f t="shared" si="164"/>
        <v>0.5</v>
      </c>
      <c r="U259" s="16">
        <v>12</v>
      </c>
      <c r="V259" s="16">
        <v>38</v>
      </c>
      <c r="W259" s="15">
        <f t="shared" si="165"/>
        <v>1.3333333333333333</v>
      </c>
      <c r="X259" s="15">
        <f t="shared" si="166"/>
        <v>4.2222222222222223</v>
      </c>
      <c r="Y259" s="17">
        <f t="shared" si="167"/>
        <v>0.31578947368421051</v>
      </c>
      <c r="Z259" s="8">
        <v>16</v>
      </c>
      <c r="AA259" s="8">
        <v>24</v>
      </c>
      <c r="AB259" s="15">
        <f t="shared" si="168"/>
        <v>1.7777777777777777</v>
      </c>
      <c r="AC259" s="15">
        <f t="shared" si="169"/>
        <v>2.6666666666666665</v>
      </c>
      <c r="AD259" s="17">
        <f t="shared" si="170"/>
        <v>0.66666666666666663</v>
      </c>
      <c r="AE259" s="13">
        <v>95</v>
      </c>
      <c r="AF259" s="15">
        <f t="shared" si="171"/>
        <v>10.555555555555555</v>
      </c>
      <c r="AG259" s="13">
        <v>31</v>
      </c>
      <c r="AH259" s="15">
        <f t="shared" si="172"/>
        <v>3.4444444444444446</v>
      </c>
      <c r="AI259" s="13">
        <v>64</v>
      </c>
      <c r="AJ259" s="15">
        <f t="shared" si="173"/>
        <v>7.1111111111111107</v>
      </c>
      <c r="AK259" s="13">
        <v>7</v>
      </c>
      <c r="AL259" s="15">
        <f t="shared" si="174"/>
        <v>0.77777777777777779</v>
      </c>
      <c r="AM259" s="13">
        <v>6</v>
      </c>
      <c r="AN259" s="15">
        <f t="shared" si="175"/>
        <v>0.66666666666666663</v>
      </c>
      <c r="AO259" s="2">
        <v>9</v>
      </c>
      <c r="AP259" s="15">
        <f t="shared" si="176"/>
        <v>1</v>
      </c>
      <c r="AQ259" s="6">
        <v>19</v>
      </c>
      <c r="AR259" s="15">
        <f t="shared" si="177"/>
        <v>2.1111111111111112</v>
      </c>
      <c r="AS259" s="52">
        <v>24</v>
      </c>
      <c r="AT259" s="15">
        <f t="shared" si="178"/>
        <v>2.6666666666666665</v>
      </c>
      <c r="AU259" s="18"/>
      <c r="AV259" s="18"/>
      <c r="AW259" s="18"/>
      <c r="AX259" s="18"/>
      <c r="AY259" s="18"/>
      <c r="AZ259" s="18"/>
      <c r="BA259" s="18"/>
      <c r="BB259" s="18"/>
      <c r="BC259" s="18"/>
      <c r="BD259" s="92">
        <f t="shared" si="152"/>
        <v>51.241339491916861</v>
      </c>
      <c r="BE259" s="92">
        <f t="shared" si="153"/>
        <v>49.21875</v>
      </c>
      <c r="BF259" s="93">
        <f>IFERROR(100*((L259+0.44*AA259+AQ259)*2400)/((SUMIFS(팀공격력!Q:Q,팀공격력!A:A,B259,팀공격력!B:B,D259)+0.44*SUMIFS(팀공격력!T:T,팀공격력!A:A,B259,팀공격력!B:B,D259)+SUMIFS(팀공격력!AK:AK,팀공격력!A:A,B259,팀공격력!B:B,D259))*(F259*60+G259)),"")</f>
        <v>31.022343332834538</v>
      </c>
      <c r="BG259" s="17">
        <f t="shared" si="154"/>
        <v>0.296875</v>
      </c>
      <c r="BH259" s="17">
        <f t="shared" si="155"/>
        <v>0.1875</v>
      </c>
      <c r="BI259" s="94">
        <f>IFERROR(((AG259*(12000/5))/((F259*60+G259)*(SUMIFS(팀공격력!X:X,팀공격력!A:A,B259,팀공격력!B:B,D259)+SUMIFS(팀수비력!X:X,팀수비력!A:A,B259,팀수비력!B:B,D259))))*100,"")</f>
        <v>7.5811921220816476</v>
      </c>
      <c r="BJ259" s="94">
        <f>IFERROR(((AI259*(12000/5))/((F259*60+G259)*(SUMIFS(팀공격력!V:V,팀공격력!A:A,B259,팀공격력!B:B,D259)+SUMIFS(팀수비력!W:W,팀수비력!A:A,B259,팀수비력!B:B,D259))))*100,"")</f>
        <v>31.113271754982986</v>
      </c>
      <c r="BK259" s="94">
        <f>IFERROR(((AE259*(12000/5))/((F259*60+G259)*(SUMIFS(팀공격력!X:X,팀공격력!A:A,B259,팀공격력!B:B,D259)+SUMIFS(팀수비력!X:X,팀수비력!A:A,B259,팀수비력!B:B,D259))))*100,"")</f>
        <v>23.232685535411505</v>
      </c>
      <c r="BL259" s="94">
        <f>IFERROR(100*AK259/(((((F259*60+G259)/(12000/5))*SUMIFS(팀공격력!P:P,팀공격력!A:A,B259,팀공격력!B:B,D259))-K259)),"")</f>
        <v>5.4105583180892998</v>
      </c>
      <c r="BM259" s="94">
        <f>IFERROR(100*((AM259/E259*(2400))/((F259*60+G259)*SUMIFS(팀공격력!AR:AR,팀공격력!A:A,B259,팀공격력!B:B,D259))),"")</f>
        <v>1.4572412635165135</v>
      </c>
      <c r="BN259" s="94">
        <f>IFERROR((AO259*40)/(((F259*60+G259)/60)*(SUMIFS(팀수비력!Q:Q,팀수비력!A:A,B259,팀수비력!B:B,D259)-SUMIFS(팀수비력!N:N,팀수비력!A:A,B259,팀수비력!B:B,D259)))*100,"")</f>
        <v>3.5738868004447499</v>
      </c>
      <c r="BO259" s="94">
        <f t="shared" si="156"/>
        <v>12.058898197512059</v>
      </c>
      <c r="BP259" s="18"/>
      <c r="BQ259" s="18"/>
      <c r="BR259" s="18"/>
      <c r="BS259" s="18"/>
      <c r="BT259" s="19" t="s">
        <v>93</v>
      </c>
      <c r="BU259" s="19"/>
      <c r="BV259" s="26" t="s">
        <v>97</v>
      </c>
      <c r="BW259" s="26"/>
      <c r="BX259" s="26"/>
      <c r="BY259" s="26"/>
      <c r="BZ259" s="29"/>
      <c r="CA259" s="29"/>
      <c r="CB259" s="29"/>
      <c r="CC259" s="30"/>
      <c r="CD259" s="30"/>
      <c r="CE259" s="30"/>
      <c r="CF259" s="28">
        <v>6</v>
      </c>
      <c r="CG259" s="28">
        <v>3</v>
      </c>
    </row>
    <row r="260" spans="1:85" x14ac:dyDescent="0.4">
      <c r="A260" s="9" t="s">
        <v>84</v>
      </c>
      <c r="B260" s="9" t="s">
        <v>171</v>
      </c>
      <c r="C260" s="9" t="s">
        <v>188</v>
      </c>
      <c r="D260" s="23" t="s">
        <v>294</v>
      </c>
      <c r="E260" s="32">
        <v>9</v>
      </c>
      <c r="F260" s="32">
        <v>21</v>
      </c>
      <c r="G260" s="32">
        <v>51</v>
      </c>
      <c r="H260" s="14">
        <f t="shared" si="157"/>
        <v>11799</v>
      </c>
      <c r="I260" s="45">
        <v>84</v>
      </c>
      <c r="J260" s="15">
        <f t="shared" si="158"/>
        <v>9.3333333333333339</v>
      </c>
      <c r="K260" s="21">
        <v>33</v>
      </c>
      <c r="L260" s="21">
        <v>52</v>
      </c>
      <c r="M260" s="15">
        <f t="shared" si="159"/>
        <v>3.6666666666666665</v>
      </c>
      <c r="N260" s="15">
        <f t="shared" si="160"/>
        <v>5.7777777777777777</v>
      </c>
      <c r="O260" s="17">
        <f t="shared" si="161"/>
        <v>0.63461538461538458</v>
      </c>
      <c r="P260" s="14">
        <v>33</v>
      </c>
      <c r="Q260" s="16">
        <v>52</v>
      </c>
      <c r="R260" s="15">
        <f t="shared" si="162"/>
        <v>3.6666666666666665</v>
      </c>
      <c r="S260" s="15">
        <f t="shared" si="163"/>
        <v>5.7777777777777777</v>
      </c>
      <c r="T260" s="17">
        <f t="shared" si="164"/>
        <v>0.63461538461538458</v>
      </c>
      <c r="U260" s="16">
        <v>0</v>
      </c>
      <c r="V260" s="16">
        <v>0</v>
      </c>
      <c r="W260" s="15">
        <f t="shared" si="165"/>
        <v>0</v>
      </c>
      <c r="X260" s="15">
        <f t="shared" si="166"/>
        <v>0</v>
      </c>
      <c r="Y260" s="17" t="e">
        <f t="shared" si="167"/>
        <v>#DIV/0!</v>
      </c>
      <c r="Z260" s="8">
        <v>18</v>
      </c>
      <c r="AA260" s="8">
        <v>26</v>
      </c>
      <c r="AB260" s="15">
        <f t="shared" si="168"/>
        <v>2</v>
      </c>
      <c r="AC260" s="15">
        <f t="shared" si="169"/>
        <v>2.8888888888888888</v>
      </c>
      <c r="AD260" s="17">
        <f t="shared" si="170"/>
        <v>0.69230769230769229</v>
      </c>
      <c r="AE260" s="13">
        <v>41</v>
      </c>
      <c r="AF260" s="15">
        <f t="shared" si="171"/>
        <v>4.5555555555555554</v>
      </c>
      <c r="AG260" s="13">
        <v>19</v>
      </c>
      <c r="AH260" s="15">
        <f t="shared" si="172"/>
        <v>2.1111111111111112</v>
      </c>
      <c r="AI260" s="13">
        <v>22</v>
      </c>
      <c r="AJ260" s="15">
        <f t="shared" si="173"/>
        <v>2.4444444444444446</v>
      </c>
      <c r="AK260" s="13">
        <v>5</v>
      </c>
      <c r="AL260" s="15">
        <f t="shared" si="174"/>
        <v>0.55555555555555558</v>
      </c>
      <c r="AM260" s="13">
        <v>5</v>
      </c>
      <c r="AN260" s="15">
        <f t="shared" si="175"/>
        <v>0.55555555555555558</v>
      </c>
      <c r="AO260" s="2">
        <v>5</v>
      </c>
      <c r="AP260" s="15">
        <f t="shared" si="176"/>
        <v>0.55555555555555558</v>
      </c>
      <c r="AQ260" s="6">
        <v>10</v>
      </c>
      <c r="AR260" s="15">
        <f t="shared" si="177"/>
        <v>1.1111111111111112</v>
      </c>
      <c r="AS260" s="52">
        <v>15</v>
      </c>
      <c r="AT260" s="15">
        <f t="shared" si="178"/>
        <v>1.6666666666666667</v>
      </c>
      <c r="AU260" s="18"/>
      <c r="AV260" s="18"/>
      <c r="AW260" s="18"/>
      <c r="AX260" s="18"/>
      <c r="AY260" s="18"/>
      <c r="AZ260" s="18"/>
      <c r="BA260" s="18"/>
      <c r="BB260" s="18"/>
      <c r="BC260" s="18"/>
      <c r="BD260" s="92">
        <f t="shared" si="152"/>
        <v>66.204287515762928</v>
      </c>
      <c r="BE260" s="92">
        <f t="shared" si="153"/>
        <v>63.46153846153846</v>
      </c>
      <c r="BF260" s="93">
        <f>IFERROR(100*((L260+0.44*AA260+AQ260)*2400)/((SUMIFS(팀공격력!Q:Q,팀공격력!A:A,B260,팀공격력!B:B,D260)+0.44*SUMIFS(팀공격력!T:T,팀공격력!A:A,B260,팀공격력!B:B,D260)+SUMIFS(팀공격력!AK:AK,팀공격력!A:A,B260,팀공격력!B:B,D260))*(F260*60+G260)),"")</f>
        <v>16.500237595333019</v>
      </c>
      <c r="BG260" s="17">
        <f t="shared" si="154"/>
        <v>0</v>
      </c>
      <c r="BH260" s="17">
        <f t="shared" si="155"/>
        <v>0.5</v>
      </c>
      <c r="BI260" s="94">
        <f>IFERROR(((AG260*(12000/5))/((F260*60+G260)*(SUMIFS(팀공격력!X:X,팀공격력!A:A,B260,팀공격력!B:B,D260)+SUMIFS(팀수비력!X:X,팀수비력!A:A,B260,팀수비력!B:B,D260))))*100,"")</f>
        <v>5.3022269353128317</v>
      </c>
      <c r="BJ260" s="94">
        <f>IFERROR(((AI260*(12000/5))/((F260*60+G260)*(SUMIFS(팀공격력!V:V,팀공격력!A:A,B260,팀공격력!B:B,D260)+SUMIFS(팀수비력!W:W,팀수비력!A:A,B260,팀수비력!B:B,D260))))*100,"")</f>
        <v>12.204424103737605</v>
      </c>
      <c r="BK260" s="94">
        <f>IFERROR(((AE260*(12000/5))/((F260*60+G260)*(SUMIFS(팀공격력!X:X,팀공격력!A:A,B260,팀공격력!B:B,D260)+SUMIFS(팀수비력!X:X,팀수비력!A:A,B260,팀수비력!B:B,D260))))*100,"")</f>
        <v>11.441647597254006</v>
      </c>
      <c r="BL260" s="94">
        <f>IFERROR(100*AK260/(((((F260*60+G260)/(12000/5))*SUMIFS(팀공격력!P:P,팀공격력!A:A,B260,팀공격력!B:B,D260))-K260)),"")</f>
        <v>3.8364520491449503</v>
      </c>
      <c r="BM260" s="94">
        <f>IFERROR(100*((AM260/E260*(2400))/((F260*60+G260)*SUMIFS(팀공격력!AR:AR,팀공격력!A:A,B260,팀공격력!B:B,D260))),"")</f>
        <v>1.3857315854441297</v>
      </c>
      <c r="BN260" s="94">
        <f>IFERROR((AO260*40)/(((F260*60+G260)/60)*(SUMIFS(팀수비력!Q:Q,팀수비력!A:A,B260,팀수비력!B:B,D260)-SUMIFS(팀수비력!N:N,팀수비력!A:A,B260,팀수비력!B:B,D260)))*100,"")</f>
        <v>2.265672791535446</v>
      </c>
      <c r="BO260" s="94">
        <f t="shared" si="156"/>
        <v>13.616557734204793</v>
      </c>
      <c r="BP260" s="18"/>
      <c r="BQ260" s="18"/>
      <c r="BR260" s="18"/>
      <c r="BS260" s="18"/>
      <c r="BT260" s="19" t="s">
        <v>88</v>
      </c>
      <c r="BU260" s="19"/>
      <c r="BV260" s="26" t="s">
        <v>97</v>
      </c>
      <c r="BW260" s="26"/>
      <c r="BX260" s="26"/>
      <c r="BY260" s="26"/>
      <c r="BZ260" s="29"/>
      <c r="CA260" s="29"/>
      <c r="CB260" s="29"/>
      <c r="CC260" s="30"/>
      <c r="CD260" s="30"/>
      <c r="CE260" s="30"/>
      <c r="CF260" s="28">
        <v>6</v>
      </c>
      <c r="CG260" s="28">
        <v>3</v>
      </c>
    </row>
    <row r="261" spans="1:85" x14ac:dyDescent="0.4">
      <c r="A261" s="9" t="s">
        <v>84</v>
      </c>
      <c r="B261" s="9" t="s">
        <v>191</v>
      </c>
      <c r="C261" s="9" t="s">
        <v>192</v>
      </c>
      <c r="D261" s="23" t="s">
        <v>294</v>
      </c>
      <c r="E261" s="32">
        <v>9</v>
      </c>
      <c r="F261" s="32">
        <v>15</v>
      </c>
      <c r="G261" s="32">
        <v>19</v>
      </c>
      <c r="H261" s="14">
        <f t="shared" si="157"/>
        <v>8271</v>
      </c>
      <c r="I261" s="45">
        <v>63</v>
      </c>
      <c r="J261" s="15">
        <f t="shared" si="158"/>
        <v>7</v>
      </c>
      <c r="K261" s="21">
        <v>22</v>
      </c>
      <c r="L261" s="21">
        <v>57</v>
      </c>
      <c r="M261" s="15">
        <f t="shared" si="159"/>
        <v>2.4444444444444446</v>
      </c>
      <c r="N261" s="15">
        <f t="shared" si="160"/>
        <v>6.333333333333333</v>
      </c>
      <c r="O261" s="17">
        <f t="shared" si="161"/>
        <v>0.38596491228070173</v>
      </c>
      <c r="P261" s="14">
        <v>17</v>
      </c>
      <c r="Q261" s="16">
        <v>34</v>
      </c>
      <c r="R261" s="15">
        <f t="shared" si="162"/>
        <v>1.8888888888888888</v>
      </c>
      <c r="S261" s="15">
        <f t="shared" si="163"/>
        <v>3.7777777777777777</v>
      </c>
      <c r="T261" s="17">
        <f t="shared" si="164"/>
        <v>0.5</v>
      </c>
      <c r="U261" s="16">
        <v>5</v>
      </c>
      <c r="V261" s="16">
        <v>23</v>
      </c>
      <c r="W261" s="15">
        <f t="shared" si="165"/>
        <v>0.55555555555555558</v>
      </c>
      <c r="X261" s="15">
        <f t="shared" si="166"/>
        <v>2.5555555555555554</v>
      </c>
      <c r="Y261" s="17">
        <f t="shared" si="167"/>
        <v>0.21739130434782608</v>
      </c>
      <c r="Z261" s="8">
        <v>14</v>
      </c>
      <c r="AA261" s="8">
        <v>20</v>
      </c>
      <c r="AB261" s="15">
        <f t="shared" si="168"/>
        <v>1.5555555555555556</v>
      </c>
      <c r="AC261" s="15">
        <f t="shared" si="169"/>
        <v>2.2222222222222223</v>
      </c>
      <c r="AD261" s="17">
        <f t="shared" si="170"/>
        <v>0.7</v>
      </c>
      <c r="AE261" s="13">
        <v>46</v>
      </c>
      <c r="AF261" s="15">
        <f t="shared" si="171"/>
        <v>5.1111111111111107</v>
      </c>
      <c r="AG261" s="13">
        <v>11</v>
      </c>
      <c r="AH261" s="15">
        <f t="shared" si="172"/>
        <v>1.2222222222222223</v>
      </c>
      <c r="AI261" s="13">
        <v>35</v>
      </c>
      <c r="AJ261" s="15">
        <f t="shared" si="173"/>
        <v>3.8888888888888888</v>
      </c>
      <c r="AK261" s="13">
        <v>27</v>
      </c>
      <c r="AL261" s="15">
        <f t="shared" si="174"/>
        <v>3</v>
      </c>
      <c r="AM261" s="13">
        <v>4</v>
      </c>
      <c r="AN261" s="15">
        <f t="shared" si="175"/>
        <v>0.44444444444444442</v>
      </c>
      <c r="AO261" s="2">
        <v>1</v>
      </c>
      <c r="AP261" s="15">
        <f t="shared" si="176"/>
        <v>0.1111111111111111</v>
      </c>
      <c r="AQ261" s="6">
        <v>10</v>
      </c>
      <c r="AR261" s="15">
        <f t="shared" si="177"/>
        <v>1.1111111111111112</v>
      </c>
      <c r="AS261" s="52">
        <v>12</v>
      </c>
      <c r="AT261" s="15">
        <f t="shared" si="178"/>
        <v>1.3333333333333333</v>
      </c>
      <c r="AU261" s="18"/>
      <c r="AV261" s="18"/>
      <c r="AW261" s="18"/>
      <c r="AX261" s="18"/>
      <c r="AY261" s="18"/>
      <c r="AZ261" s="18"/>
      <c r="BA261" s="18"/>
      <c r="BB261" s="18"/>
      <c r="BC261" s="18"/>
      <c r="BD261" s="92">
        <f t="shared" si="152"/>
        <v>47.872340425531917</v>
      </c>
      <c r="BE261" s="92">
        <f t="shared" si="153"/>
        <v>42.982456140350877</v>
      </c>
      <c r="BF261" s="93">
        <f>IFERROR(100*((L261+0.44*AA261+AQ261)*2400)/((SUMIFS(팀공격력!Q:Q,팀공격력!A:A,B261,팀공격력!B:B,D261)+0.44*SUMIFS(팀공격력!T:T,팀공격력!A:A,B261,팀공격력!B:B,D261)+SUMIFS(팀공격력!AK:AK,팀공격력!A:A,B261,팀공격력!B:B,D261))*(F261*60+G261)),"")</f>
        <v>25.54249008389203</v>
      </c>
      <c r="BG261" s="17">
        <f t="shared" si="154"/>
        <v>0.40350877192982454</v>
      </c>
      <c r="BH261" s="17">
        <f t="shared" si="155"/>
        <v>0.35087719298245612</v>
      </c>
      <c r="BI261" s="94">
        <f>IFERROR(((AG261*(12000/5))/((F261*60+G261)*(SUMIFS(팀공격력!X:X,팀공격력!A:A,B261,팀공격력!B:B,D261)+SUMIFS(팀수비력!X:X,팀수비력!A:A,B261,팀수비력!B:B,D261))))*100,"")</f>
        <v>4.4059627362363729</v>
      </c>
      <c r="BJ261" s="94">
        <f>IFERROR(((AI261*(12000/5))/((F261*60+G261)*(SUMIFS(팀공격력!V:V,팀공격력!A:A,B261,팀공격력!B:B,D261)+SUMIFS(팀수비력!W:W,팀수비력!A:A,B261,팀수비력!B:B,D261))))*100,"")</f>
        <v>28.124215284171761</v>
      </c>
      <c r="BK261" s="94">
        <f>IFERROR(((AE261*(12000/5))/((F261*60+G261)*(SUMIFS(팀공격력!X:X,팀공격력!A:A,B261,팀공격력!B:B,D261)+SUMIFS(팀수비력!X:X,팀수비력!A:A,B261,팀수비력!B:B,D261))))*100,"")</f>
        <v>18.424935078806651</v>
      </c>
      <c r="BL261" s="94">
        <f>IFERROR(100*AK261/(((((F261*60+G261)/(12000/5))*SUMIFS(팀공격력!P:P,팀공격력!A:A,B261,팀공격력!B:B,D261))-K261)),"")</f>
        <v>32.412154557959234</v>
      </c>
      <c r="BM261" s="94">
        <f>IFERROR(100*((AM261/E261*(2400))/((F261*60+G261)*SUMIFS(팀공격력!AR:AR,팀공격력!A:A,B261,팀공격력!B:B,D261))),"")</f>
        <v>1.5579422950130091</v>
      </c>
      <c r="BN261" s="94">
        <f>IFERROR((AO261*40)/(((F261*60+G261)/60)*(SUMIFS(팀수비력!Q:Q,팀수비력!A:A,B261,팀수비력!B:B,D261)-SUMIFS(팀수비력!N:N,팀수비력!A:A,B261,팀수비력!B:B,D261)))*100,"")</f>
        <v>0.64165461336299212</v>
      </c>
      <c r="BO261" s="94">
        <f t="shared" si="156"/>
        <v>13.192612137203167</v>
      </c>
      <c r="BP261" s="18"/>
      <c r="BQ261" s="18"/>
      <c r="BR261" s="18"/>
      <c r="BS261" s="18"/>
      <c r="BT261" s="19" t="s">
        <v>93</v>
      </c>
      <c r="BU261" s="19"/>
      <c r="BV261" s="26" t="s">
        <v>97</v>
      </c>
      <c r="BW261" s="26"/>
      <c r="BX261" s="26"/>
      <c r="BY261" s="26"/>
      <c r="BZ261" s="29"/>
      <c r="CA261" s="29"/>
      <c r="CB261" s="29"/>
      <c r="CC261" s="30"/>
      <c r="CD261" s="30"/>
      <c r="CE261" s="30"/>
      <c r="CF261" s="28">
        <v>4</v>
      </c>
      <c r="CG261" s="28">
        <v>5</v>
      </c>
    </row>
    <row r="262" spans="1:85" x14ac:dyDescent="0.4">
      <c r="A262" s="9" t="s">
        <v>84</v>
      </c>
      <c r="B262" s="9" t="s">
        <v>191</v>
      </c>
      <c r="C262" s="9" t="s">
        <v>193</v>
      </c>
      <c r="D262" s="23" t="s">
        <v>294</v>
      </c>
      <c r="E262" s="32">
        <v>9</v>
      </c>
      <c r="F262" s="32">
        <v>36</v>
      </c>
      <c r="G262" s="32">
        <v>2</v>
      </c>
      <c r="H262" s="14">
        <f t="shared" si="157"/>
        <v>19458</v>
      </c>
      <c r="I262" s="45">
        <v>101</v>
      </c>
      <c r="J262" s="15">
        <f t="shared" si="158"/>
        <v>11.222222222222221</v>
      </c>
      <c r="K262" s="21">
        <v>39</v>
      </c>
      <c r="L262" s="21">
        <v>71</v>
      </c>
      <c r="M262" s="15">
        <f t="shared" si="159"/>
        <v>4.333333333333333</v>
      </c>
      <c r="N262" s="15">
        <f t="shared" si="160"/>
        <v>7.8888888888888893</v>
      </c>
      <c r="O262" s="17">
        <f t="shared" si="161"/>
        <v>0.54929577464788737</v>
      </c>
      <c r="P262" s="14">
        <v>22</v>
      </c>
      <c r="Q262" s="16">
        <v>29</v>
      </c>
      <c r="R262" s="15">
        <f t="shared" si="162"/>
        <v>2.4444444444444446</v>
      </c>
      <c r="S262" s="15">
        <f t="shared" si="163"/>
        <v>3.2222222222222223</v>
      </c>
      <c r="T262" s="17">
        <f t="shared" si="164"/>
        <v>0.75862068965517238</v>
      </c>
      <c r="U262" s="16">
        <v>17</v>
      </c>
      <c r="V262" s="16">
        <v>42</v>
      </c>
      <c r="W262" s="15">
        <f t="shared" si="165"/>
        <v>1.8888888888888888</v>
      </c>
      <c r="X262" s="15">
        <f t="shared" si="166"/>
        <v>4.666666666666667</v>
      </c>
      <c r="Y262" s="17">
        <f t="shared" si="167"/>
        <v>0.40476190476190477</v>
      </c>
      <c r="Z262" s="8">
        <v>6</v>
      </c>
      <c r="AA262" s="8">
        <v>12</v>
      </c>
      <c r="AB262" s="15">
        <f t="shared" si="168"/>
        <v>0.66666666666666663</v>
      </c>
      <c r="AC262" s="15">
        <f t="shared" si="169"/>
        <v>1.3333333333333333</v>
      </c>
      <c r="AD262" s="17">
        <f t="shared" si="170"/>
        <v>0.5</v>
      </c>
      <c r="AE262" s="13">
        <v>53</v>
      </c>
      <c r="AF262" s="15">
        <f t="shared" si="171"/>
        <v>5.8888888888888893</v>
      </c>
      <c r="AG262" s="13">
        <v>19</v>
      </c>
      <c r="AH262" s="15">
        <f t="shared" si="172"/>
        <v>2.1111111111111112</v>
      </c>
      <c r="AI262" s="13">
        <v>34</v>
      </c>
      <c r="AJ262" s="15">
        <f t="shared" si="173"/>
        <v>3.7777777777777777</v>
      </c>
      <c r="AK262" s="13">
        <v>30</v>
      </c>
      <c r="AL262" s="15">
        <f t="shared" si="174"/>
        <v>3.3333333333333335</v>
      </c>
      <c r="AM262" s="13">
        <v>21</v>
      </c>
      <c r="AN262" s="15">
        <f t="shared" si="175"/>
        <v>2.3333333333333335</v>
      </c>
      <c r="AO262" s="2">
        <v>1</v>
      </c>
      <c r="AP262" s="15">
        <f t="shared" si="176"/>
        <v>0.1111111111111111</v>
      </c>
      <c r="AQ262" s="6">
        <v>7</v>
      </c>
      <c r="AR262" s="15">
        <f t="shared" si="177"/>
        <v>0.77777777777777779</v>
      </c>
      <c r="AS262" s="52">
        <v>20</v>
      </c>
      <c r="AT262" s="15">
        <f t="shared" si="178"/>
        <v>2.2222222222222223</v>
      </c>
      <c r="AU262" s="18"/>
      <c r="AV262" s="18"/>
      <c r="AW262" s="18"/>
      <c r="AX262" s="18"/>
      <c r="AY262" s="18"/>
      <c r="AZ262" s="18"/>
      <c r="BA262" s="18"/>
      <c r="BB262" s="18"/>
      <c r="BC262" s="18"/>
      <c r="BD262" s="92">
        <f t="shared" ref="BD262:BD325" si="179">IFERROR((I262/(2*(L262+(0.44*AA262))))*100,"")</f>
        <v>66.20346093340325</v>
      </c>
      <c r="BE262" s="92">
        <f t="shared" ref="BE262:BE325" si="180">IFERROR(((P262+(1.5*U262))/L262)*100,"")</f>
        <v>66.901408450704224</v>
      </c>
      <c r="BF262" s="93">
        <f>IFERROR(100*((L262+0.44*AA262+AQ262)*2400)/((SUMIFS(팀공격력!Q:Q,팀공격력!A:A,B262,팀공격력!B:B,D262)+0.44*SUMIFS(팀공격력!T:T,팀공격력!A:A,B262,팀공격력!B:B,D262)+SUMIFS(팀공격력!AK:AK,팀공격력!A:A,B262,팀공격력!B:B,D262))*(F262*60+G262)),"")</f>
        <v>11.928739816776581</v>
      </c>
      <c r="BG262" s="17">
        <f t="shared" ref="BG262:BG325" si="181">IFERROR(V262/L262,"")</f>
        <v>0.59154929577464788</v>
      </c>
      <c r="BH262" s="17">
        <f t="shared" ref="BH262:BH325" si="182">IFERROR(AA262/L262,"")</f>
        <v>0.16901408450704225</v>
      </c>
      <c r="BI262" s="94">
        <f>IFERROR(((AG262*(12000/5))/((F262*60+G262)*(SUMIFS(팀공격력!X:X,팀공격력!A:A,B262,팀공격력!B:B,D262)+SUMIFS(팀수비력!X:X,팀수비력!A:A,B262,팀수비력!B:B,D262))))*100,"")</f>
        <v>3.2349051945767102</v>
      </c>
      <c r="BJ262" s="94">
        <f>IFERROR(((AI262*(12000/5))/((F262*60+G262)*(SUMIFS(팀공격력!V:V,팀공격력!A:A,B262,팀공격력!B:B,D262)+SUMIFS(팀수비력!W:W,팀수비력!A:A,B262,팀수비력!B:B,D262))))*100,"")</f>
        <v>11.613178680708746</v>
      </c>
      <c r="BK262" s="94">
        <f>IFERROR(((AE262*(12000/5))/((F262*60+G262)*(SUMIFS(팀공격력!X:X,팀공격력!A:A,B262,팀공격력!B:B,D262)+SUMIFS(팀수비력!X:X,팀수비력!A:A,B262,팀수비력!B:B,D262))))*100,"")</f>
        <v>9.0236829111876631</v>
      </c>
      <c r="BL262" s="94">
        <f>IFERROR(100*AK262/(((((F262*60+G262)/(12000/5))*SUMIFS(팀공격력!P:P,팀공격력!A:A,B262,팀공격력!B:B,D262))-K262)),"")</f>
        <v>14.372691885417705</v>
      </c>
      <c r="BM262" s="94">
        <f>IFERROR(100*((AM262/E262*(2400))/((F262*60+G262)*SUMIFS(팀공격력!AR:AR,팀공격력!A:A,B262,팀공격력!B:B,D262))),"")</f>
        <v>3.4767262201036155</v>
      </c>
      <c r="BN262" s="94">
        <f>IFERROR((AO262*40)/(((F262*60+G262)/60)*(SUMIFS(팀수비력!Q:Q,팀수비력!A:A,B262,팀수비력!B:B,D262)-SUMIFS(팀수비력!N:N,팀수비력!A:A,B262,팀수비력!B:B,D262)))*100,"")</f>
        <v>0.27274772880693327</v>
      </c>
      <c r="BO262" s="94">
        <f t="shared" ref="BO262:BO325" si="183">IFERROR(100*AQ262/(L262+0.44*AA262+AQ262),"")</f>
        <v>8.4053794428434205</v>
      </c>
      <c r="BP262" s="18"/>
      <c r="BQ262" s="18"/>
      <c r="BR262" s="18"/>
      <c r="BS262" s="18"/>
      <c r="BT262" s="19" t="s">
        <v>88</v>
      </c>
      <c r="BU262" s="19"/>
      <c r="BV262" s="26" t="s">
        <v>94</v>
      </c>
      <c r="BW262" s="26"/>
      <c r="BX262" s="26"/>
      <c r="BY262" s="26"/>
      <c r="BZ262" s="29"/>
      <c r="CA262" s="29"/>
      <c r="CB262" s="29"/>
      <c r="CC262" s="30"/>
      <c r="CD262" s="30"/>
      <c r="CE262" s="30"/>
      <c r="CF262" s="28">
        <v>4</v>
      </c>
      <c r="CG262" s="28">
        <v>5</v>
      </c>
    </row>
    <row r="263" spans="1:85" x14ac:dyDescent="0.4">
      <c r="A263" s="9" t="s">
        <v>84</v>
      </c>
      <c r="B263" s="9" t="s">
        <v>191</v>
      </c>
      <c r="C263" s="9" t="s">
        <v>194</v>
      </c>
      <c r="D263" s="23" t="s">
        <v>294</v>
      </c>
      <c r="E263" s="32">
        <v>3</v>
      </c>
      <c r="F263" s="32">
        <v>8</v>
      </c>
      <c r="G263" s="32">
        <v>6</v>
      </c>
      <c r="H263" s="14">
        <f t="shared" si="157"/>
        <v>1458</v>
      </c>
      <c r="I263" s="45">
        <v>0</v>
      </c>
      <c r="J263" s="15">
        <f t="shared" si="158"/>
        <v>0</v>
      </c>
      <c r="K263" s="21">
        <v>0</v>
      </c>
      <c r="L263" s="21">
        <v>2</v>
      </c>
      <c r="M263" s="15">
        <f t="shared" si="159"/>
        <v>0</v>
      </c>
      <c r="N263" s="15">
        <f t="shared" si="160"/>
        <v>0.66666666666666663</v>
      </c>
      <c r="O263" s="17">
        <f t="shared" si="161"/>
        <v>0</v>
      </c>
      <c r="P263" s="14">
        <v>0</v>
      </c>
      <c r="Q263" s="16">
        <v>1</v>
      </c>
      <c r="R263" s="15">
        <f t="shared" si="162"/>
        <v>0</v>
      </c>
      <c r="S263" s="15">
        <f t="shared" si="163"/>
        <v>0.33333333333333331</v>
      </c>
      <c r="T263" s="17">
        <f t="shared" si="164"/>
        <v>0</v>
      </c>
      <c r="U263" s="16">
        <v>0</v>
      </c>
      <c r="V263" s="16">
        <v>1</v>
      </c>
      <c r="W263" s="15">
        <f t="shared" si="165"/>
        <v>0</v>
      </c>
      <c r="X263" s="15">
        <f t="shared" si="166"/>
        <v>0.33333333333333331</v>
      </c>
      <c r="Y263" s="17">
        <f t="shared" si="167"/>
        <v>0</v>
      </c>
      <c r="Z263" s="8">
        <v>0</v>
      </c>
      <c r="AA263" s="8">
        <v>0</v>
      </c>
      <c r="AB263" s="15">
        <f t="shared" si="168"/>
        <v>0</v>
      </c>
      <c r="AC263" s="15">
        <f t="shared" si="169"/>
        <v>0</v>
      </c>
      <c r="AD263" s="17" t="e">
        <f t="shared" si="170"/>
        <v>#DIV/0!</v>
      </c>
      <c r="AE263" s="13">
        <v>1</v>
      </c>
      <c r="AF263" s="15">
        <f t="shared" si="171"/>
        <v>0.33333333333333331</v>
      </c>
      <c r="AG263" s="13">
        <v>1</v>
      </c>
      <c r="AH263" s="15">
        <f t="shared" si="172"/>
        <v>0.33333333333333331</v>
      </c>
      <c r="AI263" s="13">
        <v>0</v>
      </c>
      <c r="AJ263" s="15">
        <f t="shared" si="173"/>
        <v>0</v>
      </c>
      <c r="AK263" s="13">
        <v>2</v>
      </c>
      <c r="AL263" s="15">
        <f t="shared" si="174"/>
        <v>0.66666666666666663</v>
      </c>
      <c r="AM263" s="13">
        <v>0</v>
      </c>
      <c r="AN263" s="15">
        <f t="shared" si="175"/>
        <v>0</v>
      </c>
      <c r="AO263" s="2">
        <v>0</v>
      </c>
      <c r="AP263" s="15">
        <f t="shared" si="176"/>
        <v>0</v>
      </c>
      <c r="AQ263" s="6">
        <v>3</v>
      </c>
      <c r="AR263" s="15">
        <f t="shared" si="177"/>
        <v>1</v>
      </c>
      <c r="AS263" s="52">
        <v>3</v>
      </c>
      <c r="AT263" s="15">
        <f t="shared" si="178"/>
        <v>1</v>
      </c>
      <c r="AU263" s="18"/>
      <c r="AV263" s="18"/>
      <c r="AW263" s="18"/>
      <c r="AX263" s="18"/>
      <c r="AY263" s="18"/>
      <c r="AZ263" s="18"/>
      <c r="BA263" s="18"/>
      <c r="BB263" s="18"/>
      <c r="BC263" s="18"/>
      <c r="BD263" s="92">
        <f t="shared" si="179"/>
        <v>0</v>
      </c>
      <c r="BE263" s="92">
        <f t="shared" si="180"/>
        <v>0</v>
      </c>
      <c r="BF263" s="93">
        <f>IFERROR(100*((L263+0.44*AA263+AQ263)*2400)/((SUMIFS(팀공격력!Q:Q,팀공격력!A:A,B263,팀공격력!B:B,D263)+0.44*SUMIFS(팀공격력!T:T,팀공격력!A:A,B263,팀공격력!B:B,D263)+SUMIFS(팀공격력!AK:AK,팀공격력!A:A,B263,팀공격력!B:B,D263))*(F263*60+G263)),"")</f>
        <v>3.1859816806053365</v>
      </c>
      <c r="BG263" s="17">
        <f t="shared" si="181"/>
        <v>0.5</v>
      </c>
      <c r="BH263" s="17">
        <f t="shared" si="182"/>
        <v>0</v>
      </c>
      <c r="BI263" s="94">
        <f>IFERROR(((AG263*(12000/5))/((F263*60+G263)*(SUMIFS(팀공격력!X:X,팀공격력!A:A,B263,팀공격력!B:B,D263)+SUMIFS(팀수비력!X:X,팀수비력!A:A,B263,팀수비력!B:B,D263))))*100,"")</f>
        <v>0.75740362038930542</v>
      </c>
      <c r="BJ263" s="94">
        <f>IFERROR(((AI263*(12000/5))/((F263*60+G263)*(SUMIFS(팀공격력!V:V,팀공격력!A:A,B263,팀공격력!B:B,D263)+SUMIFS(팀수비력!W:W,팀수비력!A:A,B263,팀수비력!B:B,D263))))*100,"")</f>
        <v>0</v>
      </c>
      <c r="BK263" s="94">
        <f>IFERROR(((AE263*(12000/5))/((F263*60+G263)*(SUMIFS(팀공격력!X:X,팀공격력!A:A,B263,팀공격력!B:B,D263)+SUMIFS(팀수비력!X:X,팀수비력!A:A,B263,팀수비력!B:B,D263))))*100,"")</f>
        <v>0.75740362038930542</v>
      </c>
      <c r="BL263" s="94">
        <f>IFERROR(100*AK263/(((((F263*60+G263)/(12000/5))*SUMIFS(팀공격력!P:P,팀공격력!A:A,B263,팀공격력!B:B,D263))-K263)),"")</f>
        <v>3.5914702581369244</v>
      </c>
      <c r="BM263" s="94">
        <f>IFERROR(100*((AM263/E263*(2400))/((F263*60+G263)*SUMIFS(팀공격력!AR:AR,팀공격력!A:A,B263,팀공격력!B:B,D263))),"")</f>
        <v>0</v>
      </c>
      <c r="BN263" s="94">
        <f>IFERROR((AO263*40)/(((F263*60+G263)/60)*(SUMIFS(팀수비력!Q:Q,팀수비력!A:A,B263,팀수비력!B:B,D263)-SUMIFS(팀수비력!N:N,팀수비력!A:A,B263,팀수비력!B:B,D263)))*100,"")</f>
        <v>0</v>
      </c>
      <c r="BO263" s="94">
        <f t="shared" si="183"/>
        <v>60</v>
      </c>
      <c r="BP263" s="18"/>
      <c r="BQ263" s="18"/>
      <c r="BR263" s="18"/>
      <c r="BS263" s="18"/>
      <c r="BT263" s="19" t="s">
        <v>88</v>
      </c>
      <c r="BU263" s="19"/>
      <c r="BV263" s="26" t="s">
        <v>89</v>
      </c>
      <c r="BW263" s="26"/>
      <c r="BX263" s="26"/>
      <c r="BY263" s="26"/>
      <c r="BZ263" s="29"/>
      <c r="CA263" s="29"/>
      <c r="CB263" s="29"/>
      <c r="CC263" s="30"/>
      <c r="CD263" s="30"/>
      <c r="CE263" s="30"/>
      <c r="CF263" s="28">
        <v>1</v>
      </c>
      <c r="CG263" s="28">
        <v>2</v>
      </c>
    </row>
    <row r="264" spans="1:85" x14ac:dyDescent="0.4">
      <c r="A264" s="9" t="s">
        <v>84</v>
      </c>
      <c r="B264" s="9" t="s">
        <v>191</v>
      </c>
      <c r="C264" s="9" t="s">
        <v>196</v>
      </c>
      <c r="D264" s="23" t="s">
        <v>294</v>
      </c>
      <c r="E264" s="32">
        <v>5</v>
      </c>
      <c r="F264" s="32">
        <v>3</v>
      </c>
      <c r="G264" s="32">
        <v>36</v>
      </c>
      <c r="H264" s="14">
        <f t="shared" si="157"/>
        <v>1080</v>
      </c>
      <c r="I264" s="45">
        <v>0</v>
      </c>
      <c r="J264" s="15">
        <f t="shared" si="158"/>
        <v>0</v>
      </c>
      <c r="K264" s="21">
        <v>0</v>
      </c>
      <c r="L264" s="21">
        <v>1</v>
      </c>
      <c r="M264" s="15">
        <f t="shared" si="159"/>
        <v>0</v>
      </c>
      <c r="N264" s="15">
        <f t="shared" si="160"/>
        <v>0.2</v>
      </c>
      <c r="O264" s="17">
        <f t="shared" si="161"/>
        <v>0</v>
      </c>
      <c r="P264" s="14">
        <v>0</v>
      </c>
      <c r="Q264" s="16">
        <v>0</v>
      </c>
      <c r="R264" s="15">
        <f t="shared" si="162"/>
        <v>0</v>
      </c>
      <c r="S264" s="15">
        <f t="shared" si="163"/>
        <v>0</v>
      </c>
      <c r="T264" s="17" t="e">
        <f t="shared" si="164"/>
        <v>#DIV/0!</v>
      </c>
      <c r="U264" s="16">
        <v>0</v>
      </c>
      <c r="V264" s="16">
        <v>1</v>
      </c>
      <c r="W264" s="15">
        <f t="shared" si="165"/>
        <v>0</v>
      </c>
      <c r="X264" s="15">
        <f t="shared" si="166"/>
        <v>0.2</v>
      </c>
      <c r="Y264" s="17">
        <f t="shared" si="167"/>
        <v>0</v>
      </c>
      <c r="Z264" s="8">
        <v>0</v>
      </c>
      <c r="AA264" s="8">
        <v>0</v>
      </c>
      <c r="AB264" s="15">
        <f t="shared" si="168"/>
        <v>0</v>
      </c>
      <c r="AC264" s="15">
        <f t="shared" si="169"/>
        <v>0</v>
      </c>
      <c r="AD264" s="17" t="e">
        <f t="shared" si="170"/>
        <v>#DIV/0!</v>
      </c>
      <c r="AE264" s="13">
        <v>1</v>
      </c>
      <c r="AF264" s="15">
        <f t="shared" si="171"/>
        <v>0.2</v>
      </c>
      <c r="AG264" s="13">
        <v>0</v>
      </c>
      <c r="AH264" s="15">
        <f t="shared" si="172"/>
        <v>0</v>
      </c>
      <c r="AI264" s="13">
        <v>1</v>
      </c>
      <c r="AJ264" s="15">
        <f t="shared" si="173"/>
        <v>0.2</v>
      </c>
      <c r="AK264" s="13">
        <v>1</v>
      </c>
      <c r="AL264" s="15">
        <f t="shared" si="174"/>
        <v>0.2</v>
      </c>
      <c r="AM264" s="13">
        <v>0</v>
      </c>
      <c r="AN264" s="15">
        <f t="shared" si="175"/>
        <v>0</v>
      </c>
      <c r="AO264" s="2">
        <v>0</v>
      </c>
      <c r="AP264" s="15">
        <f t="shared" si="176"/>
        <v>0</v>
      </c>
      <c r="AQ264" s="6">
        <v>2</v>
      </c>
      <c r="AR264" s="15">
        <f t="shared" si="177"/>
        <v>0.4</v>
      </c>
      <c r="AS264" s="52">
        <v>7</v>
      </c>
      <c r="AT264" s="15">
        <f t="shared" si="178"/>
        <v>1.4</v>
      </c>
      <c r="AU264" s="18"/>
      <c r="AV264" s="18"/>
      <c r="AW264" s="18"/>
      <c r="AX264" s="18"/>
      <c r="AY264" s="18"/>
      <c r="AZ264" s="18"/>
      <c r="BA264" s="18"/>
      <c r="BB264" s="18"/>
      <c r="BC264" s="18"/>
      <c r="BD264" s="92">
        <f t="shared" si="179"/>
        <v>0</v>
      </c>
      <c r="BE264" s="92">
        <f t="shared" si="180"/>
        <v>0</v>
      </c>
      <c r="BF264" s="93">
        <f>IFERROR(100*((L264+0.44*AA264+AQ264)*2400)/((SUMIFS(팀공격력!Q:Q,팀공격력!A:A,B264,팀공격력!B:B,D264)+0.44*SUMIFS(팀공격력!T:T,팀공격력!A:A,B264,팀공격력!B:B,D264)+SUMIFS(팀공격력!AK:AK,팀공격력!A:A,B264,팀공격력!B:B,D264))*(F264*60+G264)),"")</f>
        <v>4.301075268817204</v>
      </c>
      <c r="BG264" s="17">
        <f t="shared" si="181"/>
        <v>1</v>
      </c>
      <c r="BH264" s="17">
        <f t="shared" si="182"/>
        <v>0</v>
      </c>
      <c r="BI264" s="94">
        <f>IFERROR(((AG264*(12000/5))/((F264*60+G264)*(SUMIFS(팀공격력!X:X,팀공격력!A:A,B264,팀공격력!B:B,D264)+SUMIFS(팀수비력!X:X,팀수비력!A:A,B264,팀수비력!B:B,D264))))*100,"")</f>
        <v>0</v>
      </c>
      <c r="BJ264" s="94">
        <f>IFERROR(((AI264*(12000/5))/((F264*60+G264)*(SUMIFS(팀공격력!V:V,팀공격력!A:A,B264,팀공격력!B:B,D264)+SUMIFS(팀수비력!W:W,팀수비력!A:A,B264,팀수비력!B:B,D264))))*100,"")</f>
        <v>3.4188034188034191</v>
      </c>
      <c r="BK264" s="94">
        <f>IFERROR(((AE264*(12000/5))/((F264*60+G264)*(SUMIFS(팀공격력!X:X,팀공격력!A:A,B264,팀공격력!B:B,D264)+SUMIFS(팀수비력!X:X,팀수비력!A:A,B264,팀수비력!B:B,D264))))*100,"")</f>
        <v>1.7041581458759374</v>
      </c>
      <c r="BL264" s="94">
        <f>IFERROR(100*AK264/(((((F264*60+G264)/(12000/5))*SUMIFS(팀공격력!P:P,팀공격력!A:A,B264,팀공격력!B:B,D264))-K264)),"")</f>
        <v>4.0404040404040407</v>
      </c>
      <c r="BM264" s="94">
        <f>IFERROR(100*((AM264/E264*(2400))/((F264*60+G264)*SUMIFS(팀공격력!AR:AR,팀공격력!A:A,B264,팀공격력!B:B,D264))),"")</f>
        <v>0</v>
      </c>
      <c r="BN264" s="94">
        <f>IFERROR((AO264*40)/(((F264*60+G264)/60)*(SUMIFS(팀수비력!Q:Q,팀수비력!A:A,B264,팀수비력!B:B,D264)-SUMIFS(팀수비력!N:N,팀수비력!A:A,B264,팀수비력!B:B,D264)))*100,"")</f>
        <v>0</v>
      </c>
      <c r="BO264" s="94">
        <f t="shared" si="183"/>
        <v>66.666666666666671</v>
      </c>
      <c r="BP264" s="18"/>
      <c r="BQ264" s="18"/>
      <c r="BR264" s="18"/>
      <c r="BS264" s="18"/>
      <c r="BT264" s="19" t="s">
        <v>88</v>
      </c>
      <c r="BU264" s="19"/>
      <c r="BV264" s="26" t="s">
        <v>89</v>
      </c>
      <c r="BW264" s="26"/>
      <c r="BX264" s="26"/>
      <c r="BY264" s="26"/>
      <c r="BZ264" s="29"/>
      <c r="CA264" s="29"/>
      <c r="CB264" s="29"/>
      <c r="CC264" s="30"/>
      <c r="CD264" s="30"/>
      <c r="CE264" s="30"/>
      <c r="CF264" s="28">
        <v>2</v>
      </c>
      <c r="CG264" s="28">
        <v>3</v>
      </c>
    </row>
    <row r="265" spans="1:85" x14ac:dyDescent="0.4">
      <c r="A265" s="9" t="s">
        <v>84</v>
      </c>
      <c r="B265" s="9" t="s">
        <v>191</v>
      </c>
      <c r="C265" s="9" t="s">
        <v>197</v>
      </c>
      <c r="D265" s="23" t="s">
        <v>294</v>
      </c>
      <c r="E265" s="32">
        <v>9</v>
      </c>
      <c r="F265" s="32">
        <v>33</v>
      </c>
      <c r="G265" s="32">
        <v>30</v>
      </c>
      <c r="H265" s="14">
        <f t="shared" si="157"/>
        <v>18090</v>
      </c>
      <c r="I265" s="45">
        <v>120</v>
      </c>
      <c r="J265" s="15">
        <f t="shared" si="158"/>
        <v>13.333333333333334</v>
      </c>
      <c r="K265" s="21">
        <v>44</v>
      </c>
      <c r="L265" s="21">
        <v>94</v>
      </c>
      <c r="M265" s="15">
        <f t="shared" si="159"/>
        <v>4.8888888888888893</v>
      </c>
      <c r="N265" s="15">
        <f t="shared" si="160"/>
        <v>10.444444444444445</v>
      </c>
      <c r="O265" s="17">
        <f t="shared" si="161"/>
        <v>0.46808510638297873</v>
      </c>
      <c r="P265" s="14">
        <v>29</v>
      </c>
      <c r="Q265" s="16">
        <v>50</v>
      </c>
      <c r="R265" s="15">
        <f t="shared" si="162"/>
        <v>3.2222222222222223</v>
      </c>
      <c r="S265" s="15">
        <f t="shared" si="163"/>
        <v>5.5555555555555554</v>
      </c>
      <c r="T265" s="17">
        <f t="shared" si="164"/>
        <v>0.57999999999999996</v>
      </c>
      <c r="U265" s="16">
        <v>15</v>
      </c>
      <c r="V265" s="16">
        <v>44</v>
      </c>
      <c r="W265" s="15">
        <f t="shared" si="165"/>
        <v>1.6666666666666667</v>
      </c>
      <c r="X265" s="15">
        <f t="shared" si="166"/>
        <v>4.8888888888888893</v>
      </c>
      <c r="Y265" s="17">
        <f t="shared" si="167"/>
        <v>0.34090909090909088</v>
      </c>
      <c r="Z265" s="8">
        <v>17</v>
      </c>
      <c r="AA265" s="8">
        <v>26</v>
      </c>
      <c r="AB265" s="15">
        <f t="shared" si="168"/>
        <v>1.8888888888888888</v>
      </c>
      <c r="AC265" s="15">
        <f t="shared" si="169"/>
        <v>2.8888888888888888</v>
      </c>
      <c r="AD265" s="17">
        <f t="shared" si="170"/>
        <v>0.65384615384615385</v>
      </c>
      <c r="AE265" s="13">
        <v>21</v>
      </c>
      <c r="AF265" s="15">
        <f t="shared" si="171"/>
        <v>2.3333333333333335</v>
      </c>
      <c r="AG265" s="13">
        <v>5</v>
      </c>
      <c r="AH265" s="15">
        <f t="shared" si="172"/>
        <v>0.55555555555555558</v>
      </c>
      <c r="AI265" s="13">
        <v>16</v>
      </c>
      <c r="AJ265" s="15">
        <f t="shared" si="173"/>
        <v>1.7777777777777777</v>
      </c>
      <c r="AK265" s="13">
        <v>37</v>
      </c>
      <c r="AL265" s="15">
        <f t="shared" si="174"/>
        <v>4.1111111111111107</v>
      </c>
      <c r="AM265" s="13">
        <v>19</v>
      </c>
      <c r="AN265" s="15">
        <f t="shared" si="175"/>
        <v>2.1111111111111112</v>
      </c>
      <c r="AO265" s="2">
        <v>1</v>
      </c>
      <c r="AP265" s="15">
        <f t="shared" si="176"/>
        <v>0.1111111111111111</v>
      </c>
      <c r="AQ265" s="6">
        <v>23</v>
      </c>
      <c r="AR265" s="15">
        <f t="shared" si="177"/>
        <v>2.5555555555555554</v>
      </c>
      <c r="AS265" s="52">
        <v>31</v>
      </c>
      <c r="AT265" s="15">
        <f t="shared" si="178"/>
        <v>3.4444444444444446</v>
      </c>
      <c r="AU265" s="18"/>
      <c r="AV265" s="18"/>
      <c r="AW265" s="18"/>
      <c r="AX265" s="18"/>
      <c r="AY265" s="18"/>
      <c r="AZ265" s="18"/>
      <c r="BA265" s="18"/>
      <c r="BB265" s="18"/>
      <c r="BC265" s="18"/>
      <c r="BD265" s="92">
        <f t="shared" si="179"/>
        <v>56.904400606980275</v>
      </c>
      <c r="BE265" s="92">
        <f t="shared" si="180"/>
        <v>54.787234042553187</v>
      </c>
      <c r="BF265" s="93">
        <f>IFERROR(100*((L265+0.44*AA265+AQ265)*2400)/((SUMIFS(팀공격력!Q:Q,팀공격력!A:A,B265,팀공격력!B:B,D265)+0.44*SUMIFS(팀공격력!T:T,팀공격력!A:A,B265,팀공격력!B:B,D265)+SUMIFS(팀공격력!AK:AK,팀공격력!A:A,B265,팀공격력!B:B,D265))*(F265*60+G265)),"")</f>
        <v>19.788541165142032</v>
      </c>
      <c r="BG265" s="17">
        <f t="shared" si="181"/>
        <v>0.46808510638297873</v>
      </c>
      <c r="BH265" s="17">
        <f t="shared" si="182"/>
        <v>0.27659574468085107</v>
      </c>
      <c r="BI265" s="94">
        <f>IFERROR(((AG265*(12000/5))/((F265*60+G265)*(SUMIFS(팀공격력!X:X,팀공격력!A:A,B265,팀공격력!B:B,D265)+SUMIFS(팀수비력!X:X,팀수비력!A:A,B265,팀수비력!B:B,D265))))*100,"")</f>
        <v>0.91566706345572757</v>
      </c>
      <c r="BJ265" s="94">
        <f>IFERROR(((AI265*(12000/5))/((F265*60+G265)*(SUMIFS(팀공격력!V:V,팀공격력!A:A,B265,팀공격력!B:B,D265)+SUMIFS(팀수비력!W:W,팀수비력!A:A,B265,팀수비력!B:B,D265))))*100,"")</f>
        <v>5.8783008036739384</v>
      </c>
      <c r="BK265" s="94">
        <f>IFERROR(((AE265*(12000/5))/((F265*60+G265)*(SUMIFS(팀공격력!X:X,팀공격력!A:A,B265,팀공격력!B:B,D265)+SUMIFS(팀수비력!X:X,팀수비력!A:A,B265,팀수비력!B:B,D265))))*100,"")</f>
        <v>3.8458016665140557</v>
      </c>
      <c r="BL265" s="94">
        <f>IFERROR(100*AK265/(((((F265*60+G265)/(12000/5))*SUMIFS(팀공격력!P:P,팀공격력!A:A,B265,팀공격력!B:B,D265))-K265)),"")</f>
        <v>19.859107681985911</v>
      </c>
      <c r="BM265" s="94">
        <f>IFERROR(100*((AM265/E265*(2400))/((F265*60+G265)*SUMIFS(팀공격력!AR:AR,팀공격력!A:A,B265,팀공격력!B:B,D265))),"")</f>
        <v>3.3834863698037507</v>
      </c>
      <c r="BN265" s="94">
        <f>IFERROR((AO265*40)/(((F265*60+G265)/60)*(SUMIFS(팀수비력!Q:Q,팀수비력!A:A,B265,팀수비력!B:B,D265)-SUMIFS(팀수비력!N:N,팀수비력!A:A,B265,팀수비력!B:B,D265)))*100,"")</f>
        <v>0.29337342770178593</v>
      </c>
      <c r="BO265" s="94">
        <f t="shared" si="183"/>
        <v>17.907194020554346</v>
      </c>
      <c r="BP265" s="18"/>
      <c r="BQ265" s="18"/>
      <c r="BR265" s="18"/>
      <c r="BS265" s="18"/>
      <c r="BT265" s="19" t="s">
        <v>88</v>
      </c>
      <c r="BU265" s="19"/>
      <c r="BV265" s="26" t="s">
        <v>89</v>
      </c>
      <c r="BW265" s="26"/>
      <c r="BX265" s="26"/>
      <c r="BY265" s="26"/>
      <c r="BZ265" s="29"/>
      <c r="CA265" s="29"/>
      <c r="CB265" s="29"/>
      <c r="CC265" s="30"/>
      <c r="CD265" s="30"/>
      <c r="CE265" s="30"/>
      <c r="CF265" s="28">
        <v>4</v>
      </c>
      <c r="CG265" s="28">
        <v>5</v>
      </c>
    </row>
    <row r="266" spans="1:85" x14ac:dyDescent="0.4">
      <c r="A266" s="9" t="s">
        <v>84</v>
      </c>
      <c r="B266" s="9" t="s">
        <v>191</v>
      </c>
      <c r="C266" s="9" t="s">
        <v>198</v>
      </c>
      <c r="D266" s="23" t="s">
        <v>294</v>
      </c>
      <c r="E266" s="32">
        <v>1</v>
      </c>
      <c r="F266" s="32">
        <v>1</v>
      </c>
      <c r="G266" s="32">
        <v>26</v>
      </c>
      <c r="H266" s="14">
        <f t="shared" si="157"/>
        <v>86</v>
      </c>
      <c r="I266" s="45">
        <v>0</v>
      </c>
      <c r="J266" s="15">
        <f t="shared" si="158"/>
        <v>0</v>
      </c>
      <c r="K266" s="21">
        <v>0</v>
      </c>
      <c r="L266" s="21">
        <v>0</v>
      </c>
      <c r="M266" s="15">
        <f t="shared" si="159"/>
        <v>0</v>
      </c>
      <c r="N266" s="15">
        <f t="shared" si="160"/>
        <v>0</v>
      </c>
      <c r="O266" s="17" t="e">
        <f t="shared" si="161"/>
        <v>#DIV/0!</v>
      </c>
      <c r="P266" s="14">
        <v>0</v>
      </c>
      <c r="Q266" s="16">
        <v>0</v>
      </c>
      <c r="R266" s="15">
        <f t="shared" si="162"/>
        <v>0</v>
      </c>
      <c r="S266" s="15">
        <f t="shared" si="163"/>
        <v>0</v>
      </c>
      <c r="T266" s="17" t="e">
        <f t="shared" si="164"/>
        <v>#DIV/0!</v>
      </c>
      <c r="U266" s="16">
        <v>0</v>
      </c>
      <c r="V266" s="16">
        <v>0</v>
      </c>
      <c r="W266" s="15">
        <f t="shared" si="165"/>
        <v>0</v>
      </c>
      <c r="X266" s="15">
        <f t="shared" si="166"/>
        <v>0</v>
      </c>
      <c r="Y266" s="17" t="e">
        <f t="shared" si="167"/>
        <v>#DIV/0!</v>
      </c>
      <c r="Z266" s="8">
        <v>0</v>
      </c>
      <c r="AA266" s="8">
        <v>0</v>
      </c>
      <c r="AB266" s="15">
        <f t="shared" si="168"/>
        <v>0</v>
      </c>
      <c r="AC266" s="15">
        <f t="shared" si="169"/>
        <v>0</v>
      </c>
      <c r="AD266" s="17" t="e">
        <f t="shared" si="170"/>
        <v>#DIV/0!</v>
      </c>
      <c r="AE266" s="13">
        <v>0</v>
      </c>
      <c r="AF266" s="15">
        <f t="shared" si="171"/>
        <v>0</v>
      </c>
      <c r="AG266" s="13">
        <v>0</v>
      </c>
      <c r="AH266" s="15">
        <f t="shared" si="172"/>
        <v>0</v>
      </c>
      <c r="AI266" s="13">
        <v>0</v>
      </c>
      <c r="AJ266" s="15">
        <f t="shared" si="173"/>
        <v>0</v>
      </c>
      <c r="AK266" s="13">
        <v>0</v>
      </c>
      <c r="AL266" s="15">
        <f t="shared" si="174"/>
        <v>0</v>
      </c>
      <c r="AM266" s="13">
        <v>0</v>
      </c>
      <c r="AN266" s="15">
        <f t="shared" si="175"/>
        <v>0</v>
      </c>
      <c r="AO266" s="2">
        <v>0</v>
      </c>
      <c r="AP266" s="15">
        <f t="shared" si="176"/>
        <v>0</v>
      </c>
      <c r="AQ266" s="6">
        <v>0</v>
      </c>
      <c r="AR266" s="15">
        <f t="shared" si="177"/>
        <v>0</v>
      </c>
      <c r="AS266" s="52">
        <v>0</v>
      </c>
      <c r="AT266" s="15">
        <f t="shared" si="178"/>
        <v>0</v>
      </c>
      <c r="AU266" s="18"/>
      <c r="AV266" s="18"/>
      <c r="AW266" s="18"/>
      <c r="AX266" s="18"/>
      <c r="AY266" s="18"/>
      <c r="AZ266" s="18"/>
      <c r="BA266" s="18"/>
      <c r="BB266" s="18"/>
      <c r="BC266" s="18"/>
      <c r="BD266" s="92" t="str">
        <f t="shared" si="179"/>
        <v/>
      </c>
      <c r="BE266" s="92" t="str">
        <f t="shared" si="180"/>
        <v/>
      </c>
      <c r="BF266" s="93">
        <f>IFERROR(100*((L266+0.44*AA266+AQ266)*2400)/((SUMIFS(팀공격력!Q:Q,팀공격력!A:A,B266,팀공격력!B:B,D266)+0.44*SUMIFS(팀공격력!T:T,팀공격력!A:A,B266,팀공격력!B:B,D266)+SUMIFS(팀공격력!AK:AK,팀공격력!A:A,B266,팀공격력!B:B,D266))*(F266*60+G266)),"")</f>
        <v>0</v>
      </c>
      <c r="BG266" s="17" t="str">
        <f t="shared" si="181"/>
        <v/>
      </c>
      <c r="BH266" s="17" t="str">
        <f t="shared" si="182"/>
        <v/>
      </c>
      <c r="BI266" s="94">
        <f>IFERROR(((AG266*(12000/5))/((F266*60+G266)*(SUMIFS(팀공격력!X:X,팀공격력!A:A,B266,팀공격력!B:B,D266)+SUMIFS(팀수비력!X:X,팀수비력!A:A,B266,팀수비력!B:B,D266))))*100,"")</f>
        <v>0</v>
      </c>
      <c r="BJ266" s="94">
        <f>IFERROR(((AI266*(12000/5))/((F266*60+G266)*(SUMIFS(팀공격력!V:V,팀공격력!A:A,B266,팀공격력!B:B,D266)+SUMIFS(팀수비력!W:W,팀수비력!A:A,B266,팀수비력!B:B,D266))))*100,"")</f>
        <v>0</v>
      </c>
      <c r="BK266" s="94">
        <f>IFERROR(((AE266*(12000/5))/((F266*60+G266)*(SUMIFS(팀공격력!X:X,팀공격력!A:A,B266,팀공격력!B:B,D266)+SUMIFS(팀수비력!X:X,팀수비력!A:A,B266,팀수비력!B:B,D266))))*100,"")</f>
        <v>0</v>
      </c>
      <c r="BL266" s="94">
        <f>IFERROR(100*AK266/(((((F266*60+G266)/(12000/5))*SUMIFS(팀공격력!P:P,팀공격력!A:A,B266,팀공격력!B:B,D266))-K266)),"")</f>
        <v>0</v>
      </c>
      <c r="BM266" s="94">
        <f>IFERROR(100*((AM266/E266*(2400))/((F266*60+G266)*SUMIFS(팀공격력!AR:AR,팀공격력!A:A,B266,팀공격력!B:B,D266))),"")</f>
        <v>0</v>
      </c>
      <c r="BN266" s="94">
        <f>IFERROR((AO266*40)/(((F266*60+G266)/60)*(SUMIFS(팀수비력!Q:Q,팀수비력!A:A,B266,팀수비력!B:B,D266)-SUMIFS(팀수비력!N:N,팀수비력!A:A,B266,팀수비력!B:B,D266)))*100,"")</f>
        <v>0</v>
      </c>
      <c r="BO266" s="94" t="str">
        <f t="shared" si="183"/>
        <v/>
      </c>
      <c r="BP266" s="18"/>
      <c r="BQ266" s="18"/>
      <c r="BR266" s="18"/>
      <c r="BS266" s="18"/>
      <c r="BT266" s="19" t="s">
        <v>88</v>
      </c>
      <c r="BU266" s="19"/>
      <c r="BV266" s="26" t="s">
        <v>89</v>
      </c>
      <c r="BW266" s="26"/>
      <c r="BX266" s="26"/>
      <c r="BY266" s="26"/>
      <c r="BZ266" s="29"/>
      <c r="CA266" s="29"/>
      <c r="CB266" s="29"/>
      <c r="CC266" s="30"/>
      <c r="CD266" s="30"/>
      <c r="CE266" s="30"/>
      <c r="CF266" s="28">
        <v>0</v>
      </c>
      <c r="CG266" s="28">
        <v>1</v>
      </c>
    </row>
    <row r="267" spans="1:85" x14ac:dyDescent="0.4">
      <c r="A267" s="9" t="s">
        <v>84</v>
      </c>
      <c r="B267" s="9" t="s">
        <v>191</v>
      </c>
      <c r="C267" s="9" t="s">
        <v>200</v>
      </c>
      <c r="D267" s="23" t="s">
        <v>294</v>
      </c>
      <c r="E267" s="32">
        <v>8</v>
      </c>
      <c r="F267" s="32">
        <v>28</v>
      </c>
      <c r="G267" s="32">
        <v>8</v>
      </c>
      <c r="H267" s="14">
        <f t="shared" si="157"/>
        <v>13504</v>
      </c>
      <c r="I267" s="45">
        <v>138</v>
      </c>
      <c r="J267" s="15">
        <f t="shared" si="158"/>
        <v>17.25</v>
      </c>
      <c r="K267" s="21">
        <v>53</v>
      </c>
      <c r="L267" s="21">
        <v>123</v>
      </c>
      <c r="M267" s="15">
        <f t="shared" si="159"/>
        <v>6.625</v>
      </c>
      <c r="N267" s="15">
        <f t="shared" si="160"/>
        <v>15.375</v>
      </c>
      <c r="O267" s="17">
        <f t="shared" si="161"/>
        <v>0.43089430894308944</v>
      </c>
      <c r="P267" s="14">
        <v>32</v>
      </c>
      <c r="Q267" s="16">
        <v>67</v>
      </c>
      <c r="R267" s="15">
        <f t="shared" si="162"/>
        <v>4</v>
      </c>
      <c r="S267" s="15">
        <f t="shared" si="163"/>
        <v>8.375</v>
      </c>
      <c r="T267" s="17">
        <f t="shared" si="164"/>
        <v>0.47761194029850745</v>
      </c>
      <c r="U267" s="16">
        <v>21</v>
      </c>
      <c r="V267" s="16">
        <v>56</v>
      </c>
      <c r="W267" s="15">
        <f t="shared" si="165"/>
        <v>2.625</v>
      </c>
      <c r="X267" s="15">
        <f t="shared" si="166"/>
        <v>7</v>
      </c>
      <c r="Y267" s="17">
        <f t="shared" si="167"/>
        <v>0.375</v>
      </c>
      <c r="Z267" s="8">
        <v>11</v>
      </c>
      <c r="AA267" s="8">
        <v>23</v>
      </c>
      <c r="AB267" s="15">
        <f t="shared" si="168"/>
        <v>1.375</v>
      </c>
      <c r="AC267" s="15">
        <f t="shared" si="169"/>
        <v>2.875</v>
      </c>
      <c r="AD267" s="17">
        <f t="shared" si="170"/>
        <v>0.47826086956521741</v>
      </c>
      <c r="AE267" s="13">
        <v>71</v>
      </c>
      <c r="AF267" s="15">
        <f t="shared" si="171"/>
        <v>8.875</v>
      </c>
      <c r="AG267" s="13">
        <v>9</v>
      </c>
      <c r="AH267" s="15">
        <f t="shared" si="172"/>
        <v>1.125</v>
      </c>
      <c r="AI267" s="13">
        <v>62</v>
      </c>
      <c r="AJ267" s="15">
        <f t="shared" si="173"/>
        <v>7.75</v>
      </c>
      <c r="AK267" s="13">
        <v>22</v>
      </c>
      <c r="AL267" s="15">
        <f t="shared" si="174"/>
        <v>2.75</v>
      </c>
      <c r="AM267" s="13">
        <v>6</v>
      </c>
      <c r="AN267" s="15">
        <f t="shared" si="175"/>
        <v>0.75</v>
      </c>
      <c r="AO267" s="2">
        <v>17</v>
      </c>
      <c r="AP267" s="15">
        <f t="shared" si="176"/>
        <v>2.125</v>
      </c>
      <c r="AQ267" s="6">
        <v>22</v>
      </c>
      <c r="AR267" s="15">
        <f t="shared" si="177"/>
        <v>2.75</v>
      </c>
      <c r="AS267" s="52">
        <v>14</v>
      </c>
      <c r="AT267" s="15">
        <f t="shared" si="178"/>
        <v>1.75</v>
      </c>
      <c r="AU267" s="18"/>
      <c r="AV267" s="18"/>
      <c r="AW267" s="18"/>
      <c r="AX267" s="18"/>
      <c r="AY267" s="18"/>
      <c r="AZ267" s="18"/>
      <c r="BA267" s="18"/>
      <c r="BB267" s="18"/>
      <c r="BC267" s="18"/>
      <c r="BD267" s="92">
        <f t="shared" si="179"/>
        <v>51.832932692307686</v>
      </c>
      <c r="BE267" s="92">
        <f t="shared" si="180"/>
        <v>51.626016260162601</v>
      </c>
      <c r="BF267" s="93">
        <f>IFERROR(100*((L267+0.44*AA267+AQ267)*2400)/((SUMIFS(팀공격력!Q:Q,팀공격력!A:A,B267,팀공격력!B:B,D267)+0.44*SUMIFS(팀공격력!T:T,팀공격력!A:A,B267,팀공격력!B:B,D267)+SUMIFS(팀공격력!AK:AK,팀공격력!A:A,B267,팀공격력!B:B,D267))*(F267*60+G267)),"")</f>
        <v>28.458033939764562</v>
      </c>
      <c r="BG267" s="17">
        <f t="shared" si="181"/>
        <v>0.45528455284552843</v>
      </c>
      <c r="BH267" s="17">
        <f t="shared" si="182"/>
        <v>0.18699186991869918</v>
      </c>
      <c r="BI267" s="94">
        <f>IFERROR(((AG267*(12000/5))/((F267*60+G267)*(SUMIFS(팀공격력!X:X,팀공격력!A:A,B267,팀공격력!B:B,D267)+SUMIFS(팀수비력!X:X,팀수비력!A:A,B267,팀수비력!B:B,D267))))*100,"")</f>
        <v>1.9626086703689705</v>
      </c>
      <c r="BJ267" s="94">
        <f>IFERROR(((AI267*(12000/5))/((F267*60+G267)*(SUMIFS(팀공격력!V:V,팀공격력!A:A,B267,팀공격력!B:B,D267)+SUMIFS(팀수비력!W:W,팀수비력!A:A,B267,팀수비력!B:B,D267))))*100,"")</f>
        <v>27.123587313160773</v>
      </c>
      <c r="BK267" s="94">
        <f>IFERROR(((AE267*(12000/5))/((F267*60+G267)*(SUMIFS(팀공격력!X:X,팀공격력!A:A,B267,팀공격력!B:B,D267)+SUMIFS(팀수비력!X:X,팀수비력!A:A,B267,팀수비력!B:B,D267))))*100,"")</f>
        <v>15.482801732910767</v>
      </c>
      <c r="BL267" s="94">
        <f>IFERROR(100*AK267/(((((F267*60+G267)/(12000/5))*SUMIFS(팀공격력!P:P,팀공격력!A:A,B267,팀공격력!B:B,D267))-K267)),"")</f>
        <v>15.667655786350146</v>
      </c>
      <c r="BM267" s="94">
        <f>IFERROR(100*((AM267/E267*(2400))/((F267*60+G267)*SUMIFS(팀공격력!AR:AR,팀공격력!A:A,B267,팀공격력!B:B,D267))),"")</f>
        <v>1.431324872858331</v>
      </c>
      <c r="BN267" s="94">
        <f>IFERROR((AO267*40)/(((F267*60+G267)/60)*(SUMIFS(팀수비력!Q:Q,팀수비력!A:A,B267,팀수비력!B:B,D267)-SUMIFS(팀수비력!N:N,팀수비력!A:A,B267,팀수비력!B:B,D267)))*100,"")</f>
        <v>5.938726317873237</v>
      </c>
      <c r="BO267" s="94">
        <f t="shared" si="183"/>
        <v>14.182568334192883</v>
      </c>
      <c r="BP267" s="18"/>
      <c r="BQ267" s="18"/>
      <c r="BR267" s="18"/>
      <c r="BS267" s="18"/>
      <c r="BT267" s="19" t="s">
        <v>93</v>
      </c>
      <c r="BU267" s="19"/>
      <c r="BV267" s="26" t="s">
        <v>94</v>
      </c>
      <c r="BW267" s="26"/>
      <c r="BX267" s="26"/>
      <c r="BY267" s="26"/>
      <c r="BZ267" s="29"/>
      <c r="CA267" s="29"/>
      <c r="CB267" s="29"/>
      <c r="CC267" s="30"/>
      <c r="CD267" s="30"/>
      <c r="CE267" s="30"/>
      <c r="CF267" s="28">
        <v>4</v>
      </c>
      <c r="CG267" s="28">
        <v>4</v>
      </c>
    </row>
    <row r="268" spans="1:85" x14ac:dyDescent="0.4">
      <c r="A268" s="9" t="s">
        <v>84</v>
      </c>
      <c r="B268" s="9" t="s">
        <v>191</v>
      </c>
      <c r="C268" s="9" t="s">
        <v>201</v>
      </c>
      <c r="D268" s="23" t="s">
        <v>294</v>
      </c>
      <c r="E268" s="32">
        <v>9</v>
      </c>
      <c r="F268" s="32">
        <v>29</v>
      </c>
      <c r="G268" s="32">
        <v>6</v>
      </c>
      <c r="H268" s="14">
        <f t="shared" si="157"/>
        <v>15714</v>
      </c>
      <c r="I268" s="45">
        <v>133</v>
      </c>
      <c r="J268" s="15">
        <f t="shared" si="158"/>
        <v>14.777777777777779</v>
      </c>
      <c r="K268" s="21">
        <v>55</v>
      </c>
      <c r="L268" s="21">
        <v>104</v>
      </c>
      <c r="M268" s="15">
        <f t="shared" si="159"/>
        <v>6.1111111111111107</v>
      </c>
      <c r="N268" s="15">
        <f t="shared" si="160"/>
        <v>11.555555555555555</v>
      </c>
      <c r="O268" s="17">
        <f t="shared" si="161"/>
        <v>0.52884615384615385</v>
      </c>
      <c r="P268" s="14">
        <v>53</v>
      </c>
      <c r="Q268" s="16">
        <v>98</v>
      </c>
      <c r="R268" s="15">
        <f t="shared" si="162"/>
        <v>5.8888888888888893</v>
      </c>
      <c r="S268" s="15">
        <f t="shared" si="163"/>
        <v>10.888888888888889</v>
      </c>
      <c r="T268" s="17">
        <f t="shared" si="164"/>
        <v>0.54081632653061229</v>
      </c>
      <c r="U268" s="16">
        <v>2</v>
      </c>
      <c r="V268" s="16">
        <v>6</v>
      </c>
      <c r="W268" s="15">
        <f t="shared" si="165"/>
        <v>0.22222222222222221</v>
      </c>
      <c r="X268" s="15">
        <f t="shared" si="166"/>
        <v>0.66666666666666663</v>
      </c>
      <c r="Y268" s="17">
        <f t="shared" si="167"/>
        <v>0.33333333333333331</v>
      </c>
      <c r="Z268" s="8">
        <v>21</v>
      </c>
      <c r="AA268" s="8">
        <v>30</v>
      </c>
      <c r="AB268" s="15">
        <f t="shared" si="168"/>
        <v>2.3333333333333335</v>
      </c>
      <c r="AC268" s="15">
        <f t="shared" si="169"/>
        <v>3.3333333333333335</v>
      </c>
      <c r="AD268" s="17">
        <f t="shared" si="170"/>
        <v>0.7</v>
      </c>
      <c r="AE268" s="13">
        <v>51</v>
      </c>
      <c r="AF268" s="15">
        <f t="shared" si="171"/>
        <v>5.666666666666667</v>
      </c>
      <c r="AG268" s="13">
        <v>17</v>
      </c>
      <c r="AH268" s="15">
        <f t="shared" si="172"/>
        <v>1.8888888888888888</v>
      </c>
      <c r="AI268" s="13">
        <v>34</v>
      </c>
      <c r="AJ268" s="15">
        <f t="shared" si="173"/>
        <v>3.7777777777777777</v>
      </c>
      <c r="AK268" s="13">
        <v>14</v>
      </c>
      <c r="AL268" s="15">
        <f t="shared" si="174"/>
        <v>1.5555555555555556</v>
      </c>
      <c r="AM268" s="13">
        <v>6</v>
      </c>
      <c r="AN268" s="15">
        <f t="shared" si="175"/>
        <v>0.66666666666666663</v>
      </c>
      <c r="AO268" s="2">
        <v>1</v>
      </c>
      <c r="AP268" s="15">
        <f t="shared" si="176"/>
        <v>0.1111111111111111</v>
      </c>
      <c r="AQ268" s="6">
        <v>9</v>
      </c>
      <c r="AR268" s="15">
        <f t="shared" si="177"/>
        <v>1</v>
      </c>
      <c r="AS268" s="52">
        <v>25</v>
      </c>
      <c r="AT268" s="15">
        <f t="shared" si="178"/>
        <v>2.7777777777777777</v>
      </c>
      <c r="AU268" s="18"/>
      <c r="AV268" s="18"/>
      <c r="AW268" s="18"/>
      <c r="AX268" s="18"/>
      <c r="AY268" s="18"/>
      <c r="AZ268" s="18"/>
      <c r="BA268" s="18"/>
      <c r="BB268" s="18"/>
      <c r="BC268" s="18"/>
      <c r="BD268" s="92">
        <f t="shared" si="179"/>
        <v>56.740614334470983</v>
      </c>
      <c r="BE268" s="92">
        <f t="shared" si="180"/>
        <v>53.846153846153847</v>
      </c>
      <c r="BF268" s="93">
        <f>IFERROR(100*((L268+0.44*AA268+AQ268)*2400)/((SUMIFS(팀공격력!Q:Q,팀공격력!A:A,B268,팀공격력!B:B,D268)+0.44*SUMIFS(팀공격력!T:T,팀공격력!A:A,B268,팀공격력!B:B,D268)+SUMIFS(팀공격력!AK:AK,팀공격력!A:A,B268,팀공격력!B:B,D268))*(F268*60+G268)),"")</f>
        <v>22.383327790710563</v>
      </c>
      <c r="BG268" s="17">
        <f t="shared" si="181"/>
        <v>5.7692307692307696E-2</v>
      </c>
      <c r="BH268" s="17">
        <f t="shared" si="182"/>
        <v>0.28846153846153844</v>
      </c>
      <c r="BI268" s="94">
        <f>IFERROR(((AG268*(12000/5))/((F268*60+G268)*(SUMIFS(팀공격력!X:X,팀공격력!A:A,B268,팀공격력!B:B,D268)+SUMIFS(팀수비력!X:X,팀수비력!A:A,B268,팀수비력!B:B,D268))))*100,"")</f>
        <v>3.5840026985432081</v>
      </c>
      <c r="BJ268" s="94">
        <f>IFERROR(((AI268*(12000/5))/((F268*60+G268)*(SUMIFS(팀공격력!V:V,팀공격력!A:A,B268,팀공격력!B:B,D268)+SUMIFS(팀수비력!W:W,팀수비력!A:A,B268,팀수비력!B:B,D268))))*100,"")</f>
        <v>14.380121596616441</v>
      </c>
      <c r="BK268" s="94">
        <f>IFERROR(((AE268*(12000/5))/((F268*60+G268)*(SUMIFS(팀공격력!X:X,팀공격력!A:A,B268,팀공격력!B:B,D268)+SUMIFS(팀수비력!X:X,팀수비력!A:A,B268,팀수비력!B:B,D268))))*100,"")</f>
        <v>10.752008095629625</v>
      </c>
      <c r="BL268" s="94">
        <f>IFERROR(100*AK268/(((((F268*60+G268)/(12000/5))*SUMIFS(팀공격력!P:P,팀공격력!A:A,B268,팀공격력!B:B,D268))-K268)),"")</f>
        <v>9.65101249461439</v>
      </c>
      <c r="BM268" s="94">
        <f>IFERROR(100*((AM268/E268*(2400))/((F268*60+G268)*SUMIFS(팀공격력!AR:AR,팀공격력!A:A,B268,팀공격력!B:B,D268))),"")</f>
        <v>1.2300248875575219</v>
      </c>
      <c r="BN268" s="94">
        <f>IFERROR((AO268*40)/(((F268*60+G268)/60)*(SUMIFS(팀수비력!Q:Q,팀수비력!A:A,B268,팀수비력!B:B,D268)-SUMIFS(팀수비력!N:N,팀수비력!A:A,B268,팀수비력!B:B,D268)))*100,"")</f>
        <v>0.33773229649518305</v>
      </c>
      <c r="BO268" s="94">
        <f t="shared" si="183"/>
        <v>7.1315372424722661</v>
      </c>
      <c r="BP268" s="18"/>
      <c r="BQ268" s="18"/>
      <c r="BR268" s="18"/>
      <c r="BS268" s="18"/>
      <c r="BT268" s="19" t="s">
        <v>88</v>
      </c>
      <c r="BU268" s="19"/>
      <c r="BV268" s="26" t="s">
        <v>97</v>
      </c>
      <c r="BW268" s="26"/>
      <c r="BX268" s="26"/>
      <c r="BY268" s="26"/>
      <c r="BZ268" s="29"/>
      <c r="CA268" s="29"/>
      <c r="CB268" s="29"/>
      <c r="CC268" s="30"/>
      <c r="CD268" s="30"/>
      <c r="CE268" s="30"/>
      <c r="CF268" s="28">
        <v>4</v>
      </c>
      <c r="CG268" s="28">
        <v>5</v>
      </c>
    </row>
    <row r="269" spans="1:85" x14ac:dyDescent="0.4">
      <c r="A269" s="9" t="s">
        <v>84</v>
      </c>
      <c r="B269" s="9" t="s">
        <v>191</v>
      </c>
      <c r="C269" s="9" t="s">
        <v>202</v>
      </c>
      <c r="D269" s="23" t="s">
        <v>294</v>
      </c>
      <c r="E269" s="32">
        <v>7</v>
      </c>
      <c r="F269" s="32">
        <v>4</v>
      </c>
      <c r="G269" s="32">
        <v>49</v>
      </c>
      <c r="H269" s="14">
        <f t="shared" si="157"/>
        <v>2023</v>
      </c>
      <c r="I269" s="45">
        <v>4</v>
      </c>
      <c r="J269" s="15">
        <f t="shared" si="158"/>
        <v>0.5714285714285714</v>
      </c>
      <c r="K269" s="21">
        <v>2</v>
      </c>
      <c r="L269" s="21">
        <v>9</v>
      </c>
      <c r="M269" s="15">
        <f t="shared" si="159"/>
        <v>0.2857142857142857</v>
      </c>
      <c r="N269" s="15">
        <f t="shared" si="160"/>
        <v>1.2857142857142858</v>
      </c>
      <c r="O269" s="17">
        <f t="shared" si="161"/>
        <v>0.22222222222222221</v>
      </c>
      <c r="P269" s="14">
        <v>2</v>
      </c>
      <c r="Q269" s="16">
        <v>4</v>
      </c>
      <c r="R269" s="15">
        <f t="shared" si="162"/>
        <v>0.2857142857142857</v>
      </c>
      <c r="S269" s="15">
        <f t="shared" si="163"/>
        <v>0.5714285714285714</v>
      </c>
      <c r="T269" s="17">
        <f t="shared" si="164"/>
        <v>0.5</v>
      </c>
      <c r="U269" s="16">
        <v>0</v>
      </c>
      <c r="V269" s="16">
        <v>5</v>
      </c>
      <c r="W269" s="15">
        <f t="shared" si="165"/>
        <v>0</v>
      </c>
      <c r="X269" s="15">
        <f t="shared" si="166"/>
        <v>0.7142857142857143</v>
      </c>
      <c r="Y269" s="17">
        <f t="shared" si="167"/>
        <v>0</v>
      </c>
      <c r="Z269" s="8">
        <v>0</v>
      </c>
      <c r="AA269" s="8">
        <v>0</v>
      </c>
      <c r="AB269" s="15">
        <f t="shared" si="168"/>
        <v>0</v>
      </c>
      <c r="AC269" s="15">
        <f t="shared" si="169"/>
        <v>0</v>
      </c>
      <c r="AD269" s="17" t="e">
        <f t="shared" si="170"/>
        <v>#DIV/0!</v>
      </c>
      <c r="AE269" s="13">
        <v>2</v>
      </c>
      <c r="AF269" s="15">
        <f t="shared" si="171"/>
        <v>0.2857142857142857</v>
      </c>
      <c r="AG269" s="13">
        <v>1</v>
      </c>
      <c r="AH269" s="15">
        <f t="shared" si="172"/>
        <v>0.14285714285714285</v>
      </c>
      <c r="AI269" s="13">
        <v>1</v>
      </c>
      <c r="AJ269" s="15">
        <f t="shared" si="173"/>
        <v>0.14285714285714285</v>
      </c>
      <c r="AK269" s="13">
        <v>1</v>
      </c>
      <c r="AL269" s="15">
        <f t="shared" si="174"/>
        <v>0.14285714285714285</v>
      </c>
      <c r="AM269" s="13">
        <v>1</v>
      </c>
      <c r="AN269" s="15">
        <f t="shared" si="175"/>
        <v>0.14285714285714285</v>
      </c>
      <c r="AO269" s="2">
        <v>0</v>
      </c>
      <c r="AP269" s="15">
        <f t="shared" si="176"/>
        <v>0</v>
      </c>
      <c r="AQ269" s="6">
        <v>0</v>
      </c>
      <c r="AR269" s="15">
        <f t="shared" si="177"/>
        <v>0</v>
      </c>
      <c r="AS269" s="52">
        <v>4</v>
      </c>
      <c r="AT269" s="15">
        <f t="shared" si="178"/>
        <v>0.5714285714285714</v>
      </c>
      <c r="AU269" s="18"/>
      <c r="AV269" s="18"/>
      <c r="AW269" s="18"/>
      <c r="AX269" s="18"/>
      <c r="AY269" s="18"/>
      <c r="AZ269" s="18"/>
      <c r="BA269" s="18"/>
      <c r="BB269" s="18"/>
      <c r="BC269" s="18"/>
      <c r="BD269" s="92">
        <f t="shared" si="179"/>
        <v>22.222222222222221</v>
      </c>
      <c r="BE269" s="92">
        <f t="shared" si="180"/>
        <v>22.222222222222221</v>
      </c>
      <c r="BF269" s="93">
        <f>IFERROR(100*((L269+0.44*AA269+AQ269)*2400)/((SUMIFS(팀공격력!Q:Q,팀공격력!A:A,B269,팀공격력!B:B,D269)+0.44*SUMIFS(팀공격력!T:T,팀공격력!A:A,B269,팀공격력!B:B,D269)+SUMIFS(팀공격력!AK:AK,팀공격력!A:A,B269,팀공격력!B:B,D269))*(F269*60+G269)),"")</f>
        <v>9.6439334747181604</v>
      </c>
      <c r="BG269" s="17">
        <f t="shared" si="181"/>
        <v>0.55555555555555558</v>
      </c>
      <c r="BH269" s="17">
        <f t="shared" si="182"/>
        <v>0</v>
      </c>
      <c r="BI269" s="94">
        <f>IFERROR(((AG269*(12000/5))/((F269*60+G269)*(SUMIFS(팀공격력!X:X,팀공격력!A:A,B269,팀공격력!B:B,D269)+SUMIFS(팀수비력!X:X,팀수비력!A:A,B269,팀수비력!B:B,D269))))*100,"")</f>
        <v>1.2736960536650606</v>
      </c>
      <c r="BJ269" s="94">
        <f>IFERROR(((AI269*(12000/5))/((F269*60+G269)*(SUMIFS(팀공격력!V:V,팀공격력!A:A,B269,팀공격력!B:B,D269)+SUMIFS(팀수비력!W:W,팀수비력!A:A,B269,팀수비력!B:B,D269))))*100,"")</f>
        <v>2.5552302368911364</v>
      </c>
      <c r="BK269" s="94">
        <f>IFERROR(((AE269*(12000/5))/((F269*60+G269)*(SUMIFS(팀공격력!X:X,팀공격력!A:A,B269,팀공격력!B:B,D269)+SUMIFS(팀수비력!X:X,팀수비력!A:A,B269,팀수비력!B:B,D269))))*100,"")</f>
        <v>2.5473921073301211</v>
      </c>
      <c r="BL269" s="94">
        <f>IFERROR(100*AK269/(((((F269*60+G269)/(12000/5))*SUMIFS(팀공격력!P:P,팀공격력!A:A,B269,팀공격력!B:B,D269))-K269)),"")</f>
        <v>3.2139270170739871</v>
      </c>
      <c r="BM269" s="94">
        <f>IFERROR(100*((AM269/E269*(2400))/((F269*60+G269)*SUMIFS(팀공격력!AR:AR,팀공격력!A:A,B269,팀공격력!B:B,D269))),"")</f>
        <v>1.5924049335210828</v>
      </c>
      <c r="BN269" s="94">
        <f>IFERROR((AO269*40)/(((F269*60+G269)/60)*(SUMIFS(팀수비력!Q:Q,팀수비력!A:A,B269,팀수비력!B:B,D269)-SUMIFS(팀수비력!N:N,팀수비력!A:A,B269,팀수비력!B:B,D269)))*100,"")</f>
        <v>0</v>
      </c>
      <c r="BO269" s="94">
        <f t="shared" si="183"/>
        <v>0</v>
      </c>
      <c r="BP269" s="18"/>
      <c r="BQ269" s="18"/>
      <c r="BR269" s="18"/>
      <c r="BS269" s="18"/>
      <c r="BT269" s="19" t="s">
        <v>88</v>
      </c>
      <c r="BU269" s="19"/>
      <c r="BV269" s="26" t="s">
        <v>89</v>
      </c>
      <c r="BW269" s="26"/>
      <c r="BX269" s="26"/>
      <c r="BY269" s="26"/>
      <c r="BZ269" s="29"/>
      <c r="CA269" s="29"/>
      <c r="CB269" s="29"/>
      <c r="CC269" s="30"/>
      <c r="CD269" s="30"/>
      <c r="CE269" s="30"/>
      <c r="CF269" s="28">
        <v>2</v>
      </c>
      <c r="CG269" s="28">
        <v>5</v>
      </c>
    </row>
    <row r="270" spans="1:85" x14ac:dyDescent="0.4">
      <c r="A270" s="9" t="s">
        <v>84</v>
      </c>
      <c r="B270" s="9" t="s">
        <v>191</v>
      </c>
      <c r="C270" s="9" t="s">
        <v>203</v>
      </c>
      <c r="D270" s="23" t="s">
        <v>294</v>
      </c>
      <c r="E270" s="32">
        <v>5</v>
      </c>
      <c r="F270" s="32">
        <v>3</v>
      </c>
      <c r="G270" s="32">
        <v>55</v>
      </c>
      <c r="H270" s="14">
        <f t="shared" si="157"/>
        <v>1175</v>
      </c>
      <c r="I270" s="45">
        <v>3</v>
      </c>
      <c r="J270" s="15">
        <f t="shared" si="158"/>
        <v>0.6</v>
      </c>
      <c r="K270" s="21">
        <v>1</v>
      </c>
      <c r="L270" s="21">
        <v>4</v>
      </c>
      <c r="M270" s="15">
        <f t="shared" si="159"/>
        <v>0.2</v>
      </c>
      <c r="N270" s="15">
        <f t="shared" si="160"/>
        <v>0.8</v>
      </c>
      <c r="O270" s="17">
        <f t="shared" si="161"/>
        <v>0.25</v>
      </c>
      <c r="P270" s="14">
        <v>0</v>
      </c>
      <c r="Q270" s="16">
        <v>1</v>
      </c>
      <c r="R270" s="15">
        <f t="shared" si="162"/>
        <v>0</v>
      </c>
      <c r="S270" s="15">
        <f t="shared" si="163"/>
        <v>0.2</v>
      </c>
      <c r="T270" s="17">
        <f t="shared" si="164"/>
        <v>0</v>
      </c>
      <c r="U270" s="16">
        <v>1</v>
      </c>
      <c r="V270" s="16">
        <v>3</v>
      </c>
      <c r="W270" s="15">
        <f t="shared" si="165"/>
        <v>0.2</v>
      </c>
      <c r="X270" s="15">
        <f t="shared" si="166"/>
        <v>0.6</v>
      </c>
      <c r="Y270" s="17">
        <f t="shared" si="167"/>
        <v>0.33333333333333331</v>
      </c>
      <c r="Z270" s="8">
        <v>0</v>
      </c>
      <c r="AA270" s="8">
        <v>0</v>
      </c>
      <c r="AB270" s="15">
        <f t="shared" si="168"/>
        <v>0</v>
      </c>
      <c r="AC270" s="15">
        <f t="shared" si="169"/>
        <v>0</v>
      </c>
      <c r="AD270" s="17" t="e">
        <f t="shared" si="170"/>
        <v>#DIV/0!</v>
      </c>
      <c r="AE270" s="13">
        <v>2</v>
      </c>
      <c r="AF270" s="15">
        <f t="shared" si="171"/>
        <v>0.4</v>
      </c>
      <c r="AG270" s="13">
        <v>2</v>
      </c>
      <c r="AH270" s="15">
        <f t="shared" si="172"/>
        <v>0.4</v>
      </c>
      <c r="AI270" s="13">
        <v>0</v>
      </c>
      <c r="AJ270" s="15">
        <f t="shared" si="173"/>
        <v>0</v>
      </c>
      <c r="AK270" s="13">
        <v>0</v>
      </c>
      <c r="AL270" s="15">
        <f t="shared" si="174"/>
        <v>0</v>
      </c>
      <c r="AM270" s="13">
        <v>0</v>
      </c>
      <c r="AN270" s="15">
        <f t="shared" si="175"/>
        <v>0</v>
      </c>
      <c r="AO270" s="2">
        <v>0</v>
      </c>
      <c r="AP270" s="15">
        <f t="shared" si="176"/>
        <v>0</v>
      </c>
      <c r="AQ270" s="6">
        <v>0</v>
      </c>
      <c r="AR270" s="15">
        <f t="shared" si="177"/>
        <v>0</v>
      </c>
      <c r="AS270" s="52">
        <v>6</v>
      </c>
      <c r="AT270" s="15">
        <f t="shared" si="178"/>
        <v>1.2</v>
      </c>
      <c r="AU270" s="18"/>
      <c r="AV270" s="18"/>
      <c r="AW270" s="18"/>
      <c r="AX270" s="18"/>
      <c r="AY270" s="18"/>
      <c r="AZ270" s="18"/>
      <c r="BA270" s="18"/>
      <c r="BB270" s="18"/>
      <c r="BC270" s="18"/>
      <c r="BD270" s="92">
        <f t="shared" si="179"/>
        <v>37.5</v>
      </c>
      <c r="BE270" s="92">
        <f t="shared" si="180"/>
        <v>37.5</v>
      </c>
      <c r="BF270" s="93">
        <f>IFERROR(100*((L270+0.44*AA270+AQ270)*2400)/((SUMIFS(팀공격력!Q:Q,팀공격력!A:A,B270,팀공격력!B:B,D270)+0.44*SUMIFS(팀공격력!T:T,팀공격력!A:A,B270,팀공격력!B:B,D270)+SUMIFS(팀공격력!AK:AK,팀공격력!A:A,B270,팀공격력!B:B,D270))*(F270*60+G270)),"")</f>
        <v>5.2711050102951269</v>
      </c>
      <c r="BG270" s="17">
        <f t="shared" si="181"/>
        <v>0.75</v>
      </c>
      <c r="BH270" s="17">
        <f t="shared" si="182"/>
        <v>0</v>
      </c>
      <c r="BI270" s="94">
        <f>IFERROR(((AG270*(12000/5))/((F270*60+G270)*(SUMIFS(팀공격력!X:X,팀공격력!A:A,B270,팀공격력!B:B,D270)+SUMIFS(팀수비력!X:X,팀수비력!A:A,B270,팀수비력!B:B,D270))))*100,"")</f>
        <v>3.1327502936953397</v>
      </c>
      <c r="BJ270" s="94">
        <f>IFERROR(((AI270*(12000/5))/((F270*60+G270)*(SUMIFS(팀공격력!V:V,팀공격력!A:A,B270,팀공격력!B:B,D270)+SUMIFS(팀수비력!W:W,팀수비력!A:A,B270,팀수비력!B:B,D270))))*100,"")</f>
        <v>0</v>
      </c>
      <c r="BK270" s="94">
        <f>IFERROR(((AE270*(12000/5))/((F270*60+G270)*(SUMIFS(팀공격력!X:X,팀공격력!A:A,B270,팀공격력!B:B,D270)+SUMIFS(팀수비력!X:X,팀수비력!A:A,B270,팀수비력!B:B,D270))))*100,"")</f>
        <v>3.1327502936953397</v>
      </c>
      <c r="BL270" s="94">
        <f>IFERROR(100*AK270/(((((F270*60+G270)/(12000/5))*SUMIFS(팀공격력!P:P,팀공격력!A:A,B270,팀공격력!B:B,D270))-K270)),"")</f>
        <v>0</v>
      </c>
      <c r="BM270" s="94">
        <f>IFERROR(100*((AM270/E270*(2400))/((F270*60+G270)*SUMIFS(팀공격력!AR:AR,팀공격력!A:A,B270,팀공격력!B:B,D270))),"")</f>
        <v>0</v>
      </c>
      <c r="BN270" s="94">
        <f>IFERROR((AO270*40)/(((F270*60+G270)/60)*(SUMIFS(팀수비력!Q:Q,팀수비력!A:A,B270,팀수비력!B:B,D270)-SUMIFS(팀수비력!N:N,팀수비력!A:A,B270,팀수비력!B:B,D270)))*100,"")</f>
        <v>0</v>
      </c>
      <c r="BO270" s="94">
        <f t="shared" si="183"/>
        <v>0</v>
      </c>
      <c r="BP270" s="18"/>
      <c r="BQ270" s="18"/>
      <c r="BR270" s="18"/>
      <c r="BS270" s="18"/>
      <c r="BT270" s="19" t="s">
        <v>88</v>
      </c>
      <c r="BU270" s="19"/>
      <c r="BV270" s="26" t="s">
        <v>89</v>
      </c>
      <c r="BW270" s="26"/>
      <c r="BX270" s="26"/>
      <c r="BY270" s="26"/>
      <c r="BZ270" s="29"/>
      <c r="CA270" s="29"/>
      <c r="CB270" s="29"/>
      <c r="CC270" s="30"/>
      <c r="CD270" s="30"/>
      <c r="CE270" s="30"/>
      <c r="CF270" s="28">
        <v>3</v>
      </c>
      <c r="CG270" s="28">
        <v>2</v>
      </c>
    </row>
    <row r="271" spans="1:85" x14ac:dyDescent="0.4">
      <c r="A271" s="9" t="s">
        <v>84</v>
      </c>
      <c r="B271" s="9" t="s">
        <v>191</v>
      </c>
      <c r="C271" s="9" t="s">
        <v>204</v>
      </c>
      <c r="D271" s="23" t="s">
        <v>294</v>
      </c>
      <c r="E271" s="32">
        <v>9</v>
      </c>
      <c r="F271" s="32">
        <v>34</v>
      </c>
      <c r="G271" s="32">
        <v>35</v>
      </c>
      <c r="H271" s="14">
        <f t="shared" si="157"/>
        <v>18675</v>
      </c>
      <c r="I271" s="45">
        <v>140</v>
      </c>
      <c r="J271" s="15">
        <f t="shared" si="158"/>
        <v>15.555555555555555</v>
      </c>
      <c r="K271" s="21">
        <v>46</v>
      </c>
      <c r="L271" s="21">
        <v>120</v>
      </c>
      <c r="M271" s="15">
        <f t="shared" si="159"/>
        <v>5.1111111111111107</v>
      </c>
      <c r="N271" s="15">
        <f t="shared" si="160"/>
        <v>13.333333333333334</v>
      </c>
      <c r="O271" s="17">
        <f t="shared" si="161"/>
        <v>0.38333333333333336</v>
      </c>
      <c r="P271" s="14">
        <v>28</v>
      </c>
      <c r="Q271" s="16">
        <v>60</v>
      </c>
      <c r="R271" s="15">
        <f t="shared" si="162"/>
        <v>3.1111111111111112</v>
      </c>
      <c r="S271" s="15">
        <f t="shared" si="163"/>
        <v>6.666666666666667</v>
      </c>
      <c r="T271" s="17">
        <f t="shared" si="164"/>
        <v>0.46666666666666667</v>
      </c>
      <c r="U271" s="16">
        <v>18</v>
      </c>
      <c r="V271" s="16">
        <v>60</v>
      </c>
      <c r="W271" s="15">
        <f t="shared" si="165"/>
        <v>2</v>
      </c>
      <c r="X271" s="15">
        <f t="shared" si="166"/>
        <v>6.666666666666667</v>
      </c>
      <c r="Y271" s="17">
        <f t="shared" si="167"/>
        <v>0.3</v>
      </c>
      <c r="Z271" s="8">
        <v>30</v>
      </c>
      <c r="AA271" s="8">
        <v>33</v>
      </c>
      <c r="AB271" s="15">
        <f t="shared" si="168"/>
        <v>3.3333333333333335</v>
      </c>
      <c r="AC271" s="15">
        <f t="shared" si="169"/>
        <v>3.6666666666666665</v>
      </c>
      <c r="AD271" s="17">
        <f t="shared" si="170"/>
        <v>0.90909090909090906</v>
      </c>
      <c r="AE271" s="13">
        <v>20</v>
      </c>
      <c r="AF271" s="15">
        <f t="shared" si="171"/>
        <v>2.2222222222222223</v>
      </c>
      <c r="AG271" s="13">
        <v>7</v>
      </c>
      <c r="AH271" s="15">
        <f t="shared" si="172"/>
        <v>0.77777777777777779</v>
      </c>
      <c r="AI271" s="13">
        <v>13</v>
      </c>
      <c r="AJ271" s="15">
        <f t="shared" si="173"/>
        <v>1.4444444444444444</v>
      </c>
      <c r="AK271" s="13">
        <v>20</v>
      </c>
      <c r="AL271" s="15">
        <f t="shared" si="174"/>
        <v>2.2222222222222223</v>
      </c>
      <c r="AM271" s="13">
        <v>10</v>
      </c>
      <c r="AN271" s="15">
        <f t="shared" si="175"/>
        <v>1.1111111111111112</v>
      </c>
      <c r="AO271" s="2">
        <v>3</v>
      </c>
      <c r="AP271" s="15">
        <f t="shared" si="176"/>
        <v>0.33333333333333331</v>
      </c>
      <c r="AQ271" s="6">
        <v>9</v>
      </c>
      <c r="AR271" s="15">
        <f t="shared" si="177"/>
        <v>1</v>
      </c>
      <c r="AS271" s="52">
        <v>14</v>
      </c>
      <c r="AT271" s="15">
        <f t="shared" si="178"/>
        <v>1.5555555555555556</v>
      </c>
      <c r="AU271" s="18"/>
      <c r="AV271" s="18"/>
      <c r="AW271" s="18"/>
      <c r="AX271" s="18"/>
      <c r="AY271" s="18"/>
      <c r="AZ271" s="18"/>
      <c r="BA271" s="18"/>
      <c r="BB271" s="18"/>
      <c r="BC271" s="18"/>
      <c r="BD271" s="92">
        <f t="shared" si="179"/>
        <v>52.036871840618495</v>
      </c>
      <c r="BE271" s="92">
        <f t="shared" si="180"/>
        <v>45.833333333333329</v>
      </c>
      <c r="BF271" s="93">
        <f>IFERROR(100*((L271+0.44*AA271+AQ271)*2400)/((SUMIFS(팀공격력!Q:Q,팀공격력!A:A,B271,팀공격력!B:B,D271)+0.44*SUMIFS(팀공격력!T:T,팀공격력!A:A,B271,팀공격력!B:B,D271)+SUMIFS(팀공격력!AK:AK,팀공격력!A:A,B271,팀공격력!B:B,D271))*(F271*60+G271)),"")</f>
        <v>21.419230470268168</v>
      </c>
      <c r="BG271" s="17">
        <f t="shared" si="181"/>
        <v>0.5</v>
      </c>
      <c r="BH271" s="17">
        <f t="shared" si="182"/>
        <v>0.27500000000000002</v>
      </c>
      <c r="BI271" s="94">
        <f>IFERROR(((AG271*(12000/5))/((F271*60+G271)*(SUMIFS(팀공격력!X:X,팀공격력!A:A,B271,팀공격력!B:B,D271)+SUMIFS(팀수비력!X:X,팀수비력!A:A,B271,팀수비력!B:B,D271))))*100,"")</f>
        <v>1.2417769236455023</v>
      </c>
      <c r="BJ271" s="94">
        <f>IFERROR(((AI271*(12000/5))/((F271*60+G271)*(SUMIFS(팀공격력!V:V,팀공격력!A:A,B271,팀공격력!B:B,D271)+SUMIFS(팀수비력!W:W,팀수비력!A:A,B271,팀수비력!B:B,D271))))*100,"")</f>
        <v>4.6265060240963853</v>
      </c>
      <c r="BK271" s="94">
        <f>IFERROR(((AE271*(12000/5))/((F271*60+G271)*(SUMIFS(팀공격력!X:X,팀공격력!A:A,B271,팀공격력!B:B,D271)+SUMIFS(팀수비력!X:X,팀수비력!A:A,B271,팀수비력!B:B,D271))))*100,"")</f>
        <v>3.547934067558578</v>
      </c>
      <c r="BL271" s="94">
        <f>IFERROR(100*AK271/(((((F271*60+G271)/(12000/5))*SUMIFS(팀공격력!P:P,팀공격력!A:A,B271,팀공격력!B:B,D271))-K271)),"")</f>
        <v>10.429681134227822</v>
      </c>
      <c r="BM271" s="94">
        <f>IFERROR(100*((AM271/E271*(2400))/((F271*60+G271)*SUMIFS(팀공격력!AR:AR,팀공격력!A:A,B271,팀공격력!B:B,D271))),"")</f>
        <v>1.7249987579722359</v>
      </c>
      <c r="BN271" s="94">
        <f>IFERROR((AO271*40)/(((F271*60+G271)/60)*(SUMIFS(팀수비력!Q:Q,팀수비력!A:A,B271,팀수비력!B:B,D271)-SUMIFS(팀수비력!N:N,팀수비력!A:A,B271,팀수비력!B:B,D271)))*100,"")</f>
        <v>0.85255025014061148</v>
      </c>
      <c r="BO271" s="94">
        <f t="shared" si="183"/>
        <v>6.270903010033444</v>
      </c>
      <c r="BP271" s="18"/>
      <c r="BQ271" s="18"/>
      <c r="BR271" s="18"/>
      <c r="BS271" s="18"/>
      <c r="BT271" s="19" t="s">
        <v>88</v>
      </c>
      <c r="BU271" s="19"/>
      <c r="BV271" s="26" t="s">
        <v>94</v>
      </c>
      <c r="BW271" s="26"/>
      <c r="BX271" s="26"/>
      <c r="BY271" s="26"/>
      <c r="BZ271" s="29"/>
      <c r="CA271" s="29"/>
      <c r="CB271" s="29"/>
      <c r="CC271" s="30"/>
      <c r="CD271" s="30"/>
      <c r="CE271" s="30"/>
      <c r="CF271" s="28">
        <v>4</v>
      </c>
      <c r="CG271" s="28">
        <v>5</v>
      </c>
    </row>
    <row r="272" spans="1:85" x14ac:dyDescent="0.4">
      <c r="A272" s="9" t="s">
        <v>84</v>
      </c>
      <c r="B272" s="9" t="s">
        <v>191</v>
      </c>
      <c r="C272" s="9" t="s">
        <v>205</v>
      </c>
      <c r="D272" s="23" t="s">
        <v>294</v>
      </c>
      <c r="E272" s="32">
        <v>1</v>
      </c>
      <c r="F272" s="32">
        <v>3</v>
      </c>
      <c r="G272" s="32">
        <v>2</v>
      </c>
      <c r="H272" s="14">
        <f t="shared" si="157"/>
        <v>182</v>
      </c>
      <c r="I272" s="45">
        <v>0</v>
      </c>
      <c r="J272" s="15">
        <f t="shared" si="158"/>
        <v>0</v>
      </c>
      <c r="K272" s="21">
        <v>0</v>
      </c>
      <c r="L272" s="21">
        <v>1</v>
      </c>
      <c r="M272" s="15">
        <f t="shared" si="159"/>
        <v>0</v>
      </c>
      <c r="N272" s="15">
        <f t="shared" si="160"/>
        <v>1</v>
      </c>
      <c r="O272" s="17">
        <f t="shared" si="161"/>
        <v>0</v>
      </c>
      <c r="P272" s="14">
        <v>0</v>
      </c>
      <c r="Q272" s="16">
        <v>0</v>
      </c>
      <c r="R272" s="15">
        <f t="shared" si="162"/>
        <v>0</v>
      </c>
      <c r="S272" s="15">
        <f t="shared" si="163"/>
        <v>0</v>
      </c>
      <c r="T272" s="17" t="e">
        <f t="shared" si="164"/>
        <v>#DIV/0!</v>
      </c>
      <c r="U272" s="16">
        <v>0</v>
      </c>
      <c r="V272" s="16">
        <v>1</v>
      </c>
      <c r="W272" s="15">
        <f t="shared" si="165"/>
        <v>0</v>
      </c>
      <c r="X272" s="15">
        <f t="shared" si="166"/>
        <v>1</v>
      </c>
      <c r="Y272" s="17">
        <f t="shared" si="167"/>
        <v>0</v>
      </c>
      <c r="Z272" s="8">
        <v>0</v>
      </c>
      <c r="AA272" s="8">
        <v>0</v>
      </c>
      <c r="AB272" s="15">
        <f t="shared" si="168"/>
        <v>0</v>
      </c>
      <c r="AC272" s="15">
        <f t="shared" si="169"/>
        <v>0</v>
      </c>
      <c r="AD272" s="17" t="e">
        <f t="shared" si="170"/>
        <v>#DIV/0!</v>
      </c>
      <c r="AE272" s="13">
        <v>0</v>
      </c>
      <c r="AF272" s="15">
        <f t="shared" si="171"/>
        <v>0</v>
      </c>
      <c r="AG272" s="13">
        <v>0</v>
      </c>
      <c r="AH272" s="15">
        <f t="shared" si="172"/>
        <v>0</v>
      </c>
      <c r="AI272" s="13">
        <v>0</v>
      </c>
      <c r="AJ272" s="15">
        <f t="shared" si="173"/>
        <v>0</v>
      </c>
      <c r="AK272" s="13">
        <v>0</v>
      </c>
      <c r="AL272" s="15">
        <f t="shared" si="174"/>
        <v>0</v>
      </c>
      <c r="AM272" s="13">
        <v>0</v>
      </c>
      <c r="AN272" s="15">
        <f t="shared" si="175"/>
        <v>0</v>
      </c>
      <c r="AO272" s="2">
        <v>0</v>
      </c>
      <c r="AP272" s="15">
        <f t="shared" si="176"/>
        <v>0</v>
      </c>
      <c r="AQ272" s="6">
        <v>0</v>
      </c>
      <c r="AR272" s="15">
        <f t="shared" si="177"/>
        <v>0</v>
      </c>
      <c r="AS272" s="52">
        <v>2</v>
      </c>
      <c r="AT272" s="15">
        <f t="shared" si="178"/>
        <v>2</v>
      </c>
      <c r="AU272" s="18"/>
      <c r="AV272" s="18"/>
      <c r="AW272" s="18"/>
      <c r="AX272" s="18"/>
      <c r="AY272" s="18"/>
      <c r="AZ272" s="18"/>
      <c r="BA272" s="18"/>
      <c r="BB272" s="18"/>
      <c r="BC272" s="18"/>
      <c r="BD272" s="92">
        <f t="shared" si="179"/>
        <v>0</v>
      </c>
      <c r="BE272" s="92">
        <f t="shared" si="180"/>
        <v>0</v>
      </c>
      <c r="BF272" s="93">
        <f>IFERROR(100*((L272+0.44*AA272+AQ272)*2400)/((SUMIFS(팀공격력!Q:Q,팀공격력!A:A,B272,팀공격력!B:B,D272)+0.44*SUMIFS(팀공격력!T:T,팀공격력!A:A,B272,팀공격력!B:B,D272)+SUMIFS(팀공격력!AK:AK,팀공격력!A:A,B272,팀공격력!B:B,D272))*(F272*60+G272)),"")</f>
        <v>1.7015242821694434</v>
      </c>
      <c r="BG272" s="17">
        <f t="shared" si="181"/>
        <v>1</v>
      </c>
      <c r="BH272" s="17">
        <f t="shared" si="182"/>
        <v>0</v>
      </c>
      <c r="BI272" s="94">
        <f>IFERROR(((AG272*(12000/5))/((F272*60+G272)*(SUMIFS(팀공격력!X:X,팀공격력!A:A,B272,팀공격력!B:B,D272)+SUMIFS(팀수비력!X:X,팀수비력!A:A,B272,팀수비력!B:B,D272))))*100,"")</f>
        <v>0</v>
      </c>
      <c r="BJ272" s="94">
        <f>IFERROR(((AI272*(12000/5))/((F272*60+G272)*(SUMIFS(팀공격력!V:V,팀공격력!A:A,B272,팀공격력!B:B,D272)+SUMIFS(팀수비력!W:W,팀수비력!A:A,B272,팀수비력!B:B,D272))))*100,"")</f>
        <v>0</v>
      </c>
      <c r="BK272" s="94">
        <f>IFERROR(((AE272*(12000/5))/((F272*60+G272)*(SUMIFS(팀공격력!X:X,팀공격력!A:A,B272,팀공격력!B:B,D272)+SUMIFS(팀수비력!X:X,팀수비력!A:A,B272,팀수비력!B:B,D272))))*100,"")</f>
        <v>0</v>
      </c>
      <c r="BL272" s="94">
        <f>IFERROR(100*AK272/(((((F272*60+G272)/(12000/5))*SUMIFS(팀공격력!P:P,팀공격력!A:A,B272,팀공격력!B:B,D272))-K272)),"")</f>
        <v>0</v>
      </c>
      <c r="BM272" s="94">
        <f>IFERROR(100*((AM272/E272*(2400))/((F272*60+G272)*SUMIFS(팀공격력!AR:AR,팀공격력!A:A,B272,팀공격력!B:B,D272))),"")</f>
        <v>0</v>
      </c>
      <c r="BN272" s="94">
        <f>IFERROR((AO272*40)/(((F272*60+G272)/60)*(SUMIFS(팀수비력!Q:Q,팀수비력!A:A,B272,팀수비력!B:B,D272)-SUMIFS(팀수비력!N:N,팀수비력!A:A,B272,팀수비력!B:B,D272)))*100,"")</f>
        <v>0</v>
      </c>
      <c r="BO272" s="94">
        <f t="shared" si="183"/>
        <v>0</v>
      </c>
      <c r="BP272" s="18"/>
      <c r="BQ272" s="18"/>
      <c r="BR272" s="18"/>
      <c r="BS272" s="18"/>
      <c r="BT272" s="19" t="s">
        <v>88</v>
      </c>
      <c r="BU272" s="19"/>
      <c r="BV272" s="26" t="s">
        <v>94</v>
      </c>
      <c r="BW272" s="26"/>
      <c r="BX272" s="26"/>
      <c r="BY272" s="26"/>
      <c r="BZ272" s="29"/>
      <c r="CA272" s="29"/>
      <c r="CB272" s="29"/>
      <c r="CC272" s="30"/>
      <c r="CD272" s="30"/>
      <c r="CE272" s="30"/>
      <c r="CF272" s="28">
        <v>0</v>
      </c>
      <c r="CG272" s="28">
        <v>1</v>
      </c>
    </row>
    <row r="273" spans="1:85" x14ac:dyDescent="0.4">
      <c r="A273" s="9" t="s">
        <v>84</v>
      </c>
      <c r="B273" s="9" t="s">
        <v>191</v>
      </c>
      <c r="C273" s="9" t="s">
        <v>208</v>
      </c>
      <c r="D273" s="23" t="s">
        <v>294</v>
      </c>
      <c r="E273" s="32">
        <v>9</v>
      </c>
      <c r="F273" s="32">
        <v>9</v>
      </c>
      <c r="G273" s="32">
        <v>6</v>
      </c>
      <c r="H273" s="14">
        <f t="shared" si="157"/>
        <v>4914</v>
      </c>
      <c r="I273" s="45">
        <v>24</v>
      </c>
      <c r="J273" s="15">
        <f t="shared" si="158"/>
        <v>2.6666666666666665</v>
      </c>
      <c r="K273" s="21">
        <v>9</v>
      </c>
      <c r="L273" s="21">
        <v>20</v>
      </c>
      <c r="M273" s="15">
        <f t="shared" si="159"/>
        <v>1</v>
      </c>
      <c r="N273" s="15">
        <f t="shared" si="160"/>
        <v>2.2222222222222223</v>
      </c>
      <c r="O273" s="17">
        <f t="shared" si="161"/>
        <v>0.45</v>
      </c>
      <c r="P273" s="14">
        <v>8</v>
      </c>
      <c r="Q273" s="16">
        <v>16</v>
      </c>
      <c r="R273" s="15">
        <f t="shared" si="162"/>
        <v>0.88888888888888884</v>
      </c>
      <c r="S273" s="15">
        <f t="shared" si="163"/>
        <v>1.7777777777777777</v>
      </c>
      <c r="T273" s="17">
        <f t="shared" si="164"/>
        <v>0.5</v>
      </c>
      <c r="U273" s="16">
        <v>1</v>
      </c>
      <c r="V273" s="16">
        <v>4</v>
      </c>
      <c r="W273" s="15">
        <f t="shared" si="165"/>
        <v>0.1111111111111111</v>
      </c>
      <c r="X273" s="15">
        <f t="shared" si="166"/>
        <v>0.44444444444444442</v>
      </c>
      <c r="Y273" s="17">
        <f t="shared" si="167"/>
        <v>0.25</v>
      </c>
      <c r="Z273" s="8">
        <v>5</v>
      </c>
      <c r="AA273" s="8">
        <v>6</v>
      </c>
      <c r="AB273" s="15">
        <f t="shared" si="168"/>
        <v>0.55555555555555558</v>
      </c>
      <c r="AC273" s="15">
        <f t="shared" si="169"/>
        <v>0.66666666666666663</v>
      </c>
      <c r="AD273" s="17">
        <f t="shared" si="170"/>
        <v>0.83333333333333337</v>
      </c>
      <c r="AE273" s="13">
        <v>22</v>
      </c>
      <c r="AF273" s="15">
        <f t="shared" si="171"/>
        <v>2.4444444444444446</v>
      </c>
      <c r="AG273" s="13">
        <v>10</v>
      </c>
      <c r="AH273" s="15">
        <f t="shared" si="172"/>
        <v>1.1111111111111112</v>
      </c>
      <c r="AI273" s="13">
        <v>12</v>
      </c>
      <c r="AJ273" s="15">
        <f t="shared" si="173"/>
        <v>1.3333333333333333</v>
      </c>
      <c r="AK273" s="13">
        <v>2</v>
      </c>
      <c r="AL273" s="15">
        <f t="shared" si="174"/>
        <v>0.22222222222222221</v>
      </c>
      <c r="AM273" s="13">
        <v>3</v>
      </c>
      <c r="AN273" s="15">
        <f t="shared" si="175"/>
        <v>0.33333333333333331</v>
      </c>
      <c r="AO273" s="2">
        <v>1</v>
      </c>
      <c r="AP273" s="15">
        <f t="shared" si="176"/>
        <v>0.1111111111111111</v>
      </c>
      <c r="AQ273" s="6">
        <v>3</v>
      </c>
      <c r="AR273" s="15">
        <f t="shared" si="177"/>
        <v>0.33333333333333331</v>
      </c>
      <c r="AS273" s="52">
        <v>15</v>
      </c>
      <c r="AT273" s="15">
        <f t="shared" si="178"/>
        <v>1.6666666666666667</v>
      </c>
      <c r="AU273" s="18"/>
      <c r="AV273" s="18"/>
      <c r="AW273" s="18"/>
      <c r="AX273" s="18"/>
      <c r="AY273" s="18"/>
      <c r="AZ273" s="18"/>
      <c r="BA273" s="18"/>
      <c r="BB273" s="18"/>
      <c r="BC273" s="18"/>
      <c r="BD273" s="92">
        <f t="shared" si="179"/>
        <v>53.003533568904594</v>
      </c>
      <c r="BE273" s="92">
        <f t="shared" si="180"/>
        <v>47.5</v>
      </c>
      <c r="BF273" s="93">
        <f>IFERROR(100*((L273+0.44*AA273+AQ273)*2400)/((SUMIFS(팀공격력!Q:Q,팀공격력!A:A,B273,팀공격력!B:B,D273)+0.44*SUMIFS(팀공격력!T:T,팀공격력!A:A,B273,팀공격력!B:B,D273)+SUMIFS(팀공격력!AK:AK,팀공격력!A:A,B273,팀공격력!B:B,D273))*(F273*60+G273)),"")</f>
        <v>14.542360864941511</v>
      </c>
      <c r="BG273" s="17">
        <f t="shared" si="181"/>
        <v>0.2</v>
      </c>
      <c r="BH273" s="17">
        <f t="shared" si="182"/>
        <v>0.3</v>
      </c>
      <c r="BI273" s="94">
        <f>IFERROR(((AG273*(12000/5))/((F273*60+G273)*(SUMIFS(팀공격력!X:X,팀공격력!A:A,B273,팀공격력!B:B,D273)+SUMIFS(팀수비력!X:X,팀수비력!A:A,B273,팀수비력!B:B,D273))))*100,"")</f>
        <v>6.7417245331355762</v>
      </c>
      <c r="BJ273" s="94">
        <f>IFERROR(((AI273*(12000/5))/((F273*60+G273)*(SUMIFS(팀공격력!V:V,팀공격력!A:A,B273,팀공격력!B:B,D273)+SUMIFS(팀수비력!W:W,팀수비력!A:A,B273,팀수비력!B:B,D273))))*100,"")</f>
        <v>16.229923922231613</v>
      </c>
      <c r="BK273" s="94">
        <f>IFERROR(((AE273*(12000/5))/((F273*60+G273)*(SUMIFS(팀공격력!X:X,팀공격력!A:A,B273,팀공격력!B:B,D273)+SUMIFS(팀수비력!X:X,팀수비력!A:A,B273,팀수비력!B:B,D273))))*100,"")</f>
        <v>14.831793972898266</v>
      </c>
      <c r="BL273" s="94">
        <f>IFERROR(100*AK273/(((((F273*60+G273)/(12000/5))*SUMIFS(팀공격력!P:P,팀공격력!A:A,B273,팀공격력!B:B,D273))-K273)),"")</f>
        <v>3.7339556592765462</v>
      </c>
      <c r="BM273" s="94">
        <f>IFERROR(100*((AM273/E273*(2400))/((F273*60+G273)*SUMIFS(팀공격력!AR:AR,팀공격력!A:A,B273,팀공격력!B:B,D273))),"")</f>
        <v>1.9666881443914226</v>
      </c>
      <c r="BN273" s="94">
        <f>IFERROR((AO273*40)/(((F273*60+G273)/60)*(SUMIFS(팀수비력!Q:Q,팀수비력!A:A,B273,팀수비력!B:B,D273)-SUMIFS(팀수비력!N:N,팀수비력!A:A,B273,팀수비력!B:B,D273)))*100,"")</f>
        <v>1.0800010800010802</v>
      </c>
      <c r="BO273" s="94">
        <f t="shared" si="183"/>
        <v>11.700468018720748</v>
      </c>
      <c r="BP273" s="18"/>
      <c r="BQ273" s="18"/>
      <c r="BR273" s="18"/>
      <c r="BS273" s="18"/>
      <c r="BT273" s="19" t="s">
        <v>88</v>
      </c>
      <c r="BU273" s="19"/>
      <c r="BV273" s="26" t="s">
        <v>94</v>
      </c>
      <c r="BW273" s="26"/>
      <c r="BX273" s="26"/>
      <c r="BY273" s="26"/>
      <c r="BZ273" s="29"/>
      <c r="CA273" s="29"/>
      <c r="CB273" s="29"/>
      <c r="CC273" s="30"/>
      <c r="CD273" s="30"/>
      <c r="CE273" s="30"/>
      <c r="CF273" s="28">
        <v>4</v>
      </c>
      <c r="CG273" s="28">
        <v>5</v>
      </c>
    </row>
    <row r="274" spans="1:85" x14ac:dyDescent="0.4">
      <c r="A274" s="9" t="s">
        <v>84</v>
      </c>
      <c r="B274" s="9" t="s">
        <v>191</v>
      </c>
      <c r="C274" s="9" t="s">
        <v>209</v>
      </c>
      <c r="D274" s="23" t="s">
        <v>294</v>
      </c>
      <c r="E274" s="32">
        <v>9</v>
      </c>
      <c r="F274" s="32">
        <v>9</v>
      </c>
      <c r="G274" s="32">
        <v>0</v>
      </c>
      <c r="H274" s="14">
        <f t="shared" si="157"/>
        <v>4860</v>
      </c>
      <c r="I274" s="45">
        <v>9</v>
      </c>
      <c r="J274" s="15">
        <f t="shared" si="158"/>
        <v>1</v>
      </c>
      <c r="K274" s="21">
        <v>4</v>
      </c>
      <c r="L274" s="21">
        <v>13</v>
      </c>
      <c r="M274" s="15">
        <f t="shared" si="159"/>
        <v>0.44444444444444442</v>
      </c>
      <c r="N274" s="15">
        <f t="shared" si="160"/>
        <v>1.4444444444444444</v>
      </c>
      <c r="O274" s="17">
        <f t="shared" si="161"/>
        <v>0.30769230769230771</v>
      </c>
      <c r="P274" s="14">
        <v>3</v>
      </c>
      <c r="Q274" s="16">
        <v>7</v>
      </c>
      <c r="R274" s="15">
        <f t="shared" si="162"/>
        <v>0.33333333333333331</v>
      </c>
      <c r="S274" s="15">
        <f t="shared" si="163"/>
        <v>0.77777777777777779</v>
      </c>
      <c r="T274" s="17">
        <f t="shared" si="164"/>
        <v>0.42857142857142855</v>
      </c>
      <c r="U274" s="16">
        <v>1</v>
      </c>
      <c r="V274" s="16">
        <v>6</v>
      </c>
      <c r="W274" s="15">
        <f t="shared" si="165"/>
        <v>0.1111111111111111</v>
      </c>
      <c r="X274" s="15">
        <f t="shared" si="166"/>
        <v>0.66666666666666663</v>
      </c>
      <c r="Y274" s="17">
        <f t="shared" si="167"/>
        <v>0.16666666666666666</v>
      </c>
      <c r="Z274" s="8">
        <v>0</v>
      </c>
      <c r="AA274" s="8">
        <v>0</v>
      </c>
      <c r="AB274" s="15">
        <f t="shared" si="168"/>
        <v>0</v>
      </c>
      <c r="AC274" s="15">
        <f t="shared" si="169"/>
        <v>0</v>
      </c>
      <c r="AD274" s="17" t="e">
        <f t="shared" si="170"/>
        <v>#DIV/0!</v>
      </c>
      <c r="AE274" s="13">
        <v>6</v>
      </c>
      <c r="AF274" s="15">
        <f t="shared" si="171"/>
        <v>0.66666666666666663</v>
      </c>
      <c r="AG274" s="13">
        <v>3</v>
      </c>
      <c r="AH274" s="15">
        <f t="shared" si="172"/>
        <v>0.33333333333333331</v>
      </c>
      <c r="AI274" s="13">
        <v>3</v>
      </c>
      <c r="AJ274" s="15">
        <f t="shared" si="173"/>
        <v>0.33333333333333331</v>
      </c>
      <c r="AK274" s="13">
        <v>3</v>
      </c>
      <c r="AL274" s="15">
        <f t="shared" si="174"/>
        <v>0.33333333333333331</v>
      </c>
      <c r="AM274" s="13">
        <v>4</v>
      </c>
      <c r="AN274" s="15">
        <f t="shared" si="175"/>
        <v>0.44444444444444442</v>
      </c>
      <c r="AO274" s="2">
        <v>1</v>
      </c>
      <c r="AP274" s="15">
        <f t="shared" si="176"/>
        <v>0.1111111111111111</v>
      </c>
      <c r="AQ274" s="6">
        <v>2</v>
      </c>
      <c r="AR274" s="15">
        <f t="shared" si="177"/>
        <v>0.22222222222222221</v>
      </c>
      <c r="AS274" s="52">
        <v>12</v>
      </c>
      <c r="AT274" s="15">
        <f t="shared" si="178"/>
        <v>1.3333333333333333</v>
      </c>
      <c r="AU274" s="18"/>
      <c r="AV274" s="18"/>
      <c r="AW274" s="18"/>
      <c r="AX274" s="18"/>
      <c r="AY274" s="18"/>
      <c r="AZ274" s="18"/>
      <c r="BA274" s="18"/>
      <c r="BB274" s="18"/>
      <c r="BC274" s="18"/>
      <c r="BD274" s="92">
        <f t="shared" si="179"/>
        <v>34.615384615384613</v>
      </c>
      <c r="BE274" s="92">
        <f t="shared" si="180"/>
        <v>34.615384615384613</v>
      </c>
      <c r="BF274" s="93">
        <f>IFERROR(100*((L274+0.44*AA274+AQ274)*2400)/((SUMIFS(팀공격력!Q:Q,팀공격력!A:A,B274,팀공격력!B:B,D274)+0.44*SUMIFS(팀공격력!T:T,팀공격력!A:A,B274,팀공격력!B:B,D274)+SUMIFS(팀공격력!AK:AK,팀공격력!A:A,B274,팀공격력!B:B,D274))*(F274*60+G274)),"")</f>
        <v>8.6021505376344081</v>
      </c>
      <c r="BG274" s="17">
        <f t="shared" si="181"/>
        <v>0.46153846153846156</v>
      </c>
      <c r="BH274" s="17">
        <f t="shared" si="182"/>
        <v>0</v>
      </c>
      <c r="BI274" s="94">
        <f>IFERROR(((AG274*(12000/5))/((F274*60+G274)*(SUMIFS(팀공격력!X:X,팀공격력!A:A,B274,팀공격력!B:B,D274)+SUMIFS(팀수비력!X:X,팀수비력!A:A,B274,팀수비력!B:B,D274))))*100,"")</f>
        <v>2.0449897750511248</v>
      </c>
      <c r="BJ274" s="94">
        <f>IFERROR(((AI274*(12000/5))/((F274*60+G274)*(SUMIFS(팀공격력!V:V,팀공격력!A:A,B274,팀공격력!B:B,D274)+SUMIFS(팀수비력!W:W,팀수비력!A:A,B274,팀수비력!B:B,D274))))*100,"")</f>
        <v>4.1025641025641022</v>
      </c>
      <c r="BK274" s="94">
        <f>IFERROR(((AE274*(12000/5))/((F274*60+G274)*(SUMIFS(팀공격력!X:X,팀공격력!A:A,B274,팀공격력!B:B,D274)+SUMIFS(팀수비력!X:X,팀수비력!A:A,B274,팀수비력!B:B,D274))))*100,"")</f>
        <v>4.0899795501022496</v>
      </c>
      <c r="BL274" s="94">
        <f>IFERROR(100*AK274/(((((F274*60+G274)/(12000/5))*SUMIFS(팀공격력!P:P,팀공격력!A:A,B274,팀공격력!B:B,D274))-K274)),"")</f>
        <v>5.1835853131749463</v>
      </c>
      <c r="BM274" s="94">
        <f>IFERROR(100*((AM274/E274*(2400))/((F274*60+G274)*SUMIFS(팀공격력!AR:AR,팀공격력!A:A,B274,팀공격력!B:B,D274))),"")</f>
        <v>2.651386979846214</v>
      </c>
      <c r="BN274" s="94">
        <f>IFERROR((AO274*40)/(((F274*60+G274)/60)*(SUMIFS(팀수비력!Q:Q,팀수비력!A:A,B274,팀수비력!B:B,D274)-SUMIFS(팀수비력!N:N,팀수비력!A:A,B274,팀수비력!B:B,D274)))*100,"")</f>
        <v>1.0920010920010921</v>
      </c>
      <c r="BO274" s="94">
        <f t="shared" si="183"/>
        <v>13.333333333333334</v>
      </c>
      <c r="BP274" s="18"/>
      <c r="BQ274" s="18"/>
      <c r="BR274" s="18"/>
      <c r="BS274" s="18"/>
      <c r="BT274" s="19" t="s">
        <v>88</v>
      </c>
      <c r="BU274" s="19"/>
      <c r="BV274" s="26" t="s">
        <v>94</v>
      </c>
      <c r="BW274" s="26"/>
      <c r="BX274" s="26"/>
      <c r="BY274" s="26"/>
      <c r="BZ274" s="29"/>
      <c r="CA274" s="29"/>
      <c r="CB274" s="29"/>
      <c r="CC274" s="30"/>
      <c r="CD274" s="30"/>
      <c r="CE274" s="30"/>
      <c r="CF274" s="28">
        <v>4</v>
      </c>
      <c r="CG274" s="28">
        <v>5</v>
      </c>
    </row>
    <row r="275" spans="1:85" x14ac:dyDescent="0.4">
      <c r="A275" s="9" t="s">
        <v>84</v>
      </c>
      <c r="B275" s="9" t="s">
        <v>210</v>
      </c>
      <c r="C275" s="9" t="s">
        <v>213</v>
      </c>
      <c r="D275" s="23" t="s">
        <v>294</v>
      </c>
      <c r="E275" s="32">
        <v>3</v>
      </c>
      <c r="F275" s="32">
        <v>3</v>
      </c>
      <c r="G275" s="32">
        <v>0</v>
      </c>
      <c r="H275" s="14">
        <f t="shared" si="157"/>
        <v>540</v>
      </c>
      <c r="I275" s="45">
        <v>6</v>
      </c>
      <c r="J275" s="15">
        <f t="shared" si="158"/>
        <v>2</v>
      </c>
      <c r="K275" s="21">
        <v>2</v>
      </c>
      <c r="L275" s="21">
        <v>4</v>
      </c>
      <c r="M275" s="15">
        <f t="shared" si="159"/>
        <v>0.66666666666666663</v>
      </c>
      <c r="N275" s="15">
        <f t="shared" si="160"/>
        <v>1.3333333333333333</v>
      </c>
      <c r="O275" s="17">
        <f t="shared" si="161"/>
        <v>0.5</v>
      </c>
      <c r="P275" s="14">
        <v>1</v>
      </c>
      <c r="Q275" s="16">
        <v>2</v>
      </c>
      <c r="R275" s="15">
        <f t="shared" si="162"/>
        <v>0.33333333333333331</v>
      </c>
      <c r="S275" s="15">
        <f t="shared" si="163"/>
        <v>0.66666666666666663</v>
      </c>
      <c r="T275" s="17">
        <f t="shared" si="164"/>
        <v>0.5</v>
      </c>
      <c r="U275" s="16">
        <v>1</v>
      </c>
      <c r="V275" s="16">
        <v>2</v>
      </c>
      <c r="W275" s="15">
        <f t="shared" si="165"/>
        <v>0.33333333333333331</v>
      </c>
      <c r="X275" s="15">
        <f t="shared" si="166"/>
        <v>0.66666666666666663</v>
      </c>
      <c r="Y275" s="17">
        <f t="shared" si="167"/>
        <v>0.5</v>
      </c>
      <c r="Z275" s="8">
        <v>1</v>
      </c>
      <c r="AA275" s="8">
        <v>1</v>
      </c>
      <c r="AB275" s="15">
        <f t="shared" si="168"/>
        <v>0.33333333333333331</v>
      </c>
      <c r="AC275" s="15">
        <f t="shared" si="169"/>
        <v>0.33333333333333331</v>
      </c>
      <c r="AD275" s="17">
        <f t="shared" si="170"/>
        <v>1</v>
      </c>
      <c r="AE275" s="13">
        <v>2</v>
      </c>
      <c r="AF275" s="15">
        <f t="shared" si="171"/>
        <v>0.66666666666666663</v>
      </c>
      <c r="AG275" s="13">
        <v>1</v>
      </c>
      <c r="AH275" s="15">
        <f t="shared" si="172"/>
        <v>0.33333333333333331</v>
      </c>
      <c r="AI275" s="13">
        <v>1</v>
      </c>
      <c r="AJ275" s="15">
        <f t="shared" si="173"/>
        <v>0.33333333333333331</v>
      </c>
      <c r="AK275" s="13">
        <v>1</v>
      </c>
      <c r="AL275" s="15">
        <f t="shared" si="174"/>
        <v>0.33333333333333331</v>
      </c>
      <c r="AM275" s="13">
        <v>0</v>
      </c>
      <c r="AN275" s="15">
        <f t="shared" si="175"/>
        <v>0</v>
      </c>
      <c r="AO275" s="2">
        <v>0</v>
      </c>
      <c r="AP275" s="15">
        <f t="shared" si="176"/>
        <v>0</v>
      </c>
      <c r="AQ275" s="6">
        <v>3</v>
      </c>
      <c r="AR275" s="15">
        <f t="shared" si="177"/>
        <v>1</v>
      </c>
      <c r="AS275" s="52">
        <v>1</v>
      </c>
      <c r="AT275" s="15">
        <f t="shared" si="178"/>
        <v>0.33333333333333331</v>
      </c>
      <c r="AU275" s="18"/>
      <c r="AV275" s="18"/>
      <c r="AW275" s="18"/>
      <c r="AX275" s="18"/>
      <c r="AY275" s="18"/>
      <c r="AZ275" s="18"/>
      <c r="BA275" s="18"/>
      <c r="BB275" s="18"/>
      <c r="BC275" s="18"/>
      <c r="BD275" s="92">
        <f t="shared" si="179"/>
        <v>67.567567567567565</v>
      </c>
      <c r="BE275" s="92">
        <f t="shared" si="180"/>
        <v>62.5</v>
      </c>
      <c r="BF275" s="93">
        <f>IFERROR(100*((L275+0.44*AA275+AQ275)*2400)/((SUMIFS(팀공격력!Q:Q,팀공격력!A:A,B275,팀공격력!B:B,D275)+0.44*SUMIFS(팀공격력!T:T,팀공격력!A:A,B275,팀공격력!B:B,D275)+SUMIFS(팀공격력!AK:AK,팀공격력!A:A,B275,팀공격력!B:B,D275))*(F275*60+G275)),"")</f>
        <v>12.3419926346173</v>
      </c>
      <c r="BG275" s="17">
        <f t="shared" si="181"/>
        <v>0.5</v>
      </c>
      <c r="BH275" s="17">
        <f t="shared" si="182"/>
        <v>0.25</v>
      </c>
      <c r="BI275" s="94">
        <f>IFERROR(((AG275*(12000/5))/((F275*60+G275)*(SUMIFS(팀공격력!X:X,팀공격력!A:A,B275,팀공격력!B:B,D275)+SUMIFS(팀수비력!X:X,팀수비력!A:A,B275,팀수비력!B:B,D275))))*100,"")</f>
        <v>2.1965952773201538</v>
      </c>
      <c r="BJ275" s="94">
        <f>IFERROR(((AI275*(12000/5))/((F275*60+G275)*(SUMIFS(팀공격력!V:V,팀공격력!A:A,B275,팀공격력!B:B,D275)+SUMIFS(팀수비력!W:W,팀수비력!A:A,B275,팀수비력!B:B,D275))))*100,"")</f>
        <v>4.4444444444444446</v>
      </c>
      <c r="BK275" s="94">
        <f>IFERROR(((AE275*(12000/5))/((F275*60+G275)*(SUMIFS(팀공격력!X:X,팀공격력!A:A,B275,팀공격력!B:B,D275)+SUMIFS(팀수비력!X:X,팀수비력!A:A,B275,팀수비력!B:B,D275))))*100,"")</f>
        <v>4.3931905546403076</v>
      </c>
      <c r="BL275" s="94">
        <f>IFERROR(100*AK275/(((((F275*60+G275)/(12000/5))*SUMIFS(팀공격력!P:P,팀공격력!A:A,B275,팀공격력!B:B,D275))-K275)),"")</f>
        <v>5.0062578222778482</v>
      </c>
      <c r="BM275" s="94">
        <f>IFERROR(100*((AM275/E275*(2400))/((F275*60+G275)*SUMIFS(팀공격력!AR:AR,팀공격력!A:A,B275,팀공격력!B:B,D275))),"")</f>
        <v>0</v>
      </c>
      <c r="BN275" s="94">
        <f>IFERROR((AO275*40)/(((F275*60+G275)/60)*(SUMIFS(팀수비력!Q:Q,팀수비력!A:A,B275,팀수비력!B:B,D275)-SUMIFS(팀수비력!N:N,팀수비력!A:A,B275,팀수비력!B:B,D275)))*100,"")</f>
        <v>0</v>
      </c>
      <c r="BO275" s="94">
        <f t="shared" si="183"/>
        <v>40.322580645161288</v>
      </c>
      <c r="BP275" s="18"/>
      <c r="BQ275" s="18"/>
      <c r="BR275" s="18"/>
      <c r="BS275" s="18"/>
      <c r="BT275" s="19" t="s">
        <v>88</v>
      </c>
      <c r="BU275" s="19"/>
      <c r="BV275" s="26" t="s">
        <v>89</v>
      </c>
      <c r="BW275" s="26"/>
      <c r="BX275" s="26"/>
      <c r="BY275" s="26"/>
      <c r="BZ275" s="29"/>
      <c r="CA275" s="29"/>
      <c r="CB275" s="29"/>
      <c r="CC275" s="30"/>
      <c r="CD275" s="30"/>
      <c r="CE275" s="30"/>
      <c r="CF275" s="28">
        <v>0</v>
      </c>
      <c r="CG275" s="28">
        <v>3</v>
      </c>
    </row>
    <row r="276" spans="1:85" x14ac:dyDescent="0.4">
      <c r="A276" s="9" t="s">
        <v>84</v>
      </c>
      <c r="B276" s="9" t="s">
        <v>210</v>
      </c>
      <c r="C276" s="9" t="s">
        <v>214</v>
      </c>
      <c r="D276" s="23" t="s">
        <v>294</v>
      </c>
      <c r="E276" s="32">
        <v>6</v>
      </c>
      <c r="F276" s="32">
        <v>12</v>
      </c>
      <c r="G276" s="32">
        <v>38</v>
      </c>
      <c r="H276" s="14">
        <f t="shared" si="157"/>
        <v>4548</v>
      </c>
      <c r="I276" s="45">
        <v>18</v>
      </c>
      <c r="J276" s="15">
        <f t="shared" si="158"/>
        <v>3</v>
      </c>
      <c r="K276" s="21">
        <v>7</v>
      </c>
      <c r="L276" s="21">
        <v>14</v>
      </c>
      <c r="M276" s="15">
        <f t="shared" si="159"/>
        <v>1.1666666666666667</v>
      </c>
      <c r="N276" s="15">
        <f t="shared" si="160"/>
        <v>2.3333333333333335</v>
      </c>
      <c r="O276" s="17">
        <f t="shared" si="161"/>
        <v>0.5</v>
      </c>
      <c r="P276" s="14">
        <v>4</v>
      </c>
      <c r="Q276" s="16">
        <v>6</v>
      </c>
      <c r="R276" s="15">
        <f t="shared" si="162"/>
        <v>0.66666666666666663</v>
      </c>
      <c r="S276" s="15">
        <f t="shared" si="163"/>
        <v>1</v>
      </c>
      <c r="T276" s="17">
        <f t="shared" si="164"/>
        <v>0.66666666666666663</v>
      </c>
      <c r="U276" s="16">
        <v>3</v>
      </c>
      <c r="V276" s="16">
        <v>8</v>
      </c>
      <c r="W276" s="15">
        <f t="shared" si="165"/>
        <v>0.5</v>
      </c>
      <c r="X276" s="15">
        <f t="shared" si="166"/>
        <v>1.3333333333333333</v>
      </c>
      <c r="Y276" s="17">
        <f t="shared" si="167"/>
        <v>0.375</v>
      </c>
      <c r="Z276" s="8">
        <v>1</v>
      </c>
      <c r="AA276" s="8">
        <v>1</v>
      </c>
      <c r="AB276" s="15">
        <f t="shared" si="168"/>
        <v>0.16666666666666666</v>
      </c>
      <c r="AC276" s="15">
        <f t="shared" si="169"/>
        <v>0.16666666666666666</v>
      </c>
      <c r="AD276" s="17">
        <f t="shared" si="170"/>
        <v>1</v>
      </c>
      <c r="AE276" s="13">
        <v>4</v>
      </c>
      <c r="AF276" s="15">
        <f t="shared" si="171"/>
        <v>0.66666666666666663</v>
      </c>
      <c r="AG276" s="13">
        <v>2</v>
      </c>
      <c r="AH276" s="15">
        <f t="shared" si="172"/>
        <v>0.33333333333333331</v>
      </c>
      <c r="AI276" s="13">
        <v>2</v>
      </c>
      <c r="AJ276" s="15">
        <f t="shared" si="173"/>
        <v>0.33333333333333331</v>
      </c>
      <c r="AK276" s="13">
        <v>5</v>
      </c>
      <c r="AL276" s="15">
        <f t="shared" si="174"/>
        <v>0.83333333333333337</v>
      </c>
      <c r="AM276" s="13">
        <v>3</v>
      </c>
      <c r="AN276" s="15">
        <f t="shared" si="175"/>
        <v>0.5</v>
      </c>
      <c r="AO276" s="2">
        <v>0</v>
      </c>
      <c r="AP276" s="15">
        <f t="shared" si="176"/>
        <v>0</v>
      </c>
      <c r="AQ276" s="6">
        <v>2</v>
      </c>
      <c r="AR276" s="15">
        <f t="shared" si="177"/>
        <v>0.33333333333333331</v>
      </c>
      <c r="AS276" s="52">
        <v>10</v>
      </c>
      <c r="AT276" s="15">
        <f t="shared" si="178"/>
        <v>1.6666666666666667</v>
      </c>
      <c r="AU276" s="18"/>
      <c r="AV276" s="18"/>
      <c r="AW276" s="18"/>
      <c r="AX276" s="18"/>
      <c r="AY276" s="18"/>
      <c r="AZ276" s="18"/>
      <c r="BA276" s="18"/>
      <c r="BB276" s="18"/>
      <c r="BC276" s="18"/>
      <c r="BD276" s="92">
        <f t="shared" si="179"/>
        <v>62.326869806094187</v>
      </c>
      <c r="BE276" s="92">
        <f t="shared" si="180"/>
        <v>60.714285714285708</v>
      </c>
      <c r="BF276" s="93">
        <f>IFERROR(100*((L276+0.44*AA276+AQ276)*2400)/((SUMIFS(팀공격력!Q:Q,팀공격력!A:A,B276,팀공격력!B:B,D276)+0.44*SUMIFS(팀공격력!T:T,팀공격력!A:A,B276,팀공격력!B:B,D276)+SUMIFS(팀공격력!AK:AK,팀공격력!A:A,B276,팀공격력!B:B,D276))*(F276*60+G276)),"")</f>
        <v>6.4761583617682899</v>
      </c>
      <c r="BG276" s="17">
        <f t="shared" si="181"/>
        <v>0.5714285714285714</v>
      </c>
      <c r="BH276" s="17">
        <f t="shared" si="182"/>
        <v>7.1428571428571425E-2</v>
      </c>
      <c r="BI276" s="94">
        <f>IFERROR(((AG276*(12000/5))/((F276*60+G276)*(SUMIFS(팀공격력!X:X,팀공격력!A:A,B276,팀공격력!B:B,D276)+SUMIFS(팀수비력!X:X,팀수비력!A:A,B276,팀수비력!B:B,D276))))*100,"")</f>
        <v>1.0432378625794925</v>
      </c>
      <c r="BJ276" s="94">
        <f>IFERROR(((AI276*(12000/5))/((F276*60+G276)*(SUMIFS(팀공격력!V:V,팀공격력!A:A,B276,팀공격력!B:B,D276)+SUMIFS(팀수비력!W:W,팀수비력!A:A,B276,팀수비력!B:B,D276))))*100,"")</f>
        <v>2.1108179419525066</v>
      </c>
      <c r="BK276" s="94">
        <f>IFERROR(((AE276*(12000/5))/((F276*60+G276)*(SUMIFS(팀공격력!X:X,팀공격력!A:A,B276,팀공격력!B:B,D276)+SUMIFS(팀수비력!X:X,팀수비력!A:A,B276,팀수비력!B:B,D276))))*100,"")</f>
        <v>2.0864757251589849</v>
      </c>
      <c r="BL276" s="94">
        <f>IFERROR(100*AK276/(((((F276*60+G276)/(12000/5))*SUMIFS(팀공격력!P:P,팀공격력!A:A,B276,팀공격력!B:B,D276))-K276)),"")</f>
        <v>5.8452755560318366</v>
      </c>
      <c r="BM276" s="94">
        <f>IFERROR(100*((AM276/E276*(2400))/((F276*60+G276)*SUMIFS(팀공격력!AR:AR,팀공격력!A:A,B276,팀공격력!B:B,D276))),"")</f>
        <v>2.0654989070979535</v>
      </c>
      <c r="BN276" s="94">
        <f>IFERROR((AO276*40)/(((F276*60+G276)/60)*(SUMIFS(팀수비력!Q:Q,팀수비력!A:A,B276,팀수비력!B:B,D276)-SUMIFS(팀수비력!N:N,팀수비력!A:A,B276,팀수비력!B:B,D276)))*100,"")</f>
        <v>0</v>
      </c>
      <c r="BO276" s="94">
        <f t="shared" si="183"/>
        <v>12.165450121654503</v>
      </c>
      <c r="BP276" s="18"/>
      <c r="BQ276" s="18"/>
      <c r="BR276" s="18"/>
      <c r="BS276" s="18"/>
      <c r="BT276" s="19" t="s">
        <v>88</v>
      </c>
      <c r="BU276" s="19"/>
      <c r="BV276" s="26" t="s">
        <v>89</v>
      </c>
      <c r="BW276" s="26"/>
      <c r="BX276" s="26"/>
      <c r="BY276" s="26"/>
      <c r="BZ276" s="29"/>
      <c r="CA276" s="29"/>
      <c r="CB276" s="29"/>
      <c r="CC276" s="30"/>
      <c r="CD276" s="30"/>
      <c r="CE276" s="30"/>
      <c r="CF276" s="28">
        <v>2</v>
      </c>
      <c r="CG276" s="28">
        <v>4</v>
      </c>
    </row>
    <row r="277" spans="1:85" x14ac:dyDescent="0.4">
      <c r="A277" s="9" t="s">
        <v>84</v>
      </c>
      <c r="B277" s="9" t="s">
        <v>210</v>
      </c>
      <c r="C277" s="9" t="s">
        <v>215</v>
      </c>
      <c r="D277" s="23" t="s">
        <v>294</v>
      </c>
      <c r="E277" s="32">
        <v>5</v>
      </c>
      <c r="F277" s="32">
        <v>14</v>
      </c>
      <c r="G277" s="32">
        <v>12</v>
      </c>
      <c r="H277" s="14">
        <f t="shared" si="157"/>
        <v>4260</v>
      </c>
      <c r="I277" s="45">
        <v>15</v>
      </c>
      <c r="J277" s="15">
        <f t="shared" si="158"/>
        <v>3</v>
      </c>
      <c r="K277" s="21">
        <v>5</v>
      </c>
      <c r="L277" s="21">
        <v>10</v>
      </c>
      <c r="M277" s="15">
        <f t="shared" si="159"/>
        <v>1</v>
      </c>
      <c r="N277" s="15">
        <f t="shared" si="160"/>
        <v>2</v>
      </c>
      <c r="O277" s="17">
        <f t="shared" si="161"/>
        <v>0.5</v>
      </c>
      <c r="P277" s="14">
        <v>1</v>
      </c>
      <c r="Q277" s="16">
        <v>2</v>
      </c>
      <c r="R277" s="15">
        <f t="shared" si="162"/>
        <v>0.2</v>
      </c>
      <c r="S277" s="15">
        <f t="shared" si="163"/>
        <v>0.4</v>
      </c>
      <c r="T277" s="17">
        <f t="shared" si="164"/>
        <v>0.5</v>
      </c>
      <c r="U277" s="16">
        <v>4</v>
      </c>
      <c r="V277" s="16">
        <v>8</v>
      </c>
      <c r="W277" s="15">
        <f t="shared" si="165"/>
        <v>0.8</v>
      </c>
      <c r="X277" s="15">
        <f t="shared" si="166"/>
        <v>1.6</v>
      </c>
      <c r="Y277" s="17">
        <f t="shared" si="167"/>
        <v>0.5</v>
      </c>
      <c r="Z277" s="8">
        <v>1</v>
      </c>
      <c r="AA277" s="8">
        <v>4</v>
      </c>
      <c r="AB277" s="15">
        <f t="shared" si="168"/>
        <v>0.2</v>
      </c>
      <c r="AC277" s="15">
        <f t="shared" si="169"/>
        <v>0.8</v>
      </c>
      <c r="AD277" s="17">
        <f t="shared" si="170"/>
        <v>0.25</v>
      </c>
      <c r="AE277" s="13">
        <v>2</v>
      </c>
      <c r="AF277" s="15">
        <f t="shared" si="171"/>
        <v>0.4</v>
      </c>
      <c r="AG277" s="13">
        <v>0</v>
      </c>
      <c r="AH277" s="15">
        <f t="shared" si="172"/>
        <v>0</v>
      </c>
      <c r="AI277" s="13">
        <v>2</v>
      </c>
      <c r="AJ277" s="15">
        <f t="shared" si="173"/>
        <v>0.4</v>
      </c>
      <c r="AK277" s="13">
        <v>6</v>
      </c>
      <c r="AL277" s="15">
        <f t="shared" si="174"/>
        <v>1.2</v>
      </c>
      <c r="AM277" s="13">
        <v>4</v>
      </c>
      <c r="AN277" s="15">
        <f t="shared" si="175"/>
        <v>0.8</v>
      </c>
      <c r="AO277" s="2">
        <v>0</v>
      </c>
      <c r="AP277" s="15">
        <f t="shared" si="176"/>
        <v>0</v>
      </c>
      <c r="AQ277" s="6">
        <v>1</v>
      </c>
      <c r="AR277" s="15">
        <f t="shared" si="177"/>
        <v>0.2</v>
      </c>
      <c r="AS277" s="52">
        <v>9</v>
      </c>
      <c r="AT277" s="15">
        <f t="shared" si="178"/>
        <v>1.8</v>
      </c>
      <c r="AU277" s="18"/>
      <c r="AV277" s="18"/>
      <c r="AW277" s="18"/>
      <c r="AX277" s="18"/>
      <c r="AY277" s="18"/>
      <c r="AZ277" s="18"/>
      <c r="BA277" s="18"/>
      <c r="BB277" s="18"/>
      <c r="BC277" s="18"/>
      <c r="BD277" s="92">
        <f t="shared" si="179"/>
        <v>63.775510204081634</v>
      </c>
      <c r="BE277" s="92">
        <f t="shared" si="180"/>
        <v>70</v>
      </c>
      <c r="BF277" s="93">
        <f>IFERROR(100*((L277+0.44*AA277+AQ277)*2400)/((SUMIFS(팀공격력!Q:Q,팀공격력!A:A,B277,팀공격력!B:B,D277)+0.44*SUMIFS(팀공격력!T:T,팀공격력!A:A,B277,팀공격력!B:B,D277)+SUMIFS(팀공격력!AK:AK,팀공격력!A:A,B277,팀공격력!B:B,D277))*(F277*60+G277)),"")</f>
        <v>4.4719396302168537</v>
      </c>
      <c r="BG277" s="17">
        <f t="shared" si="181"/>
        <v>0.8</v>
      </c>
      <c r="BH277" s="17">
        <f t="shared" si="182"/>
        <v>0.4</v>
      </c>
      <c r="BI277" s="94">
        <f>IFERROR(((AG277*(12000/5))/((F277*60+G277)*(SUMIFS(팀공격력!X:X,팀공격력!A:A,B277,팀공격력!B:B,D277)+SUMIFS(팀수비력!X:X,팀수비력!A:A,B277,팀수비력!B:B,D277))))*100,"")</f>
        <v>0</v>
      </c>
      <c r="BJ277" s="94">
        <f>IFERROR(((AI277*(12000/5))/((F277*60+G277)*(SUMIFS(팀공격력!V:V,팀공격력!A:A,B277,팀공격력!B:B,D277)+SUMIFS(팀수비력!W:W,팀수비력!A:A,B277,팀수비력!B:B,D277))))*100,"")</f>
        <v>1.8779342723004695</v>
      </c>
      <c r="BK277" s="94">
        <f>IFERROR(((AE277*(12000/5))/((F277*60+G277)*(SUMIFS(팀공격력!X:X,팀공격력!A:A,B277,팀공격력!B:B,D277)+SUMIFS(팀수비력!X:X,팀수비력!A:A,B277,팀수비력!B:B,D277))))*100,"")</f>
        <v>0.92813884957189585</v>
      </c>
      <c r="BL277" s="94">
        <f>IFERROR(100*AK277/(((((F277*60+G277)/(12000/5))*SUMIFS(팀공격력!P:P,팀공격력!A:A,B277,팀공격력!B:B,D277))-K277)),"")</f>
        <v>6.0596879260718071</v>
      </c>
      <c r="BM277" s="94">
        <f>IFERROR(100*((AM277/E277*(2400))/((F277*60+G277)*SUMIFS(팀공격력!AR:AR,팀공격력!A:A,B277,팀공격력!B:B,D277))),"")</f>
        <v>2.9401843597751149</v>
      </c>
      <c r="BN277" s="94">
        <f>IFERROR((AO277*40)/(((F277*60+G277)/60)*(SUMIFS(팀수비력!Q:Q,팀수비력!A:A,B277,팀수비력!B:B,D277)-SUMIFS(팀수비력!N:N,팀수비력!A:A,B277,팀수비력!B:B,D277)))*100,"")</f>
        <v>0</v>
      </c>
      <c r="BO277" s="94">
        <f t="shared" si="183"/>
        <v>7.8369905956112857</v>
      </c>
      <c r="BP277" s="18"/>
      <c r="BQ277" s="18"/>
      <c r="BR277" s="18"/>
      <c r="BS277" s="18"/>
      <c r="BT277" s="19" t="s">
        <v>88</v>
      </c>
      <c r="BU277" s="19"/>
      <c r="BV277" s="26" t="s">
        <v>89</v>
      </c>
      <c r="BW277" s="26"/>
      <c r="BX277" s="26"/>
      <c r="BY277" s="26"/>
      <c r="BZ277" s="29"/>
      <c r="CA277" s="29"/>
      <c r="CB277" s="29"/>
      <c r="CC277" s="30"/>
      <c r="CD277" s="30"/>
      <c r="CE277" s="30"/>
      <c r="CF277" s="28">
        <v>2</v>
      </c>
      <c r="CG277" s="28">
        <v>3</v>
      </c>
    </row>
    <row r="278" spans="1:85" x14ac:dyDescent="0.4">
      <c r="A278" s="9" t="s">
        <v>84</v>
      </c>
      <c r="B278" s="9" t="s">
        <v>210</v>
      </c>
      <c r="C278" s="9" t="s">
        <v>216</v>
      </c>
      <c r="D278" s="23" t="s">
        <v>294</v>
      </c>
      <c r="E278" s="32">
        <v>7</v>
      </c>
      <c r="F278" s="32">
        <v>17</v>
      </c>
      <c r="G278" s="32">
        <v>7</v>
      </c>
      <c r="H278" s="14">
        <f t="shared" si="157"/>
        <v>7189</v>
      </c>
      <c r="I278" s="45">
        <v>96</v>
      </c>
      <c r="J278" s="15">
        <f t="shared" si="158"/>
        <v>13.714285714285714</v>
      </c>
      <c r="K278" s="21">
        <v>36</v>
      </c>
      <c r="L278" s="21">
        <v>73</v>
      </c>
      <c r="M278" s="15">
        <f t="shared" si="159"/>
        <v>5.1428571428571432</v>
      </c>
      <c r="N278" s="15">
        <f t="shared" si="160"/>
        <v>10.428571428571429</v>
      </c>
      <c r="O278" s="17">
        <f t="shared" si="161"/>
        <v>0.49315068493150682</v>
      </c>
      <c r="P278" s="14">
        <v>36</v>
      </c>
      <c r="Q278" s="16">
        <v>73</v>
      </c>
      <c r="R278" s="15">
        <f t="shared" si="162"/>
        <v>5.1428571428571432</v>
      </c>
      <c r="S278" s="15">
        <f t="shared" si="163"/>
        <v>10.428571428571429</v>
      </c>
      <c r="T278" s="17">
        <f t="shared" si="164"/>
        <v>0.49315068493150682</v>
      </c>
      <c r="U278" s="16">
        <v>0</v>
      </c>
      <c r="V278" s="16">
        <v>0</v>
      </c>
      <c r="W278" s="15">
        <f t="shared" si="165"/>
        <v>0</v>
      </c>
      <c r="X278" s="15">
        <f t="shared" si="166"/>
        <v>0</v>
      </c>
      <c r="Y278" s="17" t="e">
        <f t="shared" si="167"/>
        <v>#DIV/0!</v>
      </c>
      <c r="Z278" s="8">
        <v>24</v>
      </c>
      <c r="AA278" s="8">
        <v>34</v>
      </c>
      <c r="AB278" s="15">
        <f t="shared" si="168"/>
        <v>3.4285714285714284</v>
      </c>
      <c r="AC278" s="15">
        <f t="shared" si="169"/>
        <v>4.8571428571428568</v>
      </c>
      <c r="AD278" s="17">
        <f t="shared" si="170"/>
        <v>0.70588235294117652</v>
      </c>
      <c r="AE278" s="13">
        <v>50</v>
      </c>
      <c r="AF278" s="15">
        <f t="shared" si="171"/>
        <v>7.1428571428571432</v>
      </c>
      <c r="AG278" s="13">
        <v>19</v>
      </c>
      <c r="AH278" s="15">
        <f t="shared" si="172"/>
        <v>2.7142857142857144</v>
      </c>
      <c r="AI278" s="13">
        <v>31</v>
      </c>
      <c r="AJ278" s="15">
        <f t="shared" si="173"/>
        <v>4.4285714285714288</v>
      </c>
      <c r="AK278" s="13">
        <v>11</v>
      </c>
      <c r="AL278" s="15">
        <f t="shared" si="174"/>
        <v>1.5714285714285714</v>
      </c>
      <c r="AM278" s="13">
        <v>8</v>
      </c>
      <c r="AN278" s="15">
        <f t="shared" si="175"/>
        <v>1.1428571428571428</v>
      </c>
      <c r="AO278" s="2">
        <v>2</v>
      </c>
      <c r="AP278" s="15">
        <f t="shared" si="176"/>
        <v>0.2857142857142857</v>
      </c>
      <c r="AQ278" s="6">
        <v>13</v>
      </c>
      <c r="AR278" s="15">
        <f t="shared" si="177"/>
        <v>1.8571428571428572</v>
      </c>
      <c r="AS278" s="52">
        <v>23</v>
      </c>
      <c r="AT278" s="15">
        <f t="shared" si="178"/>
        <v>3.2857142857142856</v>
      </c>
      <c r="AU278" s="18"/>
      <c r="AV278" s="18"/>
      <c r="AW278" s="18"/>
      <c r="AX278" s="18"/>
      <c r="AY278" s="18"/>
      <c r="AZ278" s="18"/>
      <c r="BA278" s="18"/>
      <c r="BB278" s="18"/>
      <c r="BC278" s="18"/>
      <c r="BD278" s="92">
        <f t="shared" si="179"/>
        <v>54.57025920873123</v>
      </c>
      <c r="BE278" s="92">
        <f t="shared" si="180"/>
        <v>49.315068493150683</v>
      </c>
      <c r="BF278" s="93">
        <f>IFERROR(100*((L278+0.44*AA278+AQ278)*2400)/((SUMIFS(팀공격력!Q:Q,팀공격력!A:A,B278,팀공격력!B:B,D278)+0.44*SUMIFS(팀공격력!T:T,팀공격력!A:A,B278,팀공격력!B:B,D278)+SUMIFS(팀공격력!AK:AK,팀공격력!A:A,B278,팀공격력!B:B,D278))*(F278*60+G278)),"")</f>
        <v>29.353760790690767</v>
      </c>
      <c r="BG278" s="17">
        <f t="shared" si="181"/>
        <v>0</v>
      </c>
      <c r="BH278" s="17">
        <f t="shared" si="182"/>
        <v>0.46575342465753422</v>
      </c>
      <c r="BI278" s="94">
        <f>IFERROR(((AG278*(12000/5))/((F278*60+G278)*(SUMIFS(팀공격력!X:X,팀공격력!A:A,B278,팀공격력!B:B,D278)+SUMIFS(팀수비력!X:X,팀수비력!A:A,B278,팀수비력!B:B,D278))))*100,"")</f>
        <v>7.3148547696542607</v>
      </c>
      <c r="BJ278" s="94">
        <f>IFERROR(((AI278*(12000/5))/((F278*60+G278)*(SUMIFS(팀공격력!V:V,팀공격력!A:A,B278,팀공격력!B:B,D278)+SUMIFS(팀수비력!W:W,팀수비력!A:A,B278,팀수비력!B:B,D278))))*100,"")</f>
        <v>24.148003894839338</v>
      </c>
      <c r="BK278" s="94">
        <f>IFERROR(((AE278*(12000/5))/((F278*60+G278)*(SUMIFS(팀공격력!X:X,팀공격력!A:A,B278,팀공격력!B:B,D278)+SUMIFS(팀수비력!X:X,팀수비력!A:A,B278,팀수비력!B:B,D278))))*100,"")</f>
        <v>19.249617814879631</v>
      </c>
      <c r="BL278" s="94">
        <f>IFERROR(100*AK278/(((((F278*60+G278)/(12000/5))*SUMIFS(팀공격력!P:P,팀공격력!A:A,B278,팀공격력!B:B,D278))-K278)),"")</f>
        <v>12.307061176349931</v>
      </c>
      <c r="BM278" s="94">
        <f>IFERROR(100*((AM278/E278*(2400))/((F278*60+G278)*SUMIFS(팀공격력!AR:AR,팀공격력!A:A,B278,팀공격력!B:B,D278))),"")</f>
        <v>3.4845417645408232</v>
      </c>
      <c r="BN278" s="94">
        <f>IFERROR((AO278*40)/(((F278*60+G278)/60)*(SUMIFS(팀수비력!Q:Q,팀수비력!A:A,B278,팀수비력!B:B,D278)-SUMIFS(팀수비력!N:N,팀수비력!A:A,B278,팀수비력!B:B,D278)))*100,"")</f>
        <v>1.0029629196250591</v>
      </c>
      <c r="BO278" s="94">
        <f t="shared" si="183"/>
        <v>12.876386687797146</v>
      </c>
      <c r="BP278" s="18"/>
      <c r="BQ278" s="18"/>
      <c r="BR278" s="18"/>
      <c r="BS278" s="18"/>
      <c r="BT278" s="19" t="s">
        <v>93</v>
      </c>
      <c r="BU278" s="19"/>
      <c r="BV278" s="26" t="s">
        <v>94</v>
      </c>
      <c r="BW278" s="26"/>
      <c r="BX278" s="26"/>
      <c r="BY278" s="26"/>
      <c r="BZ278" s="29"/>
      <c r="CA278" s="29"/>
      <c r="CB278" s="29"/>
      <c r="CC278" s="30"/>
      <c r="CD278" s="30"/>
      <c r="CE278" s="30"/>
      <c r="CF278" s="28">
        <v>3</v>
      </c>
      <c r="CG278" s="28">
        <v>4</v>
      </c>
    </row>
    <row r="279" spans="1:85" x14ac:dyDescent="0.4">
      <c r="A279" s="9" t="s">
        <v>84</v>
      </c>
      <c r="B279" s="9" t="s">
        <v>210</v>
      </c>
      <c r="C279" s="9" t="s">
        <v>218</v>
      </c>
      <c r="D279" s="23" t="s">
        <v>294</v>
      </c>
      <c r="E279" s="32">
        <v>9</v>
      </c>
      <c r="F279" s="32">
        <v>26</v>
      </c>
      <c r="G279" s="32">
        <v>12</v>
      </c>
      <c r="H279" s="14">
        <f t="shared" si="157"/>
        <v>14148</v>
      </c>
      <c r="I279" s="45">
        <v>96</v>
      </c>
      <c r="J279" s="15">
        <f t="shared" si="158"/>
        <v>10.666666666666666</v>
      </c>
      <c r="K279" s="21">
        <v>36</v>
      </c>
      <c r="L279" s="21">
        <v>80</v>
      </c>
      <c r="M279" s="15">
        <f t="shared" si="159"/>
        <v>4</v>
      </c>
      <c r="N279" s="15">
        <f t="shared" si="160"/>
        <v>8.8888888888888893</v>
      </c>
      <c r="O279" s="17">
        <f t="shared" si="161"/>
        <v>0.45</v>
      </c>
      <c r="P279" s="14">
        <v>19</v>
      </c>
      <c r="Q279" s="16">
        <v>38</v>
      </c>
      <c r="R279" s="15">
        <f t="shared" si="162"/>
        <v>2.1111111111111112</v>
      </c>
      <c r="S279" s="15">
        <f t="shared" si="163"/>
        <v>4.2222222222222223</v>
      </c>
      <c r="T279" s="17">
        <f t="shared" si="164"/>
        <v>0.5</v>
      </c>
      <c r="U279" s="16">
        <v>17</v>
      </c>
      <c r="V279" s="16">
        <v>42</v>
      </c>
      <c r="W279" s="15">
        <f t="shared" si="165"/>
        <v>1.8888888888888888</v>
      </c>
      <c r="X279" s="15">
        <f t="shared" si="166"/>
        <v>4.666666666666667</v>
      </c>
      <c r="Y279" s="17">
        <f t="shared" si="167"/>
        <v>0.40476190476190477</v>
      </c>
      <c r="Z279" s="8">
        <v>7</v>
      </c>
      <c r="AA279" s="8">
        <v>11</v>
      </c>
      <c r="AB279" s="15">
        <f t="shared" si="168"/>
        <v>0.77777777777777779</v>
      </c>
      <c r="AC279" s="15">
        <f t="shared" si="169"/>
        <v>1.2222222222222223</v>
      </c>
      <c r="AD279" s="17">
        <f t="shared" si="170"/>
        <v>0.63636363636363635</v>
      </c>
      <c r="AE279" s="13">
        <v>26</v>
      </c>
      <c r="AF279" s="15">
        <f t="shared" si="171"/>
        <v>2.8888888888888888</v>
      </c>
      <c r="AG279" s="13">
        <v>2</v>
      </c>
      <c r="AH279" s="15">
        <f t="shared" si="172"/>
        <v>0.22222222222222221</v>
      </c>
      <c r="AI279" s="13">
        <v>24</v>
      </c>
      <c r="AJ279" s="15">
        <f t="shared" si="173"/>
        <v>2.6666666666666665</v>
      </c>
      <c r="AK279" s="13">
        <v>46</v>
      </c>
      <c r="AL279" s="15">
        <f t="shared" si="174"/>
        <v>5.1111111111111107</v>
      </c>
      <c r="AM279" s="13">
        <v>8</v>
      </c>
      <c r="AN279" s="15">
        <f t="shared" si="175"/>
        <v>0.88888888888888884</v>
      </c>
      <c r="AO279" s="2">
        <v>0</v>
      </c>
      <c r="AP279" s="15">
        <f t="shared" si="176"/>
        <v>0</v>
      </c>
      <c r="AQ279" s="6">
        <v>24</v>
      </c>
      <c r="AR279" s="15">
        <f t="shared" si="177"/>
        <v>2.6666666666666665</v>
      </c>
      <c r="AS279" s="52">
        <v>14</v>
      </c>
      <c r="AT279" s="15">
        <f t="shared" si="178"/>
        <v>1.5555555555555556</v>
      </c>
      <c r="AU279" s="18"/>
      <c r="AV279" s="18"/>
      <c r="AW279" s="18"/>
      <c r="AX279" s="18"/>
      <c r="AY279" s="18"/>
      <c r="AZ279" s="18"/>
      <c r="BA279" s="18"/>
      <c r="BB279" s="18"/>
      <c r="BC279" s="18"/>
      <c r="BD279" s="92">
        <f t="shared" si="179"/>
        <v>56.577086280056577</v>
      </c>
      <c r="BE279" s="92">
        <f t="shared" si="180"/>
        <v>55.625</v>
      </c>
      <c r="BF279" s="93">
        <f>IFERROR(100*((L279+0.44*AA279+AQ279)*2400)/((SUMIFS(팀공격력!Q:Q,팀공격력!A:A,B279,팀공격력!B:B,D279)+0.44*SUMIFS(팀공격력!T:T,팀공격력!A:A,B279,팀공격력!B:B,D279)+SUMIFS(팀공격력!AK:AK,팀공격력!A:A,B279,팀공격력!B:B,D279))*(F279*60+G279)),"")</f>
        <v>20.673825387092879</v>
      </c>
      <c r="BG279" s="17">
        <f t="shared" si="181"/>
        <v>0.52500000000000002</v>
      </c>
      <c r="BH279" s="17">
        <f t="shared" si="182"/>
        <v>0.13750000000000001</v>
      </c>
      <c r="BI279" s="94">
        <f>IFERROR(((AG279*(12000/5))/((F279*60+G279)*(SUMIFS(팀공격력!X:X,팀공격력!A:A,B279,팀공격력!B:B,D279)+SUMIFS(팀수비력!X:X,팀수비력!A:A,B279,팀수비력!B:B,D279))))*100,"")</f>
        <v>0.50303708640919553</v>
      </c>
      <c r="BJ279" s="94">
        <f>IFERROR(((AI279*(12000/5))/((F279*60+G279)*(SUMIFS(팀공격력!V:V,팀공격력!A:A,B279,팀공격력!B:B,D279)+SUMIFS(팀수비력!W:W,팀수비력!A:A,B279,팀수비력!B:B,D279))))*100,"")</f>
        <v>12.213740458015266</v>
      </c>
      <c r="BK279" s="94">
        <f>IFERROR(((AE279*(12000/5))/((F279*60+G279)*(SUMIFS(팀공격력!X:X,팀공격력!A:A,B279,팀공격력!B:B,D279)+SUMIFS(팀수비력!X:X,팀수비력!A:A,B279,팀수비력!B:B,D279))))*100,"")</f>
        <v>6.5394821233195417</v>
      </c>
      <c r="BL279" s="94">
        <f>IFERROR(100*AK279/(((((F279*60+G279)/(12000/5))*SUMIFS(팀공격력!P:P,팀공격력!A:A,B279,팀공격력!B:B,D279))-K279)),"")</f>
        <v>29.503254978674274</v>
      </c>
      <c r="BM279" s="94">
        <f>IFERROR(100*((AM279/E279*(2400))/((F279*60+G279)*SUMIFS(팀공격력!AR:AR,팀공격력!A:A,B279,팀공격력!B:B,D279))),"")</f>
        <v>1.770594482985862</v>
      </c>
      <c r="BN279" s="94">
        <f>IFERROR((AO279*40)/(((F279*60+G279)/60)*(SUMIFS(팀수비력!Q:Q,팀수비력!A:A,B279,팀수비력!B:B,D279)-SUMIFS(팀수비력!N:N,팀수비력!A:A,B279,팀수비력!B:B,D279)))*100,"")</f>
        <v>0</v>
      </c>
      <c r="BO279" s="94">
        <f t="shared" si="183"/>
        <v>22.050716648291068</v>
      </c>
      <c r="BP279" s="18"/>
      <c r="BQ279" s="18"/>
      <c r="BR279" s="18"/>
      <c r="BS279" s="18"/>
      <c r="BT279" s="19" t="s">
        <v>88</v>
      </c>
      <c r="BU279" s="19"/>
      <c r="BV279" s="26" t="s">
        <v>89</v>
      </c>
      <c r="BW279" s="26"/>
      <c r="BX279" s="26"/>
      <c r="BY279" s="26"/>
      <c r="BZ279" s="29"/>
      <c r="CA279" s="29"/>
      <c r="CB279" s="29"/>
      <c r="CC279" s="30"/>
      <c r="CD279" s="30"/>
      <c r="CE279" s="30"/>
      <c r="CF279" s="28">
        <v>3</v>
      </c>
      <c r="CG279" s="28">
        <v>6</v>
      </c>
    </row>
    <row r="280" spans="1:85" x14ac:dyDescent="0.4">
      <c r="A280" s="9" t="s">
        <v>84</v>
      </c>
      <c r="B280" s="9" t="s">
        <v>210</v>
      </c>
      <c r="C280" s="9" t="s">
        <v>219</v>
      </c>
      <c r="D280" s="23" t="s">
        <v>294</v>
      </c>
      <c r="E280" s="32">
        <v>9</v>
      </c>
      <c r="F280" s="32">
        <v>15</v>
      </c>
      <c r="G280" s="32">
        <v>13</v>
      </c>
      <c r="H280" s="14">
        <f t="shared" si="157"/>
        <v>8217</v>
      </c>
      <c r="I280" s="45">
        <v>39</v>
      </c>
      <c r="J280" s="15">
        <f t="shared" si="158"/>
        <v>4.333333333333333</v>
      </c>
      <c r="K280" s="21">
        <v>16</v>
      </c>
      <c r="L280" s="21">
        <v>35</v>
      </c>
      <c r="M280" s="15">
        <f t="shared" si="159"/>
        <v>1.7777777777777777</v>
      </c>
      <c r="N280" s="15">
        <f t="shared" si="160"/>
        <v>3.8888888888888888</v>
      </c>
      <c r="O280" s="17">
        <f t="shared" si="161"/>
        <v>0.45714285714285713</v>
      </c>
      <c r="P280" s="14">
        <v>9</v>
      </c>
      <c r="Q280" s="16">
        <v>12</v>
      </c>
      <c r="R280" s="15">
        <f t="shared" si="162"/>
        <v>1</v>
      </c>
      <c r="S280" s="15">
        <f t="shared" si="163"/>
        <v>1.3333333333333333</v>
      </c>
      <c r="T280" s="17">
        <f t="shared" si="164"/>
        <v>0.75</v>
      </c>
      <c r="U280" s="16">
        <v>7</v>
      </c>
      <c r="V280" s="16">
        <v>23</v>
      </c>
      <c r="W280" s="15">
        <f t="shared" si="165"/>
        <v>0.77777777777777779</v>
      </c>
      <c r="X280" s="15">
        <f t="shared" si="166"/>
        <v>2.5555555555555554</v>
      </c>
      <c r="Y280" s="17">
        <f t="shared" si="167"/>
        <v>0.30434782608695654</v>
      </c>
      <c r="Z280" s="8">
        <v>0</v>
      </c>
      <c r="AA280" s="8">
        <v>0</v>
      </c>
      <c r="AB280" s="15">
        <f t="shared" si="168"/>
        <v>0</v>
      </c>
      <c r="AC280" s="15">
        <f t="shared" si="169"/>
        <v>0</v>
      </c>
      <c r="AD280" s="17" t="e">
        <f t="shared" si="170"/>
        <v>#DIV/0!</v>
      </c>
      <c r="AE280" s="13">
        <v>17</v>
      </c>
      <c r="AF280" s="15">
        <f t="shared" si="171"/>
        <v>1.8888888888888888</v>
      </c>
      <c r="AG280" s="13">
        <v>6</v>
      </c>
      <c r="AH280" s="15">
        <f t="shared" si="172"/>
        <v>0.66666666666666663</v>
      </c>
      <c r="AI280" s="13">
        <v>11</v>
      </c>
      <c r="AJ280" s="15">
        <f t="shared" si="173"/>
        <v>1.2222222222222223</v>
      </c>
      <c r="AK280" s="13">
        <v>4</v>
      </c>
      <c r="AL280" s="15">
        <f t="shared" si="174"/>
        <v>0.44444444444444442</v>
      </c>
      <c r="AM280" s="13">
        <v>6</v>
      </c>
      <c r="AN280" s="15">
        <f t="shared" si="175"/>
        <v>0.66666666666666663</v>
      </c>
      <c r="AO280" s="2">
        <v>1</v>
      </c>
      <c r="AP280" s="15">
        <f t="shared" si="176"/>
        <v>0.1111111111111111</v>
      </c>
      <c r="AQ280" s="6">
        <v>6</v>
      </c>
      <c r="AR280" s="15">
        <f t="shared" si="177"/>
        <v>0.66666666666666663</v>
      </c>
      <c r="AS280" s="52">
        <v>12</v>
      </c>
      <c r="AT280" s="15">
        <f t="shared" si="178"/>
        <v>1.3333333333333333</v>
      </c>
      <c r="AU280" s="18"/>
      <c r="AV280" s="18"/>
      <c r="AW280" s="18"/>
      <c r="AX280" s="18"/>
      <c r="AY280" s="18"/>
      <c r="AZ280" s="18"/>
      <c r="BA280" s="18"/>
      <c r="BB280" s="18"/>
      <c r="BC280" s="18"/>
      <c r="BD280" s="92">
        <f t="shared" si="179"/>
        <v>55.714285714285715</v>
      </c>
      <c r="BE280" s="92">
        <f t="shared" si="180"/>
        <v>55.714285714285715</v>
      </c>
      <c r="BF280" s="93">
        <f>IFERROR(100*((L280+0.44*AA280+AQ280)*2400)/((SUMIFS(팀공격력!Q:Q,팀공격력!A:A,B280,팀공격력!B:B,D280)+0.44*SUMIFS(팀공격력!T:T,팀공격력!A:A,B280,팀공격력!B:B,D280)+SUMIFS(팀공격력!AK:AK,팀공격력!A:A,B280,팀공격력!B:B,D280))*(F280*60+G280)),"")</f>
        <v>13.409047574973746</v>
      </c>
      <c r="BG280" s="17">
        <f t="shared" si="181"/>
        <v>0.65714285714285714</v>
      </c>
      <c r="BH280" s="17">
        <f t="shared" si="182"/>
        <v>0</v>
      </c>
      <c r="BI280" s="94">
        <f>IFERROR(((AG280*(12000/5))/((F280*60+G280)*(SUMIFS(팀공격력!X:X,팀공격력!A:A,B280,팀공격력!B:B,D280)+SUMIFS(팀수비력!X:X,팀수비력!A:A,B280,팀수비력!B:B,D280))))*100,"")</f>
        <v>2.5983821462275642</v>
      </c>
      <c r="BJ280" s="94">
        <f>IFERROR(((AI280*(12000/5))/((F280*60+G280)*(SUMIFS(팀공격력!V:V,팀공격력!A:A,B280,팀공격력!B:B,D280)+SUMIFS(팀수비력!W:W,팀수비력!A:A,B280,팀수비력!B:B,D280))))*100,"")</f>
        <v>9.6385542168674707</v>
      </c>
      <c r="BK280" s="94">
        <f>IFERROR(((AE280*(12000/5))/((F280*60+G280)*(SUMIFS(팀공격력!X:X,팀공격력!A:A,B280,팀공격력!B:B,D280)+SUMIFS(팀수비력!X:X,팀수비력!A:A,B280,팀수비력!B:B,D280))))*100,"")</f>
        <v>7.3620827476447648</v>
      </c>
      <c r="BL280" s="94">
        <f>IFERROR(100*AK280/(((((F280*60+G280)/(12000/5))*SUMIFS(팀공격력!P:P,팀공격력!A:A,B280,팀공격력!B:B,D280))-K280)),"")</f>
        <v>4.1901453020178163</v>
      </c>
      <c r="BM280" s="94">
        <f>IFERROR(100*((AM280/E280*(2400))/((F280*60+G280)*SUMIFS(팀공격력!AR:AR,팀공격력!A:A,B280,팀공격력!B:B,D280))),"")</f>
        <v>2.2864522403508563</v>
      </c>
      <c r="BN280" s="94">
        <f>IFERROR((AO280*40)/(((F280*60+G280)/60)*(SUMIFS(팀수비력!Q:Q,팀수비력!A:A,B280,팀수비력!B:B,D280)-SUMIFS(팀수비력!N:N,팀수비력!A:A,B280,팀수비력!B:B,D280)))*100,"")</f>
        <v>0.56409798381978948</v>
      </c>
      <c r="BO280" s="94">
        <f t="shared" si="183"/>
        <v>14.634146341463415</v>
      </c>
      <c r="BP280" s="18"/>
      <c r="BQ280" s="18"/>
      <c r="BR280" s="18"/>
      <c r="BS280" s="18"/>
      <c r="BT280" s="19" t="s">
        <v>88</v>
      </c>
      <c r="BU280" s="19"/>
      <c r="BV280" s="26" t="s">
        <v>94</v>
      </c>
      <c r="BW280" s="26"/>
      <c r="BX280" s="26"/>
      <c r="BY280" s="26"/>
      <c r="BZ280" s="29"/>
      <c r="CA280" s="29"/>
      <c r="CB280" s="29"/>
      <c r="CC280" s="30"/>
      <c r="CD280" s="30"/>
      <c r="CE280" s="30"/>
      <c r="CF280" s="28">
        <v>3</v>
      </c>
      <c r="CG280" s="28">
        <v>6</v>
      </c>
    </row>
    <row r="281" spans="1:85" x14ac:dyDescent="0.4">
      <c r="A281" s="9" t="s">
        <v>84</v>
      </c>
      <c r="B281" s="9" t="s">
        <v>210</v>
      </c>
      <c r="C281" s="9" t="s">
        <v>220</v>
      </c>
      <c r="D281" s="23" t="s">
        <v>294</v>
      </c>
      <c r="E281" s="32">
        <v>9</v>
      </c>
      <c r="F281" s="32">
        <v>26</v>
      </c>
      <c r="G281" s="32">
        <v>43</v>
      </c>
      <c r="H281" s="14">
        <f t="shared" si="157"/>
        <v>14427</v>
      </c>
      <c r="I281" s="45">
        <v>119</v>
      </c>
      <c r="J281" s="15">
        <f t="shared" si="158"/>
        <v>13.222222222222221</v>
      </c>
      <c r="K281" s="21">
        <v>49</v>
      </c>
      <c r="L281" s="21">
        <v>116</v>
      </c>
      <c r="M281" s="15">
        <f t="shared" si="159"/>
        <v>5.4444444444444446</v>
      </c>
      <c r="N281" s="15">
        <f t="shared" si="160"/>
        <v>12.888888888888889</v>
      </c>
      <c r="O281" s="17">
        <f t="shared" si="161"/>
        <v>0.42241379310344829</v>
      </c>
      <c r="P281" s="14">
        <v>41</v>
      </c>
      <c r="Q281" s="16">
        <v>90</v>
      </c>
      <c r="R281" s="15">
        <f t="shared" si="162"/>
        <v>4.5555555555555554</v>
      </c>
      <c r="S281" s="15">
        <f t="shared" si="163"/>
        <v>10</v>
      </c>
      <c r="T281" s="17">
        <f t="shared" si="164"/>
        <v>0.45555555555555555</v>
      </c>
      <c r="U281" s="16">
        <v>8</v>
      </c>
      <c r="V281" s="16">
        <v>26</v>
      </c>
      <c r="W281" s="15">
        <f t="shared" si="165"/>
        <v>0.88888888888888884</v>
      </c>
      <c r="X281" s="15">
        <f t="shared" si="166"/>
        <v>2.8888888888888888</v>
      </c>
      <c r="Y281" s="17">
        <f t="shared" si="167"/>
        <v>0.30769230769230771</v>
      </c>
      <c r="Z281" s="8">
        <v>13</v>
      </c>
      <c r="AA281" s="8">
        <v>16</v>
      </c>
      <c r="AB281" s="15">
        <f t="shared" si="168"/>
        <v>1.4444444444444444</v>
      </c>
      <c r="AC281" s="15">
        <f t="shared" si="169"/>
        <v>1.7777777777777777</v>
      </c>
      <c r="AD281" s="17">
        <f t="shared" si="170"/>
        <v>0.8125</v>
      </c>
      <c r="AE281" s="13">
        <v>80</v>
      </c>
      <c r="AF281" s="15">
        <f t="shared" si="171"/>
        <v>8.8888888888888893</v>
      </c>
      <c r="AG281" s="13">
        <v>23</v>
      </c>
      <c r="AH281" s="15">
        <f t="shared" si="172"/>
        <v>2.5555555555555554</v>
      </c>
      <c r="AI281" s="13">
        <v>57</v>
      </c>
      <c r="AJ281" s="15">
        <f t="shared" si="173"/>
        <v>6.333333333333333</v>
      </c>
      <c r="AK281" s="13">
        <v>15</v>
      </c>
      <c r="AL281" s="15">
        <f t="shared" si="174"/>
        <v>1.6666666666666667</v>
      </c>
      <c r="AM281" s="13">
        <v>3</v>
      </c>
      <c r="AN281" s="15">
        <f t="shared" si="175"/>
        <v>0.33333333333333331</v>
      </c>
      <c r="AO281" s="2">
        <v>14</v>
      </c>
      <c r="AP281" s="15">
        <f t="shared" si="176"/>
        <v>1.5555555555555556</v>
      </c>
      <c r="AQ281" s="6">
        <v>18</v>
      </c>
      <c r="AR281" s="15">
        <f t="shared" si="177"/>
        <v>2</v>
      </c>
      <c r="AS281" s="52">
        <v>17</v>
      </c>
      <c r="AT281" s="15">
        <f t="shared" si="178"/>
        <v>1.8888888888888888</v>
      </c>
      <c r="AU281" s="18"/>
      <c r="AV281" s="18"/>
      <c r="AW281" s="18"/>
      <c r="AX281" s="18"/>
      <c r="AY281" s="18"/>
      <c r="AZ281" s="18"/>
      <c r="BA281" s="18"/>
      <c r="BB281" s="18"/>
      <c r="BC281" s="18"/>
      <c r="BD281" s="92">
        <f t="shared" si="179"/>
        <v>48.358257477243171</v>
      </c>
      <c r="BE281" s="92">
        <f t="shared" si="180"/>
        <v>45.689655172413794</v>
      </c>
      <c r="BF281" s="93">
        <f>IFERROR(100*((L281+0.44*AA281+AQ281)*2400)/((SUMIFS(팀공격력!Q:Q,팀공격력!A:A,B281,팀공격력!B:B,D281)+0.44*SUMIFS(팀공격력!T:T,팀공격력!A:A,B281,팀공격력!B:B,D281)+SUMIFS(팀공격력!AK:AK,팀공격력!A:A,B281,팀공격력!B:B,D281))*(F281*60+G281)),"")</f>
        <v>26.272029881267343</v>
      </c>
      <c r="BG281" s="17">
        <f t="shared" si="181"/>
        <v>0.22413793103448276</v>
      </c>
      <c r="BH281" s="17">
        <f t="shared" si="182"/>
        <v>0.13793103448275862</v>
      </c>
      <c r="BI281" s="94">
        <f>IFERROR(((AG281*(12000/5))/((F281*60+G281)*(SUMIFS(팀공격력!X:X,팀공격력!A:A,B281,팀공격력!B:B,D281)+SUMIFS(팀수비력!X:X,팀수비력!A:A,B281,팀수비력!B:B,D281))))*100,"")</f>
        <v>5.6730533051187999</v>
      </c>
      <c r="BJ281" s="94">
        <f>IFERROR(((AI281*(12000/5))/((F281*60+G281)*(SUMIFS(팀공격력!V:V,팀공격력!A:A,B281,팀공격력!B:B,D281)+SUMIFS(팀수비력!W:W,팀수비력!A:A,B281,팀수비력!B:B,D281))))*100,"")</f>
        <v>28.446662507797875</v>
      </c>
      <c r="BK281" s="94">
        <f>IFERROR(((AE281*(12000/5))/((F281*60+G281)*(SUMIFS(팀공격력!X:X,팀공격력!A:A,B281,팀공격력!B:B,D281)+SUMIFS(팀수비력!X:X,팀수비력!A:A,B281,팀수비력!B:B,D281))))*100,"")</f>
        <v>19.732359322152348</v>
      </c>
      <c r="BL281" s="94">
        <f>IFERROR(100*AK281/(((((F281*60+G281)/(12000/5))*SUMIFS(팀공격력!P:P,팀공격력!A:A,B281,팀공격력!B:B,D281))-K281)),"")</f>
        <v>10.224977916887969</v>
      </c>
      <c r="BM281" s="94">
        <f>IFERROR(100*((AM281/E281*(2400))/((F281*60+G281)*SUMIFS(팀공격력!AR:AR,팀공격력!A:A,B281,팀공격력!B:B,D281))),"")</f>
        <v>0.65113253132886206</v>
      </c>
      <c r="BN281" s="94">
        <f>IFERROR((AO281*40)/(((F281*60+G281)/60)*(SUMIFS(팀수비력!Q:Q,팀수비력!A:A,B281,팀수비력!B:B,D281)-SUMIFS(팀수비력!N:N,팀수비력!A:A,B281,팀수비력!B:B,D281)))*100,"")</f>
        <v>4.4980040107202433</v>
      </c>
      <c r="BO281" s="94">
        <f t="shared" si="183"/>
        <v>12.762336925694836</v>
      </c>
      <c r="BP281" s="18"/>
      <c r="BQ281" s="18"/>
      <c r="BR281" s="18"/>
      <c r="BS281" s="18"/>
      <c r="BT281" s="19" t="s">
        <v>93</v>
      </c>
      <c r="BU281" s="19"/>
      <c r="BV281" s="26" t="s">
        <v>94</v>
      </c>
      <c r="BW281" s="26"/>
      <c r="BX281" s="26"/>
      <c r="BY281" s="26"/>
      <c r="BZ281" s="29"/>
      <c r="CA281" s="29"/>
      <c r="CB281" s="29"/>
      <c r="CC281" s="30"/>
      <c r="CD281" s="30"/>
      <c r="CE281" s="30"/>
      <c r="CF281" s="28">
        <v>3</v>
      </c>
      <c r="CG281" s="28">
        <v>6</v>
      </c>
    </row>
    <row r="282" spans="1:85" x14ac:dyDescent="0.4">
      <c r="A282" s="9" t="s">
        <v>84</v>
      </c>
      <c r="B282" s="9" t="s">
        <v>210</v>
      </c>
      <c r="C282" s="9" t="s">
        <v>223</v>
      </c>
      <c r="D282" s="23" t="s">
        <v>294</v>
      </c>
      <c r="E282" s="32">
        <v>8</v>
      </c>
      <c r="F282" s="32">
        <v>27</v>
      </c>
      <c r="G282" s="32">
        <v>28</v>
      </c>
      <c r="H282" s="14">
        <f t="shared" si="157"/>
        <v>13184</v>
      </c>
      <c r="I282" s="45">
        <v>102</v>
      </c>
      <c r="J282" s="15">
        <f t="shared" si="158"/>
        <v>12.75</v>
      </c>
      <c r="K282" s="21">
        <v>39</v>
      </c>
      <c r="L282" s="21">
        <v>72</v>
      </c>
      <c r="M282" s="15">
        <f t="shared" si="159"/>
        <v>4.875</v>
      </c>
      <c r="N282" s="15">
        <f t="shared" si="160"/>
        <v>9</v>
      </c>
      <c r="O282" s="17">
        <f t="shared" si="161"/>
        <v>0.54166666666666663</v>
      </c>
      <c r="P282" s="14">
        <v>29</v>
      </c>
      <c r="Q282" s="16">
        <v>46</v>
      </c>
      <c r="R282" s="15">
        <f t="shared" si="162"/>
        <v>3.625</v>
      </c>
      <c r="S282" s="15">
        <f t="shared" si="163"/>
        <v>5.75</v>
      </c>
      <c r="T282" s="17">
        <f t="shared" si="164"/>
        <v>0.63043478260869568</v>
      </c>
      <c r="U282" s="16">
        <v>10</v>
      </c>
      <c r="V282" s="16">
        <v>26</v>
      </c>
      <c r="W282" s="15">
        <f t="shared" si="165"/>
        <v>1.25</v>
      </c>
      <c r="X282" s="15">
        <f t="shared" si="166"/>
        <v>3.25</v>
      </c>
      <c r="Y282" s="17">
        <f t="shared" si="167"/>
        <v>0.38461538461538464</v>
      </c>
      <c r="Z282" s="8">
        <v>14</v>
      </c>
      <c r="AA282" s="8">
        <v>19</v>
      </c>
      <c r="AB282" s="15">
        <f t="shared" si="168"/>
        <v>1.75</v>
      </c>
      <c r="AC282" s="15">
        <f t="shared" si="169"/>
        <v>2.375</v>
      </c>
      <c r="AD282" s="17">
        <f t="shared" si="170"/>
        <v>0.73684210526315785</v>
      </c>
      <c r="AE282" s="13">
        <v>26</v>
      </c>
      <c r="AF282" s="15">
        <f t="shared" si="171"/>
        <v>3.25</v>
      </c>
      <c r="AG282" s="13">
        <v>7</v>
      </c>
      <c r="AH282" s="15">
        <f t="shared" si="172"/>
        <v>0.875</v>
      </c>
      <c r="AI282" s="13">
        <v>19</v>
      </c>
      <c r="AJ282" s="15">
        <f t="shared" si="173"/>
        <v>2.375</v>
      </c>
      <c r="AK282" s="13">
        <v>19</v>
      </c>
      <c r="AL282" s="15">
        <f t="shared" si="174"/>
        <v>2.375</v>
      </c>
      <c r="AM282" s="13">
        <v>4</v>
      </c>
      <c r="AN282" s="15">
        <f t="shared" si="175"/>
        <v>0.5</v>
      </c>
      <c r="AO282" s="2">
        <v>4</v>
      </c>
      <c r="AP282" s="15">
        <f t="shared" si="176"/>
        <v>0.5</v>
      </c>
      <c r="AQ282" s="6">
        <v>12</v>
      </c>
      <c r="AR282" s="15">
        <f t="shared" si="177"/>
        <v>1.5</v>
      </c>
      <c r="AS282" s="52">
        <v>16</v>
      </c>
      <c r="AT282" s="15">
        <f t="shared" si="178"/>
        <v>2</v>
      </c>
      <c r="AU282" s="18"/>
      <c r="AV282" s="18"/>
      <c r="AW282" s="18"/>
      <c r="AX282" s="18"/>
      <c r="AY282" s="18"/>
      <c r="AZ282" s="18"/>
      <c r="BA282" s="18"/>
      <c r="BB282" s="18"/>
      <c r="BC282" s="18"/>
      <c r="BD282" s="92">
        <f t="shared" si="179"/>
        <v>63.464410154305625</v>
      </c>
      <c r="BE282" s="92">
        <f t="shared" si="180"/>
        <v>61.111111111111114</v>
      </c>
      <c r="BF282" s="93">
        <f>IFERROR(100*((L282+0.44*AA282+AQ282)*2400)/((SUMIFS(팀공격력!Q:Q,팀공격력!A:A,B282,팀공격력!B:B,D282)+0.44*SUMIFS(팀공격력!T:T,팀공격력!A:A,B282,팀공격력!B:B,D282)+SUMIFS(팀공격력!AK:AK,팀공격력!A:A,B282,팀공격력!B:B,D282))*(F282*60+G282)),"")</f>
        <v>16.734454858282579</v>
      </c>
      <c r="BG282" s="17">
        <f t="shared" si="181"/>
        <v>0.3611111111111111</v>
      </c>
      <c r="BH282" s="17">
        <f t="shared" si="182"/>
        <v>0.2638888888888889</v>
      </c>
      <c r="BI282" s="94">
        <f>IFERROR(((AG282*(12000/5))/((F282*60+G282)*(SUMIFS(팀공격력!X:X,팀공격력!A:A,B282,팀공격력!B:B,D282)+SUMIFS(팀수비력!X:X,팀수비력!A:A,B282,팀수비력!B:B,D282))))*100,"")</f>
        <v>1.679435709601574</v>
      </c>
      <c r="BJ282" s="94">
        <f>IFERROR(((AI282*(12000/5))/((F282*60+G282)*(SUMIFS(팀공격력!V:V,팀공격력!A:A,B282,팀공격력!B:B,D282)+SUMIFS(팀수비력!W:W,팀수비력!A:A,B282,팀수비력!B:B,D282))))*100,"")</f>
        <v>9.2233009708737868</v>
      </c>
      <c r="BK282" s="94">
        <f>IFERROR(((AE282*(12000/5))/((F282*60+G282)*(SUMIFS(팀공격력!X:X,팀공격력!A:A,B282,팀공격력!B:B,D282)+SUMIFS(팀수비력!X:X,팀수비력!A:A,B282,팀수비력!B:B,D282))))*100,"")</f>
        <v>6.2379040642344172</v>
      </c>
      <c r="BL282" s="94">
        <f>IFERROR(100*AK282/(((((F282*60+G282)/(12000/5))*SUMIFS(팀공격력!P:P,팀공격력!A:A,B282,팀공격력!B:B,D282))-K282)),"")</f>
        <v>11.714414895803362</v>
      </c>
      <c r="BM282" s="94">
        <f>IFERROR(100*((AM282/E282*(2400))/((F282*60+G282)*SUMIFS(팀공격력!AR:AR,팀공격력!A:A,B282,팀공격력!B:B,D282))),"")</f>
        <v>0.95002923032782083</v>
      </c>
      <c r="BN282" s="94">
        <f>IFERROR((AO282*40)/(((F282*60+G282)/60)*(SUMIFS(팀수비력!Q:Q,팀수비력!A:A,B282,팀수비력!B:B,D282)-SUMIFS(팀수비력!N:N,팀수비력!A:A,B282,팀수비력!B:B,D282)))*100,"")</f>
        <v>1.2500520855035628</v>
      </c>
      <c r="BO282" s="94">
        <f t="shared" si="183"/>
        <v>12.992637505413599</v>
      </c>
      <c r="BP282" s="18"/>
      <c r="BQ282" s="18"/>
      <c r="BR282" s="18"/>
      <c r="BS282" s="18"/>
      <c r="BT282" s="19" t="s">
        <v>88</v>
      </c>
      <c r="BU282" s="19"/>
      <c r="BV282" s="26" t="s">
        <v>89</v>
      </c>
      <c r="BW282" s="26"/>
      <c r="BX282" s="26"/>
      <c r="BY282" s="26"/>
      <c r="BZ282" s="29"/>
      <c r="CA282" s="29"/>
      <c r="CB282" s="29"/>
      <c r="CC282" s="30"/>
      <c r="CD282" s="30"/>
      <c r="CE282" s="30"/>
      <c r="CF282" s="28">
        <v>3</v>
      </c>
      <c r="CG282" s="28">
        <v>5</v>
      </c>
    </row>
    <row r="283" spans="1:85" x14ac:dyDescent="0.4">
      <c r="A283" s="9" t="s">
        <v>84</v>
      </c>
      <c r="B283" s="9" t="s">
        <v>210</v>
      </c>
      <c r="C283" s="9" t="s">
        <v>225</v>
      </c>
      <c r="D283" s="23" t="s">
        <v>294</v>
      </c>
      <c r="E283" s="32">
        <v>9</v>
      </c>
      <c r="F283" s="32">
        <v>15</v>
      </c>
      <c r="G283" s="32">
        <v>50</v>
      </c>
      <c r="H283" s="14">
        <f t="shared" si="157"/>
        <v>8550</v>
      </c>
      <c r="I283" s="45">
        <v>41</v>
      </c>
      <c r="J283" s="15">
        <f t="shared" si="158"/>
        <v>4.5555555555555554</v>
      </c>
      <c r="K283" s="21">
        <v>13</v>
      </c>
      <c r="L283" s="21">
        <v>21</v>
      </c>
      <c r="M283" s="15">
        <f t="shared" si="159"/>
        <v>1.4444444444444444</v>
      </c>
      <c r="N283" s="15">
        <f t="shared" si="160"/>
        <v>2.3333333333333335</v>
      </c>
      <c r="O283" s="17">
        <f t="shared" si="161"/>
        <v>0.61904761904761907</v>
      </c>
      <c r="P283" s="14">
        <v>6</v>
      </c>
      <c r="Q283" s="16">
        <v>10</v>
      </c>
      <c r="R283" s="15">
        <f t="shared" si="162"/>
        <v>0.66666666666666663</v>
      </c>
      <c r="S283" s="15">
        <f t="shared" si="163"/>
        <v>1.1111111111111112</v>
      </c>
      <c r="T283" s="17">
        <f t="shared" si="164"/>
        <v>0.6</v>
      </c>
      <c r="U283" s="16">
        <v>7</v>
      </c>
      <c r="V283" s="16">
        <v>11</v>
      </c>
      <c r="W283" s="15">
        <f t="shared" si="165"/>
        <v>0.77777777777777779</v>
      </c>
      <c r="X283" s="15">
        <f t="shared" si="166"/>
        <v>1.2222222222222223</v>
      </c>
      <c r="Y283" s="17">
        <f t="shared" si="167"/>
        <v>0.63636363636363635</v>
      </c>
      <c r="Z283" s="8">
        <v>8</v>
      </c>
      <c r="AA283" s="8">
        <v>11</v>
      </c>
      <c r="AB283" s="15">
        <f t="shared" si="168"/>
        <v>0.88888888888888884</v>
      </c>
      <c r="AC283" s="15">
        <f t="shared" si="169"/>
        <v>1.2222222222222223</v>
      </c>
      <c r="AD283" s="17">
        <f t="shared" si="170"/>
        <v>0.72727272727272729</v>
      </c>
      <c r="AE283" s="13">
        <v>5</v>
      </c>
      <c r="AF283" s="15">
        <f t="shared" si="171"/>
        <v>0.55555555555555558</v>
      </c>
      <c r="AG283" s="13">
        <v>3</v>
      </c>
      <c r="AH283" s="15">
        <f t="shared" si="172"/>
        <v>0.33333333333333331</v>
      </c>
      <c r="AI283" s="13">
        <v>2</v>
      </c>
      <c r="AJ283" s="15">
        <f t="shared" si="173"/>
        <v>0.22222222222222221</v>
      </c>
      <c r="AK283" s="13">
        <v>27</v>
      </c>
      <c r="AL283" s="15">
        <f t="shared" si="174"/>
        <v>3</v>
      </c>
      <c r="AM283" s="13">
        <v>6</v>
      </c>
      <c r="AN283" s="15">
        <f t="shared" si="175"/>
        <v>0.66666666666666663</v>
      </c>
      <c r="AO283" s="2">
        <v>0</v>
      </c>
      <c r="AP283" s="15">
        <f t="shared" si="176"/>
        <v>0</v>
      </c>
      <c r="AQ283" s="6">
        <v>15</v>
      </c>
      <c r="AR283" s="15">
        <f t="shared" si="177"/>
        <v>1.6666666666666667</v>
      </c>
      <c r="AS283" s="52">
        <v>19</v>
      </c>
      <c r="AT283" s="15">
        <f t="shared" si="178"/>
        <v>2.1111111111111112</v>
      </c>
      <c r="AU283" s="18"/>
      <c r="AV283" s="18"/>
      <c r="AW283" s="18"/>
      <c r="AX283" s="18"/>
      <c r="AY283" s="18"/>
      <c r="AZ283" s="18"/>
      <c r="BA283" s="18"/>
      <c r="BB283" s="18"/>
      <c r="BC283" s="18"/>
      <c r="BD283" s="92">
        <f t="shared" si="179"/>
        <v>79.3343653250774</v>
      </c>
      <c r="BE283" s="92">
        <f t="shared" si="180"/>
        <v>78.571428571428569</v>
      </c>
      <c r="BF283" s="93">
        <f>IFERROR(100*((L283+0.44*AA283+AQ283)*2400)/((SUMIFS(팀공격력!Q:Q,팀공격력!A:A,B283,팀공격력!B:B,D283)+0.44*SUMIFS(팀공격력!T:T,팀공격력!A:A,B283,팀공격력!B:B,D283)+SUMIFS(팀공격력!AK:AK,팀공격력!A:A,B283,팀공격력!B:B,D283))*(F283*60+G283)),"")</f>
        <v>12.836510505885499</v>
      </c>
      <c r="BG283" s="17">
        <f t="shared" si="181"/>
        <v>0.52380952380952384</v>
      </c>
      <c r="BH283" s="17">
        <f t="shared" si="182"/>
        <v>0.52380952380952384</v>
      </c>
      <c r="BI283" s="94">
        <f>IFERROR(((AG283*(12000/5))/((F283*60+G283)*(SUMIFS(팀공격력!X:X,팀공격력!A:A,B283,팀공격력!B:B,D283)+SUMIFS(팀수비력!X:X,팀수비력!A:A,B283,팀수비력!B:B,D283))))*100,"")</f>
        <v>1.248590999739877</v>
      </c>
      <c r="BJ283" s="94">
        <f>IFERROR(((AI283*(12000/5))/((F283*60+G283)*(SUMIFS(팀공격력!V:V,팀공격력!A:A,B283,팀공격력!B:B,D283)+SUMIFS(팀수비력!W:W,팀수비력!A:A,B283,팀수비력!B:B,D283))))*100,"")</f>
        <v>1.6842105263157894</v>
      </c>
      <c r="BK283" s="94">
        <f>IFERROR(((AE283*(12000/5))/((F283*60+G283)*(SUMIFS(팀공격력!X:X,팀공격력!A:A,B283,팀공격력!B:B,D283)+SUMIFS(팀수비력!X:X,팀수비력!A:A,B283,팀수비력!B:B,D283))))*100,"")</f>
        <v>2.0809849995664615</v>
      </c>
      <c r="BL283" s="94">
        <f>IFERROR(100*AK283/(((((F283*60+G283)/(12000/5))*SUMIFS(팀공격력!P:P,팀공격력!A:A,B283,팀공격력!B:B,D283))-K283)),"")</f>
        <v>26.218895407647182</v>
      </c>
      <c r="BM283" s="94">
        <f>IFERROR(100*((AM283/E283*(2400))/((F283*60+G283)*SUMIFS(팀공격력!AR:AR,팀공격력!A:A,B283,팀공격력!B:B,D283))),"")</f>
        <v>2.1974009425687706</v>
      </c>
      <c r="BN283" s="94">
        <f>IFERROR((AO283*40)/(((F283*60+G283)/60)*(SUMIFS(팀수비력!Q:Q,팀수비력!A:A,B283,팀수비력!B:B,D283)-SUMIFS(팀수비력!N:N,팀수비력!A:A,B283,팀수비력!B:B,D283)))*100,"")</f>
        <v>0</v>
      </c>
      <c r="BO283" s="94">
        <f t="shared" si="183"/>
        <v>36.728697355533789</v>
      </c>
      <c r="BP283" s="18"/>
      <c r="BQ283" s="18"/>
      <c r="BR283" s="18"/>
      <c r="BS283" s="18"/>
      <c r="BT283" s="19" t="s">
        <v>88</v>
      </c>
      <c r="BU283" s="19"/>
      <c r="BV283" s="26" t="s">
        <v>89</v>
      </c>
      <c r="BW283" s="26"/>
      <c r="BX283" s="26"/>
      <c r="BY283" s="26"/>
      <c r="BZ283" s="29"/>
      <c r="CA283" s="29"/>
      <c r="CB283" s="29"/>
      <c r="CC283" s="30"/>
      <c r="CD283" s="30"/>
      <c r="CE283" s="30"/>
      <c r="CF283" s="28">
        <v>3</v>
      </c>
      <c r="CG283" s="28">
        <v>6</v>
      </c>
    </row>
    <row r="284" spans="1:85" x14ac:dyDescent="0.4">
      <c r="A284" s="9" t="s">
        <v>84</v>
      </c>
      <c r="B284" s="9" t="s">
        <v>210</v>
      </c>
      <c r="C284" s="9" t="s">
        <v>226</v>
      </c>
      <c r="D284" s="23" t="s">
        <v>294</v>
      </c>
      <c r="E284" s="32">
        <v>9</v>
      </c>
      <c r="F284" s="32">
        <v>17</v>
      </c>
      <c r="G284" s="32">
        <v>23</v>
      </c>
      <c r="H284" s="14">
        <f t="shared" si="157"/>
        <v>9387</v>
      </c>
      <c r="I284" s="45">
        <v>74</v>
      </c>
      <c r="J284" s="15">
        <f t="shared" si="158"/>
        <v>8.2222222222222214</v>
      </c>
      <c r="K284" s="21">
        <v>31</v>
      </c>
      <c r="L284" s="21">
        <v>58</v>
      </c>
      <c r="M284" s="15">
        <f t="shared" si="159"/>
        <v>3.4444444444444446</v>
      </c>
      <c r="N284" s="15">
        <f t="shared" si="160"/>
        <v>6.4444444444444446</v>
      </c>
      <c r="O284" s="17">
        <f t="shared" si="161"/>
        <v>0.53448275862068961</v>
      </c>
      <c r="P284" s="14">
        <v>31</v>
      </c>
      <c r="Q284" s="16">
        <v>58</v>
      </c>
      <c r="R284" s="15">
        <f t="shared" si="162"/>
        <v>3.4444444444444446</v>
      </c>
      <c r="S284" s="15">
        <f t="shared" si="163"/>
        <v>6.4444444444444446</v>
      </c>
      <c r="T284" s="17">
        <f t="shared" si="164"/>
        <v>0.53448275862068961</v>
      </c>
      <c r="U284" s="16">
        <v>0</v>
      </c>
      <c r="V284" s="16">
        <v>0</v>
      </c>
      <c r="W284" s="15">
        <f t="shared" si="165"/>
        <v>0</v>
      </c>
      <c r="X284" s="15">
        <f t="shared" si="166"/>
        <v>0</v>
      </c>
      <c r="Y284" s="17" t="e">
        <f t="shared" si="167"/>
        <v>#DIV/0!</v>
      </c>
      <c r="Z284" s="8">
        <v>12</v>
      </c>
      <c r="AA284" s="8">
        <v>20</v>
      </c>
      <c r="AB284" s="15">
        <f t="shared" si="168"/>
        <v>1.3333333333333333</v>
      </c>
      <c r="AC284" s="15">
        <f t="shared" si="169"/>
        <v>2.2222222222222223</v>
      </c>
      <c r="AD284" s="17">
        <f t="shared" si="170"/>
        <v>0.6</v>
      </c>
      <c r="AE284" s="13">
        <v>36</v>
      </c>
      <c r="AF284" s="15">
        <f t="shared" si="171"/>
        <v>4</v>
      </c>
      <c r="AG284" s="13">
        <v>13</v>
      </c>
      <c r="AH284" s="15">
        <f t="shared" si="172"/>
        <v>1.4444444444444444</v>
      </c>
      <c r="AI284" s="13">
        <v>23</v>
      </c>
      <c r="AJ284" s="15">
        <f t="shared" si="173"/>
        <v>2.5555555555555554</v>
      </c>
      <c r="AK284" s="13">
        <v>9</v>
      </c>
      <c r="AL284" s="15">
        <f t="shared" si="174"/>
        <v>1</v>
      </c>
      <c r="AM284" s="13">
        <v>5</v>
      </c>
      <c r="AN284" s="15">
        <f t="shared" si="175"/>
        <v>0.55555555555555558</v>
      </c>
      <c r="AO284" s="2">
        <v>8</v>
      </c>
      <c r="AP284" s="15">
        <f t="shared" si="176"/>
        <v>0.88888888888888884</v>
      </c>
      <c r="AQ284" s="6">
        <v>10</v>
      </c>
      <c r="AR284" s="15">
        <f t="shared" si="177"/>
        <v>1.1111111111111112</v>
      </c>
      <c r="AS284" s="52">
        <v>26</v>
      </c>
      <c r="AT284" s="15">
        <f t="shared" si="178"/>
        <v>2.8888888888888888</v>
      </c>
      <c r="AU284" s="18"/>
      <c r="AV284" s="18"/>
      <c r="AW284" s="18"/>
      <c r="AX284" s="18"/>
      <c r="AY284" s="18"/>
      <c r="AZ284" s="18"/>
      <c r="BA284" s="18"/>
      <c r="BB284" s="18"/>
      <c r="BC284" s="18"/>
      <c r="BD284" s="92">
        <f t="shared" si="179"/>
        <v>55.389221556886227</v>
      </c>
      <c r="BE284" s="92">
        <f t="shared" si="180"/>
        <v>53.448275862068961</v>
      </c>
      <c r="BF284" s="93">
        <f>IFERROR(100*((L284+0.44*AA284+AQ284)*2400)/((SUMIFS(팀공격력!Q:Q,팀공격력!A:A,B284,팀공격력!B:B,D284)+0.44*SUMIFS(팀공격력!T:T,팀공격력!A:A,B284,팀공격력!B:B,D284)+SUMIFS(팀공격력!AK:AK,팀공격력!A:A,B284,팀공격력!B:B,D284))*(F284*60+G284)),"")</f>
        <v>21.986786742769198</v>
      </c>
      <c r="BG284" s="17">
        <f t="shared" si="181"/>
        <v>0</v>
      </c>
      <c r="BH284" s="17">
        <f t="shared" si="182"/>
        <v>0.34482758620689657</v>
      </c>
      <c r="BI284" s="94">
        <f>IFERROR(((AG284*(12000/5))/((F284*60+G284)*(SUMIFS(팀공격력!X:X,팀공격력!A:A,B284,팀공격력!B:B,D284)+SUMIFS(팀수비력!X:X,팀수비력!A:A,B284,팀수비력!B:B,D284))))*100,"")</f>
        <v>4.9281236327221087</v>
      </c>
      <c r="BJ284" s="94">
        <f>IFERROR(((AI284*(12000/5))/((F284*60+G284)*(SUMIFS(팀공격력!V:V,팀공격력!A:A,B284,팀공격력!B:B,D284)+SUMIFS(팀수비력!W:W,팀수비력!A:A,B284,팀수비력!B:B,D284))))*100,"")</f>
        <v>17.641418983700863</v>
      </c>
      <c r="BK284" s="94">
        <f>IFERROR(((AE284*(12000/5))/((F284*60+G284)*(SUMIFS(팀공격력!X:X,팀공격력!A:A,B284,팀공격력!B:B,D284)+SUMIFS(팀수비력!X:X,팀수비력!A:A,B284,팀수비력!B:B,D284))))*100,"")</f>
        <v>13.647111598307379</v>
      </c>
      <c r="BL284" s="94">
        <f>IFERROR(100*AK284/(((((F284*60+G284)/(12000/5))*SUMIFS(팀공격력!P:P,팀공격력!A:A,B284,팀공격력!B:B,D284))-K284)),"")</f>
        <v>9.3426009628069338</v>
      </c>
      <c r="BM284" s="94">
        <f>IFERROR(100*((AM284/E284*(2400))/((F284*60+G284)*SUMIFS(팀공격력!AR:AR,팀공격력!A:A,B284,팀공격력!B:B,D284))),"")</f>
        <v>1.6678898173860115</v>
      </c>
      <c r="BN284" s="94">
        <f>IFERROR((AO284*40)/(((F284*60+G284)/60)*(SUMIFS(팀수비력!Q:Q,팀수비력!A:A,B284,팀수비력!B:B,D284)-SUMIFS(팀수비력!N:N,팀수비력!A:A,B284,팀수비력!B:B,D284)))*100,"")</f>
        <v>3.9503084120994654</v>
      </c>
      <c r="BO284" s="94">
        <f t="shared" si="183"/>
        <v>13.020833333333334</v>
      </c>
      <c r="BP284" s="18"/>
      <c r="BQ284" s="18"/>
      <c r="BR284" s="18"/>
      <c r="BS284" s="18"/>
      <c r="BT284" s="19" t="s">
        <v>88</v>
      </c>
      <c r="BU284" s="19"/>
      <c r="BV284" s="26" t="s">
        <v>97</v>
      </c>
      <c r="BW284" s="26"/>
      <c r="BX284" s="26"/>
      <c r="BY284" s="26"/>
      <c r="BZ284" s="29"/>
      <c r="CA284" s="29"/>
      <c r="CB284" s="29"/>
      <c r="CC284" s="30"/>
      <c r="CD284" s="30"/>
      <c r="CE284" s="30"/>
      <c r="CF284" s="28">
        <v>3</v>
      </c>
      <c r="CG284" s="28">
        <v>6</v>
      </c>
    </row>
    <row r="285" spans="1:85" x14ac:dyDescent="0.4">
      <c r="A285" s="9" t="s">
        <v>84</v>
      </c>
      <c r="B285" s="9" t="s">
        <v>210</v>
      </c>
      <c r="C285" s="9" t="s">
        <v>227</v>
      </c>
      <c r="D285" s="23" t="s">
        <v>294</v>
      </c>
      <c r="E285" s="32">
        <v>5</v>
      </c>
      <c r="F285" s="32">
        <v>9</v>
      </c>
      <c r="G285" s="32">
        <v>34</v>
      </c>
      <c r="H285" s="14">
        <f t="shared" si="157"/>
        <v>2870</v>
      </c>
      <c r="I285" s="45">
        <v>15</v>
      </c>
      <c r="J285" s="15">
        <f t="shared" si="158"/>
        <v>3</v>
      </c>
      <c r="K285" s="21">
        <v>5</v>
      </c>
      <c r="L285" s="21">
        <v>12</v>
      </c>
      <c r="M285" s="15">
        <f t="shared" si="159"/>
        <v>1</v>
      </c>
      <c r="N285" s="15">
        <f t="shared" si="160"/>
        <v>2.4</v>
      </c>
      <c r="O285" s="17">
        <f t="shared" si="161"/>
        <v>0.41666666666666669</v>
      </c>
      <c r="P285" s="14">
        <v>0</v>
      </c>
      <c r="Q285" s="16">
        <v>0</v>
      </c>
      <c r="R285" s="15">
        <f t="shared" si="162"/>
        <v>0</v>
      </c>
      <c r="S285" s="15">
        <f t="shared" si="163"/>
        <v>0</v>
      </c>
      <c r="T285" s="17" t="e">
        <f t="shared" si="164"/>
        <v>#DIV/0!</v>
      </c>
      <c r="U285" s="16">
        <v>5</v>
      </c>
      <c r="V285" s="16">
        <v>12</v>
      </c>
      <c r="W285" s="15">
        <f t="shared" si="165"/>
        <v>1</v>
      </c>
      <c r="X285" s="15">
        <f t="shared" si="166"/>
        <v>2.4</v>
      </c>
      <c r="Y285" s="17">
        <f t="shared" si="167"/>
        <v>0.41666666666666669</v>
      </c>
      <c r="Z285" s="8">
        <v>0</v>
      </c>
      <c r="AA285" s="8">
        <v>0</v>
      </c>
      <c r="AB285" s="15">
        <f t="shared" si="168"/>
        <v>0</v>
      </c>
      <c r="AC285" s="15">
        <f t="shared" si="169"/>
        <v>0</v>
      </c>
      <c r="AD285" s="17" t="e">
        <f t="shared" si="170"/>
        <v>#DIV/0!</v>
      </c>
      <c r="AE285" s="13">
        <v>3</v>
      </c>
      <c r="AF285" s="15">
        <f t="shared" si="171"/>
        <v>0.6</v>
      </c>
      <c r="AG285" s="13">
        <v>1</v>
      </c>
      <c r="AH285" s="15">
        <f t="shared" si="172"/>
        <v>0.2</v>
      </c>
      <c r="AI285" s="13">
        <v>2</v>
      </c>
      <c r="AJ285" s="15">
        <f t="shared" si="173"/>
        <v>0.4</v>
      </c>
      <c r="AK285" s="13">
        <v>4</v>
      </c>
      <c r="AL285" s="15">
        <f t="shared" si="174"/>
        <v>0.8</v>
      </c>
      <c r="AM285" s="13">
        <v>2</v>
      </c>
      <c r="AN285" s="15">
        <f t="shared" si="175"/>
        <v>0.4</v>
      </c>
      <c r="AO285" s="2">
        <v>1</v>
      </c>
      <c r="AP285" s="15">
        <f t="shared" si="176"/>
        <v>0.2</v>
      </c>
      <c r="AQ285" s="6">
        <v>0</v>
      </c>
      <c r="AR285" s="15">
        <f t="shared" si="177"/>
        <v>0</v>
      </c>
      <c r="AS285" s="52">
        <v>0</v>
      </c>
      <c r="AT285" s="15">
        <f t="shared" si="178"/>
        <v>0</v>
      </c>
      <c r="AU285" s="18"/>
      <c r="AV285" s="18"/>
      <c r="AW285" s="18"/>
      <c r="AX285" s="18"/>
      <c r="AY285" s="18"/>
      <c r="AZ285" s="18"/>
      <c r="BA285" s="18"/>
      <c r="BB285" s="18"/>
      <c r="BC285" s="18"/>
      <c r="BD285" s="92">
        <f t="shared" si="179"/>
        <v>62.5</v>
      </c>
      <c r="BE285" s="92">
        <f t="shared" si="180"/>
        <v>62.5</v>
      </c>
      <c r="BF285" s="93">
        <f>IFERROR(100*((L285+0.44*AA285+AQ285)*2400)/((SUMIFS(팀공격력!Q:Q,팀공격력!A:A,B285,팀공격력!B:B,D285)+0.44*SUMIFS(팀공격력!T:T,팀공격력!A:A,B285,팀공격력!B:B,D285)+SUMIFS(팀공격력!AK:AK,팀공격력!A:A,B285,팀공격력!B:B,D285))*(F285*60+G285)),"")</f>
        <v>6.242437547013358</v>
      </c>
      <c r="BG285" s="17">
        <f t="shared" si="181"/>
        <v>1</v>
      </c>
      <c r="BH285" s="17">
        <f t="shared" si="182"/>
        <v>0</v>
      </c>
      <c r="BI285" s="94">
        <f>IFERROR(((AG285*(12000/5))/((F285*60+G285)*(SUMIFS(팀공격력!X:X,팀공격력!A:A,B285,팀공격력!B:B,D285)+SUMIFS(팀수비력!X:X,팀수비력!A:A,B285,팀수비력!B:B,D285))))*100,"")</f>
        <v>0.68882778731294025</v>
      </c>
      <c r="BJ285" s="94">
        <f>IFERROR(((AI285*(12000/5))/((F285*60+G285)*(SUMIFS(팀공격력!V:V,팀공격력!A:A,B285,팀공격력!B:B,D285)+SUMIFS(팀수비력!W:W,팀수비력!A:A,B285,팀수비력!B:B,D285))))*100,"")</f>
        <v>2.7874564459930316</v>
      </c>
      <c r="BK285" s="94">
        <f>IFERROR(((AE285*(12000/5))/((F285*60+G285)*(SUMIFS(팀공격력!X:X,팀공격력!A:A,B285,팀공격력!B:B,D285)+SUMIFS(팀수비력!X:X,팀수비력!A:A,B285,팀수비력!B:B,D285))))*100,"")</f>
        <v>2.0664833619388205</v>
      </c>
      <c r="BL285" s="94">
        <f>IFERROR(100*AK285/(((((F285*60+G285)/(12000/5))*SUMIFS(팀공격력!P:P,팀공격력!A:A,B285,팀공격력!B:B,D285))-K285)),"")</f>
        <v>6.1466750329743505</v>
      </c>
      <c r="BM285" s="94">
        <f>IFERROR(100*((AM285/E285*(2400))/((F285*60+G285)*SUMIFS(팀공격력!AR:AR,팀공격력!A:A,B285,팀공격력!B:B,D285))),"")</f>
        <v>2.182088044014284</v>
      </c>
      <c r="BN285" s="94">
        <f>IFERROR((AO285*40)/(((F285*60+G285)/60)*(SUMIFS(팀수비력!Q:Q,팀수비력!A:A,B285,팀수비력!B:B,D285)-SUMIFS(팀수비력!N:N,팀수비력!A:A,B285,팀수비력!B:B,D285)))*100,"")</f>
        <v>0.89724992896771405</v>
      </c>
      <c r="BO285" s="94">
        <f t="shared" si="183"/>
        <v>0</v>
      </c>
      <c r="BP285" s="18"/>
      <c r="BQ285" s="18"/>
      <c r="BR285" s="18"/>
      <c r="BS285" s="18"/>
      <c r="BT285" s="19" t="s">
        <v>88</v>
      </c>
      <c r="BU285" s="19"/>
      <c r="BV285" s="26" t="s">
        <v>94</v>
      </c>
      <c r="BW285" s="26"/>
      <c r="BX285" s="26"/>
      <c r="BY285" s="26"/>
      <c r="BZ285" s="29"/>
      <c r="CA285" s="29"/>
      <c r="CB285" s="29"/>
      <c r="CC285" s="30"/>
      <c r="CD285" s="30"/>
      <c r="CE285" s="30"/>
      <c r="CF285" s="28">
        <v>0</v>
      </c>
      <c r="CG285" s="28">
        <v>5</v>
      </c>
    </row>
    <row r="286" spans="1:85" x14ac:dyDescent="0.4">
      <c r="A286" s="9" t="s">
        <v>84</v>
      </c>
      <c r="B286" s="9" t="s">
        <v>210</v>
      </c>
      <c r="C286" s="9" t="s">
        <v>228</v>
      </c>
      <c r="D286" s="23" t="s">
        <v>294</v>
      </c>
      <c r="E286" s="32">
        <v>9</v>
      </c>
      <c r="F286" s="32">
        <v>19</v>
      </c>
      <c r="G286" s="32">
        <v>16</v>
      </c>
      <c r="H286" s="14">
        <f t="shared" si="157"/>
        <v>10404</v>
      </c>
      <c r="I286" s="45">
        <v>44</v>
      </c>
      <c r="J286" s="15">
        <f t="shared" si="158"/>
        <v>4.8888888888888893</v>
      </c>
      <c r="K286" s="21">
        <v>17</v>
      </c>
      <c r="L286" s="21">
        <v>40</v>
      </c>
      <c r="M286" s="15">
        <f t="shared" si="159"/>
        <v>1.8888888888888888</v>
      </c>
      <c r="N286" s="15">
        <f t="shared" si="160"/>
        <v>4.4444444444444446</v>
      </c>
      <c r="O286" s="17">
        <f t="shared" si="161"/>
        <v>0.42499999999999999</v>
      </c>
      <c r="P286" s="14">
        <v>12</v>
      </c>
      <c r="Q286" s="16">
        <v>23</v>
      </c>
      <c r="R286" s="15">
        <f t="shared" si="162"/>
        <v>1.3333333333333333</v>
      </c>
      <c r="S286" s="15">
        <f t="shared" si="163"/>
        <v>2.5555555555555554</v>
      </c>
      <c r="T286" s="17">
        <f t="shared" si="164"/>
        <v>0.52173913043478259</v>
      </c>
      <c r="U286" s="16">
        <v>5</v>
      </c>
      <c r="V286" s="16">
        <v>17</v>
      </c>
      <c r="W286" s="15">
        <f t="shared" si="165"/>
        <v>0.55555555555555558</v>
      </c>
      <c r="X286" s="15">
        <f t="shared" si="166"/>
        <v>1.8888888888888888</v>
      </c>
      <c r="Y286" s="17">
        <f t="shared" si="167"/>
        <v>0.29411764705882354</v>
      </c>
      <c r="Z286" s="8">
        <v>5</v>
      </c>
      <c r="AA286" s="8">
        <v>5</v>
      </c>
      <c r="AB286" s="15">
        <f t="shared" si="168"/>
        <v>0.55555555555555558</v>
      </c>
      <c r="AC286" s="15">
        <f t="shared" si="169"/>
        <v>0.55555555555555558</v>
      </c>
      <c r="AD286" s="17">
        <f t="shared" si="170"/>
        <v>1</v>
      </c>
      <c r="AE286" s="13">
        <v>14</v>
      </c>
      <c r="AF286" s="15">
        <f t="shared" si="171"/>
        <v>1.5555555555555556</v>
      </c>
      <c r="AG286" s="13">
        <v>4</v>
      </c>
      <c r="AH286" s="15">
        <f t="shared" si="172"/>
        <v>0.44444444444444442</v>
      </c>
      <c r="AI286" s="13">
        <v>10</v>
      </c>
      <c r="AJ286" s="15">
        <f t="shared" si="173"/>
        <v>1.1111111111111112</v>
      </c>
      <c r="AK286" s="13">
        <v>4</v>
      </c>
      <c r="AL286" s="15">
        <f t="shared" si="174"/>
        <v>0.44444444444444442</v>
      </c>
      <c r="AM286" s="13">
        <v>5</v>
      </c>
      <c r="AN286" s="15">
        <f t="shared" si="175"/>
        <v>0.55555555555555558</v>
      </c>
      <c r="AO286" s="2">
        <v>3</v>
      </c>
      <c r="AP286" s="15">
        <f t="shared" si="176"/>
        <v>0.33333333333333331</v>
      </c>
      <c r="AQ286" s="6">
        <v>7</v>
      </c>
      <c r="AR286" s="15">
        <f t="shared" si="177"/>
        <v>0.77777777777777779</v>
      </c>
      <c r="AS286" s="52">
        <v>14</v>
      </c>
      <c r="AT286" s="15">
        <f t="shared" si="178"/>
        <v>1.5555555555555556</v>
      </c>
      <c r="AU286" s="18"/>
      <c r="AV286" s="18"/>
      <c r="AW286" s="18"/>
      <c r="AX286" s="18"/>
      <c r="AY286" s="18"/>
      <c r="AZ286" s="18"/>
      <c r="BA286" s="18"/>
      <c r="BB286" s="18"/>
      <c r="BC286" s="18"/>
      <c r="BD286" s="92">
        <f t="shared" si="179"/>
        <v>52.132701421800945</v>
      </c>
      <c r="BE286" s="92">
        <f t="shared" si="180"/>
        <v>48.75</v>
      </c>
      <c r="BF286" s="93">
        <f>IFERROR(100*((L286+0.44*AA286+AQ286)*2400)/((SUMIFS(팀공격력!Q:Q,팀공격력!A:A,B286,팀공격력!B:B,D286)+0.44*SUMIFS(팀공격력!T:T,팀공격력!A:A,B286,팀공격력!B:B,D286)+SUMIFS(팀공격력!AK:AK,팀공격력!A:A,B286,팀공격력!B:B,D286))*(F286*60+G286)),"")</f>
        <v>12.708436438703492</v>
      </c>
      <c r="BG286" s="17">
        <f t="shared" si="181"/>
        <v>0.42499999999999999</v>
      </c>
      <c r="BH286" s="17">
        <f t="shared" si="182"/>
        <v>0.125</v>
      </c>
      <c r="BI286" s="94">
        <f>IFERROR(((AG286*(12000/5))/((F286*60+G286)*(SUMIFS(팀공격력!X:X,팀공격력!A:A,B286,팀공격력!B:B,D286)+SUMIFS(팀수비력!X:X,팀수비력!A:A,B286,팀수비력!B:B,D286))))*100,"")</f>
        <v>1.3681216260125524</v>
      </c>
      <c r="BJ286" s="94">
        <f>IFERROR(((AI286*(12000/5))/((F286*60+G286)*(SUMIFS(팀공격력!V:V,팀공격력!A:A,B286,팀공격력!B:B,D286)+SUMIFS(팀수비력!W:W,팀수비력!A:A,B286,팀수비력!B:B,D286))))*100,"")</f>
        <v>6.9204152249134951</v>
      </c>
      <c r="BK286" s="94">
        <f>IFERROR(((AE286*(12000/5))/((F286*60+G286)*(SUMIFS(팀공격력!X:X,팀공격력!A:A,B286,팀공격력!B:B,D286)+SUMIFS(팀수비력!X:X,팀수비력!A:A,B286,팀수비력!B:B,D286))))*100,"")</f>
        <v>4.7884256910439333</v>
      </c>
      <c r="BL286" s="94">
        <f>IFERROR(100*AK286/(((((F286*60+G286)/(12000/5))*SUMIFS(팀공격력!P:P,팀공격력!A:A,B286,팀공격력!B:B,D286))-K286)),"")</f>
        <v>3.222471366999208</v>
      </c>
      <c r="BM286" s="94">
        <f>IFERROR(100*((AM286/E286*(2400))/((F286*60+G286)*SUMIFS(팀공격력!AR:AR,팀공격력!A:A,B286,팀공격력!B:B,D286))),"")</f>
        <v>1.5048521449252681</v>
      </c>
      <c r="BN286" s="94">
        <f>IFERROR((AO286*40)/(((F286*60+G286)/60)*(SUMIFS(팀수비력!Q:Q,팀수비력!A:A,B286,팀수비력!B:B,D286)-SUMIFS(팀수비력!N:N,팀수비력!A:A,B286,팀수비력!B:B,D286)))*100,"")</f>
        <v>1.3365608803480997</v>
      </c>
      <c r="BO286" s="94">
        <f t="shared" si="183"/>
        <v>14.227642276422763</v>
      </c>
      <c r="BP286" s="18"/>
      <c r="BQ286" s="18"/>
      <c r="BR286" s="18"/>
      <c r="BS286" s="18"/>
      <c r="BT286" s="19" t="s">
        <v>88</v>
      </c>
      <c r="BU286" s="19"/>
      <c r="BV286" s="26" t="s">
        <v>94</v>
      </c>
      <c r="BW286" s="26"/>
      <c r="BX286" s="26"/>
      <c r="BY286" s="26"/>
      <c r="BZ286" s="29"/>
      <c r="CA286" s="29"/>
      <c r="CB286" s="29"/>
      <c r="CC286" s="30"/>
      <c r="CD286" s="30"/>
      <c r="CE286" s="30"/>
      <c r="CF286" s="28">
        <v>3</v>
      </c>
      <c r="CG286" s="28">
        <v>6</v>
      </c>
    </row>
    <row r="287" spans="1:85" x14ac:dyDescent="0.4">
      <c r="A287" s="9" t="s">
        <v>84</v>
      </c>
      <c r="B287" s="9" t="s">
        <v>210</v>
      </c>
      <c r="C287" s="9" t="s">
        <v>229</v>
      </c>
      <c r="D287" s="23" t="s">
        <v>294</v>
      </c>
      <c r="E287" s="32">
        <v>9</v>
      </c>
      <c r="F287" s="32">
        <v>24</v>
      </c>
      <c r="G287" s="32">
        <v>35</v>
      </c>
      <c r="H287" s="14">
        <f t="shared" si="157"/>
        <v>13275</v>
      </c>
      <c r="I287" s="45">
        <v>104</v>
      </c>
      <c r="J287" s="15">
        <f t="shared" si="158"/>
        <v>11.555555555555555</v>
      </c>
      <c r="K287" s="21">
        <v>37</v>
      </c>
      <c r="L287" s="21">
        <v>77</v>
      </c>
      <c r="M287" s="15">
        <f t="shared" si="159"/>
        <v>4.1111111111111107</v>
      </c>
      <c r="N287" s="15">
        <f t="shared" si="160"/>
        <v>8.5555555555555554</v>
      </c>
      <c r="O287" s="17">
        <f t="shared" si="161"/>
        <v>0.48051948051948051</v>
      </c>
      <c r="P287" s="14">
        <v>30</v>
      </c>
      <c r="Q287" s="16">
        <v>63</v>
      </c>
      <c r="R287" s="15">
        <f t="shared" si="162"/>
        <v>3.3333333333333335</v>
      </c>
      <c r="S287" s="15">
        <f t="shared" si="163"/>
        <v>7</v>
      </c>
      <c r="T287" s="17">
        <f t="shared" si="164"/>
        <v>0.47619047619047616</v>
      </c>
      <c r="U287" s="16">
        <v>7</v>
      </c>
      <c r="V287" s="16">
        <v>14</v>
      </c>
      <c r="W287" s="15">
        <f t="shared" si="165"/>
        <v>0.77777777777777779</v>
      </c>
      <c r="X287" s="15">
        <f t="shared" si="166"/>
        <v>1.5555555555555556</v>
      </c>
      <c r="Y287" s="17">
        <f t="shared" si="167"/>
        <v>0.5</v>
      </c>
      <c r="Z287" s="8">
        <v>23</v>
      </c>
      <c r="AA287" s="8">
        <v>32</v>
      </c>
      <c r="AB287" s="15">
        <f t="shared" si="168"/>
        <v>2.5555555555555554</v>
      </c>
      <c r="AC287" s="15">
        <f t="shared" si="169"/>
        <v>3.5555555555555554</v>
      </c>
      <c r="AD287" s="17">
        <f t="shared" si="170"/>
        <v>0.71875</v>
      </c>
      <c r="AE287" s="13">
        <v>39</v>
      </c>
      <c r="AF287" s="15">
        <f t="shared" si="171"/>
        <v>4.333333333333333</v>
      </c>
      <c r="AG287" s="13">
        <v>17</v>
      </c>
      <c r="AH287" s="15">
        <f t="shared" si="172"/>
        <v>1.8888888888888888</v>
      </c>
      <c r="AI287" s="13">
        <v>22</v>
      </c>
      <c r="AJ287" s="15">
        <f t="shared" si="173"/>
        <v>2.4444444444444446</v>
      </c>
      <c r="AK287" s="13">
        <v>28</v>
      </c>
      <c r="AL287" s="15">
        <f t="shared" si="174"/>
        <v>3.1111111111111112</v>
      </c>
      <c r="AM287" s="13">
        <v>6</v>
      </c>
      <c r="AN287" s="15">
        <f t="shared" si="175"/>
        <v>0.66666666666666663</v>
      </c>
      <c r="AO287" s="2">
        <v>4</v>
      </c>
      <c r="AP287" s="15">
        <f t="shared" si="176"/>
        <v>0.44444444444444442</v>
      </c>
      <c r="AQ287" s="6">
        <v>13</v>
      </c>
      <c r="AR287" s="15">
        <f t="shared" si="177"/>
        <v>1.4444444444444444</v>
      </c>
      <c r="AS287" s="52">
        <v>12</v>
      </c>
      <c r="AT287" s="15">
        <f t="shared" si="178"/>
        <v>1.3333333333333333</v>
      </c>
      <c r="AU287" s="18"/>
      <c r="AV287" s="18"/>
      <c r="AW287" s="18"/>
      <c r="AX287" s="18"/>
      <c r="AY287" s="18"/>
      <c r="AZ287" s="18"/>
      <c r="BA287" s="18"/>
      <c r="BB287" s="18"/>
      <c r="BC287" s="18"/>
      <c r="BD287" s="92">
        <f t="shared" si="179"/>
        <v>57.092665788317966</v>
      </c>
      <c r="BE287" s="92">
        <f t="shared" si="180"/>
        <v>52.597402597402599</v>
      </c>
      <c r="BF287" s="93">
        <f>IFERROR(100*((L287+0.44*AA287+AQ287)*2400)/((SUMIFS(팀공격력!Q:Q,팀공격력!A:A,B287,팀공격력!B:B,D287)+0.44*SUMIFS(팀공격력!T:T,팀공격력!A:A,B287,팀공격력!B:B,D287)+SUMIFS(팀공격력!AK:AK,팀공격력!A:A,B287,팀공격력!B:B,D287))*(F287*60+G287)),"")</f>
        <v>21.069785567156398</v>
      </c>
      <c r="BG287" s="17">
        <f t="shared" si="181"/>
        <v>0.18181818181818182</v>
      </c>
      <c r="BH287" s="17">
        <f t="shared" si="182"/>
        <v>0.41558441558441561</v>
      </c>
      <c r="BI287" s="94">
        <f>IFERROR(((AG287*(12000/5))/((F287*60+G287)*(SUMIFS(팀공격력!X:X,팀공격력!A:A,B287,팀공격력!B:B,D287)+SUMIFS(팀수비력!X:X,팀수비력!A:A,B287,팀수비력!B:B,D287))))*100,"")</f>
        <v>4.5570044397285905</v>
      </c>
      <c r="BJ287" s="94">
        <f>IFERROR(((AI287*(12000/5))/((F287*60+G287)*(SUMIFS(팀공격력!V:V,팀공격력!A:A,B287,팀공격력!B:B,D287)+SUMIFS(팀수비력!W:W,팀수비력!A:A,B287,팀수비력!B:B,D287))))*100,"")</f>
        <v>11.932203389830509</v>
      </c>
      <c r="BK287" s="94">
        <f>IFERROR(((AE287*(12000/5))/((F287*60+G287)*(SUMIFS(팀공격력!X:X,팀공격력!A:A,B287,팀공격력!B:B,D287)+SUMIFS(팀수비력!X:X,팀수비력!A:A,B287,팀수비력!B:B,D287))))*100,"")</f>
        <v>10.454304302906765</v>
      </c>
      <c r="BL287" s="94">
        <f>IFERROR(100*AK287/(((((F287*60+G287)/(12000/5))*SUMIFS(팀공격력!P:P,팀공격력!A:A,B287,팀공격력!B:B,D287))-K287)),"")</f>
        <v>19.570440480524205</v>
      </c>
      <c r="BM287" s="94">
        <f>IFERROR(100*((AM287/E287*(2400))/((F287*60+G287)*SUMIFS(팀공격력!AR:AR,팀공격력!A:A,B287,팀공격력!B:B,D287))),"")</f>
        <v>1.4152751833493775</v>
      </c>
      <c r="BN287" s="94">
        <f>IFERROR((AO287*40)/(((F287*60+G287)/60)*(SUMIFS(팀수비력!Q:Q,팀수비력!A:A,B287,팀수비력!B:B,D287)-SUMIFS(팀수비력!N:N,팀수비력!A:A,B287,팀수비력!B:B,D287)))*100,"")</f>
        <v>1.3966683640066926</v>
      </c>
      <c r="BO287" s="94">
        <f t="shared" si="183"/>
        <v>12.490392006149117</v>
      </c>
      <c r="BP287" s="18"/>
      <c r="BQ287" s="18"/>
      <c r="BR287" s="18"/>
      <c r="BS287" s="18"/>
      <c r="BT287" s="19" t="s">
        <v>88</v>
      </c>
      <c r="BU287" s="19"/>
      <c r="BV287" s="26" t="s">
        <v>94</v>
      </c>
      <c r="BW287" s="26"/>
      <c r="BX287" s="26"/>
      <c r="BY287" s="26"/>
      <c r="BZ287" s="29"/>
      <c r="CA287" s="29"/>
      <c r="CB287" s="29"/>
      <c r="CC287" s="30"/>
      <c r="CD287" s="30"/>
      <c r="CE287" s="30"/>
      <c r="CF287" s="28">
        <v>3</v>
      </c>
      <c r="CG287" s="28">
        <v>6</v>
      </c>
    </row>
    <row r="288" spans="1:85" x14ac:dyDescent="0.4">
      <c r="A288" s="9" t="s">
        <v>84</v>
      </c>
      <c r="B288" s="9" t="s">
        <v>230</v>
      </c>
      <c r="C288" s="9" t="s">
        <v>232</v>
      </c>
      <c r="D288" s="23" t="s">
        <v>294</v>
      </c>
      <c r="E288" s="58">
        <v>9</v>
      </c>
      <c r="F288" s="32">
        <v>15</v>
      </c>
      <c r="G288" s="32">
        <v>18</v>
      </c>
      <c r="H288" s="14">
        <f t="shared" si="157"/>
        <v>8262</v>
      </c>
      <c r="I288" s="45">
        <v>21</v>
      </c>
      <c r="J288" s="15">
        <f t="shared" si="158"/>
        <v>2.3333333333333335</v>
      </c>
      <c r="K288" s="21">
        <v>7</v>
      </c>
      <c r="L288" s="21">
        <v>29</v>
      </c>
      <c r="M288" s="15">
        <f t="shared" si="159"/>
        <v>0.77777777777777779</v>
      </c>
      <c r="N288" s="15">
        <f t="shared" si="160"/>
        <v>3.2222222222222223</v>
      </c>
      <c r="O288" s="17">
        <f t="shared" si="161"/>
        <v>0.2413793103448276</v>
      </c>
      <c r="P288" s="14">
        <v>1</v>
      </c>
      <c r="Q288" s="16">
        <v>3</v>
      </c>
      <c r="R288" s="15">
        <f t="shared" si="162"/>
        <v>0.1111111111111111</v>
      </c>
      <c r="S288" s="15">
        <f t="shared" si="163"/>
        <v>0.33333333333333331</v>
      </c>
      <c r="T288" s="17">
        <f t="shared" si="164"/>
        <v>0.33333333333333331</v>
      </c>
      <c r="U288" s="16">
        <v>6</v>
      </c>
      <c r="V288" s="16">
        <v>26</v>
      </c>
      <c r="W288" s="15">
        <f t="shared" si="165"/>
        <v>0.66666666666666663</v>
      </c>
      <c r="X288" s="15">
        <f t="shared" si="166"/>
        <v>2.8888888888888888</v>
      </c>
      <c r="Y288" s="17">
        <f t="shared" si="167"/>
        <v>0.23076923076923078</v>
      </c>
      <c r="Z288" s="8">
        <v>1</v>
      </c>
      <c r="AA288" s="8">
        <v>1</v>
      </c>
      <c r="AB288" s="15">
        <f t="shared" si="168"/>
        <v>0.1111111111111111</v>
      </c>
      <c r="AC288" s="15">
        <f t="shared" si="169"/>
        <v>0.1111111111111111</v>
      </c>
      <c r="AD288" s="17">
        <f t="shared" si="170"/>
        <v>1</v>
      </c>
      <c r="AE288" s="13">
        <v>18</v>
      </c>
      <c r="AF288" s="15">
        <f t="shared" si="171"/>
        <v>2</v>
      </c>
      <c r="AG288" s="13">
        <v>10</v>
      </c>
      <c r="AH288" s="15">
        <f t="shared" si="172"/>
        <v>1.1111111111111112</v>
      </c>
      <c r="AI288" s="13">
        <v>8</v>
      </c>
      <c r="AJ288" s="15">
        <f t="shared" si="173"/>
        <v>0.88888888888888884</v>
      </c>
      <c r="AK288" s="13">
        <v>5</v>
      </c>
      <c r="AL288" s="15">
        <f t="shared" si="174"/>
        <v>0.55555555555555558</v>
      </c>
      <c r="AM288" s="13">
        <v>1</v>
      </c>
      <c r="AN288" s="15">
        <f t="shared" si="175"/>
        <v>0.1111111111111111</v>
      </c>
      <c r="AO288" s="2">
        <v>0</v>
      </c>
      <c r="AP288" s="15">
        <f t="shared" si="176"/>
        <v>0</v>
      </c>
      <c r="AQ288" s="6">
        <v>2</v>
      </c>
      <c r="AR288" s="15">
        <f t="shared" si="177"/>
        <v>0.22222222222222221</v>
      </c>
      <c r="AS288" s="52">
        <v>22</v>
      </c>
      <c r="AT288" s="15">
        <f t="shared" si="178"/>
        <v>2.4444444444444446</v>
      </c>
      <c r="AU288" s="18"/>
      <c r="AV288" s="18"/>
      <c r="AW288" s="18"/>
      <c r="AX288" s="18"/>
      <c r="AY288" s="18"/>
      <c r="AZ288" s="18"/>
      <c r="BA288" s="18"/>
      <c r="BB288" s="18"/>
      <c r="BC288" s="18"/>
      <c r="BD288" s="92">
        <f t="shared" si="179"/>
        <v>35.665760869565219</v>
      </c>
      <c r="BE288" s="92">
        <f t="shared" si="180"/>
        <v>34.482758620689658</v>
      </c>
      <c r="BF288" s="93">
        <f>IFERROR(100*((L288+0.44*AA288+AQ288)*2400)/((SUMIFS(팀공격력!Q:Q,팀공격력!A:A,B288,팀공격력!B:B,D288)+0.44*SUMIFS(팀공격력!T:T,팀공격력!A:A,B288,팀공격력!B:B,D288)+SUMIFS(팀공격력!AK:AK,팀공격력!A:A,B288,팀공격력!B:B,D288))*(F288*60+G288)),"")</f>
        <v>10.673706424186129</v>
      </c>
      <c r="BG288" s="17">
        <f t="shared" si="181"/>
        <v>0.89655172413793105</v>
      </c>
      <c r="BH288" s="17">
        <f t="shared" si="182"/>
        <v>3.4482758620689655E-2</v>
      </c>
      <c r="BI288" s="94">
        <f>IFERROR(((AG288*(12000/5))/((F288*60+G288)*(SUMIFS(팀공격력!X:X,팀공격력!A:A,B288,팀공격력!B:B,D288)+SUMIFS(팀수비력!X:X,팀수비력!A:A,B288,팀수비력!B:B,D288))))*100,"")</f>
        <v>3.794454404887257</v>
      </c>
      <c r="BJ288" s="94">
        <f>IFERROR(((AI288*(12000/5))/((F288*60+G288)*(SUMIFS(팀공격력!V:V,팀공격력!A:A,B288,팀공격력!B:B,D288)+SUMIFS(팀수비력!W:W,팀수비력!A:A,B288,팀수비력!B:B,D288))))*100,"")</f>
        <v>5.9586987691562854</v>
      </c>
      <c r="BK288" s="94">
        <f>IFERROR(((AE288*(12000/5))/((F288*60+G288)*(SUMIFS(팀공격력!X:X,팀공격력!A:A,B288,팀공격력!B:B,D288)+SUMIFS(팀수비력!X:X,팀수비력!A:A,B288,팀수비력!B:B,D288))))*100,"")</f>
        <v>6.8300179287970639</v>
      </c>
      <c r="BL288" s="94">
        <f>IFERROR(100*AK288/(((((F288*60+G288)/(12000/5))*SUMIFS(팀공격력!P:P,팀공격력!A:A,B288,팀공격력!B:B,D288))-K288)),"")</f>
        <v>5.4534547635927355</v>
      </c>
      <c r="BM288" s="94">
        <f>IFERROR(100*((AM288/E288*(2400))/((F288*60+G288)*SUMIFS(팀공격력!AR:AR,팀공격력!A:A,B288,팀공격력!B:B,D288))),"")</f>
        <v>0.39659248833064653</v>
      </c>
      <c r="BN288" s="94">
        <f>IFERROR((AO288*40)/(((F288*60+G288)/60)*(SUMIFS(팀수비력!Q:Q,팀수비력!A:A,B288,팀수비력!B:B,D288)-SUMIFS(팀수비력!N:N,팀수비력!A:A,B288,팀수비력!B:B,D288)))*100,"")</f>
        <v>0</v>
      </c>
      <c r="BO288" s="94">
        <f t="shared" si="183"/>
        <v>6.3613231552162848</v>
      </c>
      <c r="BP288" s="18"/>
      <c r="BQ288" s="18"/>
      <c r="BR288" s="18"/>
      <c r="BS288" s="18"/>
      <c r="BT288" s="19" t="s">
        <v>88</v>
      </c>
      <c r="BU288" s="19"/>
      <c r="BV288" s="26" t="s">
        <v>94</v>
      </c>
      <c r="BW288" s="26"/>
      <c r="BX288" s="26"/>
      <c r="BY288" s="26"/>
      <c r="BZ288" s="29"/>
      <c r="CA288" s="29"/>
      <c r="CB288" s="29"/>
      <c r="CC288" s="30"/>
      <c r="CD288" s="30"/>
      <c r="CE288" s="30"/>
      <c r="CF288" s="28">
        <v>5</v>
      </c>
      <c r="CG288" s="28">
        <v>4</v>
      </c>
    </row>
    <row r="289" spans="1:85" x14ac:dyDescent="0.4">
      <c r="A289" s="9" t="s">
        <v>84</v>
      </c>
      <c r="B289" s="9" t="s">
        <v>230</v>
      </c>
      <c r="C289" s="9" t="s">
        <v>233</v>
      </c>
      <c r="D289" s="23" t="s">
        <v>294</v>
      </c>
      <c r="E289" s="32">
        <v>9</v>
      </c>
      <c r="F289" s="32">
        <v>25</v>
      </c>
      <c r="G289" s="32">
        <v>36</v>
      </c>
      <c r="H289" s="14">
        <f t="shared" si="157"/>
        <v>13824</v>
      </c>
      <c r="I289" s="45">
        <v>92</v>
      </c>
      <c r="J289" s="15">
        <f t="shared" si="158"/>
        <v>10.222222222222221</v>
      </c>
      <c r="K289" s="21">
        <v>39</v>
      </c>
      <c r="L289" s="21">
        <v>84</v>
      </c>
      <c r="M289" s="15">
        <f t="shared" si="159"/>
        <v>4.333333333333333</v>
      </c>
      <c r="N289" s="15">
        <f t="shared" si="160"/>
        <v>9.3333333333333339</v>
      </c>
      <c r="O289" s="17">
        <f t="shared" si="161"/>
        <v>0.4642857142857143</v>
      </c>
      <c r="P289" s="14">
        <v>37</v>
      </c>
      <c r="Q289" s="16">
        <v>68</v>
      </c>
      <c r="R289" s="15">
        <f t="shared" si="162"/>
        <v>4.1111111111111107</v>
      </c>
      <c r="S289" s="15">
        <f t="shared" si="163"/>
        <v>7.5555555555555554</v>
      </c>
      <c r="T289" s="17">
        <f t="shared" si="164"/>
        <v>0.54411764705882348</v>
      </c>
      <c r="U289" s="16">
        <v>2</v>
      </c>
      <c r="V289" s="16">
        <v>16</v>
      </c>
      <c r="W289" s="15">
        <f t="shared" si="165"/>
        <v>0.22222222222222221</v>
      </c>
      <c r="X289" s="15">
        <f t="shared" si="166"/>
        <v>1.7777777777777777</v>
      </c>
      <c r="Y289" s="17">
        <f t="shared" si="167"/>
        <v>0.125</v>
      </c>
      <c r="Z289" s="8">
        <v>12</v>
      </c>
      <c r="AA289" s="8">
        <v>17</v>
      </c>
      <c r="AB289" s="15">
        <f t="shared" si="168"/>
        <v>1.3333333333333333</v>
      </c>
      <c r="AC289" s="15">
        <f t="shared" si="169"/>
        <v>1.8888888888888888</v>
      </c>
      <c r="AD289" s="17">
        <f t="shared" si="170"/>
        <v>0.70588235294117652</v>
      </c>
      <c r="AE289" s="13">
        <v>65</v>
      </c>
      <c r="AF289" s="15">
        <f t="shared" si="171"/>
        <v>7.2222222222222223</v>
      </c>
      <c r="AG289" s="13">
        <v>14</v>
      </c>
      <c r="AH289" s="15">
        <f t="shared" si="172"/>
        <v>1.5555555555555556</v>
      </c>
      <c r="AI289" s="13">
        <v>51</v>
      </c>
      <c r="AJ289" s="15">
        <f t="shared" si="173"/>
        <v>5.666666666666667</v>
      </c>
      <c r="AK289" s="13">
        <v>5</v>
      </c>
      <c r="AL289" s="15">
        <f t="shared" si="174"/>
        <v>0.55555555555555558</v>
      </c>
      <c r="AM289" s="13">
        <v>4</v>
      </c>
      <c r="AN289" s="15">
        <f t="shared" si="175"/>
        <v>0.44444444444444442</v>
      </c>
      <c r="AO289" s="2">
        <v>11</v>
      </c>
      <c r="AP289" s="15">
        <f t="shared" si="176"/>
        <v>1.2222222222222223</v>
      </c>
      <c r="AQ289" s="6">
        <v>16</v>
      </c>
      <c r="AR289" s="15">
        <f t="shared" si="177"/>
        <v>1.7777777777777777</v>
      </c>
      <c r="AS289" s="52">
        <v>26</v>
      </c>
      <c r="AT289" s="15">
        <f t="shared" si="178"/>
        <v>2.8888888888888888</v>
      </c>
      <c r="AU289" s="18"/>
      <c r="AV289" s="18"/>
      <c r="AW289" s="18"/>
      <c r="AX289" s="18"/>
      <c r="AY289" s="18"/>
      <c r="AZ289" s="18"/>
      <c r="BA289" s="18"/>
      <c r="BB289" s="18"/>
      <c r="BC289" s="18"/>
      <c r="BD289" s="92">
        <f t="shared" si="179"/>
        <v>50.284215128989942</v>
      </c>
      <c r="BE289" s="92">
        <f t="shared" si="180"/>
        <v>47.619047619047613</v>
      </c>
      <c r="BF289" s="93">
        <f>IFERROR(100*((L289+0.44*AA289+AQ289)*2400)/((SUMIFS(팀공격력!Q:Q,팀공격력!A:A,B289,팀공격력!B:B,D289)+0.44*SUMIFS(팀공격력!T:T,팀공격력!A:A,B289,팀공격력!B:B,D289)+SUMIFS(팀공격력!AK:AK,팀공격력!A:A,B289,팀공격력!B:B,D289))*(F289*60+G289)),"")</f>
        <v>21.807799189694574</v>
      </c>
      <c r="BG289" s="17">
        <f t="shared" si="181"/>
        <v>0.19047619047619047</v>
      </c>
      <c r="BH289" s="17">
        <f t="shared" si="182"/>
        <v>0.20238095238095238</v>
      </c>
      <c r="BI289" s="94">
        <f>IFERROR(((AG289*(12000/5))/((F289*60+G289)*(SUMIFS(팀공격력!X:X,팀공격력!A:A,B289,팀공격력!B:B,D289)+SUMIFS(팀수비력!X:X,팀수비력!A:A,B289,팀수비력!B:B,D289))))*100,"")</f>
        <v>3.17489114658926</v>
      </c>
      <c r="BJ289" s="94">
        <f>IFERROR(((AI289*(12000/5))/((F289*60+G289)*(SUMIFS(팀공격력!V:V,팀공격력!A:A,B289,팀공격력!B:B,D289)+SUMIFS(팀수비력!W:W,팀수비력!A:A,B289,팀수비력!B:B,D289))))*100,"")</f>
        <v>22.702991452991451</v>
      </c>
      <c r="BK289" s="94">
        <f>IFERROR(((AE289*(12000/5))/((F289*60+G289)*(SUMIFS(팀공격력!X:X,팀공격력!A:A,B289,팀공격력!B:B,D289)+SUMIFS(팀수비력!X:X,팀수비력!A:A,B289,팀수비력!B:B,D289))))*100,"")</f>
        <v>14.740566037735849</v>
      </c>
      <c r="BL289" s="94">
        <f>IFERROR(100*AK289/(((((F289*60+G289)/(12000/5))*SUMIFS(팀공격력!P:P,팀공격력!A:A,B289,팀공격력!B:B,D289))-K289)),"")</f>
        <v>3.9644782746590548</v>
      </c>
      <c r="BM289" s="94">
        <f>IFERROR(100*((AM289/E289*(2400))/((F289*60+G289)*SUMIFS(팀공격력!AR:AR,팀공격력!A:A,B289,팀공격력!B:B,D289))),"")</f>
        <v>0.94810391741545186</v>
      </c>
      <c r="BN289" s="94">
        <f>IFERROR((AO289*40)/(((F289*60+G289)/60)*(SUMIFS(팀수비력!Q:Q,팀수비력!A:A,B289,팀수비력!B:B,D289)-SUMIFS(팀수비력!N:N,팀수비력!A:A,B289,팀수비력!B:B,D289)))*100,"")</f>
        <v>4.3957800511508953</v>
      </c>
      <c r="BO289" s="94">
        <f t="shared" si="183"/>
        <v>14.8864905098623</v>
      </c>
      <c r="BP289" s="18"/>
      <c r="BQ289" s="18"/>
      <c r="BR289" s="18"/>
      <c r="BS289" s="18"/>
      <c r="BT289" s="19" t="s">
        <v>88</v>
      </c>
      <c r="BU289" s="19"/>
      <c r="BV289" s="26" t="s">
        <v>97</v>
      </c>
      <c r="BW289" s="26"/>
      <c r="BX289" s="26"/>
      <c r="BY289" s="26"/>
      <c r="BZ289" s="29"/>
      <c r="CA289" s="29"/>
      <c r="CB289" s="29"/>
      <c r="CC289" s="30"/>
      <c r="CD289" s="30"/>
      <c r="CE289" s="30"/>
      <c r="CF289" s="28">
        <v>5</v>
      </c>
      <c r="CG289" s="28">
        <v>4</v>
      </c>
    </row>
    <row r="290" spans="1:85" x14ac:dyDescent="0.4">
      <c r="A290" s="9" t="s">
        <v>84</v>
      </c>
      <c r="B290" s="9" t="s">
        <v>230</v>
      </c>
      <c r="C290" s="9" t="s">
        <v>234</v>
      </c>
      <c r="D290" s="23" t="s">
        <v>294</v>
      </c>
      <c r="E290" s="32">
        <v>7</v>
      </c>
      <c r="F290" s="32">
        <v>10</v>
      </c>
      <c r="G290" s="32">
        <v>46</v>
      </c>
      <c r="H290" s="14">
        <f t="shared" si="157"/>
        <v>4522</v>
      </c>
      <c r="I290" s="45">
        <v>27</v>
      </c>
      <c r="J290" s="15">
        <f t="shared" si="158"/>
        <v>3.8571428571428572</v>
      </c>
      <c r="K290" s="21">
        <v>11</v>
      </c>
      <c r="L290" s="21">
        <v>28</v>
      </c>
      <c r="M290" s="15">
        <f t="shared" si="159"/>
        <v>1.5714285714285714</v>
      </c>
      <c r="N290" s="15">
        <f t="shared" si="160"/>
        <v>4</v>
      </c>
      <c r="O290" s="17">
        <f t="shared" si="161"/>
        <v>0.39285714285714285</v>
      </c>
      <c r="P290" s="14">
        <v>9</v>
      </c>
      <c r="Q290" s="16">
        <v>17</v>
      </c>
      <c r="R290" s="15">
        <f t="shared" si="162"/>
        <v>1.2857142857142858</v>
      </c>
      <c r="S290" s="15">
        <f t="shared" si="163"/>
        <v>2.4285714285714284</v>
      </c>
      <c r="T290" s="17">
        <f t="shared" si="164"/>
        <v>0.52941176470588236</v>
      </c>
      <c r="U290" s="16">
        <v>2</v>
      </c>
      <c r="V290" s="16">
        <v>11</v>
      </c>
      <c r="W290" s="15">
        <f t="shared" si="165"/>
        <v>0.2857142857142857</v>
      </c>
      <c r="X290" s="15">
        <f t="shared" si="166"/>
        <v>1.5714285714285714</v>
      </c>
      <c r="Y290" s="17">
        <f t="shared" si="167"/>
        <v>0.18181818181818182</v>
      </c>
      <c r="Z290" s="8">
        <v>3</v>
      </c>
      <c r="AA290" s="8">
        <v>5</v>
      </c>
      <c r="AB290" s="15">
        <f t="shared" si="168"/>
        <v>0.42857142857142855</v>
      </c>
      <c r="AC290" s="15">
        <f t="shared" si="169"/>
        <v>0.7142857142857143</v>
      </c>
      <c r="AD290" s="17">
        <f t="shared" si="170"/>
        <v>0.6</v>
      </c>
      <c r="AE290" s="13">
        <v>12</v>
      </c>
      <c r="AF290" s="15">
        <f t="shared" si="171"/>
        <v>1.7142857142857142</v>
      </c>
      <c r="AG290" s="13">
        <v>2</v>
      </c>
      <c r="AH290" s="15">
        <f t="shared" si="172"/>
        <v>0.2857142857142857</v>
      </c>
      <c r="AI290" s="13">
        <v>10</v>
      </c>
      <c r="AJ290" s="15">
        <f t="shared" si="173"/>
        <v>1.4285714285714286</v>
      </c>
      <c r="AK290" s="13">
        <v>1</v>
      </c>
      <c r="AL290" s="15">
        <f t="shared" si="174"/>
        <v>0.14285714285714285</v>
      </c>
      <c r="AM290" s="13">
        <v>1</v>
      </c>
      <c r="AN290" s="15">
        <f t="shared" si="175"/>
        <v>0.14285714285714285</v>
      </c>
      <c r="AO290" s="2">
        <v>3</v>
      </c>
      <c r="AP290" s="15">
        <f t="shared" si="176"/>
        <v>0.42857142857142855</v>
      </c>
      <c r="AQ290" s="6">
        <v>4</v>
      </c>
      <c r="AR290" s="15">
        <f t="shared" si="177"/>
        <v>0.5714285714285714</v>
      </c>
      <c r="AS290" s="52">
        <v>17</v>
      </c>
      <c r="AT290" s="15">
        <f t="shared" si="178"/>
        <v>2.4285714285714284</v>
      </c>
      <c r="AU290" s="18"/>
      <c r="AV290" s="18"/>
      <c r="AW290" s="18"/>
      <c r="AX290" s="18"/>
      <c r="AY290" s="18"/>
      <c r="AZ290" s="18"/>
      <c r="BA290" s="18"/>
      <c r="BB290" s="18"/>
      <c r="BC290" s="18"/>
      <c r="BD290" s="92">
        <f t="shared" si="179"/>
        <v>44.701986754966889</v>
      </c>
      <c r="BE290" s="92">
        <f t="shared" si="180"/>
        <v>42.857142857142854</v>
      </c>
      <c r="BF290" s="93">
        <f>IFERROR(100*((L290+0.44*AA290+AQ290)*2400)/((SUMIFS(팀공격력!Q:Q,팀공격력!A:A,B290,팀공격력!B:B,D290)+0.44*SUMIFS(팀공격력!T:T,팀공격력!A:A,B290,팀공격력!B:B,D290)+SUMIFS(팀공격력!AK:AK,팀공격력!A:A,B290,팀공격력!B:B,D290))*(F290*60+G290)),"")</f>
        <v>16.499431686241916</v>
      </c>
      <c r="BG290" s="17">
        <f t="shared" si="181"/>
        <v>0.39285714285714285</v>
      </c>
      <c r="BH290" s="17">
        <f t="shared" si="182"/>
        <v>0.17857142857142858</v>
      </c>
      <c r="BI290" s="94">
        <f>IFERROR(((AG290*(12000/5))/((F290*60+G290)*(SUMIFS(팀공격력!X:X,팀공격력!A:A,B290,팀공격력!B:B,D290)+SUMIFS(팀수비력!X:X,팀수비력!A:A,B290,팀수비력!B:B,D290))))*100,"")</f>
        <v>1.0784238834942732</v>
      </c>
      <c r="BJ290" s="94">
        <f>IFERROR(((AI290*(12000/5))/((F290*60+G290)*(SUMIFS(팀공격력!V:V,팀공격력!A:A,B290,팀공격력!B:B,D290)+SUMIFS(팀수비력!W:W,팀수비력!A:A,B290,팀수비력!B:B,D290))))*100,"")</f>
        <v>10.584530708369718</v>
      </c>
      <c r="BK290" s="94">
        <f>IFERROR(((AE290*(12000/5))/((F290*60+G290)*(SUMIFS(팀공격력!X:X,팀공격력!A:A,B290,팀공격력!B:B,D290)+SUMIFS(팀수비력!X:X,팀수비력!A:A,B290,팀수비력!B:B,D290))))*100,"")</f>
        <v>6.4705433009656392</v>
      </c>
      <c r="BL290" s="94">
        <f>IFERROR(100*AK290/(((((F290*60+G290)/(12000/5))*SUMIFS(팀공격력!P:P,팀공격력!A:A,B290,팀공격력!B:B,D290))-K290)),"")</f>
        <v>1.7110103516126274</v>
      </c>
      <c r="BM290" s="94">
        <f>IFERROR(100*((AM290/E290*(2400))/((F290*60+G290)*SUMIFS(팀공격력!AR:AR,팀공격력!A:A,B290,팀공격력!B:B,D290))),"")</f>
        <v>0.72460131326576771</v>
      </c>
      <c r="BN290" s="94">
        <f>IFERROR((AO290*40)/(((F290*60+G290)/60)*(SUMIFS(팀수비력!Q:Q,팀수비력!A:A,B290,팀수비력!B:B,D290)-SUMIFS(팀수비력!N:N,팀수비력!A:A,B290,팀수비력!B:B,D290)))*100,"")</f>
        <v>2.8505142802847341</v>
      </c>
      <c r="BO290" s="94">
        <f t="shared" si="183"/>
        <v>11.695906432748536</v>
      </c>
      <c r="BP290" s="18"/>
      <c r="BQ290" s="18"/>
      <c r="BR290" s="18"/>
      <c r="BS290" s="18"/>
      <c r="BT290" s="19" t="s">
        <v>88</v>
      </c>
      <c r="BU290" s="19"/>
      <c r="BV290" s="26" t="s">
        <v>97</v>
      </c>
      <c r="BW290" s="26"/>
      <c r="BX290" s="26"/>
      <c r="BY290" s="26"/>
      <c r="BZ290" s="29"/>
      <c r="CA290" s="29"/>
      <c r="CB290" s="29"/>
      <c r="CC290" s="30"/>
      <c r="CD290" s="30"/>
      <c r="CE290" s="30"/>
      <c r="CF290" s="28">
        <v>3</v>
      </c>
      <c r="CG290" s="28">
        <v>4</v>
      </c>
    </row>
    <row r="291" spans="1:85" x14ac:dyDescent="0.4">
      <c r="A291" s="9" t="s">
        <v>84</v>
      </c>
      <c r="B291" s="9" t="s">
        <v>230</v>
      </c>
      <c r="C291" s="9" t="s">
        <v>236</v>
      </c>
      <c r="D291" s="23" t="s">
        <v>294</v>
      </c>
      <c r="E291" s="32">
        <v>6</v>
      </c>
      <c r="F291" s="32">
        <v>10</v>
      </c>
      <c r="G291" s="32">
        <v>18</v>
      </c>
      <c r="H291" s="14">
        <f t="shared" si="157"/>
        <v>3708</v>
      </c>
      <c r="I291" s="45">
        <v>9</v>
      </c>
      <c r="J291" s="15">
        <f t="shared" si="158"/>
        <v>1.5</v>
      </c>
      <c r="K291" s="21">
        <v>4</v>
      </c>
      <c r="L291" s="21">
        <v>13</v>
      </c>
      <c r="M291" s="15">
        <f t="shared" si="159"/>
        <v>0.66666666666666663</v>
      </c>
      <c r="N291" s="15">
        <f t="shared" si="160"/>
        <v>2.1666666666666665</v>
      </c>
      <c r="O291" s="17">
        <f t="shared" si="161"/>
        <v>0.30769230769230771</v>
      </c>
      <c r="P291" s="14">
        <v>3</v>
      </c>
      <c r="Q291" s="16">
        <v>6</v>
      </c>
      <c r="R291" s="15">
        <f t="shared" si="162"/>
        <v>0.5</v>
      </c>
      <c r="S291" s="15">
        <f t="shared" si="163"/>
        <v>1</v>
      </c>
      <c r="T291" s="17">
        <f t="shared" si="164"/>
        <v>0.5</v>
      </c>
      <c r="U291" s="16">
        <v>1</v>
      </c>
      <c r="V291" s="16">
        <v>7</v>
      </c>
      <c r="W291" s="15">
        <f t="shared" si="165"/>
        <v>0.16666666666666666</v>
      </c>
      <c r="X291" s="15">
        <f t="shared" si="166"/>
        <v>1.1666666666666667</v>
      </c>
      <c r="Y291" s="17">
        <f t="shared" si="167"/>
        <v>0.14285714285714285</v>
      </c>
      <c r="Z291" s="8">
        <v>0</v>
      </c>
      <c r="AA291" s="8">
        <v>0</v>
      </c>
      <c r="AB291" s="15">
        <f t="shared" si="168"/>
        <v>0</v>
      </c>
      <c r="AC291" s="15">
        <f t="shared" si="169"/>
        <v>0</v>
      </c>
      <c r="AD291" s="17" t="e">
        <f t="shared" si="170"/>
        <v>#DIV/0!</v>
      </c>
      <c r="AE291" s="13">
        <v>9</v>
      </c>
      <c r="AF291" s="15">
        <f t="shared" si="171"/>
        <v>1.5</v>
      </c>
      <c r="AG291" s="13">
        <v>4</v>
      </c>
      <c r="AH291" s="15">
        <f t="shared" si="172"/>
        <v>0.66666666666666663</v>
      </c>
      <c r="AI291" s="13">
        <v>5</v>
      </c>
      <c r="AJ291" s="15">
        <f t="shared" si="173"/>
        <v>0.83333333333333337</v>
      </c>
      <c r="AK291" s="13">
        <v>1</v>
      </c>
      <c r="AL291" s="15">
        <f t="shared" si="174"/>
        <v>0.16666666666666666</v>
      </c>
      <c r="AM291" s="13">
        <v>0</v>
      </c>
      <c r="AN291" s="15">
        <f t="shared" si="175"/>
        <v>0</v>
      </c>
      <c r="AO291" s="2">
        <v>1</v>
      </c>
      <c r="AP291" s="15">
        <f t="shared" si="176"/>
        <v>0.16666666666666666</v>
      </c>
      <c r="AQ291" s="6">
        <v>1</v>
      </c>
      <c r="AR291" s="15">
        <f t="shared" si="177"/>
        <v>0.16666666666666666</v>
      </c>
      <c r="AS291" s="52">
        <v>6</v>
      </c>
      <c r="AT291" s="15">
        <f t="shared" si="178"/>
        <v>1</v>
      </c>
      <c r="AU291" s="18"/>
      <c r="AV291" s="18"/>
      <c r="AW291" s="18"/>
      <c r="AX291" s="18"/>
      <c r="AY291" s="18"/>
      <c r="AZ291" s="18"/>
      <c r="BA291" s="18"/>
      <c r="BB291" s="18"/>
      <c r="BC291" s="18"/>
      <c r="BD291" s="92">
        <f t="shared" si="179"/>
        <v>34.615384615384613</v>
      </c>
      <c r="BE291" s="92">
        <f t="shared" si="180"/>
        <v>34.615384615384613</v>
      </c>
      <c r="BF291" s="93">
        <f>IFERROR(100*((L291+0.44*AA291+AQ291)*2400)/((SUMIFS(팀공격력!Q:Q,팀공격력!A:A,B291,팀공격력!B:B,D291)+0.44*SUMIFS(팀공격력!T:T,팀공격력!A:A,B291,팀공격력!B:B,D291)+SUMIFS(팀공격력!AK:AK,팀공격력!A:A,B291,팀공격력!B:B,D291))*(F291*60+G291)),"")</f>
        <v>7.0601667409665163</v>
      </c>
      <c r="BG291" s="17">
        <f t="shared" si="181"/>
        <v>0.53846153846153844</v>
      </c>
      <c r="BH291" s="17">
        <f t="shared" si="182"/>
        <v>0</v>
      </c>
      <c r="BI291" s="94">
        <f>IFERROR(((AG291*(12000/5))/((F291*60+G291)*(SUMIFS(팀공격력!X:X,팀공격력!A:A,B291,팀공격력!B:B,D291)+SUMIFS(팀수비력!X:X,팀수비력!A:A,B291,팀수비력!B:B,D291))))*100,"")</f>
        <v>2.2545690250398076</v>
      </c>
      <c r="BJ291" s="94">
        <f>IFERROR(((AI291*(12000/5))/((F291*60+G291)*(SUMIFS(팀공격력!V:V,팀공격력!A:A,B291,팀공격력!B:B,D291)+SUMIFS(팀수비력!W:W,팀수비력!A:A,B291,팀수비력!B:B,D291))))*100,"")</f>
        <v>5.532044366995823</v>
      </c>
      <c r="BK291" s="94">
        <f>IFERROR(((AE291*(12000/5))/((F291*60+G291)*(SUMIFS(팀공격력!X:X,팀공격력!A:A,B291,팀공격력!B:B,D291)+SUMIFS(팀수비력!X:X,팀수비력!A:A,B291,팀수비력!B:B,D291))))*100,"")</f>
        <v>5.0727803063395669</v>
      </c>
      <c r="BL291" s="94">
        <f>IFERROR(100*AK291/(((((F291*60+G291)/(12000/5))*SUMIFS(팀공격력!P:P,팀공격력!A:A,B291,팀공격력!B:B,D291))-K291)),"")</f>
        <v>1.6016657323616561</v>
      </c>
      <c r="BM291" s="94">
        <f>IFERROR(100*((AM291/E291*(2400))/((F291*60+G291)*SUMIFS(팀공격력!AR:AR,팀공격력!A:A,B291,팀공격력!B:B,D291))),"")</f>
        <v>0</v>
      </c>
      <c r="BN291" s="94">
        <f>IFERROR((AO291*40)/(((F291*60+G291)/60)*(SUMIFS(팀수비력!Q:Q,팀수비력!A:A,B291,팀수비력!B:B,D291)-SUMIFS(팀수비력!N:N,팀수비력!A:A,B291,팀수비력!B:B,D291)))*100,"")</f>
        <v>0.9932212648672808</v>
      </c>
      <c r="BO291" s="94">
        <f t="shared" si="183"/>
        <v>7.1428571428571432</v>
      </c>
      <c r="BP291" s="18"/>
      <c r="BQ291" s="18"/>
      <c r="BR291" s="18"/>
      <c r="BS291" s="18"/>
      <c r="BT291" s="19" t="s">
        <v>88</v>
      </c>
      <c r="BU291" s="19"/>
      <c r="BV291" s="26" t="s">
        <v>94</v>
      </c>
      <c r="BW291" s="26"/>
      <c r="BX291" s="26"/>
      <c r="BY291" s="26"/>
      <c r="BZ291" s="29"/>
      <c r="CA291" s="29"/>
      <c r="CB291" s="29"/>
      <c r="CC291" s="30"/>
      <c r="CD291" s="30"/>
      <c r="CE291" s="30"/>
      <c r="CF291" s="28">
        <v>4</v>
      </c>
      <c r="CG291" s="28">
        <v>2</v>
      </c>
    </row>
    <row r="292" spans="1:85" x14ac:dyDescent="0.4">
      <c r="A292" s="9" t="s">
        <v>84</v>
      </c>
      <c r="B292" s="9" t="s">
        <v>230</v>
      </c>
      <c r="C292" s="9" t="s">
        <v>237</v>
      </c>
      <c r="D292" s="23" t="s">
        <v>294</v>
      </c>
      <c r="E292" s="32">
        <v>9</v>
      </c>
      <c r="F292" s="32">
        <v>14</v>
      </c>
      <c r="G292" s="32">
        <v>44</v>
      </c>
      <c r="H292" s="14">
        <f t="shared" si="157"/>
        <v>7956</v>
      </c>
      <c r="I292" s="45">
        <v>35</v>
      </c>
      <c r="J292" s="15">
        <f t="shared" si="158"/>
        <v>3.8888888888888888</v>
      </c>
      <c r="K292" s="21">
        <v>13</v>
      </c>
      <c r="L292" s="21">
        <v>44</v>
      </c>
      <c r="M292" s="15">
        <f t="shared" si="159"/>
        <v>1.4444444444444444</v>
      </c>
      <c r="N292" s="15">
        <f t="shared" si="160"/>
        <v>4.8888888888888893</v>
      </c>
      <c r="O292" s="17">
        <f t="shared" si="161"/>
        <v>0.29545454545454547</v>
      </c>
      <c r="P292" s="14">
        <v>8</v>
      </c>
      <c r="Q292" s="16">
        <v>19</v>
      </c>
      <c r="R292" s="15">
        <f t="shared" si="162"/>
        <v>0.88888888888888884</v>
      </c>
      <c r="S292" s="15">
        <f t="shared" si="163"/>
        <v>2.1111111111111112</v>
      </c>
      <c r="T292" s="17">
        <f t="shared" si="164"/>
        <v>0.42105263157894735</v>
      </c>
      <c r="U292" s="16">
        <v>5</v>
      </c>
      <c r="V292" s="16">
        <v>25</v>
      </c>
      <c r="W292" s="15">
        <f t="shared" si="165"/>
        <v>0.55555555555555558</v>
      </c>
      <c r="X292" s="15">
        <f t="shared" si="166"/>
        <v>2.7777777777777777</v>
      </c>
      <c r="Y292" s="17">
        <f t="shared" si="167"/>
        <v>0.2</v>
      </c>
      <c r="Z292" s="8">
        <v>4</v>
      </c>
      <c r="AA292" s="8">
        <v>4</v>
      </c>
      <c r="AB292" s="15">
        <f t="shared" si="168"/>
        <v>0.44444444444444442</v>
      </c>
      <c r="AC292" s="15">
        <f t="shared" si="169"/>
        <v>0.44444444444444442</v>
      </c>
      <c r="AD292" s="17">
        <f t="shared" si="170"/>
        <v>1</v>
      </c>
      <c r="AE292" s="13">
        <v>16</v>
      </c>
      <c r="AF292" s="15">
        <f t="shared" si="171"/>
        <v>1.7777777777777777</v>
      </c>
      <c r="AG292" s="13">
        <v>2</v>
      </c>
      <c r="AH292" s="15">
        <f t="shared" si="172"/>
        <v>0.22222222222222221</v>
      </c>
      <c r="AI292" s="13">
        <v>14</v>
      </c>
      <c r="AJ292" s="15">
        <f t="shared" si="173"/>
        <v>1.5555555555555556</v>
      </c>
      <c r="AK292" s="13">
        <v>17</v>
      </c>
      <c r="AL292" s="15">
        <f t="shared" si="174"/>
        <v>1.8888888888888888</v>
      </c>
      <c r="AM292" s="13">
        <v>3</v>
      </c>
      <c r="AN292" s="15">
        <f t="shared" si="175"/>
        <v>0.33333333333333331</v>
      </c>
      <c r="AO292" s="2">
        <v>1</v>
      </c>
      <c r="AP292" s="15">
        <f t="shared" si="176"/>
        <v>0.1111111111111111</v>
      </c>
      <c r="AQ292" s="6">
        <v>7</v>
      </c>
      <c r="AR292" s="15">
        <f t="shared" si="177"/>
        <v>0.77777777777777779</v>
      </c>
      <c r="AS292" s="52">
        <v>11</v>
      </c>
      <c r="AT292" s="15">
        <f t="shared" si="178"/>
        <v>1.2222222222222223</v>
      </c>
      <c r="AU292" s="18"/>
      <c r="AV292" s="18"/>
      <c r="AW292" s="18"/>
      <c r="AX292" s="18"/>
      <c r="AY292" s="18"/>
      <c r="AZ292" s="18"/>
      <c r="BA292" s="18"/>
      <c r="BB292" s="18"/>
      <c r="BC292" s="18"/>
      <c r="BD292" s="92">
        <f t="shared" si="179"/>
        <v>38.243006993006993</v>
      </c>
      <c r="BE292" s="92">
        <f t="shared" si="180"/>
        <v>35.227272727272727</v>
      </c>
      <c r="BF292" s="93">
        <f>IFERROR(100*((L292+0.44*AA292+AQ292)*2400)/((SUMIFS(팀공격력!Q:Q,팀공격력!A:A,B292,팀공격력!B:B,D292)+0.44*SUMIFS(팀공격력!T:T,팀공격력!A:A,B292,팀공격력!B:B,D292)+SUMIFS(팀공격력!AK:AK,팀공격력!A:A,B292,팀공격력!B:B,D292))*(F292*60+G292)),"")</f>
        <v>18.600641362524005</v>
      </c>
      <c r="BG292" s="17">
        <f t="shared" si="181"/>
        <v>0.56818181818181823</v>
      </c>
      <c r="BH292" s="17">
        <f t="shared" si="182"/>
        <v>9.0909090909090912E-2</v>
      </c>
      <c r="BI292" s="94">
        <f>IFERROR(((AG292*(12000/5))/((F292*60+G292)*(SUMIFS(팀공격력!X:X,팀공격력!A:A,B292,팀공격력!B:B,D292)+SUMIFS(팀수비력!X:X,팀수비력!A:A,B292,팀수비력!B:B,D292))))*100,"")</f>
        <v>0.78807899178427643</v>
      </c>
      <c r="BJ292" s="94">
        <f>IFERROR(((AI292*(12000/5))/((F292*60+G292)*(SUMIFS(팀공격력!V:V,팀공격력!A:A,B292,팀공격력!B:B,D292)+SUMIFS(팀수비력!W:W,팀수비력!A:A,B292,팀수비력!B:B,D292))))*100,"")</f>
        <v>10.828789109332096</v>
      </c>
      <c r="BK292" s="94">
        <f>IFERROR(((AE292*(12000/5))/((F292*60+G292)*(SUMIFS(팀공격력!X:X,팀공격력!A:A,B292,팀공격력!B:B,D292)+SUMIFS(팀수비력!X:X,팀수비력!A:A,B292,팀수비력!B:B,D292))))*100,"")</f>
        <v>6.3046319342742114</v>
      </c>
      <c r="BL292" s="94">
        <f>IFERROR(100*AK292/(((((F292*60+G292)/(12000/5))*SUMIFS(팀공격력!P:P,팀공격력!A:A,B292,팀공격력!B:B,D292))-K292)),"")</f>
        <v>20.724125320004877</v>
      </c>
      <c r="BM292" s="94">
        <f>IFERROR(100*((AM292/E292*(2400))/((F292*60+G292)*SUMIFS(팀공격력!AR:AR,팀공격력!A:A,B292,팀공격력!B:B,D292))),"")</f>
        <v>1.235538136722399</v>
      </c>
      <c r="BN292" s="94">
        <f>IFERROR((AO292*40)/(((F292*60+G292)/60)*(SUMIFS(팀수비력!Q:Q,팀수비력!A:A,B292,팀수비력!B:B,D292)-SUMIFS(팀수비력!N:N,팀수비력!A:A,B292,팀수비력!B:B,D292)))*100,"")</f>
        <v>0.69435604263346118</v>
      </c>
      <c r="BO292" s="94">
        <f t="shared" si="183"/>
        <v>13.267626990144048</v>
      </c>
      <c r="BP292" s="18"/>
      <c r="BQ292" s="18"/>
      <c r="BR292" s="18"/>
      <c r="BS292" s="18"/>
      <c r="BT292" s="19" t="s">
        <v>238</v>
      </c>
      <c r="BU292" s="19"/>
      <c r="BV292" s="26" t="s">
        <v>89</v>
      </c>
      <c r="BW292" s="26"/>
      <c r="BX292" s="26"/>
      <c r="BY292" s="26"/>
      <c r="BZ292" s="29"/>
      <c r="CA292" s="29"/>
      <c r="CB292" s="29"/>
      <c r="CC292" s="30"/>
      <c r="CD292" s="30"/>
      <c r="CE292" s="30"/>
      <c r="CF292" s="28">
        <v>5</v>
      </c>
      <c r="CG292" s="28">
        <v>4</v>
      </c>
    </row>
    <row r="293" spans="1:85" x14ac:dyDescent="0.4">
      <c r="A293" s="9" t="s">
        <v>84</v>
      </c>
      <c r="B293" s="9" t="s">
        <v>230</v>
      </c>
      <c r="C293" s="9" t="s">
        <v>239</v>
      </c>
      <c r="D293" s="23" t="s">
        <v>294</v>
      </c>
      <c r="E293" s="32">
        <v>9</v>
      </c>
      <c r="F293" s="32">
        <v>24</v>
      </c>
      <c r="G293" s="32">
        <v>49</v>
      </c>
      <c r="H293" s="14">
        <f t="shared" si="157"/>
        <v>13401</v>
      </c>
      <c r="I293" s="45">
        <v>106</v>
      </c>
      <c r="J293" s="15">
        <f t="shared" si="158"/>
        <v>11.777777777777779</v>
      </c>
      <c r="K293" s="21">
        <v>47</v>
      </c>
      <c r="L293" s="21">
        <v>85</v>
      </c>
      <c r="M293" s="15">
        <f t="shared" si="159"/>
        <v>5.2222222222222223</v>
      </c>
      <c r="N293" s="15">
        <f t="shared" si="160"/>
        <v>9.4444444444444446</v>
      </c>
      <c r="O293" s="17">
        <f t="shared" si="161"/>
        <v>0.55294117647058827</v>
      </c>
      <c r="P293" s="14">
        <v>45</v>
      </c>
      <c r="Q293" s="16">
        <v>78</v>
      </c>
      <c r="R293" s="15">
        <f t="shared" si="162"/>
        <v>5</v>
      </c>
      <c r="S293" s="15">
        <f t="shared" si="163"/>
        <v>8.6666666666666661</v>
      </c>
      <c r="T293" s="17">
        <f t="shared" si="164"/>
        <v>0.57692307692307687</v>
      </c>
      <c r="U293" s="16">
        <v>2</v>
      </c>
      <c r="V293" s="16">
        <v>7</v>
      </c>
      <c r="W293" s="15">
        <f t="shared" si="165"/>
        <v>0.22222222222222221</v>
      </c>
      <c r="X293" s="15">
        <f t="shared" si="166"/>
        <v>0.77777777777777779</v>
      </c>
      <c r="Y293" s="17">
        <f t="shared" si="167"/>
        <v>0.2857142857142857</v>
      </c>
      <c r="Z293" s="8">
        <v>10</v>
      </c>
      <c r="AA293" s="8">
        <v>11</v>
      </c>
      <c r="AB293" s="15">
        <f t="shared" si="168"/>
        <v>1.1111111111111112</v>
      </c>
      <c r="AC293" s="15">
        <f t="shared" si="169"/>
        <v>1.2222222222222223</v>
      </c>
      <c r="AD293" s="17">
        <f t="shared" si="170"/>
        <v>0.90909090909090906</v>
      </c>
      <c r="AE293" s="13">
        <v>96</v>
      </c>
      <c r="AF293" s="15">
        <f t="shared" si="171"/>
        <v>10.666666666666666</v>
      </c>
      <c r="AG293" s="13">
        <v>26</v>
      </c>
      <c r="AH293" s="15">
        <f t="shared" si="172"/>
        <v>2.8888888888888888</v>
      </c>
      <c r="AI293" s="13">
        <v>70</v>
      </c>
      <c r="AJ293" s="15">
        <f t="shared" si="173"/>
        <v>7.7777777777777777</v>
      </c>
      <c r="AK293" s="13">
        <v>17</v>
      </c>
      <c r="AL293" s="15">
        <f t="shared" si="174"/>
        <v>1.8888888888888888</v>
      </c>
      <c r="AM293" s="13">
        <v>6</v>
      </c>
      <c r="AN293" s="15">
        <f t="shared" si="175"/>
        <v>0.66666666666666663</v>
      </c>
      <c r="AO293" s="2">
        <v>6</v>
      </c>
      <c r="AP293" s="15">
        <f t="shared" si="176"/>
        <v>0.66666666666666663</v>
      </c>
      <c r="AQ293" s="6">
        <v>11</v>
      </c>
      <c r="AR293" s="15">
        <f t="shared" si="177"/>
        <v>1.2222222222222223</v>
      </c>
      <c r="AS293" s="52">
        <v>12</v>
      </c>
      <c r="AT293" s="15">
        <f t="shared" si="178"/>
        <v>1.3333333333333333</v>
      </c>
      <c r="AU293" s="18"/>
      <c r="AV293" s="18"/>
      <c r="AW293" s="18"/>
      <c r="AX293" s="18"/>
      <c r="AY293" s="18"/>
      <c r="AZ293" s="18"/>
      <c r="BA293" s="18"/>
      <c r="BB293" s="18"/>
      <c r="BC293" s="18"/>
      <c r="BD293" s="92">
        <f t="shared" si="179"/>
        <v>58.993766696349056</v>
      </c>
      <c r="BE293" s="92">
        <f t="shared" si="180"/>
        <v>56.470588235294116</v>
      </c>
      <c r="BF293" s="93">
        <f>IFERROR(100*((L293+0.44*AA293+AQ293)*2400)/((SUMIFS(팀공격력!Q:Q,팀공격력!A:A,B293,팀공격력!B:B,D293)+0.44*SUMIFS(팀공격력!T:T,팀공격력!A:A,B293,팀공격력!B:B,D293)+SUMIFS(팀공격력!AK:AK,팀공격력!A:A,B293,팀공격력!B:B,D293))*(F293*60+G293)),"")</f>
        <v>21.106369488165655</v>
      </c>
      <c r="BG293" s="17">
        <f t="shared" si="181"/>
        <v>8.2352941176470587E-2</v>
      </c>
      <c r="BH293" s="17">
        <f t="shared" si="182"/>
        <v>0.12941176470588237</v>
      </c>
      <c r="BI293" s="94">
        <f>IFERROR(((AG293*(12000/5))/((F293*60+G293)*(SUMIFS(팀공격력!X:X,팀공격력!A:A,B293,팀공격력!B:B,D293)+SUMIFS(팀수비력!X:X,팀수비력!A:A,B293,팀수비력!B:B,D293))))*100,"")</f>
        <v>6.0823396733276729</v>
      </c>
      <c r="BJ293" s="94">
        <f>IFERROR(((AI293*(12000/5))/((F293*60+G293)*(SUMIFS(팀공격력!V:V,팀공격력!A:A,B293,팀공격력!B:B,D293)+SUMIFS(팀수비력!W:W,팀수비력!A:A,B293,팀수비력!B:B,D293))))*100,"")</f>
        <v>32.144558672429731</v>
      </c>
      <c r="BK293" s="94">
        <f>IFERROR(((AE293*(12000/5))/((F293*60+G293)*(SUMIFS(팀공격력!X:X,팀공격력!A:A,B293,팀공격력!B:B,D293)+SUMIFS(팀수비력!X:X,팀수비력!A:A,B293,팀수비력!B:B,D293))))*100,"")</f>
        <v>22.457869563056025</v>
      </c>
      <c r="BL293" s="94">
        <f>IFERROR(100*AK293/(((((F293*60+G293)/(12000/5))*SUMIFS(팀공격력!P:P,팀공격력!A:A,B293,팀공격력!B:B,D293))-K293)),"")</f>
        <v>15.035266544320871</v>
      </c>
      <c r="BM293" s="94">
        <f>IFERROR(100*((AM293/E293*(2400))/((F293*60+G293)*SUMIFS(팀공격력!AR:AR,팀공격력!A:A,B293,팀공격력!B:B,D293))),"")</f>
        <v>1.4670459541472138</v>
      </c>
      <c r="BN293" s="94">
        <f>IFERROR((AO293*40)/(((F293*60+G293)/60)*(SUMIFS(팀수비력!Q:Q,팀수비력!A:A,B293,팀수비력!B:B,D293)-SUMIFS(팀수비력!N:N,팀수비력!A:A,B293,팀수비력!B:B,D293)))*100,"")</f>
        <v>2.4733810947803074</v>
      </c>
      <c r="BO293" s="94">
        <f t="shared" si="183"/>
        <v>10.908369694565648</v>
      </c>
      <c r="BP293" s="18"/>
      <c r="BQ293" s="18"/>
      <c r="BR293" s="18"/>
      <c r="BS293" s="18"/>
      <c r="BT293" s="19" t="s">
        <v>93</v>
      </c>
      <c r="BU293" s="19"/>
      <c r="BV293" s="26" t="s">
        <v>94</v>
      </c>
      <c r="BW293" s="26"/>
      <c r="BX293" s="26"/>
      <c r="BY293" s="26"/>
      <c r="BZ293" s="29"/>
      <c r="CA293" s="29"/>
      <c r="CB293" s="29"/>
      <c r="CC293" s="30"/>
      <c r="CD293" s="30"/>
      <c r="CE293" s="30"/>
      <c r="CF293" s="28">
        <v>5</v>
      </c>
      <c r="CG293" s="28">
        <v>4</v>
      </c>
    </row>
    <row r="294" spans="1:85" x14ac:dyDescent="0.4">
      <c r="A294" s="9" t="s">
        <v>84</v>
      </c>
      <c r="B294" s="9" t="s">
        <v>230</v>
      </c>
      <c r="C294" s="9" t="s">
        <v>242</v>
      </c>
      <c r="D294" s="23" t="s">
        <v>294</v>
      </c>
      <c r="E294" s="32">
        <v>5</v>
      </c>
      <c r="F294" s="32">
        <v>4</v>
      </c>
      <c r="G294" s="32">
        <v>6</v>
      </c>
      <c r="H294" s="14">
        <f t="shared" si="157"/>
        <v>1230</v>
      </c>
      <c r="I294" s="45">
        <v>8</v>
      </c>
      <c r="J294" s="15">
        <f t="shared" si="158"/>
        <v>1.6</v>
      </c>
      <c r="K294" s="21">
        <v>3</v>
      </c>
      <c r="L294" s="21">
        <v>6</v>
      </c>
      <c r="M294" s="15">
        <f t="shared" si="159"/>
        <v>0.6</v>
      </c>
      <c r="N294" s="15">
        <f t="shared" si="160"/>
        <v>1.2</v>
      </c>
      <c r="O294" s="17">
        <f t="shared" si="161"/>
        <v>0.5</v>
      </c>
      <c r="P294" s="14">
        <v>1</v>
      </c>
      <c r="Q294" s="16">
        <v>3</v>
      </c>
      <c r="R294" s="15">
        <f t="shared" si="162"/>
        <v>0.2</v>
      </c>
      <c r="S294" s="15">
        <f t="shared" si="163"/>
        <v>0.6</v>
      </c>
      <c r="T294" s="17">
        <f t="shared" si="164"/>
        <v>0.33333333333333331</v>
      </c>
      <c r="U294" s="16">
        <v>2</v>
      </c>
      <c r="V294" s="16">
        <v>3</v>
      </c>
      <c r="W294" s="15">
        <f t="shared" si="165"/>
        <v>0.4</v>
      </c>
      <c r="X294" s="15">
        <f t="shared" si="166"/>
        <v>0.6</v>
      </c>
      <c r="Y294" s="17">
        <f t="shared" si="167"/>
        <v>0.66666666666666663</v>
      </c>
      <c r="Z294" s="8">
        <v>0</v>
      </c>
      <c r="AA294" s="8">
        <v>0</v>
      </c>
      <c r="AB294" s="15">
        <f t="shared" si="168"/>
        <v>0</v>
      </c>
      <c r="AC294" s="15">
        <f t="shared" si="169"/>
        <v>0</v>
      </c>
      <c r="AD294" s="17" t="e">
        <f t="shared" si="170"/>
        <v>#DIV/0!</v>
      </c>
      <c r="AE294" s="13">
        <v>0</v>
      </c>
      <c r="AF294" s="15">
        <f t="shared" si="171"/>
        <v>0</v>
      </c>
      <c r="AG294" s="13">
        <v>0</v>
      </c>
      <c r="AH294" s="15">
        <f t="shared" si="172"/>
        <v>0</v>
      </c>
      <c r="AI294" s="13">
        <v>0</v>
      </c>
      <c r="AJ294" s="15">
        <f t="shared" si="173"/>
        <v>0</v>
      </c>
      <c r="AK294" s="13">
        <v>0</v>
      </c>
      <c r="AL294" s="15">
        <f t="shared" si="174"/>
        <v>0</v>
      </c>
      <c r="AM294" s="13">
        <v>0</v>
      </c>
      <c r="AN294" s="15">
        <f t="shared" si="175"/>
        <v>0</v>
      </c>
      <c r="AO294" s="2">
        <v>0</v>
      </c>
      <c r="AP294" s="15">
        <f t="shared" si="176"/>
        <v>0</v>
      </c>
      <c r="AQ294" s="6">
        <v>2</v>
      </c>
      <c r="AR294" s="15">
        <f t="shared" si="177"/>
        <v>0.4</v>
      </c>
      <c r="AS294" s="52">
        <v>6</v>
      </c>
      <c r="AT294" s="15">
        <f t="shared" si="178"/>
        <v>1.2</v>
      </c>
      <c r="AU294" s="18"/>
      <c r="AV294" s="18"/>
      <c r="AW294" s="18"/>
      <c r="AX294" s="18"/>
      <c r="AY294" s="18"/>
      <c r="AZ294" s="18"/>
      <c r="BA294" s="18"/>
      <c r="BB294" s="18"/>
      <c r="BC294" s="18"/>
      <c r="BD294" s="92">
        <f t="shared" si="179"/>
        <v>66.666666666666657</v>
      </c>
      <c r="BE294" s="92">
        <f t="shared" si="180"/>
        <v>66.666666666666657</v>
      </c>
      <c r="BF294" s="93">
        <f>IFERROR(100*((L294+0.44*AA294+AQ294)*2400)/((SUMIFS(팀공격력!Q:Q,팀공격력!A:A,B294,팀공격력!B:B,D294)+0.44*SUMIFS(팀공격력!T:T,팀공격력!A:A,B294,팀공격력!B:B,D294)+SUMIFS(팀공격력!AK:AK,팀공격력!A:A,B294,팀공격력!B:B,D294))*(F294*60+G294)),"")</f>
        <v>10.135152255324755</v>
      </c>
      <c r="BG294" s="17">
        <f t="shared" si="181"/>
        <v>0.5</v>
      </c>
      <c r="BH294" s="17">
        <f t="shared" si="182"/>
        <v>0</v>
      </c>
      <c r="BI294" s="94">
        <f>IFERROR(((AG294*(12000/5))/((F294*60+G294)*(SUMIFS(팀공격력!X:X,팀공격력!A:A,B294,팀공격력!B:B,D294)+SUMIFS(팀수비력!X:X,팀수비력!A:A,B294,팀수비력!B:B,D294))))*100,"")</f>
        <v>0</v>
      </c>
      <c r="BJ294" s="94">
        <f>IFERROR(((AI294*(12000/5))/((F294*60+G294)*(SUMIFS(팀공격력!V:V,팀공격력!A:A,B294,팀공격력!B:B,D294)+SUMIFS(팀수비력!W:W,팀수비력!A:A,B294,팀수비력!B:B,D294))))*100,"")</f>
        <v>0</v>
      </c>
      <c r="BK294" s="94">
        <f>IFERROR(((AE294*(12000/5))/((F294*60+G294)*(SUMIFS(팀공격력!X:X,팀공격력!A:A,B294,팀공격력!B:B,D294)+SUMIFS(팀수비력!X:X,팀수비력!A:A,B294,팀수비력!B:B,D294))))*100,"")</f>
        <v>0</v>
      </c>
      <c r="BL294" s="94">
        <f>IFERROR(100*AK294/(((((F294*60+G294)/(12000/5))*SUMIFS(팀공격력!P:P,팀공격력!A:A,B294,팀공격력!B:B,D294))-K294)),"")</f>
        <v>0</v>
      </c>
      <c r="BM294" s="94">
        <f>IFERROR(100*((AM294/E294*(2400))/((F294*60+G294)*SUMIFS(팀공격력!AR:AR,팀공격력!A:A,B294,팀공격력!B:B,D294))),"")</f>
        <v>0</v>
      </c>
      <c r="BN294" s="94">
        <f>IFERROR((AO294*40)/(((F294*60+G294)/60)*(SUMIFS(팀수비력!Q:Q,팀수비력!A:A,B294,팀수비력!B:B,D294)-SUMIFS(팀수비력!N:N,팀수비력!A:A,B294,팀수비력!B:B,D294)))*100,"")</f>
        <v>0</v>
      </c>
      <c r="BO294" s="94">
        <f t="shared" si="183"/>
        <v>25</v>
      </c>
      <c r="BP294" s="18"/>
      <c r="BQ294" s="18"/>
      <c r="BR294" s="18"/>
      <c r="BS294" s="18"/>
      <c r="BT294" s="19" t="s">
        <v>88</v>
      </c>
      <c r="BU294" s="19"/>
      <c r="BV294" s="26" t="s">
        <v>94</v>
      </c>
      <c r="BW294" s="26"/>
      <c r="BX294" s="26"/>
      <c r="BY294" s="26"/>
      <c r="BZ294" s="29"/>
      <c r="CA294" s="29"/>
      <c r="CB294" s="29"/>
      <c r="CC294" s="30"/>
      <c r="CD294" s="30"/>
      <c r="CE294" s="30"/>
      <c r="CF294" s="28">
        <v>2</v>
      </c>
      <c r="CG294" s="28">
        <v>3</v>
      </c>
    </row>
    <row r="295" spans="1:85" x14ac:dyDescent="0.4">
      <c r="A295" s="9" t="s">
        <v>84</v>
      </c>
      <c r="B295" s="9" t="s">
        <v>230</v>
      </c>
      <c r="C295" s="9" t="s">
        <v>243</v>
      </c>
      <c r="D295" s="23" t="s">
        <v>294</v>
      </c>
      <c r="E295" s="32">
        <v>9</v>
      </c>
      <c r="F295" s="32">
        <v>26</v>
      </c>
      <c r="G295" s="32">
        <v>48</v>
      </c>
      <c r="H295" s="14">
        <f t="shared" si="157"/>
        <v>14472</v>
      </c>
      <c r="I295" s="45">
        <v>69</v>
      </c>
      <c r="J295" s="15">
        <f t="shared" si="158"/>
        <v>7.666666666666667</v>
      </c>
      <c r="K295" s="21">
        <v>27</v>
      </c>
      <c r="L295" s="21">
        <v>70</v>
      </c>
      <c r="M295" s="15">
        <f t="shared" si="159"/>
        <v>3</v>
      </c>
      <c r="N295" s="15">
        <f t="shared" si="160"/>
        <v>7.7777777777777777</v>
      </c>
      <c r="O295" s="17">
        <f t="shared" si="161"/>
        <v>0.38571428571428573</v>
      </c>
      <c r="P295" s="14">
        <v>19</v>
      </c>
      <c r="Q295" s="16">
        <v>48</v>
      </c>
      <c r="R295" s="15">
        <f t="shared" si="162"/>
        <v>2.1111111111111112</v>
      </c>
      <c r="S295" s="15">
        <f t="shared" si="163"/>
        <v>5.333333333333333</v>
      </c>
      <c r="T295" s="17">
        <f t="shared" si="164"/>
        <v>0.39583333333333331</v>
      </c>
      <c r="U295" s="16">
        <v>8</v>
      </c>
      <c r="V295" s="16">
        <v>22</v>
      </c>
      <c r="W295" s="15">
        <f t="shared" si="165"/>
        <v>0.88888888888888884</v>
      </c>
      <c r="X295" s="15">
        <f t="shared" si="166"/>
        <v>2.4444444444444446</v>
      </c>
      <c r="Y295" s="17">
        <f t="shared" si="167"/>
        <v>0.36363636363636365</v>
      </c>
      <c r="Z295" s="8">
        <v>7</v>
      </c>
      <c r="AA295" s="8">
        <v>15</v>
      </c>
      <c r="AB295" s="15">
        <f t="shared" si="168"/>
        <v>0.77777777777777779</v>
      </c>
      <c r="AC295" s="15">
        <f t="shared" si="169"/>
        <v>1.6666666666666667</v>
      </c>
      <c r="AD295" s="17">
        <f t="shared" si="170"/>
        <v>0.46666666666666667</v>
      </c>
      <c r="AE295" s="13">
        <v>29</v>
      </c>
      <c r="AF295" s="15">
        <f t="shared" si="171"/>
        <v>3.2222222222222223</v>
      </c>
      <c r="AG295" s="13">
        <v>6</v>
      </c>
      <c r="AH295" s="15">
        <f t="shared" si="172"/>
        <v>0.66666666666666663</v>
      </c>
      <c r="AI295" s="13">
        <v>23</v>
      </c>
      <c r="AJ295" s="15">
        <f t="shared" si="173"/>
        <v>2.5555555555555554</v>
      </c>
      <c r="AK295" s="13">
        <v>52</v>
      </c>
      <c r="AL295" s="15">
        <f t="shared" si="174"/>
        <v>5.7777777777777777</v>
      </c>
      <c r="AM295" s="13">
        <v>16</v>
      </c>
      <c r="AN295" s="15">
        <f t="shared" si="175"/>
        <v>1.7777777777777777</v>
      </c>
      <c r="AO295" s="2">
        <v>0</v>
      </c>
      <c r="AP295" s="15">
        <f t="shared" si="176"/>
        <v>0</v>
      </c>
      <c r="AQ295" s="6">
        <v>10</v>
      </c>
      <c r="AR295" s="15">
        <f t="shared" si="177"/>
        <v>1.1111111111111112</v>
      </c>
      <c r="AS295" s="52">
        <v>15</v>
      </c>
      <c r="AT295" s="15">
        <f t="shared" si="178"/>
        <v>1.6666666666666667</v>
      </c>
      <c r="AU295" s="18"/>
      <c r="AV295" s="18"/>
      <c r="AW295" s="18"/>
      <c r="AX295" s="18"/>
      <c r="AY295" s="18"/>
      <c r="AZ295" s="18"/>
      <c r="BA295" s="18"/>
      <c r="BB295" s="18"/>
      <c r="BC295" s="18"/>
      <c r="BD295" s="92">
        <f t="shared" si="179"/>
        <v>45.039164490861623</v>
      </c>
      <c r="BE295" s="92">
        <f t="shared" si="180"/>
        <v>44.285714285714285</v>
      </c>
      <c r="BF295" s="93">
        <f>IFERROR(100*((L295+0.44*AA295+AQ295)*2400)/((SUMIFS(팀공격력!Q:Q,팀공격력!A:A,B295,팀공격력!B:B,D295)+0.44*SUMIFS(팀공격력!T:T,팀공격력!A:A,B295,팀공격력!B:B,D295)+SUMIFS(팀공격력!AK:AK,팀공격력!A:A,B295,팀공격력!B:B,D295))*(F295*60+G295)),"")</f>
        <v>16.784455036266824</v>
      </c>
      <c r="BG295" s="17">
        <f t="shared" si="181"/>
        <v>0.31428571428571428</v>
      </c>
      <c r="BH295" s="17">
        <f t="shared" si="182"/>
        <v>0.21428571428571427</v>
      </c>
      <c r="BI295" s="94">
        <f>IFERROR(((AG295*(12000/5))/((F295*60+G295)*(SUMIFS(팀공격력!X:X,팀공격력!A:A,B295,팀공격력!B:B,D295)+SUMIFS(팀수비력!X:X,팀수비력!A:A,B295,팀수비력!B:B,D295))))*100,"")</f>
        <v>1.299742217793471</v>
      </c>
      <c r="BJ295" s="94">
        <f>IFERROR(((AI295*(12000/5))/((F295*60+G295)*(SUMIFS(팀공격력!V:V,팀공격력!A:A,B295,팀공격력!B:B,D295)+SUMIFS(팀수비력!W:W,팀수비력!A:A,B295,팀수비력!B:B,D295))))*100,"")</f>
        <v>9.7801590338903779</v>
      </c>
      <c r="BK295" s="94">
        <f>IFERROR(((AE295*(12000/5))/((F295*60+G295)*(SUMIFS(팀공격력!X:X,팀공격력!A:A,B295,팀공격력!B:B,D295)+SUMIFS(팀수비력!X:X,팀수비력!A:A,B295,팀수비력!B:B,D295))))*100,"")</f>
        <v>6.2820873860017761</v>
      </c>
      <c r="BL295" s="94">
        <f>IFERROR(100*AK295/(((((F295*60+G295)/(12000/5))*SUMIFS(팀공격력!P:P,팀공격력!A:A,B295,팀공격력!B:B,D295))-K295)),"")</f>
        <v>35.650623885918002</v>
      </c>
      <c r="BM295" s="94">
        <f>IFERROR(100*((AM295/E295*(2400))/((F295*60+G295)*SUMIFS(팀공격력!AR:AR,팀공격력!A:A,B295,팀공격력!B:B,D295))),"")</f>
        <v>3.6226060128112789</v>
      </c>
      <c r="BN295" s="94">
        <f>IFERROR((AO295*40)/(((F295*60+G295)/60)*(SUMIFS(팀수비력!Q:Q,팀수비력!A:A,B295,팀수비력!B:B,D295)-SUMIFS(팀수비력!N:N,팀수비력!A:A,B295,팀수비력!B:B,D295)))*100,"")</f>
        <v>0</v>
      </c>
      <c r="BO295" s="94">
        <f t="shared" si="183"/>
        <v>11.547344110854505</v>
      </c>
      <c r="BP295" s="18"/>
      <c r="BQ295" s="18"/>
      <c r="BR295" s="18"/>
      <c r="BS295" s="18"/>
      <c r="BT295" s="19" t="s">
        <v>88</v>
      </c>
      <c r="BU295" s="19"/>
      <c r="BV295" s="26" t="s">
        <v>89</v>
      </c>
      <c r="BW295" s="26"/>
      <c r="BX295" s="26"/>
      <c r="BY295" s="26"/>
      <c r="BZ295" s="29"/>
      <c r="CA295" s="29"/>
      <c r="CB295" s="29"/>
      <c r="CC295" s="30"/>
      <c r="CD295" s="30"/>
      <c r="CE295" s="30"/>
      <c r="CF295" s="28">
        <v>5</v>
      </c>
      <c r="CG295" s="28">
        <v>4</v>
      </c>
    </row>
    <row r="296" spans="1:85" x14ac:dyDescent="0.4">
      <c r="A296" s="9" t="s">
        <v>84</v>
      </c>
      <c r="B296" s="9" t="s">
        <v>230</v>
      </c>
      <c r="C296" s="9" t="s">
        <v>244</v>
      </c>
      <c r="D296" s="23" t="s">
        <v>294</v>
      </c>
      <c r="E296" s="32">
        <v>2</v>
      </c>
      <c r="F296" s="32">
        <v>3</v>
      </c>
      <c r="G296" s="32">
        <v>37</v>
      </c>
      <c r="H296" s="14">
        <f t="shared" si="157"/>
        <v>434</v>
      </c>
      <c r="I296" s="45">
        <v>0</v>
      </c>
      <c r="J296" s="15">
        <f t="shared" si="158"/>
        <v>0</v>
      </c>
      <c r="K296" s="21">
        <v>0</v>
      </c>
      <c r="L296" s="21">
        <v>0</v>
      </c>
      <c r="M296" s="15">
        <f t="shared" si="159"/>
        <v>0</v>
      </c>
      <c r="N296" s="15">
        <f t="shared" si="160"/>
        <v>0</v>
      </c>
      <c r="O296" s="17" t="e">
        <f t="shared" si="161"/>
        <v>#DIV/0!</v>
      </c>
      <c r="P296" s="14">
        <v>0</v>
      </c>
      <c r="Q296" s="16">
        <v>0</v>
      </c>
      <c r="R296" s="15">
        <f t="shared" si="162"/>
        <v>0</v>
      </c>
      <c r="S296" s="15">
        <f t="shared" si="163"/>
        <v>0</v>
      </c>
      <c r="T296" s="17" t="e">
        <f t="shared" si="164"/>
        <v>#DIV/0!</v>
      </c>
      <c r="U296" s="16">
        <v>0</v>
      </c>
      <c r="V296" s="16">
        <v>0</v>
      </c>
      <c r="W296" s="15">
        <f t="shared" si="165"/>
        <v>0</v>
      </c>
      <c r="X296" s="15">
        <f t="shared" si="166"/>
        <v>0</v>
      </c>
      <c r="Y296" s="17" t="e">
        <f t="shared" si="167"/>
        <v>#DIV/0!</v>
      </c>
      <c r="Z296" s="8">
        <v>0</v>
      </c>
      <c r="AA296" s="8">
        <v>0</v>
      </c>
      <c r="AB296" s="15">
        <f t="shared" si="168"/>
        <v>0</v>
      </c>
      <c r="AC296" s="15">
        <f t="shared" si="169"/>
        <v>0</v>
      </c>
      <c r="AD296" s="17" t="e">
        <f t="shared" si="170"/>
        <v>#DIV/0!</v>
      </c>
      <c r="AE296" s="13">
        <v>3</v>
      </c>
      <c r="AF296" s="15">
        <f t="shared" si="171"/>
        <v>1.5</v>
      </c>
      <c r="AG296" s="13">
        <v>1</v>
      </c>
      <c r="AH296" s="15">
        <f t="shared" si="172"/>
        <v>0.5</v>
      </c>
      <c r="AI296" s="13">
        <v>2</v>
      </c>
      <c r="AJ296" s="15">
        <f t="shared" si="173"/>
        <v>1</v>
      </c>
      <c r="AK296" s="13">
        <v>0</v>
      </c>
      <c r="AL296" s="15">
        <f t="shared" si="174"/>
        <v>0</v>
      </c>
      <c r="AM296" s="13">
        <v>0</v>
      </c>
      <c r="AN296" s="15">
        <f t="shared" si="175"/>
        <v>0</v>
      </c>
      <c r="AO296" s="2">
        <v>0</v>
      </c>
      <c r="AP296" s="15">
        <f t="shared" si="176"/>
        <v>0</v>
      </c>
      <c r="AQ296" s="6">
        <v>1</v>
      </c>
      <c r="AR296" s="15">
        <f t="shared" si="177"/>
        <v>0.5</v>
      </c>
      <c r="AS296" s="52">
        <v>1</v>
      </c>
      <c r="AT296" s="15">
        <f t="shared" si="178"/>
        <v>0.5</v>
      </c>
      <c r="AU296" s="18"/>
      <c r="AV296" s="18"/>
      <c r="AW296" s="18"/>
      <c r="AX296" s="18"/>
      <c r="AY296" s="18"/>
      <c r="AZ296" s="18"/>
      <c r="BA296" s="18"/>
      <c r="BB296" s="18"/>
      <c r="BC296" s="18"/>
      <c r="BD296" s="92" t="str">
        <f t="shared" si="179"/>
        <v/>
      </c>
      <c r="BE296" s="92" t="str">
        <f t="shared" si="180"/>
        <v/>
      </c>
      <c r="BF296" s="93">
        <f>IFERROR(100*((L296+0.44*AA296+AQ296)*2400)/((SUMIFS(팀공격력!Q:Q,팀공격력!A:A,B296,팀공격력!B:B,D296)+0.44*SUMIFS(팀공격력!T:T,팀공격력!A:A,B296,팀공격력!B:B,D296)+SUMIFS(팀공격력!AK:AK,팀공격력!A:A,B296,팀공격력!B:B,D296))*(F296*60+G296)),"")</f>
        <v>1.4362024509273559</v>
      </c>
      <c r="BG296" s="17" t="str">
        <f t="shared" si="181"/>
        <v/>
      </c>
      <c r="BH296" s="17" t="str">
        <f t="shared" si="182"/>
        <v/>
      </c>
      <c r="BI296" s="94">
        <f>IFERROR(((AG296*(12000/5))/((F296*60+G296)*(SUMIFS(팀공격력!X:X,팀공격력!A:A,B296,팀공격력!B:B,D296)+SUMIFS(팀수비력!X:X,팀수비력!A:A,B296,팀수비력!B:B,D296))))*100,"")</f>
        <v>1.6052115869523054</v>
      </c>
      <c r="BJ296" s="94">
        <f>IFERROR(((AI296*(12000/5))/((F296*60+G296)*(SUMIFS(팀공격력!V:V,팀공격력!A:A,B296,팀공격력!B:B,D296)+SUMIFS(팀수비력!W:W,팀수비력!A:A,B296,팀수비력!B:B,D296))))*100,"")</f>
        <v>6.3019417858127538</v>
      </c>
      <c r="BK296" s="94">
        <f>IFERROR(((AE296*(12000/5))/((F296*60+G296)*(SUMIFS(팀공격력!X:X,팀공격력!A:A,B296,팀공격력!B:B,D296)+SUMIFS(팀수비력!X:X,팀수비력!A:A,B296,팀수비력!B:B,D296))))*100,"")</f>
        <v>4.8156347608569154</v>
      </c>
      <c r="BL296" s="94">
        <f>IFERROR(100*AK296/(((((F296*60+G296)/(12000/5))*SUMIFS(팀공격력!P:P,팀공격력!A:A,B296,팀공격력!B:B,D296))-K296)),"")</f>
        <v>0</v>
      </c>
      <c r="BM296" s="94">
        <f>IFERROR(100*((AM296/E296*(2400))/((F296*60+G296)*SUMIFS(팀공격력!AR:AR,팀공격력!A:A,B296,팀공격력!B:B,D296))),"")</f>
        <v>0</v>
      </c>
      <c r="BN296" s="94">
        <f>IFERROR((AO296*40)/(((F296*60+G296)/60)*(SUMIFS(팀수비력!Q:Q,팀수비력!A:A,B296,팀수비력!B:B,D296)-SUMIFS(팀수비력!N:N,팀수비력!A:A,B296,팀수비력!B:B,D296)))*100,"")</f>
        <v>0</v>
      </c>
      <c r="BO296" s="94">
        <f t="shared" si="183"/>
        <v>100</v>
      </c>
      <c r="BP296" s="18"/>
      <c r="BQ296" s="18"/>
      <c r="BR296" s="18"/>
      <c r="BS296" s="18"/>
      <c r="BT296" s="19" t="s">
        <v>88</v>
      </c>
      <c r="BU296" s="19"/>
      <c r="BV296" s="26" t="s">
        <v>94</v>
      </c>
      <c r="BW296" s="26"/>
      <c r="BX296" s="26"/>
      <c r="BY296" s="26"/>
      <c r="BZ296" s="29"/>
      <c r="CA296" s="29"/>
      <c r="CB296" s="29"/>
      <c r="CC296" s="30"/>
      <c r="CD296" s="30"/>
      <c r="CE296" s="30"/>
      <c r="CF296" s="28">
        <v>1</v>
      </c>
      <c r="CG296" s="28">
        <v>1</v>
      </c>
    </row>
    <row r="297" spans="1:85" x14ac:dyDescent="0.4">
      <c r="A297" s="9" t="s">
        <v>84</v>
      </c>
      <c r="B297" s="9" t="s">
        <v>230</v>
      </c>
      <c r="C297" s="9" t="s">
        <v>245</v>
      </c>
      <c r="D297" s="23" t="s">
        <v>294</v>
      </c>
      <c r="E297" s="32">
        <v>7</v>
      </c>
      <c r="F297" s="32">
        <v>16</v>
      </c>
      <c r="G297" s="32">
        <v>45</v>
      </c>
      <c r="H297" s="14">
        <f t="shared" si="157"/>
        <v>7035</v>
      </c>
      <c r="I297" s="45">
        <v>94</v>
      </c>
      <c r="J297" s="15">
        <f t="shared" si="158"/>
        <v>13.428571428571429</v>
      </c>
      <c r="K297" s="21">
        <v>31</v>
      </c>
      <c r="L297" s="21">
        <v>75</v>
      </c>
      <c r="M297" s="15">
        <f t="shared" si="159"/>
        <v>4.4285714285714288</v>
      </c>
      <c r="N297" s="15">
        <f t="shared" si="160"/>
        <v>10.714285714285714</v>
      </c>
      <c r="O297" s="17">
        <f t="shared" si="161"/>
        <v>0.41333333333333333</v>
      </c>
      <c r="P297" s="14">
        <v>28</v>
      </c>
      <c r="Q297" s="16">
        <v>65</v>
      </c>
      <c r="R297" s="15">
        <f t="shared" si="162"/>
        <v>4</v>
      </c>
      <c r="S297" s="15">
        <f t="shared" si="163"/>
        <v>9.2857142857142865</v>
      </c>
      <c r="T297" s="17">
        <f t="shared" si="164"/>
        <v>0.43076923076923079</v>
      </c>
      <c r="U297" s="16">
        <v>3</v>
      </c>
      <c r="V297" s="16">
        <v>10</v>
      </c>
      <c r="W297" s="15">
        <f t="shared" si="165"/>
        <v>0.42857142857142855</v>
      </c>
      <c r="X297" s="15">
        <f t="shared" si="166"/>
        <v>1.4285714285714286</v>
      </c>
      <c r="Y297" s="17">
        <f t="shared" si="167"/>
        <v>0.3</v>
      </c>
      <c r="Z297" s="8">
        <v>29</v>
      </c>
      <c r="AA297" s="8">
        <v>43</v>
      </c>
      <c r="AB297" s="15">
        <f t="shared" si="168"/>
        <v>4.1428571428571432</v>
      </c>
      <c r="AC297" s="15">
        <f t="shared" si="169"/>
        <v>6.1428571428571432</v>
      </c>
      <c r="AD297" s="17">
        <f t="shared" si="170"/>
        <v>0.67441860465116277</v>
      </c>
      <c r="AE297" s="13">
        <v>42</v>
      </c>
      <c r="AF297" s="15">
        <f t="shared" si="171"/>
        <v>6</v>
      </c>
      <c r="AG297" s="13">
        <v>11</v>
      </c>
      <c r="AH297" s="15">
        <f t="shared" si="172"/>
        <v>1.5714285714285714</v>
      </c>
      <c r="AI297" s="13">
        <v>31</v>
      </c>
      <c r="AJ297" s="15">
        <f t="shared" si="173"/>
        <v>4.4285714285714288</v>
      </c>
      <c r="AK297" s="13">
        <v>7</v>
      </c>
      <c r="AL297" s="15">
        <f t="shared" si="174"/>
        <v>1</v>
      </c>
      <c r="AM297" s="13">
        <v>6</v>
      </c>
      <c r="AN297" s="15">
        <f t="shared" si="175"/>
        <v>0.8571428571428571</v>
      </c>
      <c r="AO297" s="2">
        <v>3</v>
      </c>
      <c r="AP297" s="15">
        <f t="shared" si="176"/>
        <v>0.42857142857142855</v>
      </c>
      <c r="AQ297" s="6">
        <v>6</v>
      </c>
      <c r="AR297" s="15">
        <f t="shared" si="177"/>
        <v>0.8571428571428571</v>
      </c>
      <c r="AS297" s="52">
        <v>15</v>
      </c>
      <c r="AT297" s="15">
        <f t="shared" si="178"/>
        <v>2.1428571428571428</v>
      </c>
      <c r="AU297" s="18"/>
      <c r="AV297" s="18"/>
      <c r="AW297" s="18"/>
      <c r="AX297" s="18"/>
      <c r="AY297" s="18"/>
      <c r="AZ297" s="18"/>
      <c r="BA297" s="18"/>
      <c r="BB297" s="18"/>
      <c r="BC297" s="18"/>
      <c r="BD297" s="92">
        <f t="shared" si="179"/>
        <v>50.042589437819416</v>
      </c>
      <c r="BE297" s="92">
        <f t="shared" si="180"/>
        <v>43.333333333333336</v>
      </c>
      <c r="BF297" s="93">
        <f>IFERROR(100*((L297+0.44*AA297+AQ297)*2400)/((SUMIFS(팀공격력!Q:Q,팀공격력!A:A,B297,팀공격력!B:B,D297)+0.44*SUMIFS(팀공격력!T:T,팀공격력!A:A,B297,팀공격력!B:B,D297)+SUMIFS(팀공격력!AK:AK,팀공격력!A:A,B297,팀공격력!B:B,D297))*(F297*60+G297)),"")</f>
        <v>30.985732050323904</v>
      </c>
      <c r="BG297" s="17">
        <f t="shared" si="181"/>
        <v>0.13333333333333333</v>
      </c>
      <c r="BH297" s="17">
        <f t="shared" si="182"/>
        <v>0.57333333333333336</v>
      </c>
      <c r="BI297" s="94">
        <f>IFERROR(((AG297*(12000/5))/((F297*60+G297)*(SUMIFS(팀공격력!X:X,팀공격력!A:A,B297,팀공격력!B:B,D297)+SUMIFS(팀수비력!X:X,팀수비력!A:A,B297,팀수비력!B:B,D297))))*100,"")</f>
        <v>3.8125771721941817</v>
      </c>
      <c r="BJ297" s="94">
        <f>IFERROR(((AI297*(12000/5))/((F297*60+G297)*(SUMIFS(팀공격력!V:V,팀공격력!A:A,B297,팀공격력!B:B,D297)+SUMIFS(팀수비력!W:W,팀수비력!A:A,B297,팀수비력!B:B,D297))))*100,"")</f>
        <v>21.09112556873751</v>
      </c>
      <c r="BK297" s="94">
        <f>IFERROR(((AE297*(12000/5))/((F297*60+G297)*(SUMIFS(팀공격력!X:X,팀공격력!A:A,B297,팀공격력!B:B,D297)+SUMIFS(팀수비력!X:X,팀수비력!A:A,B297,팀수비력!B:B,D297))))*100,"")</f>
        <v>14.557112839286876</v>
      </c>
      <c r="BL297" s="94">
        <f>IFERROR(100*AK297/(((((F297*60+G297)/(12000/5))*SUMIFS(팀공격력!P:P,팀공격력!A:A,B297,팀공격력!B:B,D297))-K297)),"")</f>
        <v>9.0864838552652927</v>
      </c>
      <c r="BM297" s="94">
        <f>IFERROR(100*((AM297/E297*(2400))/((F297*60+G297)*SUMIFS(팀공격력!AR:AR,팀공격력!A:A,B297,팀공격력!B:B,D297))),"")</f>
        <v>2.7945817813115581</v>
      </c>
      <c r="BN297" s="94">
        <f>IFERROR((AO297*40)/(((F297*60+G297)/60)*(SUMIFS(팀수비력!Q:Q,팀수비력!A:A,B297,팀수비력!B:B,D297)-SUMIFS(팀수비력!N:N,팀수비력!A:A,B297,팀수비력!B:B,D297)))*100,"")</f>
        <v>1.8322708707103867</v>
      </c>
      <c r="BO297" s="94">
        <f t="shared" si="183"/>
        <v>6.004803843074459</v>
      </c>
      <c r="BP297" s="18"/>
      <c r="BQ297" s="18"/>
      <c r="BR297" s="18"/>
      <c r="BS297" s="18"/>
      <c r="BT297" s="19" t="s">
        <v>93</v>
      </c>
      <c r="BU297" s="19"/>
      <c r="BV297" s="26" t="s">
        <v>94</v>
      </c>
      <c r="BW297" s="26"/>
      <c r="BX297" s="26"/>
      <c r="BY297" s="26"/>
      <c r="BZ297" s="29"/>
      <c r="CA297" s="29"/>
      <c r="CB297" s="29"/>
      <c r="CC297" s="30"/>
      <c r="CD297" s="30"/>
      <c r="CE297" s="30"/>
      <c r="CF297" s="28">
        <v>4</v>
      </c>
      <c r="CG297" s="28">
        <v>3</v>
      </c>
    </row>
    <row r="298" spans="1:85" x14ac:dyDescent="0.4">
      <c r="A298" s="9" t="s">
        <v>84</v>
      </c>
      <c r="B298" s="9" t="s">
        <v>230</v>
      </c>
      <c r="C298" s="9" t="s">
        <v>246</v>
      </c>
      <c r="D298" s="23" t="s">
        <v>294</v>
      </c>
      <c r="E298" s="32">
        <v>9</v>
      </c>
      <c r="F298" s="32">
        <v>12</v>
      </c>
      <c r="G298" s="32">
        <v>49</v>
      </c>
      <c r="H298" s="14">
        <f t="shared" si="157"/>
        <v>6921</v>
      </c>
      <c r="I298" s="45">
        <v>23</v>
      </c>
      <c r="J298" s="15">
        <f t="shared" si="158"/>
        <v>2.5555555555555554</v>
      </c>
      <c r="K298" s="21">
        <v>9</v>
      </c>
      <c r="L298" s="21">
        <v>24</v>
      </c>
      <c r="M298" s="15">
        <f t="shared" si="159"/>
        <v>1</v>
      </c>
      <c r="N298" s="15">
        <f t="shared" si="160"/>
        <v>2.6666666666666665</v>
      </c>
      <c r="O298" s="17">
        <f t="shared" si="161"/>
        <v>0.375</v>
      </c>
      <c r="P298" s="14">
        <v>5</v>
      </c>
      <c r="Q298" s="16">
        <v>15</v>
      </c>
      <c r="R298" s="15">
        <f t="shared" si="162"/>
        <v>0.55555555555555558</v>
      </c>
      <c r="S298" s="15">
        <f t="shared" si="163"/>
        <v>1.6666666666666667</v>
      </c>
      <c r="T298" s="17">
        <f t="shared" si="164"/>
        <v>0.33333333333333331</v>
      </c>
      <c r="U298" s="16">
        <v>4</v>
      </c>
      <c r="V298" s="16">
        <v>9</v>
      </c>
      <c r="W298" s="15">
        <f t="shared" si="165"/>
        <v>0.44444444444444442</v>
      </c>
      <c r="X298" s="15">
        <f t="shared" si="166"/>
        <v>1</v>
      </c>
      <c r="Y298" s="17">
        <f t="shared" si="167"/>
        <v>0.44444444444444442</v>
      </c>
      <c r="Z298" s="8">
        <v>1</v>
      </c>
      <c r="AA298" s="8">
        <v>2</v>
      </c>
      <c r="AB298" s="15">
        <f t="shared" si="168"/>
        <v>0.1111111111111111</v>
      </c>
      <c r="AC298" s="15">
        <f t="shared" si="169"/>
        <v>0.22222222222222221</v>
      </c>
      <c r="AD298" s="17">
        <f t="shared" si="170"/>
        <v>0.5</v>
      </c>
      <c r="AE298" s="13">
        <v>18</v>
      </c>
      <c r="AF298" s="15">
        <f t="shared" si="171"/>
        <v>2</v>
      </c>
      <c r="AG298" s="13">
        <v>8</v>
      </c>
      <c r="AH298" s="15">
        <f t="shared" si="172"/>
        <v>0.88888888888888884</v>
      </c>
      <c r="AI298" s="13">
        <v>10</v>
      </c>
      <c r="AJ298" s="15">
        <f t="shared" si="173"/>
        <v>1.1111111111111112</v>
      </c>
      <c r="AK298" s="13">
        <v>14</v>
      </c>
      <c r="AL298" s="15">
        <f t="shared" si="174"/>
        <v>1.5555555555555556</v>
      </c>
      <c r="AM298" s="13">
        <v>1</v>
      </c>
      <c r="AN298" s="15">
        <f t="shared" si="175"/>
        <v>0.1111111111111111</v>
      </c>
      <c r="AO298" s="2">
        <v>5</v>
      </c>
      <c r="AP298" s="15">
        <f t="shared" si="176"/>
        <v>0.55555555555555558</v>
      </c>
      <c r="AQ298" s="6">
        <v>4</v>
      </c>
      <c r="AR298" s="15">
        <f t="shared" si="177"/>
        <v>0.44444444444444442</v>
      </c>
      <c r="AS298" s="52">
        <v>12</v>
      </c>
      <c r="AT298" s="15">
        <f t="shared" si="178"/>
        <v>1.3333333333333333</v>
      </c>
      <c r="AU298" s="18"/>
      <c r="AV298" s="18"/>
      <c r="AW298" s="18"/>
      <c r="AX298" s="18"/>
      <c r="AY298" s="18"/>
      <c r="AZ298" s="18"/>
      <c r="BA298" s="18"/>
      <c r="BB298" s="18"/>
      <c r="BC298" s="18"/>
      <c r="BD298" s="92">
        <f t="shared" si="179"/>
        <v>46.221864951768495</v>
      </c>
      <c r="BE298" s="92">
        <f t="shared" si="180"/>
        <v>45.833333333333329</v>
      </c>
      <c r="BF298" s="93">
        <f>IFERROR(100*((L298+0.44*AA298+AQ298)*2400)/((SUMIFS(팀공격력!Q:Q,팀공격력!A:A,B298,팀공격력!B:B,D298)+0.44*SUMIFS(팀공격력!T:T,팀공격력!A:A,B298,팀공격력!B:B,D298)+SUMIFS(팀공격력!AK:AK,팀공격력!A:A,B298,팀공격력!B:B,D298))*(F298*60+G298)),"")</f>
        <v>11.704321601903384</v>
      </c>
      <c r="BG298" s="17">
        <f t="shared" si="181"/>
        <v>0.375</v>
      </c>
      <c r="BH298" s="17">
        <f t="shared" si="182"/>
        <v>8.3333333333333329E-2</v>
      </c>
      <c r="BI298" s="94">
        <f>IFERROR(((AG298*(12000/5))/((F298*60+G298)*(SUMIFS(팀공격력!X:X,팀공격력!A:A,B298,팀공격력!B:B,D298)+SUMIFS(팀수비력!X:X,팀수비력!A:A,B298,팀수비력!B:B,D298))))*100,"")</f>
        <v>3.6237286280223691</v>
      </c>
      <c r="BJ298" s="94">
        <f>IFERROR(((AI298*(12000/5))/((F298*60+G298)*(SUMIFS(팀공격력!V:V,팀공격력!A:A,B298,팀공격력!B:B,D298)+SUMIFS(팀수비력!W:W,팀수비력!A:A,B298,팀수비력!B:B,D298))))*100,"")</f>
        <v>8.891556355795629</v>
      </c>
      <c r="BK298" s="94">
        <f>IFERROR(((AE298*(12000/5))/((F298*60+G298)*(SUMIFS(팀공격력!X:X,팀공격력!A:A,B298,팀공격력!B:B,D298)+SUMIFS(팀수비력!X:X,팀수비력!A:A,B298,팀수비력!B:B,D298))))*100,"")</f>
        <v>8.1533894130503306</v>
      </c>
      <c r="BL298" s="94">
        <f>IFERROR(100*AK298/(((((F298*60+G298)/(12000/5))*SUMIFS(팀공격력!P:P,팀공격력!A:A,B298,팀공격력!B:B,D298))-K298)),"")</f>
        <v>19.004309905996539</v>
      </c>
      <c r="BM298" s="94">
        <f>IFERROR(100*((AM298/E298*(2400))/((F298*60+G298)*SUMIFS(팀공격력!AR:AR,팀공격력!A:A,B298,팀공격력!B:B,D298))),"")</f>
        <v>0.47343550622566133</v>
      </c>
      <c r="BN298" s="94">
        <f>IFERROR((AO298*40)/(((F298*60+G298)/60)*(SUMIFS(팀수비력!Q:Q,팀수비력!A:A,B298,팀수비력!B:B,D298)-SUMIFS(팀수비력!N:N,팀수비력!A:A,B298,팀수비력!B:B,D298)))*100,"")</f>
        <v>3.9909671111051988</v>
      </c>
      <c r="BO298" s="94">
        <f t="shared" si="183"/>
        <v>13.850415512465375</v>
      </c>
      <c r="BP298" s="18"/>
      <c r="BQ298" s="18"/>
      <c r="BR298" s="18"/>
      <c r="BS298" s="18"/>
      <c r="BT298" s="19" t="s">
        <v>88</v>
      </c>
      <c r="BU298" s="19"/>
      <c r="BV298" s="26" t="s">
        <v>94</v>
      </c>
      <c r="BW298" s="26"/>
      <c r="BX298" s="26"/>
      <c r="BY298" s="26"/>
      <c r="BZ298" s="29"/>
      <c r="CA298" s="29"/>
      <c r="CB298" s="29"/>
      <c r="CC298" s="30"/>
      <c r="CD298" s="30"/>
      <c r="CE298" s="30"/>
      <c r="CF298" s="28">
        <v>5</v>
      </c>
      <c r="CG298" s="28">
        <v>4</v>
      </c>
    </row>
    <row r="299" spans="1:85" x14ac:dyDescent="0.4">
      <c r="A299" s="9" t="s">
        <v>84</v>
      </c>
      <c r="B299" s="9" t="s">
        <v>230</v>
      </c>
      <c r="C299" s="9" t="s">
        <v>247</v>
      </c>
      <c r="D299" s="23" t="s">
        <v>294</v>
      </c>
      <c r="E299" s="32">
        <v>1</v>
      </c>
      <c r="F299" s="32">
        <v>12</v>
      </c>
      <c r="G299" s="32">
        <v>52</v>
      </c>
      <c r="H299" s="14">
        <f t="shared" si="157"/>
        <v>772</v>
      </c>
      <c r="I299" s="45">
        <v>3</v>
      </c>
      <c r="J299" s="15">
        <f t="shared" si="158"/>
        <v>3</v>
      </c>
      <c r="K299" s="21">
        <v>1</v>
      </c>
      <c r="L299" s="21">
        <v>4</v>
      </c>
      <c r="M299" s="15">
        <f t="shared" si="159"/>
        <v>1</v>
      </c>
      <c r="N299" s="15">
        <f t="shared" si="160"/>
        <v>4</v>
      </c>
      <c r="O299" s="17">
        <f t="shared" si="161"/>
        <v>0.25</v>
      </c>
      <c r="P299" s="14">
        <v>0</v>
      </c>
      <c r="Q299" s="16">
        <v>0</v>
      </c>
      <c r="R299" s="15">
        <f t="shared" si="162"/>
        <v>0</v>
      </c>
      <c r="S299" s="15">
        <f t="shared" si="163"/>
        <v>0</v>
      </c>
      <c r="T299" s="17" t="e">
        <f t="shared" si="164"/>
        <v>#DIV/0!</v>
      </c>
      <c r="U299" s="16">
        <v>1</v>
      </c>
      <c r="V299" s="16">
        <v>4</v>
      </c>
      <c r="W299" s="15">
        <f t="shared" si="165"/>
        <v>1</v>
      </c>
      <c r="X299" s="15">
        <f t="shared" si="166"/>
        <v>4</v>
      </c>
      <c r="Y299" s="17">
        <f t="shared" si="167"/>
        <v>0.25</v>
      </c>
      <c r="Z299" s="8">
        <v>0</v>
      </c>
      <c r="AA299" s="8">
        <v>0</v>
      </c>
      <c r="AB299" s="15">
        <f t="shared" si="168"/>
        <v>0</v>
      </c>
      <c r="AC299" s="15">
        <f t="shared" si="169"/>
        <v>0</v>
      </c>
      <c r="AD299" s="17" t="e">
        <f t="shared" si="170"/>
        <v>#DIV/0!</v>
      </c>
      <c r="AE299" s="13">
        <v>1</v>
      </c>
      <c r="AF299" s="15">
        <f t="shared" si="171"/>
        <v>1</v>
      </c>
      <c r="AG299" s="13">
        <v>1</v>
      </c>
      <c r="AH299" s="15">
        <f t="shared" si="172"/>
        <v>1</v>
      </c>
      <c r="AI299" s="13">
        <v>0</v>
      </c>
      <c r="AJ299" s="15">
        <f t="shared" si="173"/>
        <v>0</v>
      </c>
      <c r="AK299" s="13">
        <v>0</v>
      </c>
      <c r="AL299" s="15">
        <f t="shared" si="174"/>
        <v>0</v>
      </c>
      <c r="AM299" s="13">
        <v>0</v>
      </c>
      <c r="AN299" s="15">
        <f t="shared" si="175"/>
        <v>0</v>
      </c>
      <c r="AO299" s="2">
        <v>0</v>
      </c>
      <c r="AP299" s="15">
        <f t="shared" si="176"/>
        <v>0</v>
      </c>
      <c r="AQ299" s="6">
        <v>0</v>
      </c>
      <c r="AR299" s="15">
        <f t="shared" si="177"/>
        <v>0</v>
      </c>
      <c r="AS299" s="52">
        <v>1</v>
      </c>
      <c r="AT299" s="15">
        <f t="shared" si="178"/>
        <v>1</v>
      </c>
      <c r="AU299" s="18"/>
      <c r="AV299" s="18"/>
      <c r="AW299" s="18"/>
      <c r="AX299" s="18"/>
      <c r="AY299" s="18"/>
      <c r="AZ299" s="18"/>
      <c r="BA299" s="18"/>
      <c r="BB299" s="18"/>
      <c r="BC299" s="18"/>
      <c r="BD299" s="92">
        <f t="shared" si="179"/>
        <v>37.5</v>
      </c>
      <c r="BE299" s="92">
        <f t="shared" si="180"/>
        <v>37.5</v>
      </c>
      <c r="BF299" s="93">
        <f>IFERROR(100*((L299+0.44*AA299+AQ299)*2400)/((SUMIFS(팀공격력!Q:Q,팀공격력!A:A,B299,팀공격력!B:B,D299)+0.44*SUMIFS(팀공격력!T:T,팀공격력!A:A,B299,팀공격력!B:B,D299)+SUMIFS(팀공격력!AK:AK,팀공격력!A:A,B299,팀공격력!B:B,D299))*(F299*60+G299)),"")</f>
        <v>1.6147975743587371</v>
      </c>
      <c r="BG299" s="17">
        <f t="shared" si="181"/>
        <v>1</v>
      </c>
      <c r="BH299" s="17">
        <f t="shared" si="182"/>
        <v>0</v>
      </c>
      <c r="BI299" s="94">
        <f>IFERROR(((AG299*(12000/5))/((F299*60+G299)*(SUMIFS(팀공격력!X:X,팀공격력!A:A,B299,팀공격력!B:B,D299)+SUMIFS(팀수비력!X:X,팀수비력!A:A,B299,팀수비력!B:B,D299))))*100,"")</f>
        <v>0.45120584762778526</v>
      </c>
      <c r="BJ299" s="94">
        <f>IFERROR(((AI299*(12000/5))/((F299*60+G299)*(SUMIFS(팀공격력!V:V,팀공격력!A:A,B299,팀공격력!B:B,D299)+SUMIFS(팀수비력!W:W,팀수비력!A:A,B299,팀수비력!B:B,D299))))*100,"")</f>
        <v>0</v>
      </c>
      <c r="BK299" s="94">
        <f>IFERROR(((AE299*(12000/5))/((F299*60+G299)*(SUMIFS(팀공격력!X:X,팀공격력!A:A,B299,팀공격력!B:B,D299)+SUMIFS(팀수비력!X:X,팀수비력!A:A,B299,팀수비력!B:B,D299))))*100,"")</f>
        <v>0.45120584762778526</v>
      </c>
      <c r="BL299" s="94">
        <f>IFERROR(100*AK299/(((((F299*60+G299)/(12000/5))*SUMIFS(팀공격력!P:P,팀공격력!A:A,B299,팀공격력!B:B,D299))-K299)),"")</f>
        <v>0</v>
      </c>
      <c r="BM299" s="94">
        <f>IFERROR(100*((AM299/E299*(2400))/((F299*60+G299)*SUMIFS(팀공격력!AR:AR,팀공격력!A:A,B299,팀공격력!B:B,D299))),"")</f>
        <v>0</v>
      </c>
      <c r="BN299" s="94">
        <f>IFERROR((AO299*40)/(((F299*60+G299)/60)*(SUMIFS(팀수비력!Q:Q,팀수비력!A:A,B299,팀수비력!B:B,D299)-SUMIFS(팀수비력!N:N,팀수비력!A:A,B299,팀수비력!B:B,D299)))*100,"")</f>
        <v>0</v>
      </c>
      <c r="BO299" s="94">
        <f t="shared" si="183"/>
        <v>0</v>
      </c>
      <c r="BP299" s="18"/>
      <c r="BQ299" s="18"/>
      <c r="BR299" s="18"/>
      <c r="BS299" s="18"/>
      <c r="BT299" s="19" t="s">
        <v>88</v>
      </c>
      <c r="BU299" s="19"/>
      <c r="BV299" s="26" t="s">
        <v>89</v>
      </c>
      <c r="BW299" s="26"/>
      <c r="BX299" s="26"/>
      <c r="BY299" s="26"/>
      <c r="BZ299" s="29"/>
      <c r="CA299" s="29"/>
      <c r="CB299" s="29"/>
      <c r="CC299" s="30"/>
      <c r="CD299" s="30"/>
      <c r="CE299" s="30"/>
      <c r="CF299" s="28">
        <v>1</v>
      </c>
      <c r="CG299" s="28">
        <v>0</v>
      </c>
    </row>
    <row r="300" spans="1:85" x14ac:dyDescent="0.4">
      <c r="A300" s="9" t="s">
        <v>84</v>
      </c>
      <c r="B300" s="9" t="s">
        <v>230</v>
      </c>
      <c r="C300" s="9" t="s">
        <v>249</v>
      </c>
      <c r="D300" s="23" t="s">
        <v>294</v>
      </c>
      <c r="E300" s="32">
        <v>4</v>
      </c>
      <c r="F300" s="32">
        <v>6</v>
      </c>
      <c r="G300" s="32">
        <v>29</v>
      </c>
      <c r="H300" s="14">
        <f t="shared" si="157"/>
        <v>1556</v>
      </c>
      <c r="I300" s="45">
        <v>5</v>
      </c>
      <c r="J300" s="15">
        <f t="shared" si="158"/>
        <v>1.25</v>
      </c>
      <c r="K300" s="21">
        <v>2</v>
      </c>
      <c r="L300" s="21">
        <v>10</v>
      </c>
      <c r="M300" s="15">
        <f t="shared" si="159"/>
        <v>0.5</v>
      </c>
      <c r="N300" s="15">
        <f t="shared" si="160"/>
        <v>2.5</v>
      </c>
      <c r="O300" s="17">
        <f t="shared" si="161"/>
        <v>0.2</v>
      </c>
      <c r="P300" s="14">
        <v>1</v>
      </c>
      <c r="Q300" s="16">
        <v>5</v>
      </c>
      <c r="R300" s="15">
        <f t="shared" si="162"/>
        <v>0.25</v>
      </c>
      <c r="S300" s="15">
        <f t="shared" si="163"/>
        <v>1.25</v>
      </c>
      <c r="T300" s="17">
        <f t="shared" si="164"/>
        <v>0.2</v>
      </c>
      <c r="U300" s="16">
        <v>1</v>
      </c>
      <c r="V300" s="16">
        <v>5</v>
      </c>
      <c r="W300" s="15">
        <f t="shared" si="165"/>
        <v>0.25</v>
      </c>
      <c r="X300" s="15">
        <f t="shared" si="166"/>
        <v>1.25</v>
      </c>
      <c r="Y300" s="17">
        <f t="shared" si="167"/>
        <v>0.2</v>
      </c>
      <c r="Z300" s="8">
        <v>0</v>
      </c>
      <c r="AA300" s="8">
        <v>0</v>
      </c>
      <c r="AB300" s="15">
        <f t="shared" si="168"/>
        <v>0</v>
      </c>
      <c r="AC300" s="15">
        <f t="shared" si="169"/>
        <v>0</v>
      </c>
      <c r="AD300" s="17" t="e">
        <f t="shared" si="170"/>
        <v>#DIV/0!</v>
      </c>
      <c r="AE300" s="13">
        <v>2</v>
      </c>
      <c r="AF300" s="15">
        <f t="shared" si="171"/>
        <v>0.5</v>
      </c>
      <c r="AG300" s="13">
        <v>1</v>
      </c>
      <c r="AH300" s="15">
        <f t="shared" si="172"/>
        <v>0.25</v>
      </c>
      <c r="AI300" s="13">
        <v>1</v>
      </c>
      <c r="AJ300" s="15">
        <f t="shared" si="173"/>
        <v>0.25</v>
      </c>
      <c r="AK300" s="13">
        <v>1</v>
      </c>
      <c r="AL300" s="15">
        <f t="shared" si="174"/>
        <v>0.25</v>
      </c>
      <c r="AM300" s="13">
        <v>0</v>
      </c>
      <c r="AN300" s="15">
        <f t="shared" si="175"/>
        <v>0</v>
      </c>
      <c r="AO300" s="2">
        <v>1</v>
      </c>
      <c r="AP300" s="15">
        <f t="shared" si="176"/>
        <v>0.25</v>
      </c>
      <c r="AQ300" s="6">
        <v>1</v>
      </c>
      <c r="AR300" s="15">
        <f t="shared" si="177"/>
        <v>0.25</v>
      </c>
      <c r="AS300" s="52">
        <v>5</v>
      </c>
      <c r="AT300" s="15">
        <f t="shared" si="178"/>
        <v>1.25</v>
      </c>
      <c r="AU300" s="18"/>
      <c r="AV300" s="18"/>
      <c r="AW300" s="18"/>
      <c r="AX300" s="18"/>
      <c r="AY300" s="18"/>
      <c r="AZ300" s="18"/>
      <c r="BA300" s="18"/>
      <c r="BB300" s="18"/>
      <c r="BC300" s="18"/>
      <c r="BD300" s="92">
        <f t="shared" si="179"/>
        <v>25</v>
      </c>
      <c r="BE300" s="92">
        <f t="shared" si="180"/>
        <v>25</v>
      </c>
      <c r="BF300" s="93">
        <f>IFERROR(100*((L300+0.44*AA300+AQ300)*2400)/((SUMIFS(팀공격력!Q:Q,팀공격력!A:A,B300,팀공격력!B:B,D300)+0.44*SUMIFS(팀공격력!T:T,팀공격력!A:A,B300,팀공격력!B:B,D300)+SUMIFS(팀공격력!AK:AK,팀공격력!A:A,B300,팀공격력!B:B,D300))*(F300*60+G300)),"")</f>
        <v>8.8128926744565526</v>
      </c>
      <c r="BG300" s="17">
        <f t="shared" si="181"/>
        <v>0.5</v>
      </c>
      <c r="BH300" s="17">
        <f t="shared" si="182"/>
        <v>0</v>
      </c>
      <c r="BI300" s="94">
        <f>IFERROR(((AG300*(12000/5))/((F300*60+G300)*(SUMIFS(팀공격력!X:X,팀공격력!A:A,B300,팀공격력!B:B,D300)+SUMIFS(팀수비력!X:X,팀수비력!A:A,B300,팀수비력!B:B,D300))))*100,"")</f>
        <v>0.89545222202737851</v>
      </c>
      <c r="BJ300" s="94">
        <f>IFERROR(((AI300*(12000/5))/((F300*60+G300)*(SUMIFS(팀공격력!V:V,팀공격력!A:A,B300,팀공격력!B:B,D300)+SUMIFS(팀수비력!W:W,팀수비력!A:A,B300,팀수비력!B:B,D300))))*100,"")</f>
        <v>1.7577395469426316</v>
      </c>
      <c r="BK300" s="94">
        <f>IFERROR(((AE300*(12000/5))/((F300*60+G300)*(SUMIFS(팀공격력!X:X,팀공격력!A:A,B300,팀공격력!B:B,D300)+SUMIFS(팀수비력!X:X,팀수비력!A:A,B300,팀수비력!B:B,D300))))*100,"")</f>
        <v>1.790904444054757</v>
      </c>
      <c r="BL300" s="94">
        <f>IFERROR(100*AK300/(((((F300*60+G300)/(12000/5))*SUMIFS(팀공격력!P:P,팀공격력!A:A,B300,팀공격력!B:B,D300))-K300)),"")</f>
        <v>2.5114585295410312</v>
      </c>
      <c r="BM300" s="94">
        <f>IFERROR(100*((AM300/E300*(2400))/((F300*60+G300)*SUMIFS(팀공격력!AR:AR,팀공격력!A:A,B300,팀공격력!B:B,D300))),"")</f>
        <v>0</v>
      </c>
      <c r="BN300" s="94">
        <f>IFERROR((AO300*40)/(((F300*60+G300)/60)*(SUMIFS(팀수비력!Q:Q,팀수비력!A:A,B300,팀수비력!B:B,D300)-SUMIFS(팀수비력!N:N,팀수비력!A:A,B300,팀수비력!B:B,D300)))*100,"")</f>
        <v>1.5779196444421064</v>
      </c>
      <c r="BO300" s="94">
        <f t="shared" si="183"/>
        <v>9.0909090909090917</v>
      </c>
      <c r="BP300" s="18"/>
      <c r="BQ300" s="18"/>
      <c r="BR300" s="18"/>
      <c r="BS300" s="18"/>
      <c r="BT300" s="19" t="s">
        <v>88</v>
      </c>
      <c r="BU300" s="19"/>
      <c r="BV300" s="26" t="s">
        <v>89</v>
      </c>
      <c r="BW300" s="26"/>
      <c r="BX300" s="26"/>
      <c r="BY300" s="26"/>
      <c r="BZ300" s="29"/>
      <c r="CA300" s="29"/>
      <c r="CB300" s="29"/>
      <c r="CC300" s="30"/>
      <c r="CD300" s="30"/>
      <c r="CE300" s="30"/>
      <c r="CF300" s="28">
        <v>2</v>
      </c>
      <c r="CG300" s="28">
        <v>2</v>
      </c>
    </row>
    <row r="301" spans="1:85" x14ac:dyDescent="0.4">
      <c r="A301" s="9" t="s">
        <v>84</v>
      </c>
      <c r="B301" s="9" t="s">
        <v>230</v>
      </c>
      <c r="C301" s="9" t="s">
        <v>251</v>
      </c>
      <c r="D301" s="23" t="s">
        <v>294</v>
      </c>
      <c r="E301" s="32">
        <v>9</v>
      </c>
      <c r="F301" s="32">
        <v>15</v>
      </c>
      <c r="G301" s="32">
        <v>30</v>
      </c>
      <c r="H301" s="14">
        <f t="shared" si="157"/>
        <v>8370</v>
      </c>
      <c r="I301" s="45">
        <v>39</v>
      </c>
      <c r="J301" s="15">
        <f t="shared" si="158"/>
        <v>4.333333333333333</v>
      </c>
      <c r="K301" s="21">
        <v>17</v>
      </c>
      <c r="L301" s="21">
        <v>41</v>
      </c>
      <c r="M301" s="15">
        <f t="shared" si="159"/>
        <v>1.8888888888888888</v>
      </c>
      <c r="N301" s="15">
        <f t="shared" si="160"/>
        <v>4.5555555555555554</v>
      </c>
      <c r="O301" s="17">
        <f t="shared" si="161"/>
        <v>0.41463414634146339</v>
      </c>
      <c r="P301" s="14">
        <v>15</v>
      </c>
      <c r="Q301" s="16">
        <v>26</v>
      </c>
      <c r="R301" s="15">
        <f t="shared" si="162"/>
        <v>1.6666666666666667</v>
      </c>
      <c r="S301" s="15">
        <f t="shared" si="163"/>
        <v>2.8888888888888888</v>
      </c>
      <c r="T301" s="17">
        <f t="shared" si="164"/>
        <v>0.57692307692307687</v>
      </c>
      <c r="U301" s="16">
        <v>2</v>
      </c>
      <c r="V301" s="16">
        <v>15</v>
      </c>
      <c r="W301" s="15">
        <f t="shared" si="165"/>
        <v>0.22222222222222221</v>
      </c>
      <c r="X301" s="15">
        <f t="shared" si="166"/>
        <v>1.6666666666666667</v>
      </c>
      <c r="Y301" s="17">
        <f t="shared" si="167"/>
        <v>0.13333333333333333</v>
      </c>
      <c r="Z301" s="8">
        <v>3</v>
      </c>
      <c r="AA301" s="8">
        <v>4</v>
      </c>
      <c r="AB301" s="15">
        <f t="shared" si="168"/>
        <v>0.33333333333333331</v>
      </c>
      <c r="AC301" s="15">
        <f t="shared" si="169"/>
        <v>0.44444444444444442</v>
      </c>
      <c r="AD301" s="17">
        <f t="shared" si="170"/>
        <v>0.75</v>
      </c>
      <c r="AE301" s="13">
        <v>16</v>
      </c>
      <c r="AF301" s="15">
        <f t="shared" si="171"/>
        <v>1.7777777777777777</v>
      </c>
      <c r="AG301" s="13">
        <v>6</v>
      </c>
      <c r="AH301" s="15">
        <f t="shared" si="172"/>
        <v>0.66666666666666663</v>
      </c>
      <c r="AI301" s="13">
        <v>10</v>
      </c>
      <c r="AJ301" s="15">
        <f t="shared" si="173"/>
        <v>1.1111111111111112</v>
      </c>
      <c r="AK301" s="13">
        <v>14</v>
      </c>
      <c r="AL301" s="15">
        <f t="shared" si="174"/>
        <v>1.5555555555555556</v>
      </c>
      <c r="AM301" s="13">
        <v>4</v>
      </c>
      <c r="AN301" s="15">
        <f t="shared" si="175"/>
        <v>0.44444444444444442</v>
      </c>
      <c r="AO301" s="2">
        <v>2</v>
      </c>
      <c r="AP301" s="15">
        <f t="shared" si="176"/>
        <v>0.22222222222222221</v>
      </c>
      <c r="AQ301" s="6">
        <v>10</v>
      </c>
      <c r="AR301" s="15">
        <f t="shared" si="177"/>
        <v>1.1111111111111112</v>
      </c>
      <c r="AS301" s="52">
        <v>16</v>
      </c>
      <c r="AT301" s="15">
        <f t="shared" si="178"/>
        <v>1.7777777777777777</v>
      </c>
      <c r="AU301" s="18"/>
      <c r="AV301" s="18"/>
      <c r="AW301" s="18"/>
      <c r="AX301" s="18"/>
      <c r="AY301" s="18"/>
      <c r="AZ301" s="18"/>
      <c r="BA301" s="18"/>
      <c r="BB301" s="18"/>
      <c r="BC301" s="18"/>
      <c r="BD301" s="92">
        <f t="shared" si="179"/>
        <v>45.603367633302156</v>
      </c>
      <c r="BE301" s="92">
        <f t="shared" si="180"/>
        <v>43.902439024390247</v>
      </c>
      <c r="BF301" s="93">
        <f>IFERROR(100*((L301+0.44*AA301+AQ301)*2400)/((SUMIFS(팀공격력!Q:Q,팀공격력!A:A,B301,팀공격력!B:B,D301)+0.44*SUMIFS(팀공격력!T:T,팀공격력!A:A,B301,팀공격력!B:B,D301)+SUMIFS(팀공격력!AK:AK,팀공격력!A:A,B301,팀공격력!B:B,D301))*(F301*60+G301)),"")</f>
        <v>17.680609639216367</v>
      </c>
      <c r="BG301" s="17">
        <f t="shared" si="181"/>
        <v>0.36585365853658536</v>
      </c>
      <c r="BH301" s="17">
        <f t="shared" si="182"/>
        <v>9.7560975609756101E-2</v>
      </c>
      <c r="BI301" s="94">
        <f>IFERROR(((AG301*(12000/5))/((F301*60+G301)*(SUMIFS(팀공격력!X:X,팀공격력!A:A,B301,팀공격력!B:B,D301)+SUMIFS(팀수비력!X:X,팀수비력!A:A,B301,팀수비력!B:B,D301))))*100,"")</f>
        <v>2.2472962217332273</v>
      </c>
      <c r="BJ301" s="94">
        <f>IFERROR(((AI301*(12000/5))/((F301*60+G301)*(SUMIFS(팀공격력!V:V,팀공격력!A:A,B301,팀공격력!B:B,D301)+SUMIFS(팀수비력!W:W,팀수비력!A:A,B301,팀수비력!B:B,D301))))*100,"")</f>
        <v>7.3522654167815462</v>
      </c>
      <c r="BK301" s="94">
        <f>IFERROR(((AE301*(12000/5))/((F301*60+G301)*(SUMIFS(팀공격력!X:X,팀공격력!A:A,B301,팀공격력!B:B,D301)+SUMIFS(팀수비력!X:X,팀수비력!A:A,B301,팀수비력!B:B,D301))))*100,"")</f>
        <v>5.9927899246219392</v>
      </c>
      <c r="BL301" s="94">
        <f>IFERROR(100*AK301/(((((F301*60+G301)/(12000/5))*SUMIFS(팀공격력!P:P,팀공격력!A:A,B301,팀공격력!B:B,D301))-K301)),"")</f>
        <v>16.872551973485987</v>
      </c>
      <c r="BM301" s="94">
        <f>IFERROR(100*((AM301/E301*(2400))/((F301*60+G301)*SUMIFS(팀공격력!AR:AR,팀공격력!A:A,B301,팀공격력!B:B,D301))),"")</f>
        <v>1.5659006636022945</v>
      </c>
      <c r="BN301" s="94">
        <f>IFERROR((AO301*40)/(((F301*60+G301)/60)*(SUMIFS(팀수비력!Q:Q,팀수비력!A:A,B301,팀수비력!B:B,D301)-SUMIFS(팀수비력!N:N,팀수비력!A:A,B301,팀수비력!B:B,D301)))*100,"")</f>
        <v>1.3200231004042571</v>
      </c>
      <c r="BO301" s="94">
        <f t="shared" si="183"/>
        <v>18.953752843062926</v>
      </c>
      <c r="BP301" s="18"/>
      <c r="BQ301" s="18"/>
      <c r="BR301" s="18"/>
      <c r="BS301" s="18"/>
      <c r="BT301" s="19" t="s">
        <v>88</v>
      </c>
      <c r="BU301" s="19"/>
      <c r="BV301" s="26" t="s">
        <v>89</v>
      </c>
      <c r="BW301" s="26"/>
      <c r="BX301" s="26"/>
      <c r="BY301" s="26"/>
      <c r="BZ301" s="29"/>
      <c r="CA301" s="29"/>
      <c r="CB301" s="29"/>
      <c r="CC301" s="30"/>
      <c r="CD301" s="30"/>
      <c r="CE301" s="30"/>
      <c r="CF301" s="28">
        <v>5</v>
      </c>
      <c r="CG301" s="28">
        <v>4</v>
      </c>
    </row>
    <row r="302" spans="1:85" x14ac:dyDescent="0.4">
      <c r="A302" s="9" t="s">
        <v>84</v>
      </c>
      <c r="B302" s="9" t="s">
        <v>230</v>
      </c>
      <c r="C302" s="9" t="s">
        <v>253</v>
      </c>
      <c r="D302" s="23" t="s">
        <v>294</v>
      </c>
      <c r="E302" s="32">
        <v>9</v>
      </c>
      <c r="F302" s="32">
        <v>28</v>
      </c>
      <c r="G302" s="32">
        <v>48</v>
      </c>
      <c r="H302" s="14">
        <f t="shared" si="157"/>
        <v>15552</v>
      </c>
      <c r="I302" s="45">
        <v>140</v>
      </c>
      <c r="J302" s="15">
        <f t="shared" si="158"/>
        <v>15.555555555555555</v>
      </c>
      <c r="K302" s="21">
        <v>47</v>
      </c>
      <c r="L302" s="21">
        <v>106</v>
      </c>
      <c r="M302" s="15">
        <f t="shared" si="159"/>
        <v>5.2222222222222223</v>
      </c>
      <c r="N302" s="15">
        <f t="shared" si="160"/>
        <v>11.777777777777779</v>
      </c>
      <c r="O302" s="17">
        <f t="shared" si="161"/>
        <v>0.44339622641509435</v>
      </c>
      <c r="P302" s="14">
        <v>26</v>
      </c>
      <c r="Q302" s="16">
        <v>48</v>
      </c>
      <c r="R302" s="15">
        <f t="shared" si="162"/>
        <v>2.8888888888888888</v>
      </c>
      <c r="S302" s="15">
        <f t="shared" si="163"/>
        <v>5.333333333333333</v>
      </c>
      <c r="T302" s="17">
        <f t="shared" si="164"/>
        <v>0.54166666666666663</v>
      </c>
      <c r="U302" s="16">
        <v>21</v>
      </c>
      <c r="V302" s="16">
        <v>58</v>
      </c>
      <c r="W302" s="15">
        <f t="shared" si="165"/>
        <v>2.3333333333333335</v>
      </c>
      <c r="X302" s="15">
        <f t="shared" si="166"/>
        <v>6.4444444444444446</v>
      </c>
      <c r="Y302" s="17">
        <f t="shared" si="167"/>
        <v>0.36206896551724138</v>
      </c>
      <c r="Z302" s="8">
        <v>25</v>
      </c>
      <c r="AA302" s="8">
        <v>30</v>
      </c>
      <c r="AB302" s="15">
        <f t="shared" si="168"/>
        <v>2.7777777777777777</v>
      </c>
      <c r="AC302" s="15">
        <f t="shared" si="169"/>
        <v>3.3333333333333335</v>
      </c>
      <c r="AD302" s="17">
        <f t="shared" si="170"/>
        <v>0.83333333333333337</v>
      </c>
      <c r="AE302" s="13">
        <v>24</v>
      </c>
      <c r="AF302" s="15">
        <f t="shared" si="171"/>
        <v>2.6666666666666665</v>
      </c>
      <c r="AG302" s="13">
        <v>6</v>
      </c>
      <c r="AH302" s="15">
        <f t="shared" si="172"/>
        <v>0.66666666666666663</v>
      </c>
      <c r="AI302" s="13">
        <v>18</v>
      </c>
      <c r="AJ302" s="15">
        <f t="shared" si="173"/>
        <v>2</v>
      </c>
      <c r="AK302" s="13">
        <v>25</v>
      </c>
      <c r="AL302" s="15">
        <f t="shared" si="174"/>
        <v>2.7777777777777777</v>
      </c>
      <c r="AM302" s="13">
        <v>5</v>
      </c>
      <c r="AN302" s="15">
        <f t="shared" si="175"/>
        <v>0.55555555555555558</v>
      </c>
      <c r="AO302" s="2">
        <v>2</v>
      </c>
      <c r="AP302" s="15">
        <f t="shared" si="176"/>
        <v>0.22222222222222221</v>
      </c>
      <c r="AQ302" s="6">
        <v>18</v>
      </c>
      <c r="AR302" s="15">
        <f t="shared" si="177"/>
        <v>2</v>
      </c>
      <c r="AS302" s="52">
        <v>11</v>
      </c>
      <c r="AT302" s="15">
        <f t="shared" si="178"/>
        <v>1.2222222222222223</v>
      </c>
      <c r="AU302" s="18"/>
      <c r="AV302" s="18"/>
      <c r="AW302" s="18"/>
      <c r="AX302" s="18"/>
      <c r="AY302" s="18"/>
      <c r="AZ302" s="18"/>
      <c r="BA302" s="18"/>
      <c r="BB302" s="18"/>
      <c r="BC302" s="18"/>
      <c r="BD302" s="92">
        <f t="shared" si="179"/>
        <v>58.724832214765101</v>
      </c>
      <c r="BE302" s="92">
        <f t="shared" si="180"/>
        <v>54.24528301886793</v>
      </c>
      <c r="BF302" s="93">
        <f>IFERROR(100*((L302+0.44*AA302+AQ302)*2400)/((SUMIFS(팀공격력!Q:Q,팀공격력!A:A,B302,팀공격력!B:B,D302)+0.44*SUMIFS(팀공격력!T:T,팀공격력!A:A,B302,팀공격력!B:B,D302)+SUMIFS(팀공격력!AK:AK,팀공격력!A:A,B302,팀공격력!B:B,D302))*(F302*60+G302)),"")</f>
        <v>24.744903848373617</v>
      </c>
      <c r="BG302" s="17">
        <f t="shared" si="181"/>
        <v>0.54716981132075471</v>
      </c>
      <c r="BH302" s="17">
        <f t="shared" si="182"/>
        <v>0.28301886792452829</v>
      </c>
      <c r="BI302" s="94">
        <f>IFERROR(((AG302*(12000/5))/((F302*60+G302)*(SUMIFS(팀공격력!X:X,팀공격력!A:A,B302,팀공격력!B:B,D302)+SUMIFS(팀수비력!X:X,팀수비력!A:A,B302,팀수비력!B:B,D302))))*100,"")</f>
        <v>1.2094823415578131</v>
      </c>
      <c r="BJ302" s="94">
        <f>IFERROR(((AI302*(12000/5))/((F302*60+G302)*(SUMIFS(팀공격력!V:V,팀공격력!A:A,B302,팀공격력!B:B,D302)+SUMIFS(팀수비력!W:W,팀수비력!A:A,B302,팀수비력!B:B,D302))))*100,"")</f>
        <v>7.1225071225071224</v>
      </c>
      <c r="BK302" s="94">
        <f>IFERROR(((AE302*(12000/5))/((F302*60+G302)*(SUMIFS(팀공격력!X:X,팀공격력!A:A,B302,팀공격력!B:B,D302)+SUMIFS(팀수비력!X:X,팀수비력!A:A,B302,팀수비력!B:B,D302))))*100,"")</f>
        <v>4.8379293662312524</v>
      </c>
      <c r="BL302" s="94">
        <f>IFERROR(100*AK302/(((((F302*60+G302)/(12000/5))*SUMIFS(팀공격력!P:P,팀공격력!A:A,B302,팀공격력!B:B,D302))-K302)),"")</f>
        <v>18.01671951571058</v>
      </c>
      <c r="BM302" s="94">
        <f>IFERROR(100*((AM302/E302*(2400))/((F302*60+G302)*SUMIFS(팀공격력!AR:AR,팀공격력!A:A,B302,팀공격력!B:B,D302))),"")</f>
        <v>1.0534487971282802</v>
      </c>
      <c r="BN302" s="94">
        <f>IFERROR((AO302*40)/(((F302*60+G302)/60)*(SUMIFS(팀수비력!Q:Q,팀수비력!A:A,B302,팀수비력!B:B,D302)-SUMIFS(팀수비력!N:N,팀수비력!A:A,B302,팀수비력!B:B,D302)))*100,"")</f>
        <v>0.71042909917590213</v>
      </c>
      <c r="BO302" s="94">
        <f t="shared" si="183"/>
        <v>13.119533527696793</v>
      </c>
      <c r="BP302" s="18"/>
      <c r="BQ302" s="18"/>
      <c r="BR302" s="18"/>
      <c r="BS302" s="18"/>
      <c r="BT302" s="19" t="s">
        <v>88</v>
      </c>
      <c r="BU302" s="19"/>
      <c r="BV302" s="26" t="s">
        <v>89</v>
      </c>
      <c r="BW302" s="26"/>
      <c r="BX302" s="26"/>
      <c r="BY302" s="26"/>
      <c r="BZ302" s="29"/>
      <c r="CA302" s="29"/>
      <c r="CB302" s="29"/>
      <c r="CC302" s="30"/>
      <c r="CD302" s="30"/>
      <c r="CE302" s="30"/>
      <c r="CF302" s="28">
        <v>5</v>
      </c>
      <c r="CG302" s="28">
        <v>4</v>
      </c>
    </row>
    <row r="303" spans="1:85" x14ac:dyDescent="0.4">
      <c r="A303" s="9" t="s">
        <v>84</v>
      </c>
      <c r="B303" s="9" t="s">
        <v>254</v>
      </c>
      <c r="C303" s="9" t="s">
        <v>255</v>
      </c>
      <c r="D303" s="23" t="s">
        <v>294</v>
      </c>
      <c r="E303" s="32">
        <v>1</v>
      </c>
      <c r="F303" s="32">
        <v>2</v>
      </c>
      <c r="G303" s="32">
        <v>56</v>
      </c>
      <c r="H303" s="14">
        <f t="shared" si="157"/>
        <v>176</v>
      </c>
      <c r="I303" s="45">
        <v>2</v>
      </c>
      <c r="J303" s="15">
        <f t="shared" si="158"/>
        <v>2</v>
      </c>
      <c r="K303" s="21">
        <v>0</v>
      </c>
      <c r="L303" s="21">
        <v>1</v>
      </c>
      <c r="M303" s="15">
        <f t="shared" si="159"/>
        <v>0</v>
      </c>
      <c r="N303" s="15">
        <f t="shared" si="160"/>
        <v>1</v>
      </c>
      <c r="O303" s="17">
        <f t="shared" si="161"/>
        <v>0</v>
      </c>
      <c r="P303" s="14">
        <v>0</v>
      </c>
      <c r="Q303" s="16">
        <v>1</v>
      </c>
      <c r="R303" s="15">
        <f t="shared" si="162"/>
        <v>0</v>
      </c>
      <c r="S303" s="15">
        <f t="shared" si="163"/>
        <v>1</v>
      </c>
      <c r="T303" s="17">
        <f t="shared" si="164"/>
        <v>0</v>
      </c>
      <c r="U303" s="16">
        <v>0</v>
      </c>
      <c r="V303" s="16">
        <v>0</v>
      </c>
      <c r="W303" s="15">
        <f t="shared" si="165"/>
        <v>0</v>
      </c>
      <c r="X303" s="15">
        <f t="shared" si="166"/>
        <v>0</v>
      </c>
      <c r="Y303" s="17" t="e">
        <f t="shared" si="167"/>
        <v>#DIV/0!</v>
      </c>
      <c r="Z303" s="8">
        <v>2</v>
      </c>
      <c r="AA303" s="8">
        <v>2</v>
      </c>
      <c r="AB303" s="15">
        <f t="shared" si="168"/>
        <v>2</v>
      </c>
      <c r="AC303" s="15">
        <f t="shared" si="169"/>
        <v>2</v>
      </c>
      <c r="AD303" s="17">
        <f t="shared" si="170"/>
        <v>1</v>
      </c>
      <c r="AE303" s="13">
        <v>1</v>
      </c>
      <c r="AF303" s="15">
        <f t="shared" si="171"/>
        <v>1</v>
      </c>
      <c r="AG303" s="13">
        <v>1</v>
      </c>
      <c r="AH303" s="15">
        <f t="shared" si="172"/>
        <v>1</v>
      </c>
      <c r="AI303" s="13">
        <v>0</v>
      </c>
      <c r="AJ303" s="15">
        <f t="shared" si="173"/>
        <v>0</v>
      </c>
      <c r="AK303" s="13">
        <v>0</v>
      </c>
      <c r="AL303" s="15">
        <f t="shared" si="174"/>
        <v>0</v>
      </c>
      <c r="AM303" s="13">
        <v>0</v>
      </c>
      <c r="AN303" s="15">
        <f t="shared" si="175"/>
        <v>0</v>
      </c>
      <c r="AO303" s="2">
        <v>0</v>
      </c>
      <c r="AP303" s="15">
        <f t="shared" si="176"/>
        <v>0</v>
      </c>
      <c r="AQ303" s="6">
        <v>1</v>
      </c>
      <c r="AR303" s="15">
        <f t="shared" si="177"/>
        <v>1</v>
      </c>
      <c r="AS303" s="52">
        <v>0</v>
      </c>
      <c r="AT303" s="15">
        <f t="shared" si="178"/>
        <v>0</v>
      </c>
      <c r="AU303" s="18"/>
      <c r="AV303" s="18"/>
      <c r="AW303" s="18"/>
      <c r="AX303" s="18"/>
      <c r="AY303" s="18"/>
      <c r="AZ303" s="18"/>
      <c r="BA303" s="18"/>
      <c r="BB303" s="18"/>
      <c r="BC303" s="18"/>
      <c r="BD303" s="92">
        <f t="shared" si="179"/>
        <v>53.191489361702125</v>
      </c>
      <c r="BE303" s="92">
        <f t="shared" si="180"/>
        <v>0</v>
      </c>
      <c r="BF303" s="93">
        <f>IFERROR(100*((L303+0.44*AA303+AQ303)*2400)/((SUMIFS(팀공격력!Q:Q,팀공격력!A:A,B303,팀공격력!B:B,D303)+0.44*SUMIFS(팀공격력!T:T,팀공격력!A:A,B303,팀공격력!B:B,D303)+SUMIFS(팀공격력!AK:AK,팀공격력!A:A,B303,팀공격력!B:B,D303))*(F303*60+G303)),"")</f>
        <v>5.1008841532532312</v>
      </c>
      <c r="BG303" s="17">
        <f t="shared" si="181"/>
        <v>0</v>
      </c>
      <c r="BH303" s="17">
        <f t="shared" si="182"/>
        <v>2</v>
      </c>
      <c r="BI303" s="94">
        <f>IFERROR(((AG303*(12000/5))/((F303*60+G303)*(SUMIFS(팀공격력!X:X,팀공격력!A:A,B303,팀공격력!B:B,D303)+SUMIFS(팀수비력!X:X,팀수비력!A:A,B303,팀수비력!B:B,D303))))*100,"")</f>
        <v>2.0787139689578713</v>
      </c>
      <c r="BJ303" s="94">
        <f>IFERROR(((AI303*(12000/5))/((F303*60+G303)*(SUMIFS(팀공격력!V:V,팀공격력!A:A,B303,팀공격력!B:B,D303)+SUMIFS(팀수비력!W:W,팀수비력!A:A,B303,팀수비력!B:B,D303))))*100,"")</f>
        <v>0</v>
      </c>
      <c r="BK303" s="94">
        <f>IFERROR(((AE303*(12000/5))/((F303*60+G303)*(SUMIFS(팀공격력!X:X,팀공격력!A:A,B303,팀공격력!B:B,D303)+SUMIFS(팀수비력!X:X,팀수비력!A:A,B303,팀수비력!B:B,D303))))*100,"")</f>
        <v>2.0787139689578713</v>
      </c>
      <c r="BL303" s="94">
        <f>IFERROR(100*AK303/(((((F303*60+G303)/(12000/5))*SUMIFS(팀공격력!P:P,팀공격력!A:A,B303,팀공격력!B:B,D303))-K303)),"")</f>
        <v>0</v>
      </c>
      <c r="BM303" s="94">
        <f>IFERROR(100*((AM303/E303*(2400))/((F303*60+G303)*SUMIFS(팀공격력!AR:AR,팀공격력!A:A,B303,팀공격력!B:B,D303))),"")</f>
        <v>0</v>
      </c>
      <c r="BN303" s="94">
        <f>IFERROR((AO303*40)/(((F303*60+G303)/60)*(SUMIFS(팀수비력!Q:Q,팀수비력!A:A,B303,팀수비력!B:B,D303)-SUMIFS(팀수비력!N:N,팀수비력!A:A,B303,팀수비력!B:B,D303)))*100,"")</f>
        <v>0</v>
      </c>
      <c r="BO303" s="94">
        <f t="shared" si="183"/>
        <v>34.722222222222221</v>
      </c>
      <c r="BP303" s="18"/>
      <c r="BQ303" s="18"/>
      <c r="BR303" s="18"/>
      <c r="BS303" s="18"/>
      <c r="BT303" s="19" t="s">
        <v>88</v>
      </c>
      <c r="BU303" s="19"/>
      <c r="BV303" s="26" t="s">
        <v>97</v>
      </c>
      <c r="BW303" s="26"/>
      <c r="BX303" s="26"/>
      <c r="BY303" s="26"/>
      <c r="BZ303" s="29"/>
      <c r="CA303" s="29"/>
      <c r="CB303" s="29"/>
      <c r="CC303" s="30"/>
      <c r="CD303" s="30"/>
      <c r="CE303" s="30"/>
      <c r="CF303" s="28">
        <v>0</v>
      </c>
      <c r="CG303" s="28">
        <v>1</v>
      </c>
    </row>
    <row r="304" spans="1:85" x14ac:dyDescent="0.4">
      <c r="A304" s="9" t="s">
        <v>84</v>
      </c>
      <c r="B304" s="9" t="s">
        <v>254</v>
      </c>
      <c r="C304" s="9" t="s">
        <v>257</v>
      </c>
      <c r="D304" s="23" t="s">
        <v>294</v>
      </c>
      <c r="E304" s="32">
        <v>2</v>
      </c>
      <c r="F304" s="32">
        <v>3</v>
      </c>
      <c r="G304" s="32">
        <v>32</v>
      </c>
      <c r="H304" s="14">
        <f t="shared" si="157"/>
        <v>424</v>
      </c>
      <c r="I304" s="45">
        <v>3</v>
      </c>
      <c r="J304" s="15">
        <f t="shared" si="158"/>
        <v>1.5</v>
      </c>
      <c r="K304" s="21">
        <v>0</v>
      </c>
      <c r="L304" s="21">
        <v>1</v>
      </c>
      <c r="M304" s="15">
        <f t="shared" si="159"/>
        <v>0</v>
      </c>
      <c r="N304" s="15">
        <f t="shared" si="160"/>
        <v>0.5</v>
      </c>
      <c r="O304" s="17">
        <f t="shared" si="161"/>
        <v>0</v>
      </c>
      <c r="P304" s="14">
        <v>0</v>
      </c>
      <c r="Q304" s="16">
        <v>0</v>
      </c>
      <c r="R304" s="15">
        <f t="shared" si="162"/>
        <v>0</v>
      </c>
      <c r="S304" s="15">
        <f t="shared" si="163"/>
        <v>0</v>
      </c>
      <c r="T304" s="17" t="e">
        <f t="shared" si="164"/>
        <v>#DIV/0!</v>
      </c>
      <c r="U304" s="16">
        <v>0</v>
      </c>
      <c r="V304" s="16">
        <v>1</v>
      </c>
      <c r="W304" s="15">
        <f t="shared" si="165"/>
        <v>0</v>
      </c>
      <c r="X304" s="15">
        <f t="shared" si="166"/>
        <v>0.5</v>
      </c>
      <c r="Y304" s="17">
        <f t="shared" si="167"/>
        <v>0</v>
      </c>
      <c r="Z304" s="8">
        <v>3</v>
      </c>
      <c r="AA304" s="8">
        <v>6</v>
      </c>
      <c r="AB304" s="15">
        <f t="shared" si="168"/>
        <v>1.5</v>
      </c>
      <c r="AC304" s="15">
        <f t="shared" si="169"/>
        <v>3</v>
      </c>
      <c r="AD304" s="17">
        <f t="shared" si="170"/>
        <v>0.5</v>
      </c>
      <c r="AE304" s="13">
        <v>0</v>
      </c>
      <c r="AF304" s="15">
        <f t="shared" si="171"/>
        <v>0</v>
      </c>
      <c r="AG304" s="13">
        <v>0</v>
      </c>
      <c r="AH304" s="15">
        <f t="shared" si="172"/>
        <v>0</v>
      </c>
      <c r="AI304" s="13">
        <v>0</v>
      </c>
      <c r="AJ304" s="15">
        <f t="shared" si="173"/>
        <v>0</v>
      </c>
      <c r="AK304" s="13">
        <v>0</v>
      </c>
      <c r="AL304" s="15">
        <f t="shared" si="174"/>
        <v>0</v>
      </c>
      <c r="AM304" s="13">
        <v>0</v>
      </c>
      <c r="AN304" s="15">
        <f t="shared" si="175"/>
        <v>0</v>
      </c>
      <c r="AO304" s="2">
        <v>0</v>
      </c>
      <c r="AP304" s="15">
        <f t="shared" si="176"/>
        <v>0</v>
      </c>
      <c r="AQ304" s="6">
        <v>0</v>
      </c>
      <c r="AR304" s="15">
        <f t="shared" si="177"/>
        <v>0</v>
      </c>
      <c r="AS304" s="52">
        <v>2</v>
      </c>
      <c r="AT304" s="15">
        <f t="shared" si="178"/>
        <v>1</v>
      </c>
      <c r="AU304" s="18"/>
      <c r="AV304" s="18"/>
      <c r="AW304" s="18"/>
      <c r="AX304" s="18"/>
      <c r="AY304" s="18"/>
      <c r="AZ304" s="18"/>
      <c r="BA304" s="18"/>
      <c r="BB304" s="18"/>
      <c r="BC304" s="18"/>
      <c r="BD304" s="92">
        <f t="shared" si="179"/>
        <v>41.208791208791204</v>
      </c>
      <c r="BE304" s="92">
        <f t="shared" si="180"/>
        <v>0</v>
      </c>
      <c r="BF304" s="93">
        <f>IFERROR(100*((L304+0.44*AA304+AQ304)*2400)/((SUMIFS(팀공격력!Q:Q,팀공격력!A:A,B304,팀공격력!B:B,D304)+0.44*SUMIFS(팀공격력!T:T,팀공격력!A:A,B304,팀공격력!B:B,D304)+SUMIFS(팀공격력!AK:AK,팀공격력!A:A,B304,팀공격력!B:B,D304))*(F304*60+G304)),"")</f>
        <v>5.3521855738013464</v>
      </c>
      <c r="BG304" s="17">
        <f t="shared" si="181"/>
        <v>1</v>
      </c>
      <c r="BH304" s="17">
        <f t="shared" si="182"/>
        <v>6</v>
      </c>
      <c r="BI304" s="94">
        <f>IFERROR(((AG304*(12000/5))/((F304*60+G304)*(SUMIFS(팀공격력!X:X,팀공격력!A:A,B304,팀공격력!B:B,D304)+SUMIFS(팀수비력!X:X,팀수비력!A:A,B304,팀수비력!B:B,D304))))*100,"")</f>
        <v>0</v>
      </c>
      <c r="BJ304" s="94">
        <f>IFERROR(((AI304*(12000/5))/((F304*60+G304)*(SUMIFS(팀공격력!V:V,팀공격력!A:A,B304,팀공격력!B:B,D304)+SUMIFS(팀수비력!W:W,팀수비력!A:A,B304,팀수비력!B:B,D304))))*100,"")</f>
        <v>0</v>
      </c>
      <c r="BK304" s="94">
        <f>IFERROR(((AE304*(12000/5))/((F304*60+G304)*(SUMIFS(팀공격력!X:X,팀공격력!A:A,B304,팀공격력!B:B,D304)+SUMIFS(팀수비력!X:X,팀수비력!A:A,B304,팀수비력!B:B,D304))))*100,"")</f>
        <v>0</v>
      </c>
      <c r="BL304" s="94">
        <f>IFERROR(100*AK304/(((((F304*60+G304)/(12000/5))*SUMIFS(팀공격력!P:P,팀공격력!A:A,B304,팀공격력!B:B,D304))-K304)),"")</f>
        <v>0</v>
      </c>
      <c r="BM304" s="94">
        <f>IFERROR(100*((AM304/E304*(2400))/((F304*60+G304)*SUMIFS(팀공격력!AR:AR,팀공격력!A:A,B304,팀공격력!B:B,D304))),"")</f>
        <v>0</v>
      </c>
      <c r="BN304" s="94">
        <f>IFERROR((AO304*40)/(((F304*60+G304)/60)*(SUMIFS(팀수비력!Q:Q,팀수비력!A:A,B304,팀수비력!B:B,D304)-SUMIFS(팀수비력!N:N,팀수비력!A:A,B304,팀수비력!B:B,D304)))*100,"")</f>
        <v>0</v>
      </c>
      <c r="BO304" s="94">
        <f t="shared" si="183"/>
        <v>0</v>
      </c>
      <c r="BP304" s="18"/>
      <c r="BQ304" s="18"/>
      <c r="BR304" s="18"/>
      <c r="BS304" s="18"/>
      <c r="BT304" s="19" t="s">
        <v>88</v>
      </c>
      <c r="BU304" s="19"/>
      <c r="BV304" s="26" t="s">
        <v>89</v>
      </c>
      <c r="BW304" s="26"/>
      <c r="BX304" s="26"/>
      <c r="BY304" s="26"/>
      <c r="BZ304" s="29"/>
      <c r="CA304" s="29"/>
      <c r="CB304" s="29"/>
      <c r="CC304" s="30"/>
      <c r="CD304" s="30"/>
      <c r="CE304" s="30"/>
      <c r="CF304" s="28">
        <v>0</v>
      </c>
      <c r="CG304" s="28">
        <v>2</v>
      </c>
    </row>
    <row r="305" spans="1:85" x14ac:dyDescent="0.4">
      <c r="A305" s="9" t="s">
        <v>84</v>
      </c>
      <c r="B305" s="9" t="s">
        <v>254</v>
      </c>
      <c r="C305" s="9" t="s">
        <v>258</v>
      </c>
      <c r="D305" s="23" t="s">
        <v>294</v>
      </c>
      <c r="E305" s="32">
        <v>8</v>
      </c>
      <c r="F305" s="32">
        <v>14</v>
      </c>
      <c r="G305" s="32">
        <v>25</v>
      </c>
      <c r="H305" s="14">
        <f t="shared" si="157"/>
        <v>6920</v>
      </c>
      <c r="I305" s="45">
        <v>16</v>
      </c>
      <c r="J305" s="15">
        <f t="shared" si="158"/>
        <v>2</v>
      </c>
      <c r="K305" s="21">
        <v>7</v>
      </c>
      <c r="L305" s="21">
        <v>26</v>
      </c>
      <c r="M305" s="15">
        <f t="shared" si="159"/>
        <v>0.875</v>
      </c>
      <c r="N305" s="15">
        <f t="shared" si="160"/>
        <v>3.25</v>
      </c>
      <c r="O305" s="17">
        <f t="shared" si="161"/>
        <v>0.26923076923076922</v>
      </c>
      <c r="P305" s="14">
        <v>5</v>
      </c>
      <c r="Q305" s="16">
        <v>11</v>
      </c>
      <c r="R305" s="15">
        <f t="shared" si="162"/>
        <v>0.625</v>
      </c>
      <c r="S305" s="15">
        <f t="shared" si="163"/>
        <v>1.375</v>
      </c>
      <c r="T305" s="17">
        <f t="shared" si="164"/>
        <v>0.45454545454545453</v>
      </c>
      <c r="U305" s="16">
        <v>2</v>
      </c>
      <c r="V305" s="16">
        <v>15</v>
      </c>
      <c r="W305" s="15">
        <f t="shared" si="165"/>
        <v>0.25</v>
      </c>
      <c r="X305" s="15">
        <f t="shared" si="166"/>
        <v>1.875</v>
      </c>
      <c r="Y305" s="17">
        <f t="shared" si="167"/>
        <v>0.13333333333333333</v>
      </c>
      <c r="Z305" s="8">
        <v>0</v>
      </c>
      <c r="AA305" s="8">
        <v>0</v>
      </c>
      <c r="AB305" s="15">
        <f t="shared" si="168"/>
        <v>0</v>
      </c>
      <c r="AC305" s="15">
        <f t="shared" si="169"/>
        <v>0</v>
      </c>
      <c r="AD305" s="17" t="e">
        <f t="shared" si="170"/>
        <v>#DIV/0!</v>
      </c>
      <c r="AE305" s="13">
        <v>20</v>
      </c>
      <c r="AF305" s="15">
        <f t="shared" si="171"/>
        <v>2.5</v>
      </c>
      <c r="AG305" s="13">
        <v>12</v>
      </c>
      <c r="AH305" s="15">
        <f t="shared" si="172"/>
        <v>1.5</v>
      </c>
      <c r="AI305" s="13">
        <v>8</v>
      </c>
      <c r="AJ305" s="15">
        <f t="shared" si="173"/>
        <v>1</v>
      </c>
      <c r="AK305" s="13">
        <v>7</v>
      </c>
      <c r="AL305" s="15">
        <f t="shared" si="174"/>
        <v>0.875</v>
      </c>
      <c r="AM305" s="13">
        <v>2</v>
      </c>
      <c r="AN305" s="15">
        <f t="shared" si="175"/>
        <v>0.25</v>
      </c>
      <c r="AO305" s="2">
        <v>2</v>
      </c>
      <c r="AP305" s="15">
        <f t="shared" si="176"/>
        <v>0.25</v>
      </c>
      <c r="AQ305" s="6">
        <v>2</v>
      </c>
      <c r="AR305" s="15">
        <f t="shared" si="177"/>
        <v>0.25</v>
      </c>
      <c r="AS305" s="52">
        <v>11</v>
      </c>
      <c r="AT305" s="15">
        <f t="shared" si="178"/>
        <v>1.375</v>
      </c>
      <c r="AU305" s="18"/>
      <c r="AV305" s="18"/>
      <c r="AW305" s="18"/>
      <c r="AX305" s="18"/>
      <c r="AY305" s="18"/>
      <c r="AZ305" s="18"/>
      <c r="BA305" s="18"/>
      <c r="BB305" s="18"/>
      <c r="BC305" s="18"/>
      <c r="BD305" s="92">
        <f t="shared" si="179"/>
        <v>30.76923076923077</v>
      </c>
      <c r="BE305" s="92">
        <f t="shared" si="180"/>
        <v>30.76923076923077</v>
      </c>
      <c r="BF305" s="93">
        <f>IFERROR(100*((L305+0.44*AA305+AQ305)*2400)/((SUMIFS(팀공격력!Q:Q,팀공격력!A:A,B305,팀공격력!B:B,D305)+0.44*SUMIFS(팀공격력!T:T,팀공격력!A:A,B305,팀공격력!B:B,D305)+SUMIFS(팀공격력!AK:AK,팀공격력!A:A,B305,팀공격력!B:B,D305))*(F305*60+G305)),"")</f>
        <v>10.090380983956296</v>
      </c>
      <c r="BG305" s="17">
        <f t="shared" si="181"/>
        <v>0.57692307692307687</v>
      </c>
      <c r="BH305" s="17">
        <f t="shared" si="182"/>
        <v>0</v>
      </c>
      <c r="BI305" s="94">
        <f>IFERROR(((AG305*(12000/5))/((F305*60+G305)*(SUMIFS(팀공격력!X:X,팀공격력!A:A,B305,팀공격력!B:B,D305)+SUMIFS(팀수비력!X:X,팀수비력!A:A,B305,팀수비력!B:B,D305))))*100,"")</f>
        <v>5.0754264768081212</v>
      </c>
      <c r="BJ305" s="94">
        <f>IFERROR(((AI305*(12000/5))/((F305*60+G305)*(SUMIFS(팀공격력!V:V,팀공격력!A:A,B305,팀공격력!B:B,D305)+SUMIFS(팀수비력!W:W,팀수비력!A:A,B305,팀수비력!B:B,D305))))*100,"")</f>
        <v>6.8719912668444323</v>
      </c>
      <c r="BK305" s="94">
        <f>IFERROR(((AE305*(12000/5))/((F305*60+G305)*(SUMIFS(팀공격력!X:X,팀공격력!A:A,B305,팀공격력!B:B,D305)+SUMIFS(팀수비력!X:X,팀수비력!A:A,B305,팀수비력!B:B,D305))))*100,"")</f>
        <v>8.4590441280135344</v>
      </c>
      <c r="BL305" s="94">
        <f>IFERROR(100*AK305/(((((F305*60+G305)/(12000/5))*SUMIFS(팀공격력!P:P,팀공격력!A:A,B305,팀공격력!B:B,D305))-K305)),"")</f>
        <v>7.9410096426545653</v>
      </c>
      <c r="BM305" s="94">
        <f>IFERROR(100*((AM305/E305*(2400))/((F305*60+G305)*SUMIFS(팀공격력!AR:AR,팀공격력!A:A,B305,팀공격력!B:B,D305))),"")</f>
        <v>0.95064255350204474</v>
      </c>
      <c r="BN305" s="94">
        <f>IFERROR((AO305*40)/(((F305*60+G305)/60)*(SUMIFS(팀수비력!Q:Q,팀수비력!A:A,B305,팀수비력!B:B,D305)-SUMIFS(팀수비력!N:N,팀수비력!A:A,B305,팀수비력!B:B,D305)))*100,"")</f>
        <v>1.2875018440781623</v>
      </c>
      <c r="BO305" s="94">
        <f t="shared" si="183"/>
        <v>7.1428571428571432</v>
      </c>
      <c r="BP305" s="18"/>
      <c r="BQ305" s="18"/>
      <c r="BR305" s="18"/>
      <c r="BS305" s="18"/>
      <c r="BT305" s="19" t="s">
        <v>88</v>
      </c>
      <c r="BU305" s="19"/>
      <c r="BV305" s="26" t="s">
        <v>94</v>
      </c>
      <c r="BW305" s="26"/>
      <c r="BX305" s="26"/>
      <c r="BY305" s="26"/>
      <c r="BZ305" s="29"/>
      <c r="CA305" s="29"/>
      <c r="CB305" s="29"/>
      <c r="CC305" s="30"/>
      <c r="CD305" s="30"/>
      <c r="CE305" s="30"/>
      <c r="CF305" s="28">
        <v>3</v>
      </c>
      <c r="CG305" s="28">
        <v>5</v>
      </c>
    </row>
    <row r="306" spans="1:85" x14ac:dyDescent="0.4">
      <c r="A306" s="9" t="s">
        <v>84</v>
      </c>
      <c r="B306" s="9" t="s">
        <v>254</v>
      </c>
      <c r="C306" s="9" t="s">
        <v>259</v>
      </c>
      <c r="D306" s="23" t="s">
        <v>294</v>
      </c>
      <c r="E306" s="32">
        <v>9</v>
      </c>
      <c r="F306" s="32">
        <v>26</v>
      </c>
      <c r="G306" s="32">
        <v>15</v>
      </c>
      <c r="H306" s="14">
        <f t="shared" si="157"/>
        <v>14175</v>
      </c>
      <c r="I306" s="45">
        <v>95</v>
      </c>
      <c r="J306" s="15">
        <f t="shared" si="158"/>
        <v>10.555555555555555</v>
      </c>
      <c r="K306" s="21">
        <v>37</v>
      </c>
      <c r="L306" s="21">
        <v>84</v>
      </c>
      <c r="M306" s="15">
        <f t="shared" si="159"/>
        <v>4.1111111111111107</v>
      </c>
      <c r="N306" s="15">
        <f t="shared" si="160"/>
        <v>9.3333333333333339</v>
      </c>
      <c r="O306" s="17">
        <f t="shared" si="161"/>
        <v>0.44047619047619047</v>
      </c>
      <c r="P306" s="14">
        <v>24</v>
      </c>
      <c r="Q306" s="16">
        <v>44</v>
      </c>
      <c r="R306" s="15">
        <f t="shared" si="162"/>
        <v>2.6666666666666665</v>
      </c>
      <c r="S306" s="15">
        <f t="shared" si="163"/>
        <v>4.8888888888888893</v>
      </c>
      <c r="T306" s="17">
        <f t="shared" si="164"/>
        <v>0.54545454545454541</v>
      </c>
      <c r="U306" s="16">
        <v>13</v>
      </c>
      <c r="V306" s="16">
        <v>40</v>
      </c>
      <c r="W306" s="15">
        <f t="shared" si="165"/>
        <v>1.4444444444444444</v>
      </c>
      <c r="X306" s="15">
        <f t="shared" si="166"/>
        <v>4.4444444444444446</v>
      </c>
      <c r="Y306" s="17">
        <f t="shared" si="167"/>
        <v>0.32500000000000001</v>
      </c>
      <c r="Z306" s="8">
        <v>8</v>
      </c>
      <c r="AA306" s="8">
        <v>12</v>
      </c>
      <c r="AB306" s="15">
        <f t="shared" si="168"/>
        <v>0.88888888888888884</v>
      </c>
      <c r="AC306" s="15">
        <f t="shared" si="169"/>
        <v>1.3333333333333333</v>
      </c>
      <c r="AD306" s="17">
        <f t="shared" si="170"/>
        <v>0.66666666666666663</v>
      </c>
      <c r="AE306" s="13">
        <v>16</v>
      </c>
      <c r="AF306" s="15">
        <f t="shared" si="171"/>
        <v>1.7777777777777777</v>
      </c>
      <c r="AG306" s="13">
        <v>2</v>
      </c>
      <c r="AH306" s="15">
        <f t="shared" si="172"/>
        <v>0.22222222222222221</v>
      </c>
      <c r="AI306" s="13">
        <v>14</v>
      </c>
      <c r="AJ306" s="15">
        <f t="shared" si="173"/>
        <v>1.5555555555555556</v>
      </c>
      <c r="AK306" s="13">
        <v>26</v>
      </c>
      <c r="AL306" s="15">
        <f t="shared" si="174"/>
        <v>2.8888888888888888</v>
      </c>
      <c r="AM306" s="13">
        <v>6</v>
      </c>
      <c r="AN306" s="15">
        <f t="shared" si="175"/>
        <v>0.66666666666666663</v>
      </c>
      <c r="AO306" s="2">
        <v>0</v>
      </c>
      <c r="AP306" s="15">
        <f t="shared" si="176"/>
        <v>0</v>
      </c>
      <c r="AQ306" s="6">
        <v>9</v>
      </c>
      <c r="AR306" s="15">
        <f t="shared" si="177"/>
        <v>1</v>
      </c>
      <c r="AS306" s="52">
        <v>21</v>
      </c>
      <c r="AT306" s="15">
        <f t="shared" si="178"/>
        <v>2.3333333333333335</v>
      </c>
      <c r="AU306" s="18"/>
      <c r="AV306" s="18"/>
      <c r="AW306" s="18"/>
      <c r="AX306" s="18"/>
      <c r="AY306" s="18"/>
      <c r="AZ306" s="18"/>
      <c r="BA306" s="18"/>
      <c r="BB306" s="18"/>
      <c r="BC306" s="18"/>
      <c r="BD306" s="92">
        <f t="shared" si="179"/>
        <v>53.203405017921149</v>
      </c>
      <c r="BE306" s="92">
        <f t="shared" si="180"/>
        <v>51.785714285714292</v>
      </c>
      <c r="BF306" s="93">
        <f>IFERROR(100*((L306+0.44*AA306+AQ306)*2400)/((SUMIFS(팀공격력!Q:Q,팀공격력!A:A,B306,팀공격력!B:B,D306)+0.44*SUMIFS(팀공격력!T:T,팀공격력!A:A,B306,팀공격력!B:B,D306)+SUMIFS(팀공격력!AK:AK,팀공격력!A:A,B306,팀공격력!B:B,D306))*(F306*60+G306)),"")</f>
        <v>19.451371571072318</v>
      </c>
      <c r="BG306" s="17">
        <f t="shared" si="181"/>
        <v>0.47619047619047616</v>
      </c>
      <c r="BH306" s="17">
        <f t="shared" si="182"/>
        <v>0.14285714285714285</v>
      </c>
      <c r="BI306" s="94">
        <f>IFERROR(((AG306*(12000/5))/((F306*60+G306)*(SUMIFS(팀공격력!X:X,팀공격력!A:A,B306,팀공격력!B:B,D306)+SUMIFS(팀수비력!X:X,팀수비력!A:A,B306,팀수비력!B:B,D306))))*100,"")</f>
        <v>0.46457607433217191</v>
      </c>
      <c r="BJ306" s="94">
        <f>IFERROR(((AI306*(12000/5))/((F306*60+G306)*(SUMIFS(팀공격력!V:V,팀공격력!A:A,B306,팀공격력!B:B,D306)+SUMIFS(팀수비력!W:W,팀수비력!A:A,B306,팀수비력!B:B,D306))))*100,"")</f>
        <v>6.6047471620227034</v>
      </c>
      <c r="BK306" s="94">
        <f>IFERROR(((AE306*(12000/5))/((F306*60+G306)*(SUMIFS(팀공격력!X:X,팀공격력!A:A,B306,팀공격력!B:B,D306)+SUMIFS(팀수비력!X:X,팀수비력!A:A,B306,팀수비력!B:B,D306))))*100,"")</f>
        <v>3.7166085946573753</v>
      </c>
      <c r="BL306" s="94">
        <f>IFERROR(100*AK306/(((((F306*60+G306)/(12000/5))*SUMIFS(팀공격력!P:P,팀공격력!A:A,B306,팀공격력!B:B,D306))-K306)),"")</f>
        <v>19.082568807339449</v>
      </c>
      <c r="BM306" s="94">
        <f>IFERROR(100*((AM306/E306*(2400))/((F306*60+G306)*SUMIFS(팀공격력!AR:AR,팀공격력!A:A,B306,팀공격력!B:B,D306))),"")</f>
        <v>1.3922638032241585</v>
      </c>
      <c r="BN306" s="94">
        <f>IFERROR((AO306*40)/(((F306*60+G306)/60)*(SUMIFS(팀수비력!Q:Q,팀수비력!A:A,B306,팀수비력!B:B,D306)-SUMIFS(팀수비력!N:N,팀수비력!A:A,B306,팀수비력!B:B,D306)))*100,"")</f>
        <v>0</v>
      </c>
      <c r="BO306" s="94">
        <f t="shared" si="183"/>
        <v>9.1575091575091569</v>
      </c>
      <c r="BP306" s="18"/>
      <c r="BQ306" s="18"/>
      <c r="BR306" s="18"/>
      <c r="BS306" s="18"/>
      <c r="BT306" s="19" t="s">
        <v>88</v>
      </c>
      <c r="BU306" s="19"/>
      <c r="BV306" s="26" t="s">
        <v>89</v>
      </c>
      <c r="BW306" s="26"/>
      <c r="BX306" s="26"/>
      <c r="BY306" s="26"/>
      <c r="BZ306" s="29"/>
      <c r="CA306" s="29"/>
      <c r="CB306" s="29"/>
      <c r="CC306" s="30"/>
      <c r="CD306" s="30"/>
      <c r="CE306" s="30"/>
      <c r="CF306" s="28">
        <v>4</v>
      </c>
      <c r="CG306" s="28">
        <v>5</v>
      </c>
    </row>
    <row r="307" spans="1:85" x14ac:dyDescent="0.4">
      <c r="A307" s="9" t="s">
        <v>84</v>
      </c>
      <c r="B307" s="9" t="s">
        <v>254</v>
      </c>
      <c r="C307" s="9" t="s">
        <v>261</v>
      </c>
      <c r="D307" s="23" t="s">
        <v>294</v>
      </c>
      <c r="E307" s="32">
        <v>9</v>
      </c>
      <c r="F307" s="32">
        <v>29</v>
      </c>
      <c r="G307" s="32">
        <v>34</v>
      </c>
      <c r="H307" s="14">
        <f t="shared" si="157"/>
        <v>15966</v>
      </c>
      <c r="I307" s="45">
        <v>148</v>
      </c>
      <c r="J307" s="15">
        <f t="shared" si="158"/>
        <v>16.444444444444443</v>
      </c>
      <c r="K307" s="21">
        <v>58</v>
      </c>
      <c r="L307" s="21">
        <v>104</v>
      </c>
      <c r="M307" s="15">
        <f t="shared" si="159"/>
        <v>6.4444444444444446</v>
      </c>
      <c r="N307" s="15">
        <f t="shared" si="160"/>
        <v>11.555555555555555</v>
      </c>
      <c r="O307" s="17">
        <f t="shared" si="161"/>
        <v>0.55769230769230771</v>
      </c>
      <c r="P307" s="14">
        <v>50</v>
      </c>
      <c r="Q307" s="16">
        <v>84</v>
      </c>
      <c r="R307" s="15">
        <f t="shared" si="162"/>
        <v>5.5555555555555554</v>
      </c>
      <c r="S307" s="15">
        <f t="shared" si="163"/>
        <v>9.3333333333333339</v>
      </c>
      <c r="T307" s="17">
        <f t="shared" si="164"/>
        <v>0.59523809523809523</v>
      </c>
      <c r="U307" s="16">
        <v>8</v>
      </c>
      <c r="V307" s="16">
        <v>20</v>
      </c>
      <c r="W307" s="15">
        <f t="shared" si="165"/>
        <v>0.88888888888888884</v>
      </c>
      <c r="X307" s="15">
        <f t="shared" si="166"/>
        <v>2.2222222222222223</v>
      </c>
      <c r="Y307" s="17">
        <f t="shared" si="167"/>
        <v>0.4</v>
      </c>
      <c r="Z307" s="8">
        <v>24</v>
      </c>
      <c r="AA307" s="8">
        <v>36</v>
      </c>
      <c r="AB307" s="15">
        <f t="shared" si="168"/>
        <v>2.6666666666666665</v>
      </c>
      <c r="AC307" s="15">
        <f t="shared" si="169"/>
        <v>4</v>
      </c>
      <c r="AD307" s="17">
        <f t="shared" si="170"/>
        <v>0.66666666666666663</v>
      </c>
      <c r="AE307" s="13">
        <v>110</v>
      </c>
      <c r="AF307" s="15">
        <f t="shared" si="171"/>
        <v>12.222222222222221</v>
      </c>
      <c r="AG307" s="13">
        <v>37</v>
      </c>
      <c r="AH307" s="15">
        <f t="shared" si="172"/>
        <v>4.1111111111111107</v>
      </c>
      <c r="AI307" s="13">
        <v>73</v>
      </c>
      <c r="AJ307" s="15">
        <f t="shared" si="173"/>
        <v>8.1111111111111107</v>
      </c>
      <c r="AK307" s="13">
        <v>20</v>
      </c>
      <c r="AL307" s="15">
        <f t="shared" si="174"/>
        <v>2.2222222222222223</v>
      </c>
      <c r="AM307" s="13">
        <v>5</v>
      </c>
      <c r="AN307" s="15">
        <f t="shared" si="175"/>
        <v>0.55555555555555558</v>
      </c>
      <c r="AO307" s="2">
        <v>6</v>
      </c>
      <c r="AP307" s="15">
        <f t="shared" si="176"/>
        <v>0.66666666666666663</v>
      </c>
      <c r="AQ307" s="6">
        <v>12</v>
      </c>
      <c r="AR307" s="15">
        <f t="shared" si="177"/>
        <v>1.3333333333333333</v>
      </c>
      <c r="AS307" s="52">
        <v>19</v>
      </c>
      <c r="AT307" s="15">
        <f t="shared" si="178"/>
        <v>2.1111111111111112</v>
      </c>
      <c r="AU307" s="18"/>
      <c r="AV307" s="18"/>
      <c r="AW307" s="18"/>
      <c r="AX307" s="18"/>
      <c r="AY307" s="18"/>
      <c r="AZ307" s="18"/>
      <c r="BA307" s="18"/>
      <c r="BB307" s="18"/>
      <c r="BC307" s="18"/>
      <c r="BD307" s="92">
        <f t="shared" si="179"/>
        <v>61.748998664886514</v>
      </c>
      <c r="BE307" s="92">
        <f t="shared" si="180"/>
        <v>59.615384615384613</v>
      </c>
      <c r="BF307" s="93">
        <f>IFERROR(100*((L307+0.44*AA307+AQ307)*2400)/((SUMIFS(팀공격력!Q:Q,팀공격력!A:A,B307,팀공격력!B:B,D307)+0.44*SUMIFS(팀공격력!T:T,팀공격력!A:A,B307,팀공격력!B:B,D307)+SUMIFS(팀공격력!AK:AK,팀공격력!A:A,B307,팀공격력!B:B,D307))*(F307*60+G307)),"")</f>
        <v>23.166435658317567</v>
      </c>
      <c r="BG307" s="17">
        <f t="shared" si="181"/>
        <v>0.19230769230769232</v>
      </c>
      <c r="BH307" s="17">
        <f t="shared" si="182"/>
        <v>0.34615384615384615</v>
      </c>
      <c r="BI307" s="94">
        <f>IFERROR(((AG307*(12000/5))/((F307*60+G307)*(SUMIFS(팀공격력!X:X,팀공격력!A:A,B307,팀공격력!B:B,D307)+SUMIFS(팀수비력!X:X,팀수비력!A:A,B307,팀수비력!B:B,D307))))*100,"")</f>
        <v>7.6305441746638429</v>
      </c>
      <c r="BJ307" s="94">
        <f>IFERROR(((AI307*(12000/5))/((F307*60+G307)*(SUMIFS(팀공격력!V:V,팀공격력!A:A,B307,팀공격력!B:B,D307)+SUMIFS(팀수비력!W:W,팀수비력!A:A,B307,팀수비력!B:B,D307))))*100,"")</f>
        <v>30.575809508518294</v>
      </c>
      <c r="BK307" s="94">
        <f>IFERROR(((AE307*(12000/5))/((F307*60+G307)*(SUMIFS(팀공격력!X:X,팀공격력!A:A,B307,팀공격력!B:B,D307)+SUMIFS(팀수비력!X:X,팀수비력!A:A,B307,팀수비력!B:B,D307))))*100,"")</f>
        <v>22.685401600351966</v>
      </c>
      <c r="BL307" s="94">
        <f>IFERROR(100*AK307/(((((F307*60+G307)/(12000/5))*SUMIFS(팀공격력!P:P,팀공격력!A:A,B307,팀공격력!B:B,D307))-K307)),"")</f>
        <v>14.583637159107482</v>
      </c>
      <c r="BM307" s="94">
        <f>IFERROR(100*((AM307/E307*(2400))/((F307*60+G307)*SUMIFS(팀공격력!AR:AR,팀공격력!A:A,B307,팀공격력!B:B,D307))),"")</f>
        <v>1.0300711621937477</v>
      </c>
      <c r="BN307" s="94">
        <f>IFERROR((AO307*40)/(((F307*60+G307)/60)*(SUMIFS(팀수비력!Q:Q,팀수비력!A:A,B307,팀수비력!B:B,D307)-SUMIFS(팀수비력!N:N,팀수비력!A:A,B307,팀수비력!B:B,D307)))*100,"")</f>
        <v>1.8833524720309076</v>
      </c>
      <c r="BO307" s="94">
        <f t="shared" si="183"/>
        <v>9.1019417475728162</v>
      </c>
      <c r="BP307" s="18"/>
      <c r="BQ307" s="18"/>
      <c r="BR307" s="18"/>
      <c r="BS307" s="18"/>
      <c r="BT307" s="19" t="s">
        <v>93</v>
      </c>
      <c r="BU307" s="19"/>
      <c r="BV307" s="26" t="s">
        <v>97</v>
      </c>
      <c r="BW307" s="26"/>
      <c r="BX307" s="26"/>
      <c r="BY307" s="26"/>
      <c r="BZ307" s="29"/>
      <c r="CA307" s="29"/>
      <c r="CB307" s="29"/>
      <c r="CC307" s="30"/>
      <c r="CD307" s="30"/>
      <c r="CE307" s="30"/>
      <c r="CF307" s="28">
        <v>4</v>
      </c>
      <c r="CG307" s="28">
        <v>5</v>
      </c>
    </row>
    <row r="308" spans="1:85" x14ac:dyDescent="0.4">
      <c r="A308" s="9" t="s">
        <v>84</v>
      </c>
      <c r="B308" s="9" t="s">
        <v>254</v>
      </c>
      <c r="C308" s="9" t="s">
        <v>262</v>
      </c>
      <c r="D308" s="23" t="s">
        <v>294</v>
      </c>
      <c r="E308" s="32">
        <v>9</v>
      </c>
      <c r="F308" s="32">
        <v>12</v>
      </c>
      <c r="G308" s="32">
        <v>6</v>
      </c>
      <c r="H308" s="14">
        <f t="shared" si="157"/>
        <v>6534</v>
      </c>
      <c r="I308" s="45">
        <v>50</v>
      </c>
      <c r="J308" s="15">
        <f t="shared" si="158"/>
        <v>5.5555555555555554</v>
      </c>
      <c r="K308" s="21">
        <v>20</v>
      </c>
      <c r="L308" s="21">
        <v>41</v>
      </c>
      <c r="M308" s="15">
        <f t="shared" si="159"/>
        <v>2.2222222222222223</v>
      </c>
      <c r="N308" s="15">
        <f t="shared" si="160"/>
        <v>4.5555555555555554</v>
      </c>
      <c r="O308" s="17">
        <f t="shared" si="161"/>
        <v>0.48780487804878048</v>
      </c>
      <c r="P308" s="14">
        <v>20</v>
      </c>
      <c r="Q308" s="16">
        <v>38</v>
      </c>
      <c r="R308" s="15">
        <f t="shared" si="162"/>
        <v>2.2222222222222223</v>
      </c>
      <c r="S308" s="15">
        <f t="shared" si="163"/>
        <v>4.2222222222222223</v>
      </c>
      <c r="T308" s="17">
        <f t="shared" si="164"/>
        <v>0.52631578947368418</v>
      </c>
      <c r="U308" s="16">
        <v>0</v>
      </c>
      <c r="V308" s="16">
        <v>3</v>
      </c>
      <c r="W308" s="15">
        <f t="shared" si="165"/>
        <v>0</v>
      </c>
      <c r="X308" s="15">
        <f t="shared" si="166"/>
        <v>0.33333333333333331</v>
      </c>
      <c r="Y308" s="17">
        <f t="shared" si="167"/>
        <v>0</v>
      </c>
      <c r="Z308" s="8">
        <v>10</v>
      </c>
      <c r="AA308" s="8">
        <v>17</v>
      </c>
      <c r="AB308" s="15">
        <f t="shared" si="168"/>
        <v>1.1111111111111112</v>
      </c>
      <c r="AC308" s="15">
        <f t="shared" si="169"/>
        <v>1.8888888888888888</v>
      </c>
      <c r="AD308" s="17">
        <f t="shared" si="170"/>
        <v>0.58823529411764708</v>
      </c>
      <c r="AE308" s="13">
        <v>49</v>
      </c>
      <c r="AF308" s="15">
        <f t="shared" si="171"/>
        <v>5.4444444444444446</v>
      </c>
      <c r="AG308" s="13">
        <v>18</v>
      </c>
      <c r="AH308" s="15">
        <f t="shared" si="172"/>
        <v>2</v>
      </c>
      <c r="AI308" s="13">
        <v>31</v>
      </c>
      <c r="AJ308" s="15">
        <f t="shared" si="173"/>
        <v>3.4444444444444446</v>
      </c>
      <c r="AK308" s="13">
        <v>1</v>
      </c>
      <c r="AL308" s="15">
        <f t="shared" si="174"/>
        <v>0.1111111111111111</v>
      </c>
      <c r="AM308" s="13">
        <v>2</v>
      </c>
      <c r="AN308" s="15">
        <f t="shared" si="175"/>
        <v>0.22222222222222221</v>
      </c>
      <c r="AO308" s="2">
        <v>2</v>
      </c>
      <c r="AP308" s="15">
        <f t="shared" si="176"/>
        <v>0.22222222222222221</v>
      </c>
      <c r="AQ308" s="6">
        <v>3</v>
      </c>
      <c r="AR308" s="15">
        <f t="shared" si="177"/>
        <v>0.33333333333333331</v>
      </c>
      <c r="AS308" s="52">
        <v>15</v>
      </c>
      <c r="AT308" s="15">
        <f t="shared" si="178"/>
        <v>1.6666666666666667</v>
      </c>
      <c r="AU308" s="18"/>
      <c r="AV308" s="18"/>
      <c r="AW308" s="18"/>
      <c r="AX308" s="18"/>
      <c r="AY308" s="18"/>
      <c r="AZ308" s="18"/>
      <c r="BA308" s="18"/>
      <c r="BB308" s="18"/>
      <c r="BC308" s="18"/>
      <c r="BD308" s="92">
        <f t="shared" si="179"/>
        <v>51.56765676567656</v>
      </c>
      <c r="BE308" s="92">
        <f t="shared" si="180"/>
        <v>48.780487804878049</v>
      </c>
      <c r="BF308" s="93">
        <f>IFERROR(100*((L308+0.44*AA308+AQ308)*2400)/((SUMIFS(팀공격력!Q:Q,팀공격력!A:A,B308,팀공격력!B:B,D308)+0.44*SUMIFS(팀공격력!T:T,팀공격력!A:A,B308,팀공격력!B:B,D308)+SUMIFS(팀공격력!AK:AK,팀공격력!A:A,B308,팀공격력!B:B,D308))*(F308*60+G308)),"")</f>
        <v>22.103831330764006</v>
      </c>
      <c r="BG308" s="17">
        <f t="shared" si="181"/>
        <v>7.3170731707317069E-2</v>
      </c>
      <c r="BH308" s="17">
        <f t="shared" si="182"/>
        <v>0.41463414634146339</v>
      </c>
      <c r="BI308" s="94">
        <f>IFERROR(((AG308*(12000/5))/((F308*60+G308)*(SUMIFS(팀공격력!X:X,팀공격력!A:A,B308,팀공격력!B:B,D308)+SUMIFS(팀수비력!X:X,팀수비력!A:A,B308,팀수비력!B:B,D308))))*100,"")</f>
        <v>9.0707518645434391</v>
      </c>
      <c r="BJ308" s="94">
        <f>IFERROR(((AI308*(12000/5))/((F308*60+G308)*(SUMIFS(팀공격력!V:V,팀공격력!A:A,B308,팀공격력!B:B,D308)+SUMIFS(팀수비력!W:W,팀수비력!A:A,B308,팀수비력!B:B,D308))))*100,"")</f>
        <v>31.727349486989226</v>
      </c>
      <c r="BK308" s="94">
        <f>IFERROR(((AE308*(12000/5))/((F308*60+G308)*(SUMIFS(팀공격력!X:X,팀공격력!A:A,B308,팀공격력!B:B,D308)+SUMIFS(팀수비력!X:X,팀수비력!A:A,B308,팀수비력!B:B,D308))))*100,"")</f>
        <v>24.692602297923806</v>
      </c>
      <c r="BL308" s="94">
        <f>IFERROR(100*AK308/(((((F308*60+G308)/(12000/5))*SUMIFS(팀공격력!P:P,팀공격력!A:A,B308,팀공격력!B:B,D308))-K308)),"")</f>
        <v>1.670564650851988</v>
      </c>
      <c r="BM308" s="94">
        <f>IFERROR(100*((AM308/E308*(2400))/((F308*60+G308)*SUMIFS(팀공격력!AR:AR,팀공격력!A:A,B308,팀공격력!B:B,D308))),"")</f>
        <v>1.0068023370422632</v>
      </c>
      <c r="BN308" s="94">
        <f>IFERROR((AO308*40)/(((F308*60+G308)/60)*(SUMIFS(팀수비력!Q:Q,팀수비력!A:A,B308,팀수비력!B:B,D308)-SUMIFS(팀수비력!N:N,팀수비력!A:A,B308,팀수비력!B:B,D308)))*100,"")</f>
        <v>1.5340070180821079</v>
      </c>
      <c r="BO308" s="94">
        <f t="shared" si="183"/>
        <v>5.8275058275058269</v>
      </c>
      <c r="BP308" s="18"/>
      <c r="BQ308" s="18"/>
      <c r="BR308" s="18"/>
      <c r="BS308" s="18"/>
      <c r="BT308" s="19" t="s">
        <v>93</v>
      </c>
      <c r="BU308" s="19"/>
      <c r="BV308" s="26" t="s">
        <v>97</v>
      </c>
      <c r="BW308" s="26"/>
      <c r="BX308" s="26"/>
      <c r="BY308" s="26"/>
      <c r="BZ308" s="29"/>
      <c r="CA308" s="29"/>
      <c r="CB308" s="29"/>
      <c r="CC308" s="30"/>
      <c r="CD308" s="30"/>
      <c r="CE308" s="30"/>
      <c r="CF308" s="28">
        <v>4</v>
      </c>
      <c r="CG308" s="28">
        <v>5</v>
      </c>
    </row>
    <row r="309" spans="1:85" x14ac:dyDescent="0.4">
      <c r="A309" s="9" t="s">
        <v>84</v>
      </c>
      <c r="B309" s="9" t="s">
        <v>254</v>
      </c>
      <c r="C309" s="9" t="s">
        <v>265</v>
      </c>
      <c r="D309" s="23" t="s">
        <v>294</v>
      </c>
      <c r="E309" s="32">
        <v>6</v>
      </c>
      <c r="F309" s="32">
        <v>27</v>
      </c>
      <c r="G309" s="32">
        <v>47</v>
      </c>
      <c r="H309" s="14">
        <f t="shared" si="157"/>
        <v>10002</v>
      </c>
      <c r="I309" s="45">
        <v>78</v>
      </c>
      <c r="J309" s="15">
        <f t="shared" si="158"/>
        <v>13</v>
      </c>
      <c r="K309" s="21">
        <v>32</v>
      </c>
      <c r="L309" s="21">
        <v>76</v>
      </c>
      <c r="M309" s="15">
        <f t="shared" si="159"/>
        <v>5.333333333333333</v>
      </c>
      <c r="N309" s="15">
        <f t="shared" si="160"/>
        <v>12.666666666666666</v>
      </c>
      <c r="O309" s="17">
        <f t="shared" si="161"/>
        <v>0.42105263157894735</v>
      </c>
      <c r="P309" s="14">
        <v>25</v>
      </c>
      <c r="Q309" s="16">
        <v>48</v>
      </c>
      <c r="R309" s="15">
        <f t="shared" si="162"/>
        <v>4.166666666666667</v>
      </c>
      <c r="S309" s="15">
        <f t="shared" si="163"/>
        <v>8</v>
      </c>
      <c r="T309" s="17">
        <f t="shared" si="164"/>
        <v>0.52083333333333337</v>
      </c>
      <c r="U309" s="16">
        <v>7</v>
      </c>
      <c r="V309" s="16">
        <v>28</v>
      </c>
      <c r="W309" s="15">
        <f t="shared" si="165"/>
        <v>1.1666666666666667</v>
      </c>
      <c r="X309" s="15">
        <f t="shared" si="166"/>
        <v>4.666666666666667</v>
      </c>
      <c r="Y309" s="17">
        <f t="shared" si="167"/>
        <v>0.25</v>
      </c>
      <c r="Z309" s="8">
        <v>7</v>
      </c>
      <c r="AA309" s="8">
        <v>10</v>
      </c>
      <c r="AB309" s="15">
        <f t="shared" si="168"/>
        <v>1.1666666666666667</v>
      </c>
      <c r="AC309" s="15">
        <f t="shared" si="169"/>
        <v>1.6666666666666667</v>
      </c>
      <c r="AD309" s="17">
        <f t="shared" si="170"/>
        <v>0.7</v>
      </c>
      <c r="AE309" s="13">
        <v>31</v>
      </c>
      <c r="AF309" s="15">
        <f t="shared" si="171"/>
        <v>5.166666666666667</v>
      </c>
      <c r="AG309" s="13">
        <v>4</v>
      </c>
      <c r="AH309" s="15">
        <f t="shared" si="172"/>
        <v>0.66666666666666663</v>
      </c>
      <c r="AI309" s="13">
        <v>27</v>
      </c>
      <c r="AJ309" s="15">
        <f t="shared" si="173"/>
        <v>4.5</v>
      </c>
      <c r="AK309" s="13">
        <v>9</v>
      </c>
      <c r="AL309" s="15">
        <f t="shared" si="174"/>
        <v>1.5</v>
      </c>
      <c r="AM309" s="13">
        <v>3</v>
      </c>
      <c r="AN309" s="15">
        <f t="shared" si="175"/>
        <v>0.5</v>
      </c>
      <c r="AO309" s="2">
        <v>5</v>
      </c>
      <c r="AP309" s="15">
        <f t="shared" si="176"/>
        <v>0.83333333333333337</v>
      </c>
      <c r="AQ309" s="6">
        <v>11</v>
      </c>
      <c r="AR309" s="15">
        <f t="shared" si="177"/>
        <v>1.8333333333333333</v>
      </c>
      <c r="AS309" s="52">
        <v>11</v>
      </c>
      <c r="AT309" s="15">
        <f t="shared" si="178"/>
        <v>1.8333333333333333</v>
      </c>
      <c r="AU309" s="18"/>
      <c r="AV309" s="18"/>
      <c r="AW309" s="18"/>
      <c r="AX309" s="18"/>
      <c r="AY309" s="18"/>
      <c r="AZ309" s="18"/>
      <c r="BA309" s="18"/>
      <c r="BB309" s="18"/>
      <c r="BC309" s="18"/>
      <c r="BD309" s="92">
        <f t="shared" si="179"/>
        <v>48.507462686567159</v>
      </c>
      <c r="BE309" s="92">
        <f t="shared" si="180"/>
        <v>46.710526315789473</v>
      </c>
      <c r="BF309" s="93">
        <f>IFERROR(100*((L309+0.44*AA309+AQ309)*2400)/((SUMIFS(팀공격력!Q:Q,팀공격력!A:A,B309,팀공격력!B:B,D309)+0.44*SUMIFS(팀공격력!T:T,팀공격력!A:A,B309,팀공격력!B:B,D309)+SUMIFS(팀공격력!AK:AK,팀공격력!A:A,B309,팀공격력!B:B,D309))*(F309*60+G309)),"")</f>
        <v>17.091344823304667</v>
      </c>
      <c r="BG309" s="17">
        <f t="shared" si="181"/>
        <v>0.36842105263157893</v>
      </c>
      <c r="BH309" s="17">
        <f t="shared" si="182"/>
        <v>0.13157894736842105</v>
      </c>
      <c r="BI309" s="94">
        <f>IFERROR(((AG309*(12000/5))/((F309*60+G309)*(SUMIFS(팀공격력!X:X,팀공격력!A:A,B309,팀공격력!B:B,D309)+SUMIFS(팀수비력!X:X,팀수비력!A:A,B309,팀수비력!B:B,D309))))*100,"")</f>
        <v>0.87787320584663564</v>
      </c>
      <c r="BJ309" s="94">
        <f>IFERROR(((AI309*(12000/5))/((F309*60+G309)*(SUMIFS(팀공격력!V:V,팀공격력!A:A,B309,팀공격력!B:B,D309)+SUMIFS(팀수비력!W:W,팀수비력!A:A,B309,팀수비력!B:B,D309))))*100,"")</f>
        <v>12.034744753835611</v>
      </c>
      <c r="BK309" s="94">
        <f>IFERROR(((AE309*(12000/5))/((F309*60+G309)*(SUMIFS(팀공격력!X:X,팀공격력!A:A,B309,팀공격력!B:B,D309)+SUMIFS(팀수비력!X:X,팀수비력!A:A,B309,팀수비력!B:B,D309))))*100,"")</f>
        <v>6.8035173453114259</v>
      </c>
      <c r="BL309" s="94">
        <f>IFERROR(100*AK309/(((((F309*60+G309)/(12000/5))*SUMIFS(팀공격력!P:P,팀공격력!A:A,B309,팀공격력!B:B,D309))-K309)),"")</f>
        <v>5.9456959767457223</v>
      </c>
      <c r="BM309" s="94">
        <f>IFERROR(100*((AM309/E309*(2400))/((F309*60+G309)*SUMIFS(팀공격력!AR:AR,팀공격력!A:A,B309,팀공격력!B:B,D309))),"")</f>
        <v>0.98656965660380169</v>
      </c>
      <c r="BN309" s="94">
        <f>IFERROR((AO309*40)/(((F309*60+G309)/60)*(SUMIFS(팀수비력!Q:Q,팀수비력!A:A,B309,팀수비력!B:B,D309)-SUMIFS(팀수비력!N:N,팀수비력!A:A,B309,팀수비력!B:B,D309)))*100,"")</f>
        <v>1.670199602770861</v>
      </c>
      <c r="BO309" s="94">
        <f t="shared" si="183"/>
        <v>12.035010940919037</v>
      </c>
      <c r="BP309" s="18"/>
      <c r="BQ309" s="18"/>
      <c r="BR309" s="18"/>
      <c r="BS309" s="18"/>
      <c r="BT309" s="19" t="s">
        <v>88</v>
      </c>
      <c r="BU309" s="19"/>
      <c r="BV309" s="26" t="s">
        <v>94</v>
      </c>
      <c r="BW309" s="26"/>
      <c r="BX309" s="26"/>
      <c r="BY309" s="26"/>
      <c r="BZ309" s="29"/>
      <c r="CA309" s="29"/>
      <c r="CB309" s="29"/>
      <c r="CC309" s="30"/>
      <c r="CD309" s="30"/>
      <c r="CE309" s="30"/>
      <c r="CF309" s="28">
        <v>3</v>
      </c>
      <c r="CG309" s="28">
        <v>3</v>
      </c>
    </row>
    <row r="310" spans="1:85" x14ac:dyDescent="0.4">
      <c r="A310" s="9" t="s">
        <v>84</v>
      </c>
      <c r="B310" s="9" t="s">
        <v>254</v>
      </c>
      <c r="C310" s="9" t="s">
        <v>266</v>
      </c>
      <c r="D310" s="23" t="s">
        <v>294</v>
      </c>
      <c r="E310" s="32">
        <v>8</v>
      </c>
      <c r="F310" s="32">
        <v>13</v>
      </c>
      <c r="G310" s="32">
        <v>27</v>
      </c>
      <c r="H310" s="14">
        <f t="shared" si="157"/>
        <v>6456</v>
      </c>
      <c r="I310" s="45">
        <v>35</v>
      </c>
      <c r="J310" s="15">
        <f t="shared" si="158"/>
        <v>4.375</v>
      </c>
      <c r="K310" s="21">
        <v>11</v>
      </c>
      <c r="L310" s="21">
        <v>28</v>
      </c>
      <c r="M310" s="15">
        <f t="shared" si="159"/>
        <v>1.375</v>
      </c>
      <c r="N310" s="15">
        <f t="shared" si="160"/>
        <v>3.5</v>
      </c>
      <c r="O310" s="17">
        <f t="shared" si="161"/>
        <v>0.39285714285714285</v>
      </c>
      <c r="P310" s="14">
        <v>4</v>
      </c>
      <c r="Q310" s="16">
        <v>9</v>
      </c>
      <c r="R310" s="15">
        <f t="shared" si="162"/>
        <v>0.5</v>
      </c>
      <c r="S310" s="15">
        <f t="shared" si="163"/>
        <v>1.125</v>
      </c>
      <c r="T310" s="17">
        <f t="shared" si="164"/>
        <v>0.44444444444444442</v>
      </c>
      <c r="U310" s="16">
        <v>7</v>
      </c>
      <c r="V310" s="16">
        <v>19</v>
      </c>
      <c r="W310" s="15">
        <f t="shared" si="165"/>
        <v>0.875</v>
      </c>
      <c r="X310" s="15">
        <f t="shared" si="166"/>
        <v>2.375</v>
      </c>
      <c r="Y310" s="17">
        <f t="shared" si="167"/>
        <v>0.36842105263157893</v>
      </c>
      <c r="Z310" s="8">
        <v>6</v>
      </c>
      <c r="AA310" s="8">
        <v>8</v>
      </c>
      <c r="AB310" s="15">
        <f t="shared" si="168"/>
        <v>0.75</v>
      </c>
      <c r="AC310" s="15">
        <f t="shared" si="169"/>
        <v>1</v>
      </c>
      <c r="AD310" s="17">
        <f t="shared" si="170"/>
        <v>0.75</v>
      </c>
      <c r="AE310" s="13">
        <v>18</v>
      </c>
      <c r="AF310" s="15">
        <f t="shared" si="171"/>
        <v>2.25</v>
      </c>
      <c r="AG310" s="13">
        <v>8</v>
      </c>
      <c r="AH310" s="15">
        <f t="shared" si="172"/>
        <v>1</v>
      </c>
      <c r="AI310" s="13">
        <v>10</v>
      </c>
      <c r="AJ310" s="15">
        <f t="shared" si="173"/>
        <v>1.25</v>
      </c>
      <c r="AK310" s="13">
        <v>4</v>
      </c>
      <c r="AL310" s="15">
        <f t="shared" si="174"/>
        <v>0.5</v>
      </c>
      <c r="AM310" s="13">
        <v>4</v>
      </c>
      <c r="AN310" s="15">
        <f t="shared" si="175"/>
        <v>0.5</v>
      </c>
      <c r="AO310" s="2">
        <v>0</v>
      </c>
      <c r="AP310" s="15">
        <f t="shared" si="176"/>
        <v>0</v>
      </c>
      <c r="AQ310" s="6">
        <v>2</v>
      </c>
      <c r="AR310" s="15">
        <f t="shared" si="177"/>
        <v>0.25</v>
      </c>
      <c r="AS310" s="52">
        <v>10</v>
      </c>
      <c r="AT310" s="15">
        <f t="shared" si="178"/>
        <v>1.25</v>
      </c>
      <c r="AU310" s="18"/>
      <c r="AV310" s="18"/>
      <c r="AW310" s="18"/>
      <c r="AX310" s="18"/>
      <c r="AY310" s="18"/>
      <c r="AZ310" s="18"/>
      <c r="BA310" s="18"/>
      <c r="BB310" s="18"/>
      <c r="BC310" s="18"/>
      <c r="BD310" s="92">
        <f t="shared" si="179"/>
        <v>55.520304568527919</v>
      </c>
      <c r="BE310" s="92">
        <f t="shared" si="180"/>
        <v>51.785714285714292</v>
      </c>
      <c r="BF310" s="93">
        <f>IFERROR(100*((L310+0.44*AA310+AQ310)*2400)/((SUMIFS(팀공격력!Q:Q,팀공격력!A:A,B310,팀공격력!B:B,D310)+0.44*SUMIFS(팀공격력!T:T,팀공격력!A:A,B310,팀공격력!B:B,D310)+SUMIFS(팀공격력!AK:AK,팀공격력!A:A,B310,팀공격력!B:B,D310))*(F310*60+G310)),"")</f>
        <v>12.947803972101962</v>
      </c>
      <c r="BG310" s="17">
        <f t="shared" si="181"/>
        <v>0.6785714285714286</v>
      </c>
      <c r="BH310" s="17">
        <f t="shared" si="182"/>
        <v>0.2857142857142857</v>
      </c>
      <c r="BI310" s="94">
        <f>IFERROR(((AG310*(12000/5))/((F310*60+G310)*(SUMIFS(팀공격력!X:X,팀공격력!A:A,B310,팀공격력!B:B,D310)+SUMIFS(팀수비력!X:X,팀수비력!A:A,B310,팀수비력!B:B,D310))))*100,"")</f>
        <v>3.6268020672771781</v>
      </c>
      <c r="BJ310" s="94">
        <f>IFERROR(((AI310*(12000/5))/((F310*60+G310)*(SUMIFS(팀공격력!V:V,팀공격력!A:A,B310,팀공격력!B:B,D310)+SUMIFS(팀수비력!W:W,팀수비력!A:A,B310,팀수비력!B:B,D310))))*100,"")</f>
        <v>9.2073612853476359</v>
      </c>
      <c r="BK310" s="94">
        <f>IFERROR(((AE310*(12000/5))/((F310*60+G310)*(SUMIFS(팀공격력!X:X,팀공격력!A:A,B310,팀공격력!B:B,D310)+SUMIFS(팀수비력!X:X,팀수비력!A:A,B310,팀수비력!B:B,D310))))*100,"")</f>
        <v>8.1603046513736501</v>
      </c>
      <c r="BL310" s="94">
        <f>IFERROR(100*AK310/(((((F310*60+G310)/(12000/5))*SUMIFS(팀공격력!P:P,팀공격력!A:A,B310,팀공격력!B:B,D310))-K310)),"")</f>
        <v>5.1433714800051433</v>
      </c>
      <c r="BM310" s="94">
        <f>IFERROR(100*((AM310/E310*(2400))/((F310*60+G310)*SUMIFS(팀공격력!AR:AR,팀공격력!A:A,B310,팀공격력!B:B,D310))),"")</f>
        <v>2.0379326115967005</v>
      </c>
      <c r="BN310" s="94">
        <f>IFERROR((AO310*40)/(((F310*60+G310)/60)*(SUMIFS(팀수비력!Q:Q,팀수비력!A:A,B310,팀수비력!B:B,D310)-SUMIFS(팀수비력!N:N,팀수비력!A:A,B310,팀수비력!B:B,D310)))*100,"")</f>
        <v>0</v>
      </c>
      <c r="BO310" s="94">
        <f t="shared" si="183"/>
        <v>5.9665871121718386</v>
      </c>
      <c r="BP310" s="18"/>
      <c r="BQ310" s="18"/>
      <c r="BR310" s="18"/>
      <c r="BS310" s="18"/>
      <c r="BT310" s="19" t="s">
        <v>88</v>
      </c>
      <c r="BU310" s="19"/>
      <c r="BV310" s="26" t="s">
        <v>94</v>
      </c>
      <c r="BW310" s="26"/>
      <c r="BX310" s="26"/>
      <c r="BY310" s="26"/>
      <c r="BZ310" s="29"/>
      <c r="CA310" s="29"/>
      <c r="CB310" s="29"/>
      <c r="CC310" s="30"/>
      <c r="CD310" s="30"/>
      <c r="CE310" s="30"/>
      <c r="CF310" s="28">
        <v>4</v>
      </c>
      <c r="CG310" s="28">
        <v>4</v>
      </c>
    </row>
    <row r="311" spans="1:85" x14ac:dyDescent="0.4">
      <c r="A311" s="9" t="s">
        <v>84</v>
      </c>
      <c r="B311" s="9" t="s">
        <v>254</v>
      </c>
      <c r="C311" s="9" t="s">
        <v>267</v>
      </c>
      <c r="D311" s="23" t="s">
        <v>294</v>
      </c>
      <c r="E311" s="32">
        <v>7</v>
      </c>
      <c r="F311" s="32">
        <v>11</v>
      </c>
      <c r="G311" s="32">
        <v>34</v>
      </c>
      <c r="H311" s="14">
        <f t="shared" si="157"/>
        <v>4858</v>
      </c>
      <c r="I311" s="45">
        <v>14</v>
      </c>
      <c r="J311" s="15">
        <f t="shared" si="158"/>
        <v>2</v>
      </c>
      <c r="K311" s="21">
        <v>5</v>
      </c>
      <c r="L311" s="21">
        <v>20</v>
      </c>
      <c r="M311" s="15">
        <f t="shared" si="159"/>
        <v>0.7142857142857143</v>
      </c>
      <c r="N311" s="15">
        <f t="shared" si="160"/>
        <v>2.8571428571428572</v>
      </c>
      <c r="O311" s="17">
        <f t="shared" si="161"/>
        <v>0.25</v>
      </c>
      <c r="P311" s="14">
        <v>3</v>
      </c>
      <c r="Q311" s="16">
        <v>13</v>
      </c>
      <c r="R311" s="15">
        <f t="shared" si="162"/>
        <v>0.42857142857142855</v>
      </c>
      <c r="S311" s="15">
        <f t="shared" si="163"/>
        <v>1.8571428571428572</v>
      </c>
      <c r="T311" s="17">
        <f t="shared" si="164"/>
        <v>0.23076923076923078</v>
      </c>
      <c r="U311" s="16">
        <v>2</v>
      </c>
      <c r="V311" s="16">
        <v>7</v>
      </c>
      <c r="W311" s="15">
        <f t="shared" si="165"/>
        <v>0.2857142857142857</v>
      </c>
      <c r="X311" s="15">
        <f t="shared" si="166"/>
        <v>1</v>
      </c>
      <c r="Y311" s="17">
        <f t="shared" si="167"/>
        <v>0.2857142857142857</v>
      </c>
      <c r="Z311" s="8">
        <v>2</v>
      </c>
      <c r="AA311" s="8">
        <v>3</v>
      </c>
      <c r="AB311" s="15">
        <f t="shared" si="168"/>
        <v>0.2857142857142857</v>
      </c>
      <c r="AC311" s="15">
        <f t="shared" si="169"/>
        <v>0.42857142857142855</v>
      </c>
      <c r="AD311" s="17">
        <f t="shared" si="170"/>
        <v>0.66666666666666663</v>
      </c>
      <c r="AE311" s="13">
        <v>3</v>
      </c>
      <c r="AF311" s="15">
        <f t="shared" si="171"/>
        <v>0.42857142857142855</v>
      </c>
      <c r="AG311" s="13">
        <v>2</v>
      </c>
      <c r="AH311" s="15">
        <f t="shared" si="172"/>
        <v>0.2857142857142857</v>
      </c>
      <c r="AI311" s="13">
        <v>1</v>
      </c>
      <c r="AJ311" s="15">
        <f t="shared" si="173"/>
        <v>0.14285714285714285</v>
      </c>
      <c r="AK311" s="13">
        <v>6</v>
      </c>
      <c r="AL311" s="15">
        <f t="shared" si="174"/>
        <v>0.8571428571428571</v>
      </c>
      <c r="AM311" s="13">
        <v>2</v>
      </c>
      <c r="AN311" s="15">
        <f t="shared" si="175"/>
        <v>0.2857142857142857</v>
      </c>
      <c r="AO311" s="2">
        <v>0</v>
      </c>
      <c r="AP311" s="15">
        <f t="shared" si="176"/>
        <v>0</v>
      </c>
      <c r="AQ311" s="6">
        <v>2</v>
      </c>
      <c r="AR311" s="15">
        <f t="shared" si="177"/>
        <v>0.2857142857142857</v>
      </c>
      <c r="AS311" s="52">
        <v>9</v>
      </c>
      <c r="AT311" s="15">
        <f t="shared" si="178"/>
        <v>1.2857142857142858</v>
      </c>
      <c r="AU311" s="18"/>
      <c r="AV311" s="18"/>
      <c r="AW311" s="18"/>
      <c r="AX311" s="18"/>
      <c r="AY311" s="18"/>
      <c r="AZ311" s="18"/>
      <c r="BA311" s="18"/>
      <c r="BB311" s="18"/>
      <c r="BC311" s="18"/>
      <c r="BD311" s="92">
        <f t="shared" si="179"/>
        <v>32.833020637898684</v>
      </c>
      <c r="BE311" s="92">
        <f t="shared" si="180"/>
        <v>30</v>
      </c>
      <c r="BF311" s="93">
        <f>IFERROR(100*((L311+0.44*AA311+AQ311)*2400)/((SUMIFS(팀공격력!Q:Q,팀공격력!A:A,B311,팀공격력!B:B,D311)+0.44*SUMIFS(팀공격력!T:T,팀공격력!A:A,B311,팀공격력!B:B,D311)+SUMIFS(팀공격력!AK:AK,팀공격력!A:A,B311,팀공격력!B:B,D311))*(F311*60+G311)),"")</f>
        <v>10.47453412578065</v>
      </c>
      <c r="BG311" s="17">
        <f t="shared" si="181"/>
        <v>0.35</v>
      </c>
      <c r="BH311" s="17">
        <f t="shared" si="182"/>
        <v>0.15</v>
      </c>
      <c r="BI311" s="94">
        <f>IFERROR(((AG311*(12000/5))/((F311*60+G311)*(SUMIFS(팀공격력!X:X,팀공격력!A:A,B311,팀공격력!B:B,D311)+SUMIFS(팀수비력!X:X,팀수비력!A:A,B311,팀수비력!B:B,D311))))*100,"")</f>
        <v>1.0543333099037042</v>
      </c>
      <c r="BJ311" s="94">
        <f>IFERROR(((AI311*(12000/5))/((F311*60+G311)*(SUMIFS(팀공격력!V:V,팀공격력!A:A,B311,팀공격력!B:B,D311)+SUMIFS(팀수비력!W:W,팀수비력!A:A,B311,팀수비력!B:B,D311))))*100,"")</f>
        <v>1.0706542589734211</v>
      </c>
      <c r="BK311" s="94">
        <f>IFERROR(((AE311*(12000/5))/((F311*60+G311)*(SUMIFS(팀공격력!X:X,팀공격력!A:A,B311,팀공격력!B:B,D311)+SUMIFS(팀수비력!X:X,팀수비력!A:A,B311,팀수비력!B:B,D311))))*100,"")</f>
        <v>1.5814999648555563</v>
      </c>
      <c r="BL311" s="94">
        <f>IFERROR(100*AK311/(((((F311*60+G311)/(12000/5))*SUMIFS(팀공격력!P:P,팀공격력!A:A,B311,팀공격력!B:B,D311))-K311)),"")</f>
        <v>8.4104289318755256</v>
      </c>
      <c r="BM311" s="94">
        <f>IFERROR(100*((AM311/E311*(2400))/((F311*60+G311)*SUMIFS(팀공격력!AR:AR,팀공격력!A:A,B311,팀공격력!B:B,D311))),"")</f>
        <v>1.354147070859232</v>
      </c>
      <c r="BN311" s="94">
        <f>IFERROR((AO311*40)/(((F311*60+G311)/60)*(SUMIFS(팀수비력!Q:Q,팀수비력!A:A,B311,팀수비력!B:B,D311)-SUMIFS(팀수비력!N:N,팀수비력!A:A,B311,팀수비력!B:B,D311)))*100,"")</f>
        <v>0</v>
      </c>
      <c r="BO311" s="94">
        <f t="shared" si="183"/>
        <v>8.5763293310463116</v>
      </c>
      <c r="BP311" s="18"/>
      <c r="BQ311" s="18"/>
      <c r="BR311" s="18"/>
      <c r="BS311" s="18"/>
      <c r="BT311" s="19" t="s">
        <v>88</v>
      </c>
      <c r="BU311" s="19"/>
      <c r="BV311" s="26" t="s">
        <v>89</v>
      </c>
      <c r="BW311" s="26"/>
      <c r="BX311" s="26"/>
      <c r="BY311" s="26"/>
      <c r="BZ311" s="29"/>
      <c r="CA311" s="29"/>
      <c r="CB311" s="29"/>
      <c r="CC311" s="30"/>
      <c r="CD311" s="30"/>
      <c r="CE311" s="30"/>
      <c r="CF311" s="28">
        <v>3</v>
      </c>
      <c r="CG311" s="28">
        <v>4</v>
      </c>
    </row>
    <row r="312" spans="1:85" x14ac:dyDescent="0.4">
      <c r="A312" s="9" t="s">
        <v>84</v>
      </c>
      <c r="B312" s="9" t="s">
        <v>254</v>
      </c>
      <c r="C312" s="9" t="s">
        <v>268</v>
      </c>
      <c r="D312" s="23" t="s">
        <v>294</v>
      </c>
      <c r="E312" s="32">
        <v>9</v>
      </c>
      <c r="F312" s="32">
        <v>22</v>
      </c>
      <c r="G312" s="32">
        <v>51</v>
      </c>
      <c r="H312" s="14">
        <f t="shared" si="157"/>
        <v>12339</v>
      </c>
      <c r="I312" s="45">
        <v>61</v>
      </c>
      <c r="J312" s="15">
        <f t="shared" si="158"/>
        <v>6.7777777777777777</v>
      </c>
      <c r="K312" s="21">
        <v>19</v>
      </c>
      <c r="L312" s="21">
        <v>44</v>
      </c>
      <c r="M312" s="15">
        <f t="shared" si="159"/>
        <v>2.1111111111111112</v>
      </c>
      <c r="N312" s="15">
        <f t="shared" si="160"/>
        <v>4.8888888888888893</v>
      </c>
      <c r="O312" s="17">
        <f t="shared" si="161"/>
        <v>0.43181818181818182</v>
      </c>
      <c r="P312" s="14">
        <v>12</v>
      </c>
      <c r="Q312" s="16">
        <v>24</v>
      </c>
      <c r="R312" s="15">
        <f t="shared" si="162"/>
        <v>1.3333333333333333</v>
      </c>
      <c r="S312" s="15">
        <f t="shared" si="163"/>
        <v>2.6666666666666665</v>
      </c>
      <c r="T312" s="17">
        <f t="shared" si="164"/>
        <v>0.5</v>
      </c>
      <c r="U312" s="16">
        <v>7</v>
      </c>
      <c r="V312" s="16">
        <v>20</v>
      </c>
      <c r="W312" s="15">
        <f t="shared" si="165"/>
        <v>0.77777777777777779</v>
      </c>
      <c r="X312" s="15">
        <f t="shared" si="166"/>
        <v>2.2222222222222223</v>
      </c>
      <c r="Y312" s="17">
        <f t="shared" si="167"/>
        <v>0.35</v>
      </c>
      <c r="Z312" s="8">
        <v>16</v>
      </c>
      <c r="AA312" s="8">
        <v>18</v>
      </c>
      <c r="AB312" s="15">
        <f t="shared" si="168"/>
        <v>1.7777777777777777</v>
      </c>
      <c r="AC312" s="15">
        <f t="shared" si="169"/>
        <v>2</v>
      </c>
      <c r="AD312" s="17">
        <f t="shared" si="170"/>
        <v>0.88888888888888884</v>
      </c>
      <c r="AE312" s="13">
        <v>16</v>
      </c>
      <c r="AF312" s="15">
        <f t="shared" si="171"/>
        <v>1.7777777777777777</v>
      </c>
      <c r="AG312" s="13">
        <v>2</v>
      </c>
      <c r="AH312" s="15">
        <f t="shared" si="172"/>
        <v>0.22222222222222221</v>
      </c>
      <c r="AI312" s="13">
        <v>14</v>
      </c>
      <c r="AJ312" s="15">
        <f t="shared" si="173"/>
        <v>1.5555555555555556</v>
      </c>
      <c r="AK312" s="13">
        <v>32</v>
      </c>
      <c r="AL312" s="15">
        <f t="shared" si="174"/>
        <v>3.5555555555555554</v>
      </c>
      <c r="AM312" s="13">
        <v>6</v>
      </c>
      <c r="AN312" s="15">
        <f t="shared" si="175"/>
        <v>0.66666666666666663</v>
      </c>
      <c r="AO312" s="2">
        <v>1</v>
      </c>
      <c r="AP312" s="15">
        <f t="shared" si="176"/>
        <v>0.1111111111111111</v>
      </c>
      <c r="AQ312" s="6">
        <v>17</v>
      </c>
      <c r="AR312" s="15">
        <f t="shared" si="177"/>
        <v>1.8888888888888888</v>
      </c>
      <c r="AS312" s="52">
        <v>12</v>
      </c>
      <c r="AT312" s="15">
        <f t="shared" si="178"/>
        <v>1.3333333333333333</v>
      </c>
      <c r="AU312" s="18"/>
      <c r="AV312" s="18"/>
      <c r="AW312" s="18"/>
      <c r="AX312" s="18"/>
      <c r="AY312" s="18"/>
      <c r="AZ312" s="18"/>
      <c r="BA312" s="18"/>
      <c r="BB312" s="18"/>
      <c r="BC312" s="18"/>
      <c r="BD312" s="92">
        <f t="shared" si="179"/>
        <v>58.744221879815093</v>
      </c>
      <c r="BE312" s="92">
        <f t="shared" si="180"/>
        <v>51.136363636363633</v>
      </c>
      <c r="BF312" s="93">
        <f>IFERROR(100*((L312+0.44*AA312+AQ312)*2400)/((SUMIFS(팀공격력!Q:Q,팀공격력!A:A,B312,팀공격력!B:B,D312)+0.44*SUMIFS(팀공격력!T:T,팀공격력!A:A,B312,팀공격력!B:B,D312)+SUMIFS(팀공격력!AK:AK,팀공격력!A:A,B312,팀공격력!B:B,D312))*(F312*60+G312)),"")</f>
        <v>15.670160848789772</v>
      </c>
      <c r="BG312" s="17">
        <f t="shared" si="181"/>
        <v>0.45454545454545453</v>
      </c>
      <c r="BH312" s="17">
        <f t="shared" si="182"/>
        <v>0.40909090909090912</v>
      </c>
      <c r="BI312" s="94">
        <f>IFERROR(((AG312*(12000/5))/((F312*60+G312)*(SUMIFS(팀공격력!X:X,팀공격력!A:A,B312,팀공격력!B:B,D312)+SUMIFS(팀수비력!X:X,팀수비력!A:A,B312,팀수비력!B:B,D312))))*100,"")</f>
        <v>0.53370336766824999</v>
      </c>
      <c r="BJ312" s="94">
        <f>IFERROR(((AI312*(12000/5))/((F312*60+G312)*(SUMIFS(팀공격력!V:V,팀공격력!A:A,B312,팀공격력!B:B,D312)+SUMIFS(팀수비력!W:W,팀수비력!A:A,B312,팀수비력!B:B,D312))))*100,"")</f>
        <v>7.5875104158904154</v>
      </c>
      <c r="BK312" s="94">
        <f>IFERROR(((AE312*(12000/5))/((F312*60+G312)*(SUMIFS(팀공격력!X:X,팀공격력!A:A,B312,팀공격력!B:B,D312)+SUMIFS(팀수비력!X:X,팀수비력!A:A,B312,팀수비력!B:B,D312))))*100,"")</f>
        <v>4.269626941346</v>
      </c>
      <c r="BL312" s="94">
        <f>IFERROR(100*AK312/(((((F312*60+G312)/(12000/5))*SUMIFS(팀공격력!P:P,팀공격력!A:A,B312,팀공격력!B:B,D312))-K312)),"")</f>
        <v>24.277368940141113</v>
      </c>
      <c r="BM312" s="94">
        <f>IFERROR(100*((AM312/E312*(2400))/((F312*60+G312)*SUMIFS(팀공격력!AR:AR,팀공격력!A:A,B312,팀공격력!B:B,D312))),"")</f>
        <v>1.5994277826973375</v>
      </c>
      <c r="BN312" s="94">
        <f>IFERROR((AO312*40)/(((F312*60+G312)/60)*(SUMIFS(팀수비력!Q:Q,팀수비력!A:A,B312,팀수비력!B:B,D312)-SUMIFS(팀수비력!N:N,팀수비력!A:A,B312,팀수비력!B:B,D312)))*100,"")</f>
        <v>0.40615940741342454</v>
      </c>
      <c r="BO312" s="94">
        <f t="shared" si="183"/>
        <v>24.666279744631456</v>
      </c>
      <c r="BP312" s="18"/>
      <c r="BQ312" s="18"/>
      <c r="BR312" s="18"/>
      <c r="BS312" s="18"/>
      <c r="BT312" s="19" t="s">
        <v>88</v>
      </c>
      <c r="BU312" s="19"/>
      <c r="BV312" s="26" t="s">
        <v>89</v>
      </c>
      <c r="BW312" s="26"/>
      <c r="BX312" s="26"/>
      <c r="BY312" s="26"/>
      <c r="BZ312" s="29"/>
      <c r="CA312" s="29"/>
      <c r="CB312" s="29"/>
      <c r="CC312" s="30"/>
      <c r="CD312" s="30"/>
      <c r="CE312" s="30"/>
      <c r="CF312" s="28">
        <v>4</v>
      </c>
      <c r="CG312" s="28">
        <v>5</v>
      </c>
    </row>
    <row r="313" spans="1:85" x14ac:dyDescent="0.4">
      <c r="A313" s="9" t="s">
        <v>84</v>
      </c>
      <c r="B313" s="9" t="s">
        <v>254</v>
      </c>
      <c r="C313" s="9" t="s">
        <v>270</v>
      </c>
      <c r="D313" s="23" t="s">
        <v>294</v>
      </c>
      <c r="E313" s="32">
        <v>9</v>
      </c>
      <c r="F313" s="32">
        <v>29</v>
      </c>
      <c r="G313" s="32">
        <v>48</v>
      </c>
      <c r="H313" s="14">
        <f t="shared" si="157"/>
        <v>16092</v>
      </c>
      <c r="I313" s="45">
        <v>138</v>
      </c>
      <c r="J313" s="15">
        <f t="shared" si="158"/>
        <v>15.333333333333334</v>
      </c>
      <c r="K313" s="21">
        <v>47</v>
      </c>
      <c r="L313" s="21">
        <v>103</v>
      </c>
      <c r="M313" s="15">
        <f t="shared" si="159"/>
        <v>5.2222222222222223</v>
      </c>
      <c r="N313" s="15">
        <f t="shared" si="160"/>
        <v>11.444444444444445</v>
      </c>
      <c r="O313" s="17">
        <f t="shared" si="161"/>
        <v>0.4563106796116505</v>
      </c>
      <c r="P313" s="14">
        <v>30</v>
      </c>
      <c r="Q313" s="16">
        <v>52</v>
      </c>
      <c r="R313" s="15">
        <f t="shared" si="162"/>
        <v>3.3333333333333335</v>
      </c>
      <c r="S313" s="15">
        <f t="shared" si="163"/>
        <v>5.7777777777777777</v>
      </c>
      <c r="T313" s="17">
        <f t="shared" si="164"/>
        <v>0.57692307692307687</v>
      </c>
      <c r="U313" s="16">
        <v>17</v>
      </c>
      <c r="V313" s="16">
        <v>51</v>
      </c>
      <c r="W313" s="15">
        <f t="shared" si="165"/>
        <v>1.8888888888888888</v>
      </c>
      <c r="X313" s="15">
        <f t="shared" si="166"/>
        <v>5.666666666666667</v>
      </c>
      <c r="Y313" s="17">
        <f t="shared" si="167"/>
        <v>0.33333333333333331</v>
      </c>
      <c r="Z313" s="8">
        <v>27</v>
      </c>
      <c r="AA313" s="8">
        <v>34</v>
      </c>
      <c r="AB313" s="15">
        <f t="shared" si="168"/>
        <v>3</v>
      </c>
      <c r="AC313" s="15">
        <f t="shared" si="169"/>
        <v>3.7777777777777777</v>
      </c>
      <c r="AD313" s="17">
        <f t="shared" si="170"/>
        <v>0.79411764705882348</v>
      </c>
      <c r="AE313" s="13">
        <v>20</v>
      </c>
      <c r="AF313" s="15">
        <f t="shared" si="171"/>
        <v>2.2222222222222223</v>
      </c>
      <c r="AG313" s="13">
        <v>3</v>
      </c>
      <c r="AH313" s="15">
        <f t="shared" si="172"/>
        <v>0.33333333333333331</v>
      </c>
      <c r="AI313" s="13">
        <v>17</v>
      </c>
      <c r="AJ313" s="15">
        <f t="shared" si="173"/>
        <v>1.8888888888888888</v>
      </c>
      <c r="AK313" s="13">
        <v>28</v>
      </c>
      <c r="AL313" s="15">
        <f t="shared" si="174"/>
        <v>3.1111111111111112</v>
      </c>
      <c r="AM313" s="13">
        <v>7</v>
      </c>
      <c r="AN313" s="15">
        <f t="shared" si="175"/>
        <v>0.77777777777777779</v>
      </c>
      <c r="AO313" s="2">
        <v>1</v>
      </c>
      <c r="AP313" s="15">
        <f t="shared" si="176"/>
        <v>0.1111111111111111</v>
      </c>
      <c r="AQ313" s="6">
        <v>25</v>
      </c>
      <c r="AR313" s="15">
        <f t="shared" si="177"/>
        <v>2.7777777777777777</v>
      </c>
      <c r="AS313" s="52">
        <v>21</v>
      </c>
      <c r="AT313" s="15">
        <f t="shared" si="178"/>
        <v>2.3333333333333335</v>
      </c>
      <c r="AU313" s="18"/>
      <c r="AV313" s="18"/>
      <c r="AW313" s="18"/>
      <c r="AX313" s="18"/>
      <c r="AY313" s="18"/>
      <c r="AZ313" s="18"/>
      <c r="BA313" s="18"/>
      <c r="BB313" s="18"/>
      <c r="BC313" s="18"/>
      <c r="BD313" s="92">
        <f t="shared" si="179"/>
        <v>58.494404883011185</v>
      </c>
      <c r="BE313" s="92">
        <f t="shared" si="180"/>
        <v>53.883495145631066</v>
      </c>
      <c r="BF313" s="93">
        <f>IFERROR(100*((L313+0.44*AA313+AQ313)*2400)/((SUMIFS(팀공격력!Q:Q,팀공격력!A:A,B313,팀공격력!B:B,D313)+0.44*SUMIFS(팀공격력!T:T,팀공격력!A:A,B313,팀공격력!B:B,D313)+SUMIFS(팀공격력!AK:AK,팀공격력!A:A,B313,팀공격력!B:B,D313))*(F313*60+G313)),"")</f>
        <v>24.923708625527905</v>
      </c>
      <c r="BG313" s="17">
        <f t="shared" si="181"/>
        <v>0.49514563106796117</v>
      </c>
      <c r="BH313" s="17">
        <f t="shared" si="182"/>
        <v>0.3300970873786408</v>
      </c>
      <c r="BI313" s="94">
        <f>IFERROR(((AG313*(12000/5))/((F313*60+G313)*(SUMIFS(팀공격력!X:X,팀공격력!A:A,B313,팀공격력!B:B,D313)+SUMIFS(팀수비력!X:X,팀수비력!A:A,B313,팀수비력!B:B,D313))))*100,"")</f>
        <v>0.61384842036339826</v>
      </c>
      <c r="BJ313" s="94">
        <f>IFERROR(((AI313*(12000/5))/((F313*60+G313)*(SUMIFS(팀공격력!V:V,팀공격력!A:A,B313,팀공격력!B:B,D313)+SUMIFS(팀수비력!W:W,팀수비력!A:A,B313,팀수비력!B:B,D313))))*100,"")</f>
        <v>7.0646414694454265</v>
      </c>
      <c r="BK313" s="94">
        <f>IFERROR(((AE313*(12000/5))/((F313*60+G313)*(SUMIFS(팀공격력!X:X,팀공격력!A:A,B313,팀공격력!B:B,D313)+SUMIFS(팀수비력!X:X,팀수비력!A:A,B313,팀수비력!B:B,D313))))*100,"")</f>
        <v>4.0923228024226548</v>
      </c>
      <c r="BL313" s="94">
        <f>IFERROR(100*AK313/(((((F313*60+G313)/(12000/5))*SUMIFS(팀공격력!P:P,팀공격력!A:A,B313,팀공격력!B:B,D313))-K313)),"")</f>
        <v>18.706574024585784</v>
      </c>
      <c r="BM313" s="94">
        <f>IFERROR(100*((AM313/E313*(2400))/((F313*60+G313)*SUMIFS(팀공격력!AR:AR,팀공격력!A:A,B313,팀공격력!B:B,D313))),"")</f>
        <v>1.4308080192530155</v>
      </c>
      <c r="BN313" s="94">
        <f>IFERROR((AO313*40)/(((F313*60+G313)/60)*(SUMIFS(팀수비력!Q:Q,팀수비력!A:A,B313,팀수비력!B:B,D313)-SUMIFS(팀수비력!N:N,팀수비력!A:A,B313,팀수비력!B:B,D313)))*100,"")</f>
        <v>0.31143431071801181</v>
      </c>
      <c r="BO313" s="94">
        <f t="shared" si="183"/>
        <v>17.487409065472857</v>
      </c>
      <c r="BP313" s="18"/>
      <c r="BQ313" s="18"/>
      <c r="BR313" s="18"/>
      <c r="BS313" s="18"/>
      <c r="BT313" s="19" t="s">
        <v>88</v>
      </c>
      <c r="BU313" s="19"/>
      <c r="BV313" s="26" t="s">
        <v>89</v>
      </c>
      <c r="BW313" s="26"/>
      <c r="BX313" s="26"/>
      <c r="BY313" s="26"/>
      <c r="BZ313" s="29"/>
      <c r="CA313" s="29"/>
      <c r="CB313" s="29"/>
      <c r="CC313" s="30"/>
      <c r="CD313" s="30"/>
      <c r="CE313" s="30"/>
      <c r="CF313" s="28">
        <v>4</v>
      </c>
      <c r="CG313" s="28">
        <v>5</v>
      </c>
    </row>
    <row r="314" spans="1:85" x14ac:dyDescent="0.4">
      <c r="A314" s="9" t="s">
        <v>84</v>
      </c>
      <c r="B314" s="9" t="s">
        <v>254</v>
      </c>
      <c r="C314" s="9" t="s">
        <v>271</v>
      </c>
      <c r="D314" s="23" t="s">
        <v>294</v>
      </c>
      <c r="E314" s="32">
        <v>8</v>
      </c>
      <c r="F314" s="32">
        <v>7</v>
      </c>
      <c r="G314" s="32">
        <v>15</v>
      </c>
      <c r="H314" s="14">
        <f t="shared" si="157"/>
        <v>3480</v>
      </c>
      <c r="I314" s="45">
        <v>8</v>
      </c>
      <c r="J314" s="15">
        <f t="shared" si="158"/>
        <v>1</v>
      </c>
      <c r="K314" s="21">
        <v>3</v>
      </c>
      <c r="L314" s="21">
        <v>9</v>
      </c>
      <c r="M314" s="15">
        <f t="shared" si="159"/>
        <v>0.375</v>
      </c>
      <c r="N314" s="15">
        <f t="shared" si="160"/>
        <v>1.125</v>
      </c>
      <c r="O314" s="17">
        <f t="shared" si="161"/>
        <v>0.33333333333333331</v>
      </c>
      <c r="P314" s="14">
        <v>1</v>
      </c>
      <c r="Q314" s="16">
        <v>3</v>
      </c>
      <c r="R314" s="15">
        <f t="shared" si="162"/>
        <v>0.125</v>
      </c>
      <c r="S314" s="15">
        <f t="shared" si="163"/>
        <v>0.375</v>
      </c>
      <c r="T314" s="17">
        <f t="shared" si="164"/>
        <v>0.33333333333333331</v>
      </c>
      <c r="U314" s="16">
        <v>2</v>
      </c>
      <c r="V314" s="16">
        <v>6</v>
      </c>
      <c r="W314" s="15">
        <f t="shared" si="165"/>
        <v>0.25</v>
      </c>
      <c r="X314" s="15">
        <f t="shared" si="166"/>
        <v>0.75</v>
      </c>
      <c r="Y314" s="17">
        <f t="shared" si="167"/>
        <v>0.33333333333333331</v>
      </c>
      <c r="Z314" s="8">
        <v>0</v>
      </c>
      <c r="AA314" s="8">
        <v>0</v>
      </c>
      <c r="AB314" s="15">
        <f t="shared" si="168"/>
        <v>0</v>
      </c>
      <c r="AC314" s="15">
        <f t="shared" si="169"/>
        <v>0</v>
      </c>
      <c r="AD314" s="17" t="e">
        <f t="shared" si="170"/>
        <v>#DIV/0!</v>
      </c>
      <c r="AE314" s="13">
        <v>3</v>
      </c>
      <c r="AF314" s="15">
        <f t="shared" si="171"/>
        <v>0.375</v>
      </c>
      <c r="AG314" s="13">
        <v>1</v>
      </c>
      <c r="AH314" s="15">
        <f t="shared" si="172"/>
        <v>0.125</v>
      </c>
      <c r="AI314" s="13">
        <v>2</v>
      </c>
      <c r="AJ314" s="15">
        <f t="shared" si="173"/>
        <v>0.25</v>
      </c>
      <c r="AK314" s="13">
        <v>4</v>
      </c>
      <c r="AL314" s="15">
        <f t="shared" si="174"/>
        <v>0.5</v>
      </c>
      <c r="AM314" s="13">
        <v>1</v>
      </c>
      <c r="AN314" s="15">
        <f t="shared" si="175"/>
        <v>0.125</v>
      </c>
      <c r="AO314" s="2">
        <v>0</v>
      </c>
      <c r="AP314" s="15">
        <f t="shared" si="176"/>
        <v>0</v>
      </c>
      <c r="AQ314" s="6">
        <v>1</v>
      </c>
      <c r="AR314" s="15">
        <f t="shared" si="177"/>
        <v>0.125</v>
      </c>
      <c r="AS314" s="52">
        <v>11</v>
      </c>
      <c r="AT314" s="15">
        <f t="shared" si="178"/>
        <v>1.375</v>
      </c>
      <c r="AU314" s="18"/>
      <c r="AV314" s="18"/>
      <c r="AW314" s="18"/>
      <c r="AX314" s="18"/>
      <c r="AY314" s="18"/>
      <c r="AZ314" s="18"/>
      <c r="BA314" s="18"/>
      <c r="BB314" s="18"/>
      <c r="BC314" s="18"/>
      <c r="BD314" s="92">
        <f t="shared" si="179"/>
        <v>44.444444444444443</v>
      </c>
      <c r="BE314" s="92">
        <f t="shared" si="180"/>
        <v>44.444444444444443</v>
      </c>
      <c r="BF314" s="93">
        <f>IFERROR(100*((L314+0.44*AA314+AQ314)*2400)/((SUMIFS(팀공격력!Q:Q,팀공격력!A:A,B314,팀공격력!B:B,D314)+0.44*SUMIFS(팀공격력!T:T,팀공격력!A:A,B314,팀공격력!B:B,D314)+SUMIFS(팀공격력!AK:AK,팀공격력!A:A,B314,팀공격력!B:B,D314))*(F314*60+G314)),"")</f>
        <v>7.1659930633187159</v>
      </c>
      <c r="BG314" s="17">
        <f t="shared" si="181"/>
        <v>0.66666666666666663</v>
      </c>
      <c r="BH314" s="17">
        <f t="shared" si="182"/>
        <v>0</v>
      </c>
      <c r="BI314" s="94">
        <f>IFERROR(((AG314*(12000/5))/((F314*60+G314)*(SUMIFS(팀공격력!X:X,팀공격력!A:A,B314,팀공격력!B:B,D314)+SUMIFS(팀수비력!X:X,팀수비력!A:A,B314,팀수비력!B:B,D314))))*100,"")</f>
        <v>0.84104289318755254</v>
      </c>
      <c r="BJ314" s="94">
        <f>IFERROR(((AI314*(12000/5))/((F314*60+G314)*(SUMIFS(팀공격력!V:V,팀공격력!A:A,B314,팀공격력!B:B,D314)+SUMIFS(팀수비력!W:W,팀수비력!A:A,B314,팀수비력!B:B,D314))))*100,"")</f>
        <v>3.4162485320807088</v>
      </c>
      <c r="BK314" s="94">
        <f>IFERROR(((AE314*(12000/5))/((F314*60+G314)*(SUMIFS(팀공격력!X:X,팀공격력!A:A,B314,팀공격력!B:B,D314)+SUMIFS(팀수비력!X:X,팀수비력!A:A,B314,팀수비력!B:B,D314))))*100,"")</f>
        <v>2.5231286795626575</v>
      </c>
      <c r="BL314" s="94">
        <f>IFERROR(100*AK314/(((((F314*60+G314)/(12000/5))*SUMIFS(팀공격력!P:P,팀공격력!A:A,B314,팀공격력!B:B,D314))-K314)),"")</f>
        <v>8.9186176142697882</v>
      </c>
      <c r="BM314" s="94">
        <f>IFERROR(100*((AM314/E314*(2400))/((F314*60+G314)*SUMIFS(팀공격력!AR:AR,팀공격력!A:A,B314,팀공격력!B:B,D314))),"")</f>
        <v>0.94517909055088345</v>
      </c>
      <c r="BN314" s="94">
        <f>IFERROR((AO314*40)/(((F314*60+G314)/60)*(SUMIFS(팀수비력!Q:Q,팀수비력!A:A,B314,팀수비력!B:B,D314)-SUMIFS(팀수비력!N:N,팀수비력!A:A,B314,팀수비력!B:B,D314)))*100,"")</f>
        <v>0</v>
      </c>
      <c r="BO314" s="94">
        <f t="shared" si="183"/>
        <v>10</v>
      </c>
      <c r="BP314" s="18"/>
      <c r="BQ314" s="18"/>
      <c r="BR314" s="18"/>
      <c r="BS314" s="18"/>
      <c r="BT314" s="19" t="s">
        <v>88</v>
      </c>
      <c r="BU314" s="19"/>
      <c r="BV314" s="26" t="s">
        <v>89</v>
      </c>
      <c r="BW314" s="26"/>
      <c r="BX314" s="26"/>
      <c r="BY314" s="26"/>
      <c r="BZ314" s="29"/>
      <c r="CA314" s="29"/>
      <c r="CB314" s="29"/>
      <c r="CC314" s="30"/>
      <c r="CD314" s="30"/>
      <c r="CE314" s="30"/>
      <c r="CF314" s="28">
        <v>3</v>
      </c>
      <c r="CG314" s="28">
        <v>5</v>
      </c>
    </row>
    <row r="315" spans="1:85" x14ac:dyDescent="0.4">
      <c r="A315" s="9" t="s">
        <v>84</v>
      </c>
      <c r="B315" s="9" t="s">
        <v>254</v>
      </c>
      <c r="C315" s="9" t="s">
        <v>272</v>
      </c>
      <c r="D315" s="23" t="s">
        <v>294</v>
      </c>
      <c r="E315" s="32">
        <v>7</v>
      </c>
      <c r="F315" s="32">
        <v>16</v>
      </c>
      <c r="G315" s="32">
        <v>30</v>
      </c>
      <c r="H315" s="14">
        <f t="shared" si="157"/>
        <v>6930</v>
      </c>
      <c r="I315" s="45">
        <v>33</v>
      </c>
      <c r="J315" s="15">
        <f t="shared" si="158"/>
        <v>4.7142857142857144</v>
      </c>
      <c r="K315" s="21">
        <v>11</v>
      </c>
      <c r="L315" s="21">
        <v>34</v>
      </c>
      <c r="M315" s="15">
        <f t="shared" si="159"/>
        <v>1.5714285714285714</v>
      </c>
      <c r="N315" s="15">
        <f t="shared" si="160"/>
        <v>4.8571428571428568</v>
      </c>
      <c r="O315" s="17">
        <f t="shared" si="161"/>
        <v>0.3235294117647059</v>
      </c>
      <c r="P315" s="14">
        <v>3</v>
      </c>
      <c r="Q315" s="16">
        <v>8</v>
      </c>
      <c r="R315" s="15">
        <f t="shared" si="162"/>
        <v>0.42857142857142855</v>
      </c>
      <c r="S315" s="15">
        <f t="shared" si="163"/>
        <v>1.1428571428571428</v>
      </c>
      <c r="T315" s="17">
        <f t="shared" si="164"/>
        <v>0.375</v>
      </c>
      <c r="U315" s="16">
        <v>8</v>
      </c>
      <c r="V315" s="16">
        <v>26</v>
      </c>
      <c r="W315" s="15">
        <f t="shared" si="165"/>
        <v>1.1428571428571428</v>
      </c>
      <c r="X315" s="15">
        <f t="shared" si="166"/>
        <v>3.7142857142857144</v>
      </c>
      <c r="Y315" s="17">
        <f t="shared" si="167"/>
        <v>0.30769230769230771</v>
      </c>
      <c r="Z315" s="8">
        <v>3</v>
      </c>
      <c r="AA315" s="8">
        <v>4</v>
      </c>
      <c r="AB315" s="15">
        <f t="shared" si="168"/>
        <v>0.42857142857142855</v>
      </c>
      <c r="AC315" s="15">
        <f t="shared" si="169"/>
        <v>0.5714285714285714</v>
      </c>
      <c r="AD315" s="17">
        <f t="shared" si="170"/>
        <v>0.75</v>
      </c>
      <c r="AE315" s="13">
        <v>12</v>
      </c>
      <c r="AF315" s="15">
        <f t="shared" si="171"/>
        <v>1.7142857142857142</v>
      </c>
      <c r="AG315" s="13">
        <v>2</v>
      </c>
      <c r="AH315" s="15">
        <f t="shared" si="172"/>
        <v>0.2857142857142857</v>
      </c>
      <c r="AI315" s="13">
        <v>10</v>
      </c>
      <c r="AJ315" s="15">
        <f t="shared" si="173"/>
        <v>1.4285714285714286</v>
      </c>
      <c r="AK315" s="13">
        <v>7</v>
      </c>
      <c r="AL315" s="15">
        <f t="shared" si="174"/>
        <v>1</v>
      </c>
      <c r="AM315" s="13">
        <v>3</v>
      </c>
      <c r="AN315" s="15">
        <f t="shared" si="175"/>
        <v>0.42857142857142855</v>
      </c>
      <c r="AO315" s="2">
        <v>1</v>
      </c>
      <c r="AP315" s="15">
        <f t="shared" si="176"/>
        <v>0.14285714285714285</v>
      </c>
      <c r="AQ315" s="6">
        <v>3</v>
      </c>
      <c r="AR315" s="15">
        <f t="shared" si="177"/>
        <v>0.42857142857142855</v>
      </c>
      <c r="AS315" s="52">
        <v>7</v>
      </c>
      <c r="AT315" s="15">
        <f t="shared" si="178"/>
        <v>1</v>
      </c>
      <c r="AU315" s="18"/>
      <c r="AV315" s="18"/>
      <c r="AW315" s="18"/>
      <c r="AX315" s="18"/>
      <c r="AY315" s="18"/>
      <c r="AZ315" s="18"/>
      <c r="BA315" s="18"/>
      <c r="BB315" s="18"/>
      <c r="BC315" s="18"/>
      <c r="BD315" s="92">
        <f t="shared" si="179"/>
        <v>46.140939597315437</v>
      </c>
      <c r="BE315" s="92">
        <f t="shared" si="180"/>
        <v>44.117647058823529</v>
      </c>
      <c r="BF315" s="93">
        <f>IFERROR(100*((L315+0.44*AA315+AQ315)*2400)/((SUMIFS(팀공격력!Q:Q,팀공격력!A:A,B315,팀공격력!B:B,D315)+0.44*SUMIFS(팀공격력!T:T,팀공격력!A:A,B315,팀공격력!B:B,D315)+SUMIFS(팀공격력!AK:AK,팀공격력!A:A,B315,팀공격력!B:B,D315))*(F315*60+G315)),"")</f>
        <v>12.204337640746619</v>
      </c>
      <c r="BG315" s="17">
        <f t="shared" si="181"/>
        <v>0.76470588235294112</v>
      </c>
      <c r="BH315" s="17">
        <f t="shared" si="182"/>
        <v>0.11764705882352941</v>
      </c>
      <c r="BI315" s="94">
        <f>IFERROR(((AG315*(12000/5))/((F315*60+G315)*(SUMIFS(팀공격력!X:X,팀공격력!A:A,B315,팀공격력!B:B,D315)+SUMIFS(팀수비력!X:X,팀수비력!A:A,B315,팀수비력!B:B,D315))))*100,"")</f>
        <v>0.73909830007390986</v>
      </c>
      <c r="BJ315" s="94">
        <f>IFERROR(((AI315*(12000/5))/((F315*60+G315)*(SUMIFS(팀공격력!V:V,팀공격력!A:A,B315,팀공격력!B:B,D315)+SUMIFS(팀수비력!W:W,팀수비력!A:A,B315,팀수비력!B:B,D315))))*100,"")</f>
        <v>7.505394502298528</v>
      </c>
      <c r="BK315" s="94">
        <f>IFERROR(((AE315*(12000/5))/((F315*60+G315)*(SUMIFS(팀공격력!X:X,팀공격력!A:A,B315,팀공격력!B:B,D315)+SUMIFS(팀수비력!X:X,팀수비력!A:A,B315,팀수비력!B:B,D315))))*100,"")</f>
        <v>4.434589800443459</v>
      </c>
      <c r="BL315" s="94">
        <f>IFERROR(100*AK315/(((((F315*60+G315)/(12000/5))*SUMIFS(팀공격력!P:P,팀공격력!A:A,B315,팀공격력!B:B,D315))-K315)),"")</f>
        <v>7.1501532175689482</v>
      </c>
      <c r="BM315" s="94">
        <f>IFERROR(100*((AM315/E315*(2400))/((F315*60+G315)*SUMIFS(팀공격력!AR:AR,팀공격력!A:A,B315,팀공격력!B:B,D315))),"")</f>
        <v>1.4239061623883438</v>
      </c>
      <c r="BN315" s="94">
        <f>IFERROR((AO315*40)/(((F315*60+G315)/60)*(SUMIFS(팀수비력!Q:Q,팀수비력!A:A,B315,팀수비력!B:B,D315)-SUMIFS(팀수비력!N:N,팀수비력!A:A,B315,팀수비력!B:B,D315)))*100,"")</f>
        <v>0.56246923996343945</v>
      </c>
      <c r="BO315" s="94">
        <f t="shared" si="183"/>
        <v>7.7399380804953566</v>
      </c>
      <c r="BP315" s="18"/>
      <c r="BQ315" s="18"/>
      <c r="BR315" s="18"/>
      <c r="BS315" s="18"/>
      <c r="BT315" s="19" t="s">
        <v>88</v>
      </c>
      <c r="BU315" s="19"/>
      <c r="BV315" s="26" t="s">
        <v>94</v>
      </c>
      <c r="BW315" s="26"/>
      <c r="BX315" s="26"/>
      <c r="BY315" s="26"/>
      <c r="BZ315" s="29"/>
      <c r="CA315" s="29"/>
      <c r="CB315" s="29"/>
      <c r="CC315" s="30"/>
      <c r="CD315" s="30"/>
      <c r="CE315" s="30"/>
      <c r="CF315" s="28">
        <v>3</v>
      </c>
      <c r="CG315" s="28">
        <v>4</v>
      </c>
    </row>
    <row r="316" spans="1:85" x14ac:dyDescent="0.4">
      <c r="A316" s="9" t="s">
        <v>84</v>
      </c>
      <c r="B316" s="9" t="s">
        <v>254</v>
      </c>
      <c r="C316" s="9" t="s">
        <v>273</v>
      </c>
      <c r="D316" s="23" t="s">
        <v>294</v>
      </c>
      <c r="E316" s="32">
        <v>5</v>
      </c>
      <c r="F316" s="32">
        <v>27</v>
      </c>
      <c r="G316" s="32">
        <v>11</v>
      </c>
      <c r="H316" s="14">
        <f t="shared" si="157"/>
        <v>8155</v>
      </c>
      <c r="I316" s="45">
        <v>48</v>
      </c>
      <c r="J316" s="15">
        <f t="shared" si="158"/>
        <v>9.6</v>
      </c>
      <c r="K316" s="21">
        <v>14</v>
      </c>
      <c r="L316" s="21">
        <v>30</v>
      </c>
      <c r="M316" s="15">
        <f t="shared" si="159"/>
        <v>2.8</v>
      </c>
      <c r="N316" s="15">
        <f t="shared" si="160"/>
        <v>6</v>
      </c>
      <c r="O316" s="17">
        <f t="shared" si="161"/>
        <v>0.46666666666666667</v>
      </c>
      <c r="P316" s="14">
        <v>10</v>
      </c>
      <c r="Q316" s="16">
        <v>15</v>
      </c>
      <c r="R316" s="15">
        <f t="shared" si="162"/>
        <v>2</v>
      </c>
      <c r="S316" s="15">
        <f t="shared" si="163"/>
        <v>3</v>
      </c>
      <c r="T316" s="17">
        <f t="shared" si="164"/>
        <v>0.66666666666666663</v>
      </c>
      <c r="U316" s="16">
        <v>4</v>
      </c>
      <c r="V316" s="16">
        <v>15</v>
      </c>
      <c r="W316" s="15">
        <f t="shared" si="165"/>
        <v>0.8</v>
      </c>
      <c r="X316" s="15">
        <f t="shared" si="166"/>
        <v>3</v>
      </c>
      <c r="Y316" s="17">
        <f t="shared" si="167"/>
        <v>0.26666666666666666</v>
      </c>
      <c r="Z316" s="8">
        <v>16</v>
      </c>
      <c r="AA316" s="8">
        <v>18</v>
      </c>
      <c r="AB316" s="15">
        <f t="shared" si="168"/>
        <v>3.2</v>
      </c>
      <c r="AC316" s="15">
        <f t="shared" si="169"/>
        <v>3.6</v>
      </c>
      <c r="AD316" s="17">
        <f t="shared" si="170"/>
        <v>0.88888888888888884</v>
      </c>
      <c r="AE316" s="13">
        <v>15</v>
      </c>
      <c r="AF316" s="15">
        <f t="shared" si="171"/>
        <v>3</v>
      </c>
      <c r="AG316" s="13">
        <v>1</v>
      </c>
      <c r="AH316" s="15">
        <f t="shared" si="172"/>
        <v>0.2</v>
      </c>
      <c r="AI316" s="13">
        <v>14</v>
      </c>
      <c r="AJ316" s="15">
        <f t="shared" si="173"/>
        <v>2.8</v>
      </c>
      <c r="AK316" s="13">
        <v>13</v>
      </c>
      <c r="AL316" s="15">
        <f t="shared" si="174"/>
        <v>2.6</v>
      </c>
      <c r="AM316" s="13">
        <v>2</v>
      </c>
      <c r="AN316" s="15">
        <f t="shared" si="175"/>
        <v>0.4</v>
      </c>
      <c r="AO316" s="2">
        <v>0</v>
      </c>
      <c r="AP316" s="15">
        <f t="shared" si="176"/>
        <v>0</v>
      </c>
      <c r="AQ316" s="6">
        <v>7</v>
      </c>
      <c r="AR316" s="15">
        <f t="shared" si="177"/>
        <v>1.4</v>
      </c>
      <c r="AS316" s="52">
        <v>10</v>
      </c>
      <c r="AT316" s="15">
        <f t="shared" si="178"/>
        <v>2</v>
      </c>
      <c r="AU316" s="18"/>
      <c r="AV316" s="18"/>
      <c r="AW316" s="18"/>
      <c r="AX316" s="18"/>
      <c r="AY316" s="18"/>
      <c r="AZ316" s="18"/>
      <c r="BA316" s="18"/>
      <c r="BB316" s="18"/>
      <c r="BC316" s="18"/>
      <c r="BD316" s="92">
        <f t="shared" si="179"/>
        <v>63.291139240506325</v>
      </c>
      <c r="BE316" s="92">
        <f t="shared" si="180"/>
        <v>53.333333333333336</v>
      </c>
      <c r="BF316" s="93">
        <f>IFERROR(100*((L316+0.44*AA316+AQ316)*2400)/((SUMIFS(팀공격력!Q:Q,팀공격력!A:A,B316,팀공격력!B:B,D316)+0.44*SUMIFS(팀공격력!T:T,팀공격력!A:A,B316,팀공격력!B:B,D316)+SUMIFS(팀공격력!AK:AK,팀공격력!A:A,B316,팀공격력!B:B,D316))*(F316*60+G316)),"")</f>
        <v>8.5852199666376663</v>
      </c>
      <c r="BG316" s="17">
        <f t="shared" si="181"/>
        <v>0.5</v>
      </c>
      <c r="BH316" s="17">
        <f t="shared" si="182"/>
        <v>0.6</v>
      </c>
      <c r="BI316" s="94">
        <f>IFERROR(((AG316*(12000/5))/((F316*60+G316)*(SUMIFS(팀공격력!X:X,팀공격력!A:A,B316,팀공격력!B:B,D316)+SUMIFS(팀수비력!X:X,팀수비력!A:A,B316,팀수비력!B:B,D316))))*100,"")</f>
        <v>0.22431248224192851</v>
      </c>
      <c r="BJ316" s="94">
        <f>IFERROR(((AI316*(12000/5))/((F316*60+G316)*(SUMIFS(팀공격력!V:V,팀공격력!A:A,B316,팀공격력!B:B,D316)+SUMIFS(팀수비력!W:W,팀수비력!A:A,B316,팀수비력!B:B,D316))))*100,"")</f>
        <v>6.3779747272751433</v>
      </c>
      <c r="BK316" s="94">
        <f>IFERROR(((AE316*(12000/5))/((F316*60+G316)*(SUMIFS(팀공격력!X:X,팀공격력!A:A,B316,팀공격력!B:B,D316)+SUMIFS(팀수비력!X:X,팀수비력!A:A,B316,팀수비력!B:B,D316))))*100,"")</f>
        <v>3.3646872336289277</v>
      </c>
      <c r="BL316" s="94">
        <f>IFERROR(100*AK316/(((((F316*60+G316)/(12000/5))*SUMIFS(팀공격력!P:P,팀공격력!A:A,B316,팀공격력!B:B,D316))-K316)),"")</f>
        <v>7.8592588114382442</v>
      </c>
      <c r="BM316" s="94">
        <f>IFERROR(100*((AM316/E316*(2400))/((F316*60+G316)*SUMIFS(팀공격력!AR:AR,팀공격력!A:A,B316,팀공격력!B:B,D316))),"")</f>
        <v>0.80667645251185149</v>
      </c>
      <c r="BN316" s="94">
        <f>IFERROR((AO316*40)/(((F316*60+G316)/60)*(SUMIFS(팀수비력!Q:Q,팀수비력!A:A,B316,팀수비력!B:B,D316)-SUMIFS(팀수비력!N:N,팀수비력!A:A,B316,팀수비력!B:B,D316)))*100,"")</f>
        <v>0</v>
      </c>
      <c r="BO316" s="94">
        <f t="shared" si="183"/>
        <v>15.583259127337488</v>
      </c>
      <c r="BP316" s="18"/>
      <c r="BQ316" s="18"/>
      <c r="BR316" s="18"/>
      <c r="BS316" s="18"/>
      <c r="BT316" s="19" t="s">
        <v>88</v>
      </c>
      <c r="BU316" s="19"/>
      <c r="BV316" s="26" t="s">
        <v>89</v>
      </c>
      <c r="BW316" s="26"/>
      <c r="BX316" s="26"/>
      <c r="BY316" s="26"/>
      <c r="BZ316" s="29"/>
      <c r="CA316" s="29"/>
      <c r="CB316" s="29"/>
      <c r="CC316" s="30"/>
      <c r="CD316" s="30"/>
      <c r="CE316" s="30"/>
      <c r="CF316" s="28">
        <v>2</v>
      </c>
      <c r="CG316" s="28">
        <v>3</v>
      </c>
    </row>
    <row r="317" spans="1:85" x14ac:dyDescent="0.4">
      <c r="A317" s="9" t="s">
        <v>84</v>
      </c>
      <c r="B317" s="9" t="s">
        <v>274</v>
      </c>
      <c r="C317" s="9" t="s">
        <v>275</v>
      </c>
      <c r="D317" s="23" t="s">
        <v>294</v>
      </c>
      <c r="E317" s="32">
        <v>7</v>
      </c>
      <c r="F317" s="32">
        <v>10</v>
      </c>
      <c r="G317" s="32">
        <v>12</v>
      </c>
      <c r="H317" s="14">
        <f t="shared" si="157"/>
        <v>4284</v>
      </c>
      <c r="I317" s="45">
        <v>17</v>
      </c>
      <c r="J317" s="15">
        <f t="shared" si="158"/>
        <v>2.4285714285714284</v>
      </c>
      <c r="K317" s="21">
        <v>6</v>
      </c>
      <c r="L317" s="21">
        <v>16</v>
      </c>
      <c r="M317" s="15">
        <f t="shared" si="159"/>
        <v>0.8571428571428571</v>
      </c>
      <c r="N317" s="15">
        <f t="shared" si="160"/>
        <v>2.2857142857142856</v>
      </c>
      <c r="O317" s="17">
        <f t="shared" si="161"/>
        <v>0.375</v>
      </c>
      <c r="P317" s="14">
        <v>1</v>
      </c>
      <c r="Q317" s="16">
        <v>4</v>
      </c>
      <c r="R317" s="15">
        <f t="shared" si="162"/>
        <v>0.14285714285714285</v>
      </c>
      <c r="S317" s="15">
        <f t="shared" si="163"/>
        <v>0.5714285714285714</v>
      </c>
      <c r="T317" s="17">
        <f t="shared" si="164"/>
        <v>0.25</v>
      </c>
      <c r="U317" s="16">
        <v>5</v>
      </c>
      <c r="V317" s="16">
        <v>12</v>
      </c>
      <c r="W317" s="15">
        <f t="shared" si="165"/>
        <v>0.7142857142857143</v>
      </c>
      <c r="X317" s="15">
        <f t="shared" si="166"/>
        <v>1.7142857142857142</v>
      </c>
      <c r="Y317" s="17">
        <f t="shared" si="167"/>
        <v>0.41666666666666669</v>
      </c>
      <c r="Z317" s="8">
        <v>0</v>
      </c>
      <c r="AA317" s="8">
        <v>2</v>
      </c>
      <c r="AB317" s="15">
        <f t="shared" si="168"/>
        <v>0</v>
      </c>
      <c r="AC317" s="15">
        <f t="shared" si="169"/>
        <v>0.2857142857142857</v>
      </c>
      <c r="AD317" s="17">
        <f t="shared" si="170"/>
        <v>0</v>
      </c>
      <c r="AE317" s="13">
        <v>5</v>
      </c>
      <c r="AF317" s="15">
        <f t="shared" si="171"/>
        <v>0.7142857142857143</v>
      </c>
      <c r="AG317" s="13">
        <v>2</v>
      </c>
      <c r="AH317" s="15">
        <f t="shared" si="172"/>
        <v>0.2857142857142857</v>
      </c>
      <c r="AI317" s="13">
        <v>3</v>
      </c>
      <c r="AJ317" s="15">
        <f t="shared" si="173"/>
        <v>0.42857142857142855</v>
      </c>
      <c r="AK317" s="13">
        <v>3</v>
      </c>
      <c r="AL317" s="15">
        <f t="shared" si="174"/>
        <v>0.42857142857142855</v>
      </c>
      <c r="AM317" s="13">
        <v>0</v>
      </c>
      <c r="AN317" s="15">
        <f t="shared" si="175"/>
        <v>0</v>
      </c>
      <c r="AO317" s="2">
        <v>1</v>
      </c>
      <c r="AP317" s="15">
        <f t="shared" si="176"/>
        <v>0.14285714285714285</v>
      </c>
      <c r="AQ317" s="6">
        <v>4</v>
      </c>
      <c r="AR317" s="15">
        <f t="shared" si="177"/>
        <v>0.5714285714285714</v>
      </c>
      <c r="AS317" s="52">
        <v>13</v>
      </c>
      <c r="AT317" s="15">
        <f t="shared" si="178"/>
        <v>1.8571428571428572</v>
      </c>
      <c r="AU317" s="18"/>
      <c r="AV317" s="18"/>
      <c r="AW317" s="18"/>
      <c r="AX317" s="18"/>
      <c r="AY317" s="18"/>
      <c r="AZ317" s="18"/>
      <c r="BA317" s="18"/>
      <c r="BB317" s="18"/>
      <c r="BC317" s="18"/>
      <c r="BD317" s="92">
        <f t="shared" si="179"/>
        <v>50.355450236966824</v>
      </c>
      <c r="BE317" s="92">
        <f t="shared" si="180"/>
        <v>53.125</v>
      </c>
      <c r="BF317" s="93">
        <f>IFERROR(100*((L317+0.44*AA317+AQ317)*2400)/((SUMIFS(팀공격력!Q:Q,팀공격력!A:A,B317,팀공격력!B:B,D317)+0.44*SUMIFS(팀공격력!T:T,팀공격력!A:A,B317,팀공격력!B:B,D317)+SUMIFS(팀공격력!AK:AK,팀공격력!A:A,B317,팀공격력!B:B,D317))*(F317*60+G317)),"")</f>
        <v>10.519315639925034</v>
      </c>
      <c r="BG317" s="17">
        <f t="shared" si="181"/>
        <v>0.75</v>
      </c>
      <c r="BH317" s="17">
        <f t="shared" si="182"/>
        <v>0.125</v>
      </c>
      <c r="BI317" s="94">
        <f>IFERROR(((AG317*(12000/5))/((F317*60+G317)*(SUMIFS(팀공격력!X:X,팀공격력!A:A,B317,팀공격력!B:B,D317)+SUMIFS(팀수비력!X:X,팀수비력!A:A,B317,팀수비력!B:B,D317))))*100,"")</f>
        <v>1.2390422203636589</v>
      </c>
      <c r="BJ317" s="94">
        <f>IFERROR(((AI317*(12000/5))/((F317*60+G317)*(SUMIFS(팀공격력!V:V,팀공격력!A:A,B317,팀공격력!B:B,D317)+SUMIFS(팀수비력!W:W,팀수비력!A:A,B317,팀수비력!B:B,D317))))*100,"")</f>
        <v>3.3806626098715347</v>
      </c>
      <c r="BK317" s="94">
        <f>IFERROR(((AE317*(12000/5))/((F317*60+G317)*(SUMIFS(팀공격력!X:X,팀공격력!A:A,B317,팀공격력!B:B,D317)+SUMIFS(팀수비력!X:X,팀수비력!A:A,B317,팀수비력!B:B,D317))))*100,"")</f>
        <v>3.0976055509091474</v>
      </c>
      <c r="BL317" s="94">
        <f>IFERROR(100*AK317/(((((F317*60+G317)/(12000/5))*SUMIFS(팀공격력!P:P,팀공격력!A:A,B317,팀공격력!B:B,D317))-K317)),"")</f>
        <v>5.0175614651279474</v>
      </c>
      <c r="BM317" s="94">
        <f>IFERROR(100*((AM317/E317*(2400))/((F317*60+G317)*SUMIFS(팀공격력!AR:AR,팀공격력!A:A,B317,팀공격력!B:B,D317))),"")</f>
        <v>0</v>
      </c>
      <c r="BN317" s="94">
        <f>IFERROR((AO317*40)/(((F317*60+G317)/60)*(SUMIFS(팀수비력!Q:Q,팀수비력!A:A,B317,팀수비력!B:B,D317)-SUMIFS(팀수비력!N:N,팀수비력!A:A,B317,팀수비력!B:B,D317)))*100,"")</f>
        <v>1.0029587282483325</v>
      </c>
      <c r="BO317" s="94">
        <f t="shared" si="183"/>
        <v>19.157088122605366</v>
      </c>
      <c r="BP317" s="18"/>
      <c r="BQ317" s="18"/>
      <c r="BR317" s="18"/>
      <c r="BS317" s="18"/>
      <c r="BT317" s="19" t="s">
        <v>88</v>
      </c>
      <c r="BU317" s="19"/>
      <c r="BV317" s="26" t="s">
        <v>89</v>
      </c>
      <c r="BW317" s="26"/>
      <c r="BX317" s="26"/>
      <c r="BY317" s="26"/>
      <c r="BZ317" s="29"/>
      <c r="CA317" s="29"/>
      <c r="CB317" s="29"/>
      <c r="CC317" s="30"/>
      <c r="CD317" s="30"/>
      <c r="CE317" s="30"/>
      <c r="CF317" s="28">
        <v>2</v>
      </c>
      <c r="CG317" s="28">
        <v>5</v>
      </c>
    </row>
    <row r="318" spans="1:85" x14ac:dyDescent="0.4">
      <c r="A318" s="9" t="s">
        <v>84</v>
      </c>
      <c r="B318" s="9" t="s">
        <v>274</v>
      </c>
      <c r="C318" s="9" t="s">
        <v>276</v>
      </c>
      <c r="D318" s="23" t="s">
        <v>294</v>
      </c>
      <c r="E318" s="32">
        <v>1</v>
      </c>
      <c r="F318" s="32">
        <v>2</v>
      </c>
      <c r="G318" s="32">
        <v>41</v>
      </c>
      <c r="H318" s="14">
        <f t="shared" si="157"/>
        <v>161</v>
      </c>
      <c r="I318" s="45">
        <v>0</v>
      </c>
      <c r="J318" s="15">
        <f t="shared" si="158"/>
        <v>0</v>
      </c>
      <c r="K318" s="21">
        <v>0</v>
      </c>
      <c r="L318" s="21">
        <v>2</v>
      </c>
      <c r="M318" s="15">
        <f t="shared" si="159"/>
        <v>0</v>
      </c>
      <c r="N318" s="15">
        <f t="shared" si="160"/>
        <v>2</v>
      </c>
      <c r="O318" s="17">
        <f t="shared" si="161"/>
        <v>0</v>
      </c>
      <c r="P318" s="14">
        <v>0</v>
      </c>
      <c r="Q318" s="16">
        <v>2</v>
      </c>
      <c r="R318" s="15">
        <f t="shared" si="162"/>
        <v>0</v>
      </c>
      <c r="S318" s="15">
        <f t="shared" si="163"/>
        <v>2</v>
      </c>
      <c r="T318" s="17">
        <f t="shared" si="164"/>
        <v>0</v>
      </c>
      <c r="U318" s="16">
        <v>0</v>
      </c>
      <c r="V318" s="16">
        <v>0</v>
      </c>
      <c r="W318" s="15">
        <f t="shared" si="165"/>
        <v>0</v>
      </c>
      <c r="X318" s="15">
        <f t="shared" si="166"/>
        <v>0</v>
      </c>
      <c r="Y318" s="17" t="e">
        <f t="shared" si="167"/>
        <v>#DIV/0!</v>
      </c>
      <c r="Z318" s="8">
        <v>0</v>
      </c>
      <c r="AA318" s="8">
        <v>0</v>
      </c>
      <c r="AB318" s="15">
        <f t="shared" si="168"/>
        <v>0</v>
      </c>
      <c r="AC318" s="15">
        <f t="shared" si="169"/>
        <v>0</v>
      </c>
      <c r="AD318" s="17" t="e">
        <f t="shared" si="170"/>
        <v>#DIV/0!</v>
      </c>
      <c r="AE318" s="13">
        <v>1</v>
      </c>
      <c r="AF318" s="15">
        <f t="shared" si="171"/>
        <v>1</v>
      </c>
      <c r="AG318" s="13">
        <v>1</v>
      </c>
      <c r="AH318" s="15">
        <f t="shared" si="172"/>
        <v>1</v>
      </c>
      <c r="AI318" s="13">
        <v>0</v>
      </c>
      <c r="AJ318" s="15">
        <f t="shared" si="173"/>
        <v>0</v>
      </c>
      <c r="AK318" s="13">
        <v>0</v>
      </c>
      <c r="AL318" s="15">
        <f t="shared" si="174"/>
        <v>0</v>
      </c>
      <c r="AM318" s="13">
        <v>2</v>
      </c>
      <c r="AN318" s="15">
        <f t="shared" si="175"/>
        <v>2</v>
      </c>
      <c r="AO318" s="2">
        <v>0</v>
      </c>
      <c r="AP318" s="15">
        <f t="shared" si="176"/>
        <v>0</v>
      </c>
      <c r="AQ318" s="6">
        <v>0</v>
      </c>
      <c r="AR318" s="15">
        <f t="shared" si="177"/>
        <v>0</v>
      </c>
      <c r="AS318" s="52">
        <v>2</v>
      </c>
      <c r="AT318" s="15">
        <f t="shared" si="178"/>
        <v>2</v>
      </c>
      <c r="AU318" s="18"/>
      <c r="AV318" s="18"/>
      <c r="AW318" s="18"/>
      <c r="AX318" s="18"/>
      <c r="AY318" s="18"/>
      <c r="AZ318" s="18"/>
      <c r="BA318" s="18"/>
      <c r="BB318" s="18"/>
      <c r="BC318" s="18"/>
      <c r="BD318" s="92">
        <f t="shared" si="179"/>
        <v>0</v>
      </c>
      <c r="BE318" s="92">
        <f t="shared" si="180"/>
        <v>0</v>
      </c>
      <c r="BF318" s="93">
        <f>IFERROR(100*((L318+0.44*AA318+AQ318)*2400)/((SUMIFS(팀공격력!Q:Q,팀공격력!A:A,B318,팀공격력!B:B,D318)+0.44*SUMIFS(팀공격력!T:T,팀공격력!A:A,B318,팀공격력!B:B,D318)+SUMIFS(팀공격력!AK:AK,팀공격력!A:A,B318,팀공격력!B:B,D318))*(F318*60+G318)),"")</f>
        <v>3.8301213510114716</v>
      </c>
      <c r="BG318" s="17">
        <f t="shared" si="181"/>
        <v>0</v>
      </c>
      <c r="BH318" s="17">
        <f t="shared" si="182"/>
        <v>0</v>
      </c>
      <c r="BI318" s="94">
        <f>IFERROR(((AG318*(12000/5))/((F318*60+G318)*(SUMIFS(팀공격력!X:X,팀공격력!A:A,B318,팀공격력!B:B,D318)+SUMIFS(팀수비력!X:X,팀수비력!A:A,B318,팀수비력!B:B,D318))))*100,"")</f>
        <v>2.3549498101321715</v>
      </c>
      <c r="BJ318" s="94">
        <f>IFERROR(((AI318*(12000/5))/((F318*60+G318)*(SUMIFS(팀공격력!V:V,팀공격력!A:A,B318,팀공격력!B:B,D318)+SUMIFS(팀수비력!W:W,팀수비력!A:A,B318,팀수비력!B:B,D318))))*100,"")</f>
        <v>0</v>
      </c>
      <c r="BK318" s="94">
        <f>IFERROR(((AE318*(12000/5))/((F318*60+G318)*(SUMIFS(팀공격력!X:X,팀공격력!A:A,B318,팀공격력!B:B,D318)+SUMIFS(팀수비력!X:X,팀수비력!A:A,B318,팀수비력!B:B,D318))))*100,"")</f>
        <v>2.3549498101321715</v>
      </c>
      <c r="BL318" s="94">
        <f>IFERROR(100*AK318/(((((F318*60+G318)/(12000/5))*SUMIFS(팀공격력!P:P,팀공격력!A:A,B318,팀공격력!B:B,D318))-K318)),"")</f>
        <v>0</v>
      </c>
      <c r="BM318" s="94">
        <f>IFERROR(100*((AM318/E318*(2400))/((F318*60+G318)*SUMIFS(팀공격력!AR:AR,팀공격력!A:A,B318,팀공격력!B:B,D318))),"")</f>
        <v>42.30279508856686</v>
      </c>
      <c r="BN318" s="94">
        <f>IFERROR((AO318*40)/(((F318*60+G318)/60)*(SUMIFS(팀수비력!Q:Q,팀수비력!A:A,B318,팀수비력!B:B,D318)-SUMIFS(팀수비력!N:N,팀수비력!A:A,B318,팀수비력!B:B,D318)))*100,"")</f>
        <v>0</v>
      </c>
      <c r="BO318" s="94">
        <f t="shared" si="183"/>
        <v>0</v>
      </c>
      <c r="BP318" s="18"/>
      <c r="BQ318" s="18"/>
      <c r="BR318" s="18"/>
      <c r="BS318" s="18"/>
      <c r="BT318" s="19" t="s">
        <v>88</v>
      </c>
      <c r="BU318" s="19"/>
      <c r="BV318" s="26" t="s">
        <v>89</v>
      </c>
      <c r="BW318" s="26"/>
      <c r="BX318" s="26"/>
      <c r="BY318" s="26"/>
      <c r="BZ318" s="29"/>
      <c r="CA318" s="29"/>
      <c r="CB318" s="29"/>
      <c r="CC318" s="30"/>
      <c r="CD318" s="30"/>
      <c r="CE318" s="30"/>
      <c r="CF318" s="28">
        <v>0</v>
      </c>
      <c r="CG318" s="28">
        <v>1</v>
      </c>
    </row>
    <row r="319" spans="1:85" x14ac:dyDescent="0.4">
      <c r="A319" s="9" t="s">
        <v>84</v>
      </c>
      <c r="B319" s="9" t="s">
        <v>274</v>
      </c>
      <c r="C319" s="9" t="s">
        <v>277</v>
      </c>
      <c r="D319" s="23" t="s">
        <v>294</v>
      </c>
      <c r="E319" s="32">
        <v>1</v>
      </c>
      <c r="F319" s="32">
        <v>17</v>
      </c>
      <c r="G319" s="32">
        <v>35</v>
      </c>
      <c r="H319" s="14">
        <f t="shared" si="157"/>
        <v>1055</v>
      </c>
      <c r="I319" s="45">
        <v>6</v>
      </c>
      <c r="J319" s="15">
        <f t="shared" si="158"/>
        <v>6</v>
      </c>
      <c r="K319" s="21">
        <v>3</v>
      </c>
      <c r="L319" s="21">
        <v>4</v>
      </c>
      <c r="M319" s="15">
        <f t="shared" si="159"/>
        <v>3</v>
      </c>
      <c r="N319" s="15">
        <f t="shared" si="160"/>
        <v>4</v>
      </c>
      <c r="O319" s="17">
        <f t="shared" si="161"/>
        <v>0.75</v>
      </c>
      <c r="P319" s="14">
        <v>3</v>
      </c>
      <c r="Q319" s="16">
        <v>4</v>
      </c>
      <c r="R319" s="15">
        <f t="shared" si="162"/>
        <v>3</v>
      </c>
      <c r="S319" s="15">
        <f t="shared" si="163"/>
        <v>4</v>
      </c>
      <c r="T319" s="17">
        <f t="shared" si="164"/>
        <v>0.75</v>
      </c>
      <c r="U319" s="16">
        <v>0</v>
      </c>
      <c r="V319" s="16">
        <v>0</v>
      </c>
      <c r="W319" s="15">
        <f t="shared" si="165"/>
        <v>0</v>
      </c>
      <c r="X319" s="15">
        <f t="shared" si="166"/>
        <v>0</v>
      </c>
      <c r="Y319" s="17" t="e">
        <f t="shared" si="167"/>
        <v>#DIV/0!</v>
      </c>
      <c r="Z319" s="8">
        <v>0</v>
      </c>
      <c r="AA319" s="8">
        <v>0</v>
      </c>
      <c r="AB319" s="15">
        <f t="shared" si="168"/>
        <v>0</v>
      </c>
      <c r="AC319" s="15">
        <f t="shared" si="169"/>
        <v>0</v>
      </c>
      <c r="AD319" s="17" t="e">
        <f t="shared" si="170"/>
        <v>#DIV/0!</v>
      </c>
      <c r="AE319" s="13">
        <v>2</v>
      </c>
      <c r="AF319" s="15">
        <f t="shared" si="171"/>
        <v>2</v>
      </c>
      <c r="AG319" s="13">
        <v>0</v>
      </c>
      <c r="AH319" s="15">
        <f t="shared" si="172"/>
        <v>0</v>
      </c>
      <c r="AI319" s="13">
        <v>2</v>
      </c>
      <c r="AJ319" s="15">
        <f t="shared" si="173"/>
        <v>2</v>
      </c>
      <c r="AK319" s="13">
        <v>1</v>
      </c>
      <c r="AL319" s="15">
        <f t="shared" si="174"/>
        <v>1</v>
      </c>
      <c r="AM319" s="13">
        <v>2</v>
      </c>
      <c r="AN319" s="15">
        <f t="shared" si="175"/>
        <v>2</v>
      </c>
      <c r="AO319" s="2">
        <v>0</v>
      </c>
      <c r="AP319" s="15">
        <f t="shared" si="176"/>
        <v>0</v>
      </c>
      <c r="AQ319" s="6">
        <v>4</v>
      </c>
      <c r="AR319" s="15">
        <f t="shared" si="177"/>
        <v>4</v>
      </c>
      <c r="AS319" s="52">
        <v>4</v>
      </c>
      <c r="AT319" s="15">
        <f t="shared" si="178"/>
        <v>4</v>
      </c>
      <c r="AU319" s="18"/>
      <c r="AV319" s="18"/>
      <c r="AW319" s="18"/>
      <c r="AX319" s="18"/>
      <c r="AY319" s="18"/>
      <c r="AZ319" s="18"/>
      <c r="BA319" s="18"/>
      <c r="BB319" s="18"/>
      <c r="BC319" s="18"/>
      <c r="BD319" s="92">
        <f t="shared" si="179"/>
        <v>75</v>
      </c>
      <c r="BE319" s="92">
        <f t="shared" si="180"/>
        <v>75</v>
      </c>
      <c r="BF319" s="93">
        <f>IFERROR(100*((L319+0.44*AA319+AQ319)*2400)/((SUMIFS(팀공격력!Q:Q,팀공격력!A:A,B319,팀공격력!B:B,D319)+0.44*SUMIFS(팀공격력!T:T,팀공격력!A:A,B319,팀공격력!B:B,D319)+SUMIFS(팀공격력!AK:AK,팀공격력!A:A,B319,팀공격력!B:B,D319))*(F319*60+G319)),"")</f>
        <v>2.3380077251671918</v>
      </c>
      <c r="BG319" s="17">
        <f t="shared" si="181"/>
        <v>0</v>
      </c>
      <c r="BH319" s="17">
        <f t="shared" si="182"/>
        <v>0</v>
      </c>
      <c r="BI319" s="94">
        <f>IFERROR(((AG319*(12000/5))/((F319*60+G319)*(SUMIFS(팀공격력!X:X,팀공격력!A:A,B319,팀공격력!B:B,D319)+SUMIFS(팀수비력!X:X,팀수비력!A:A,B319,팀수비력!B:B,D319))))*100,"")</f>
        <v>0</v>
      </c>
      <c r="BJ319" s="94">
        <f>IFERROR(((AI319*(12000/5))/((F319*60+G319)*(SUMIFS(팀공격력!V:V,팀공격력!A:A,B319,팀공격력!B:B,D319)+SUMIFS(팀수비력!W:W,팀수비력!A:A,B319,팀수비력!B:B,D319))))*100,"")</f>
        <v>1.3074031704526883</v>
      </c>
      <c r="BK319" s="94">
        <f>IFERROR(((AE319*(12000/5))/((F319*60+G319)*(SUMIFS(팀공격력!X:X,팀공격력!A:A,B319,팀공격력!B:B,D319)+SUMIFS(팀수비력!X:X,팀수비력!A:A,B319,팀수비력!B:B,D319))))*100,"")</f>
        <v>0.71876193257114618</v>
      </c>
      <c r="BL319" s="94">
        <f>IFERROR(100*AK319/(((((F319*60+G319)/(12000/5))*SUMIFS(팀공격력!P:P,팀공격력!A:A,B319,팀공격력!B:B,D319))-K319)),"")</f>
        <v>0.90569455451149106</v>
      </c>
      <c r="BM319" s="94">
        <f>IFERROR(100*((AM319/E319*(2400))/((F319*60+G319)*SUMIFS(팀공격력!AR:AR,팀공격력!A:A,B319,팀공격력!B:B,D319))),"")</f>
        <v>6.4556872125680229</v>
      </c>
      <c r="BN319" s="94">
        <f>IFERROR((AO319*40)/(((F319*60+G319)/60)*(SUMIFS(팀수비력!Q:Q,팀수비력!A:A,B319,팀수비력!B:B,D319)-SUMIFS(팀수비력!N:N,팀수비력!A:A,B319,팀수비력!B:B,D319)))*100,"")</f>
        <v>0</v>
      </c>
      <c r="BO319" s="94">
        <f t="shared" si="183"/>
        <v>50</v>
      </c>
      <c r="BP319" s="18"/>
      <c r="BQ319" s="18"/>
      <c r="BR319" s="18"/>
      <c r="BS319" s="18"/>
      <c r="BT319" s="19" t="s">
        <v>88</v>
      </c>
      <c r="BU319" s="19"/>
      <c r="BV319" s="26" t="s">
        <v>97</v>
      </c>
      <c r="BW319" s="26"/>
      <c r="BX319" s="26"/>
      <c r="BY319" s="26"/>
      <c r="BZ319" s="29"/>
      <c r="CA319" s="29"/>
      <c r="CB319" s="29"/>
      <c r="CC319" s="30"/>
      <c r="CD319" s="30"/>
      <c r="CE319" s="30"/>
      <c r="CF319" s="28">
        <v>0</v>
      </c>
      <c r="CG319" s="28">
        <v>1</v>
      </c>
    </row>
    <row r="320" spans="1:85" x14ac:dyDescent="0.4">
      <c r="A320" s="9" t="s">
        <v>84</v>
      </c>
      <c r="B320" s="9" t="s">
        <v>274</v>
      </c>
      <c r="C320" s="9" t="s">
        <v>279</v>
      </c>
      <c r="D320" s="23" t="s">
        <v>294</v>
      </c>
      <c r="E320" s="32">
        <v>8</v>
      </c>
      <c r="F320" s="32">
        <v>17</v>
      </c>
      <c r="G320" s="32">
        <v>14</v>
      </c>
      <c r="H320" s="14">
        <f t="shared" si="157"/>
        <v>8272</v>
      </c>
      <c r="I320" s="45">
        <v>26</v>
      </c>
      <c r="J320" s="15">
        <f t="shared" si="158"/>
        <v>3.25</v>
      </c>
      <c r="K320" s="21">
        <v>12</v>
      </c>
      <c r="L320" s="21">
        <v>38</v>
      </c>
      <c r="M320" s="15">
        <f t="shared" si="159"/>
        <v>1.5</v>
      </c>
      <c r="N320" s="15">
        <f t="shared" si="160"/>
        <v>4.75</v>
      </c>
      <c r="O320" s="17">
        <f t="shared" si="161"/>
        <v>0.31578947368421051</v>
      </c>
      <c r="P320" s="14">
        <v>12</v>
      </c>
      <c r="Q320" s="16">
        <v>33</v>
      </c>
      <c r="R320" s="15">
        <f t="shared" si="162"/>
        <v>1.5</v>
      </c>
      <c r="S320" s="15">
        <f t="shared" si="163"/>
        <v>4.125</v>
      </c>
      <c r="T320" s="17">
        <f t="shared" si="164"/>
        <v>0.36363636363636365</v>
      </c>
      <c r="U320" s="16">
        <v>0</v>
      </c>
      <c r="V320" s="16">
        <v>5</v>
      </c>
      <c r="W320" s="15">
        <f t="shared" si="165"/>
        <v>0</v>
      </c>
      <c r="X320" s="15">
        <f t="shared" si="166"/>
        <v>0.625</v>
      </c>
      <c r="Y320" s="17">
        <f t="shared" si="167"/>
        <v>0</v>
      </c>
      <c r="Z320" s="8">
        <v>2</v>
      </c>
      <c r="AA320" s="8">
        <v>6</v>
      </c>
      <c r="AB320" s="15">
        <f t="shared" si="168"/>
        <v>0.25</v>
      </c>
      <c r="AC320" s="15">
        <f t="shared" si="169"/>
        <v>0.75</v>
      </c>
      <c r="AD320" s="17">
        <f t="shared" si="170"/>
        <v>0.33333333333333331</v>
      </c>
      <c r="AE320" s="13">
        <v>28</v>
      </c>
      <c r="AF320" s="15">
        <f t="shared" si="171"/>
        <v>3.5</v>
      </c>
      <c r="AG320" s="13">
        <v>11</v>
      </c>
      <c r="AH320" s="15">
        <f t="shared" si="172"/>
        <v>1.375</v>
      </c>
      <c r="AI320" s="13">
        <v>17</v>
      </c>
      <c r="AJ320" s="15">
        <f t="shared" si="173"/>
        <v>2.125</v>
      </c>
      <c r="AK320" s="13">
        <v>5</v>
      </c>
      <c r="AL320" s="15">
        <f t="shared" si="174"/>
        <v>0.625</v>
      </c>
      <c r="AM320" s="13">
        <v>5</v>
      </c>
      <c r="AN320" s="15">
        <f t="shared" si="175"/>
        <v>0.625</v>
      </c>
      <c r="AO320" s="2">
        <v>0</v>
      </c>
      <c r="AP320" s="15">
        <f t="shared" si="176"/>
        <v>0</v>
      </c>
      <c r="AQ320" s="6">
        <v>6</v>
      </c>
      <c r="AR320" s="15">
        <f t="shared" si="177"/>
        <v>0.75</v>
      </c>
      <c r="AS320" s="52">
        <v>16</v>
      </c>
      <c r="AT320" s="15">
        <f t="shared" si="178"/>
        <v>2</v>
      </c>
      <c r="AU320" s="18"/>
      <c r="AV320" s="18"/>
      <c r="AW320" s="18"/>
      <c r="AX320" s="18"/>
      <c r="AY320" s="18"/>
      <c r="AZ320" s="18"/>
      <c r="BA320" s="18"/>
      <c r="BB320" s="18"/>
      <c r="BC320" s="18"/>
      <c r="BD320" s="92">
        <f t="shared" si="179"/>
        <v>31.988188976377952</v>
      </c>
      <c r="BE320" s="92">
        <f t="shared" si="180"/>
        <v>31.578947368421051</v>
      </c>
      <c r="BF320" s="93">
        <f>IFERROR(100*((L320+0.44*AA320+AQ320)*2400)/((SUMIFS(팀공격력!Q:Q,팀공격력!A:A,B320,팀공격력!B:B,D320)+0.44*SUMIFS(팀공격력!T:T,팀공격력!A:A,B320,팀공격력!B:B,D320)+SUMIFS(팀공격력!AK:AK,팀공격력!A:A,B320,팀공격력!B:B,D320))*(F320*60+G320)),"")</f>
        <v>13.907415101353568</v>
      </c>
      <c r="BG320" s="17">
        <f t="shared" si="181"/>
        <v>0.13157894736842105</v>
      </c>
      <c r="BH320" s="17">
        <f t="shared" si="182"/>
        <v>0.15789473684210525</v>
      </c>
      <c r="BI320" s="94">
        <f>IFERROR(((AG320*(12000/5))/((F320*60+G320)*(SUMIFS(팀공격력!X:X,팀공격력!A:A,B320,팀공격력!B:B,D320)+SUMIFS(팀수비력!X:X,팀수비력!A:A,B320,팀수비력!B:B,D320))))*100,"")</f>
        <v>4.0334778662902089</v>
      </c>
      <c r="BJ320" s="94">
        <f>IFERROR(((AI320*(12000/5))/((F320*60+G320)*(SUMIFS(팀공격력!V:V,팀공격력!A:A,B320,팀공격력!B:B,D320)+SUMIFS(팀수비력!W:W,팀수비력!A:A,B320,팀수비력!B:B,D320))))*100,"")</f>
        <v>11.33862469152271</v>
      </c>
      <c r="BK320" s="94">
        <f>IFERROR(((AE320*(12000/5))/((F320*60+G320)*(SUMIFS(팀공격력!X:X,팀공격력!A:A,B320,팀공격력!B:B,D320)+SUMIFS(팀수비력!X:X,팀수비력!A:A,B320,팀수비력!B:B,D320))))*100,"")</f>
        <v>10.267034568738714</v>
      </c>
      <c r="BL320" s="94">
        <f>IFERROR(100*AK320/(((((F320*60+G320)/(12000/5))*SUMIFS(팀공격력!P:P,팀공격력!A:A,B320,팀공격력!B:B,D320))-K320)),"")</f>
        <v>5.0426100549644497</v>
      </c>
      <c r="BM320" s="94">
        <f>IFERROR(100*((AM320/E320*(2400))/((F320*60+G320)*SUMIFS(팀공격력!AR:AR,팀공격력!A:A,B320,팀공격력!B:B,D320))),"")</f>
        <v>2.0583746401291299</v>
      </c>
      <c r="BN320" s="94">
        <f>IFERROR((AO320*40)/(((F320*60+G320)/60)*(SUMIFS(팀수비력!Q:Q,팀수비력!A:A,B320,팀수비력!B:B,D320)-SUMIFS(팀수비력!N:N,팀수비력!A:A,B320,팀수비력!B:B,D320)))*100,"")</f>
        <v>0</v>
      </c>
      <c r="BO320" s="94">
        <f t="shared" si="183"/>
        <v>12.864493996569468</v>
      </c>
      <c r="BP320" s="18"/>
      <c r="BQ320" s="18"/>
      <c r="BR320" s="18"/>
      <c r="BS320" s="18"/>
      <c r="BT320" s="19" t="s">
        <v>88</v>
      </c>
      <c r="BU320" s="19"/>
      <c r="BV320" s="26" t="s">
        <v>97</v>
      </c>
      <c r="BW320" s="26"/>
      <c r="BX320" s="26"/>
      <c r="BY320" s="26"/>
      <c r="BZ320" s="29"/>
      <c r="CA320" s="29"/>
      <c r="CB320" s="29"/>
      <c r="CC320" s="30"/>
      <c r="CD320" s="30"/>
      <c r="CE320" s="30"/>
      <c r="CF320" s="28">
        <v>2</v>
      </c>
      <c r="CG320" s="28">
        <v>6</v>
      </c>
    </row>
    <row r="321" spans="1:85" x14ac:dyDescent="0.4">
      <c r="A321" s="9" t="s">
        <v>84</v>
      </c>
      <c r="B321" s="9" t="s">
        <v>274</v>
      </c>
      <c r="C321" s="9" t="s">
        <v>280</v>
      </c>
      <c r="D321" s="23" t="s">
        <v>294</v>
      </c>
      <c r="E321" s="32">
        <v>4</v>
      </c>
      <c r="F321" s="32">
        <v>14</v>
      </c>
      <c r="G321" s="32">
        <v>49</v>
      </c>
      <c r="H321" s="14">
        <f t="shared" si="157"/>
        <v>3556</v>
      </c>
      <c r="I321" s="45">
        <v>13</v>
      </c>
      <c r="J321" s="15">
        <f t="shared" si="158"/>
        <v>3.25</v>
      </c>
      <c r="K321" s="21">
        <v>4</v>
      </c>
      <c r="L321" s="21">
        <v>17</v>
      </c>
      <c r="M321" s="15">
        <f t="shared" si="159"/>
        <v>1</v>
      </c>
      <c r="N321" s="15">
        <f t="shared" si="160"/>
        <v>4.25</v>
      </c>
      <c r="O321" s="17">
        <f t="shared" si="161"/>
        <v>0.23529411764705882</v>
      </c>
      <c r="P321" s="14">
        <v>2</v>
      </c>
      <c r="Q321" s="16">
        <v>10</v>
      </c>
      <c r="R321" s="15">
        <f t="shared" si="162"/>
        <v>0.5</v>
      </c>
      <c r="S321" s="15">
        <f t="shared" si="163"/>
        <v>2.5</v>
      </c>
      <c r="T321" s="17">
        <f t="shared" si="164"/>
        <v>0.2</v>
      </c>
      <c r="U321" s="16">
        <v>2</v>
      </c>
      <c r="V321" s="16">
        <v>7</v>
      </c>
      <c r="W321" s="15">
        <f t="shared" si="165"/>
        <v>0.5</v>
      </c>
      <c r="X321" s="15">
        <f t="shared" si="166"/>
        <v>1.75</v>
      </c>
      <c r="Y321" s="17">
        <f t="shared" si="167"/>
        <v>0.2857142857142857</v>
      </c>
      <c r="Z321" s="8">
        <v>3</v>
      </c>
      <c r="AA321" s="8">
        <v>3</v>
      </c>
      <c r="AB321" s="15">
        <f t="shared" si="168"/>
        <v>0.75</v>
      </c>
      <c r="AC321" s="15">
        <f t="shared" si="169"/>
        <v>0.75</v>
      </c>
      <c r="AD321" s="17">
        <f t="shared" si="170"/>
        <v>1</v>
      </c>
      <c r="AE321" s="13">
        <v>5</v>
      </c>
      <c r="AF321" s="15">
        <f t="shared" si="171"/>
        <v>1.25</v>
      </c>
      <c r="AG321" s="13">
        <v>3</v>
      </c>
      <c r="AH321" s="15">
        <f t="shared" si="172"/>
        <v>0.75</v>
      </c>
      <c r="AI321" s="13">
        <v>2</v>
      </c>
      <c r="AJ321" s="15">
        <f t="shared" si="173"/>
        <v>0.5</v>
      </c>
      <c r="AK321" s="13">
        <v>3</v>
      </c>
      <c r="AL321" s="15">
        <f t="shared" si="174"/>
        <v>0.75</v>
      </c>
      <c r="AM321" s="13">
        <v>0</v>
      </c>
      <c r="AN321" s="15">
        <f t="shared" si="175"/>
        <v>0</v>
      </c>
      <c r="AO321" s="2">
        <v>0</v>
      </c>
      <c r="AP321" s="15">
        <f t="shared" si="176"/>
        <v>0</v>
      </c>
      <c r="AQ321" s="6">
        <v>2</v>
      </c>
      <c r="AR321" s="15">
        <f t="shared" si="177"/>
        <v>0.5</v>
      </c>
      <c r="AS321" s="52">
        <v>7</v>
      </c>
      <c r="AT321" s="15">
        <f t="shared" si="178"/>
        <v>1.75</v>
      </c>
      <c r="AU321" s="18"/>
      <c r="AV321" s="18"/>
      <c r="AW321" s="18"/>
      <c r="AX321" s="18"/>
      <c r="AY321" s="18"/>
      <c r="AZ321" s="18"/>
      <c r="BA321" s="18"/>
      <c r="BB321" s="18"/>
      <c r="BC321" s="18"/>
      <c r="BD321" s="92">
        <f t="shared" si="179"/>
        <v>35.480349344978166</v>
      </c>
      <c r="BE321" s="92">
        <f t="shared" si="180"/>
        <v>29.411764705882355</v>
      </c>
      <c r="BF321" s="93">
        <f>IFERROR(100*((L321+0.44*AA321+AQ321)*2400)/((SUMIFS(팀공격력!Q:Q,팀공격력!A:A,B321,팀공격력!B:B,D321)+0.44*SUMIFS(팀공격력!T:T,팀공격력!A:A,B321,팀공격력!B:B,D321)+SUMIFS(팀공격력!AK:AK,팀공격력!A:A,B321,팀공격력!B:B,D321))*(F321*60+G321)),"")</f>
        <v>7.0474232858611074</v>
      </c>
      <c r="BG321" s="17">
        <f t="shared" si="181"/>
        <v>0.41176470588235292</v>
      </c>
      <c r="BH321" s="17">
        <f t="shared" si="182"/>
        <v>0.17647058823529413</v>
      </c>
      <c r="BI321" s="94">
        <f>IFERROR(((AG321*(12000/5))/((F321*60+G321)*(SUMIFS(팀공격력!X:X,팀공격력!A:A,B321,팀공격력!B:B,D321)+SUMIFS(팀수비력!X:X,팀수비력!A:A,B321,팀수비력!B:B,D321))))*100,"")</f>
        <v>1.2794609204655105</v>
      </c>
      <c r="BJ321" s="94">
        <f>IFERROR(((AI321*(12000/5))/((F321*60+G321)*(SUMIFS(팀공격력!V:V,팀공격력!A:A,B321,팀공격력!B:B,D321)+SUMIFS(팀수비력!W:W,팀수비력!A:A,B321,팀수비력!B:B,D321))))*100,"")</f>
        <v>1.5515301966564525</v>
      </c>
      <c r="BK321" s="94">
        <f>IFERROR(((AE321*(12000/5))/((F321*60+G321)*(SUMIFS(팀공격력!X:X,팀공격력!A:A,B321,팀공격력!B:B,D321)+SUMIFS(팀수비력!X:X,팀수비력!A:A,B321,팀수비력!B:B,D321))))*100,"")</f>
        <v>2.1324348674425178</v>
      </c>
      <c r="BL321" s="94">
        <f>IFERROR(100*AK321/(((((F321*60+G321)/(12000/5))*SUMIFS(팀공격력!P:P,팀공격력!A:A,B321,팀공격력!B:B,D321))-K321)),"")</f>
        <v>3.276271602915882</v>
      </c>
      <c r="BM321" s="94">
        <f>IFERROR(100*((AM321/E321*(2400))/((F321*60+G321)*SUMIFS(팀공격력!AR:AR,팀공격력!A:A,B321,팀공격력!B:B,D321))),"")</f>
        <v>0</v>
      </c>
      <c r="BN321" s="94">
        <f>IFERROR((AO321*40)/(((F321*60+G321)/60)*(SUMIFS(팀수비력!Q:Q,팀수비력!A:A,B321,팀수비력!B:B,D321)-SUMIFS(팀수비력!N:N,팀수비력!A:A,B321,팀수비력!B:B,D321)))*100,"")</f>
        <v>0</v>
      </c>
      <c r="BO321" s="94">
        <f t="shared" si="183"/>
        <v>9.8425196850393704</v>
      </c>
      <c r="BP321" s="18"/>
      <c r="BQ321" s="18"/>
      <c r="BR321" s="18"/>
      <c r="BS321" s="18"/>
      <c r="BT321" s="19" t="s">
        <v>88</v>
      </c>
      <c r="BU321" s="19"/>
      <c r="BV321" s="26" t="s">
        <v>89</v>
      </c>
      <c r="BW321" s="26"/>
      <c r="BX321" s="26"/>
      <c r="BY321" s="26"/>
      <c r="BZ321" s="29"/>
      <c r="CA321" s="29"/>
      <c r="CB321" s="29"/>
      <c r="CC321" s="30"/>
      <c r="CD321" s="30"/>
      <c r="CE321" s="30"/>
      <c r="CF321" s="28">
        <v>0</v>
      </c>
      <c r="CG321" s="28">
        <v>4</v>
      </c>
    </row>
    <row r="322" spans="1:85" x14ac:dyDescent="0.4">
      <c r="A322" s="9" t="s">
        <v>84</v>
      </c>
      <c r="B322" s="9" t="s">
        <v>274</v>
      </c>
      <c r="C322" s="9" t="s">
        <v>282</v>
      </c>
      <c r="D322" s="23" t="s">
        <v>294</v>
      </c>
      <c r="E322" s="32">
        <v>9</v>
      </c>
      <c r="F322" s="32">
        <v>22</v>
      </c>
      <c r="G322" s="32">
        <v>12</v>
      </c>
      <c r="H322" s="14">
        <f t="shared" ref="H322:H385" si="184">(F322*60+G322)*E322</f>
        <v>11988</v>
      </c>
      <c r="I322" s="45">
        <v>66</v>
      </c>
      <c r="J322" s="15">
        <f t="shared" ref="J322:J385" si="185">I322/$E322</f>
        <v>7.333333333333333</v>
      </c>
      <c r="K322" s="21">
        <v>24</v>
      </c>
      <c r="L322" s="21">
        <v>65</v>
      </c>
      <c r="M322" s="15">
        <f t="shared" ref="M322:M385" si="186">K322/$E322</f>
        <v>2.6666666666666665</v>
      </c>
      <c r="N322" s="15">
        <f t="shared" ref="N322:N385" si="187">L322/$E322</f>
        <v>7.2222222222222223</v>
      </c>
      <c r="O322" s="17">
        <f t="shared" ref="O322:O385" si="188">K322/L322</f>
        <v>0.36923076923076925</v>
      </c>
      <c r="P322" s="14">
        <v>11</v>
      </c>
      <c r="Q322" s="16">
        <v>25</v>
      </c>
      <c r="R322" s="15">
        <f t="shared" ref="R322:R385" si="189">P322/$E322</f>
        <v>1.2222222222222223</v>
      </c>
      <c r="S322" s="15">
        <f t="shared" ref="S322:S385" si="190">Q322/$E322</f>
        <v>2.7777777777777777</v>
      </c>
      <c r="T322" s="17">
        <f t="shared" ref="T322:T385" si="191">P322/Q322</f>
        <v>0.44</v>
      </c>
      <c r="U322" s="16">
        <v>13</v>
      </c>
      <c r="V322" s="16">
        <v>40</v>
      </c>
      <c r="W322" s="15">
        <f t="shared" ref="W322:W385" si="192">U322/$E322</f>
        <v>1.4444444444444444</v>
      </c>
      <c r="X322" s="15">
        <f t="shared" ref="X322:X385" si="193">V322/$E322</f>
        <v>4.4444444444444446</v>
      </c>
      <c r="Y322" s="17">
        <f t="shared" ref="Y322:Y385" si="194">U322/V322</f>
        <v>0.32500000000000001</v>
      </c>
      <c r="Z322" s="8">
        <v>5</v>
      </c>
      <c r="AA322" s="8">
        <v>5</v>
      </c>
      <c r="AB322" s="15">
        <f t="shared" ref="AB322:AB385" si="195">Z322/$E322</f>
        <v>0.55555555555555558</v>
      </c>
      <c r="AC322" s="15">
        <f t="shared" ref="AC322:AC385" si="196">AA322/$E322</f>
        <v>0.55555555555555558</v>
      </c>
      <c r="AD322" s="17">
        <f t="shared" ref="AD322:AD385" si="197">Z322/AA322</f>
        <v>1</v>
      </c>
      <c r="AE322" s="13">
        <v>32</v>
      </c>
      <c r="AF322" s="15">
        <f t="shared" ref="AF322:AF385" si="198">AE322/$E322</f>
        <v>3.5555555555555554</v>
      </c>
      <c r="AG322" s="13">
        <v>11</v>
      </c>
      <c r="AH322" s="15">
        <f t="shared" ref="AH322:AH385" si="199">AG322/$E322</f>
        <v>1.2222222222222223</v>
      </c>
      <c r="AI322" s="13">
        <v>21</v>
      </c>
      <c r="AJ322" s="15">
        <f t="shared" ref="AJ322:AJ385" si="200">AI322/$E322</f>
        <v>2.3333333333333335</v>
      </c>
      <c r="AK322" s="13">
        <v>11</v>
      </c>
      <c r="AL322" s="15">
        <f t="shared" ref="AL322:AL385" si="201">AK322/$E322</f>
        <v>1.2222222222222223</v>
      </c>
      <c r="AM322" s="13">
        <v>4</v>
      </c>
      <c r="AN322" s="15">
        <f t="shared" ref="AN322:AN385" si="202">AM322/$E322</f>
        <v>0.44444444444444442</v>
      </c>
      <c r="AO322" s="2">
        <v>4</v>
      </c>
      <c r="AP322" s="15">
        <f t="shared" ref="AP322:AP385" si="203">AO322/$E322</f>
        <v>0.44444444444444442</v>
      </c>
      <c r="AQ322" s="6">
        <v>3</v>
      </c>
      <c r="AR322" s="15">
        <f t="shared" ref="AR322:AR385" si="204">AQ322/$E322</f>
        <v>0.33333333333333331</v>
      </c>
      <c r="AS322" s="52">
        <v>27</v>
      </c>
      <c r="AT322" s="15">
        <f t="shared" ref="AT322:AT385" si="205">AS322/$E322</f>
        <v>3</v>
      </c>
      <c r="AU322" s="18"/>
      <c r="AV322" s="18"/>
      <c r="AW322" s="18"/>
      <c r="AX322" s="18"/>
      <c r="AY322" s="18"/>
      <c r="AZ322" s="18"/>
      <c r="BA322" s="18"/>
      <c r="BB322" s="18"/>
      <c r="BC322" s="18"/>
      <c r="BD322" s="92">
        <f t="shared" si="179"/>
        <v>49.107142857142854</v>
      </c>
      <c r="BE322" s="92">
        <f t="shared" si="180"/>
        <v>46.92307692307692</v>
      </c>
      <c r="BF322" s="93">
        <f>IFERROR(100*((L322+0.44*AA322+AQ322)*2400)/((SUMIFS(팀공격력!Q:Q,팀공격력!A:A,B322,팀공격력!B:B,D322)+0.44*SUMIFS(팀공격력!T:T,팀공격력!A:A,B322,팀공격력!B:B,D322)+SUMIFS(팀공격력!AK:AK,팀공격력!A:A,B322,팀공격력!B:B,D322))*(F322*60+G322)),"")</f>
        <v>16.249548623649343</v>
      </c>
      <c r="BG322" s="17">
        <f t="shared" si="181"/>
        <v>0.61538461538461542</v>
      </c>
      <c r="BH322" s="17">
        <f t="shared" si="182"/>
        <v>7.6923076923076927E-2</v>
      </c>
      <c r="BI322" s="94">
        <f>IFERROR(((AG322*(12000/5))/((F322*60+G322)*(SUMIFS(팀공격력!X:X,팀공격력!A:A,B322,팀공격력!B:B,D322)+SUMIFS(팀수비력!X:X,팀수비력!A:A,B322,팀수비력!B:B,D322))))*100,"")</f>
        <v>3.1310931784865437</v>
      </c>
      <c r="BJ322" s="94">
        <f>IFERROR(((AI322*(12000/5))/((F322*60+G322)*(SUMIFS(팀공격력!V:V,팀공격력!A:A,B322,팀공격력!B:B,D322)+SUMIFS(팀수비력!W:W,팀수비력!A:A,B322,팀수비력!B:B,D322))))*100,"")</f>
        <v>10.872941907424666</v>
      </c>
      <c r="BK322" s="94">
        <f>IFERROR(((AE322*(12000/5))/((F322*60+G322)*(SUMIFS(팀공격력!X:X,팀공격력!A:A,B322,팀공격력!B:B,D322)+SUMIFS(팀수비력!X:X,팀수비력!A:A,B322,팀수비력!B:B,D322))))*100,"")</f>
        <v>9.1086347010517628</v>
      </c>
      <c r="BL322" s="94">
        <f>IFERROR(100*AK322/(((((F322*60+G322)/(12000/5))*SUMIFS(팀공격력!P:P,팀공격력!A:A,B322,팀공격력!B:B,D322))-K322)),"")</f>
        <v>9.2289621612551365</v>
      </c>
      <c r="BM322" s="94">
        <f>IFERROR(100*((AM322/E322*(2400))/((F322*60+G322)*SUMIFS(팀공격력!AR:AR,팀공격력!A:A,B322,팀공격력!B:B,D322))),"")</f>
        <v>1.1362612628060165</v>
      </c>
      <c r="BN322" s="94">
        <f>IFERROR((AO322*40)/(((F322*60+G322)/60)*(SUMIFS(팀수비력!Q:Q,팀수비력!A:A,B322,팀수비력!B:B,D322)-SUMIFS(팀수비력!N:N,팀수비력!A:A,B322,팀수비력!B:B,D322)))*100,"")</f>
        <v>1.8432755005645034</v>
      </c>
      <c r="BO322" s="94">
        <f t="shared" si="183"/>
        <v>4.2735042735042734</v>
      </c>
      <c r="BP322" s="18"/>
      <c r="BQ322" s="18"/>
      <c r="BR322" s="18"/>
      <c r="BS322" s="18"/>
      <c r="BT322" s="19" t="s">
        <v>88</v>
      </c>
      <c r="BU322" s="19"/>
      <c r="BV322" s="26" t="s">
        <v>94</v>
      </c>
      <c r="BW322" s="26"/>
      <c r="BX322" s="26"/>
      <c r="BY322" s="26"/>
      <c r="BZ322" s="29"/>
      <c r="CA322" s="29"/>
      <c r="CB322" s="29"/>
      <c r="CC322" s="30"/>
      <c r="CD322" s="30"/>
      <c r="CE322" s="30"/>
      <c r="CF322" s="28">
        <v>2</v>
      </c>
      <c r="CG322" s="28">
        <v>7</v>
      </c>
    </row>
    <row r="323" spans="1:85" x14ac:dyDescent="0.4">
      <c r="A323" s="9" t="s">
        <v>84</v>
      </c>
      <c r="B323" s="9" t="s">
        <v>274</v>
      </c>
      <c r="C323" s="9" t="s">
        <v>283</v>
      </c>
      <c r="D323" s="23" t="s">
        <v>294</v>
      </c>
      <c r="E323" s="32">
        <v>9</v>
      </c>
      <c r="F323" s="32">
        <v>31</v>
      </c>
      <c r="G323" s="32">
        <v>4</v>
      </c>
      <c r="H323" s="14">
        <f t="shared" si="184"/>
        <v>16776</v>
      </c>
      <c r="I323" s="45">
        <v>180</v>
      </c>
      <c r="J323" s="15">
        <f t="shared" si="185"/>
        <v>20</v>
      </c>
      <c r="K323" s="21">
        <v>70</v>
      </c>
      <c r="L323" s="21">
        <v>139</v>
      </c>
      <c r="M323" s="15">
        <f t="shared" si="186"/>
        <v>7.7777777777777777</v>
      </c>
      <c r="N323" s="15">
        <f t="shared" si="187"/>
        <v>15.444444444444445</v>
      </c>
      <c r="O323" s="17">
        <f t="shared" si="188"/>
        <v>0.50359712230215825</v>
      </c>
      <c r="P323" s="14">
        <v>70</v>
      </c>
      <c r="Q323" s="16">
        <v>136</v>
      </c>
      <c r="R323" s="15">
        <f t="shared" si="189"/>
        <v>7.7777777777777777</v>
      </c>
      <c r="S323" s="15">
        <f t="shared" si="190"/>
        <v>15.111111111111111</v>
      </c>
      <c r="T323" s="17">
        <f t="shared" si="191"/>
        <v>0.51470588235294112</v>
      </c>
      <c r="U323" s="16">
        <v>0</v>
      </c>
      <c r="V323" s="16">
        <v>3</v>
      </c>
      <c r="W323" s="15">
        <f t="shared" si="192"/>
        <v>0</v>
      </c>
      <c r="X323" s="15">
        <f t="shared" si="193"/>
        <v>0.33333333333333331</v>
      </c>
      <c r="Y323" s="17">
        <f t="shared" si="194"/>
        <v>0</v>
      </c>
      <c r="Z323" s="8">
        <v>40</v>
      </c>
      <c r="AA323" s="8">
        <v>65</v>
      </c>
      <c r="AB323" s="15">
        <f t="shared" si="195"/>
        <v>4.4444444444444446</v>
      </c>
      <c r="AC323" s="15">
        <f t="shared" si="196"/>
        <v>7.2222222222222223</v>
      </c>
      <c r="AD323" s="17">
        <f t="shared" si="197"/>
        <v>0.61538461538461542</v>
      </c>
      <c r="AE323" s="13">
        <v>117</v>
      </c>
      <c r="AF323" s="15">
        <f t="shared" si="198"/>
        <v>13</v>
      </c>
      <c r="AG323" s="13">
        <v>56</v>
      </c>
      <c r="AH323" s="15">
        <f t="shared" si="199"/>
        <v>6.2222222222222223</v>
      </c>
      <c r="AI323" s="13">
        <v>61</v>
      </c>
      <c r="AJ323" s="15">
        <f t="shared" si="200"/>
        <v>6.7777777777777777</v>
      </c>
      <c r="AK323" s="13">
        <v>18</v>
      </c>
      <c r="AL323" s="15">
        <f t="shared" si="201"/>
        <v>2</v>
      </c>
      <c r="AM323" s="13">
        <v>19</v>
      </c>
      <c r="AN323" s="15">
        <f t="shared" si="202"/>
        <v>2.1111111111111112</v>
      </c>
      <c r="AO323" s="2">
        <v>10</v>
      </c>
      <c r="AP323" s="15">
        <f t="shared" si="203"/>
        <v>1.1111111111111112</v>
      </c>
      <c r="AQ323" s="6">
        <v>15</v>
      </c>
      <c r="AR323" s="15">
        <f t="shared" si="204"/>
        <v>1.6666666666666667</v>
      </c>
      <c r="AS323" s="52">
        <v>28</v>
      </c>
      <c r="AT323" s="15">
        <f t="shared" si="205"/>
        <v>3.1111111111111112</v>
      </c>
      <c r="AU323" s="18"/>
      <c r="AV323" s="18"/>
      <c r="AW323" s="18"/>
      <c r="AX323" s="18"/>
      <c r="AY323" s="18"/>
      <c r="AZ323" s="18"/>
      <c r="BA323" s="18"/>
      <c r="BB323" s="18"/>
      <c r="BC323" s="18"/>
      <c r="BD323" s="92">
        <f t="shared" si="179"/>
        <v>53.699284009546545</v>
      </c>
      <c r="BE323" s="92">
        <f t="shared" si="180"/>
        <v>50.359712230215827</v>
      </c>
      <c r="BF323" s="93">
        <f>IFERROR(100*((L323+0.44*AA323+AQ323)*2400)/((SUMIFS(팀공격력!Q:Q,팀공격력!A:A,B323,팀공격력!B:B,D323)+0.44*SUMIFS(팀공격력!T:T,팀공격력!A:A,B323,팀공격력!B:B,D323)+SUMIFS(팀공격력!AK:AK,팀공격력!A:A,B323,팀공격력!B:B,D323))*(F323*60+G323)),"")</f>
        <v>30.203917797705433</v>
      </c>
      <c r="BG323" s="17">
        <f t="shared" si="181"/>
        <v>2.1582733812949641E-2</v>
      </c>
      <c r="BH323" s="17">
        <f t="shared" si="182"/>
        <v>0.46762589928057552</v>
      </c>
      <c r="BI323" s="94">
        <f>IFERROR(((AG323*(12000/5))/((F323*60+G323)*(SUMIFS(팀공격력!X:X,팀공격력!A:A,B323,팀공격력!B:B,D323)+SUMIFS(팀수비력!X:X,팀수비력!A:A,B323,팀수비력!B:B,D323))))*100,"")</f>
        <v>11.39067998291398</v>
      </c>
      <c r="BJ323" s="94">
        <f>IFERROR(((AI323*(12000/5))/((F323*60+G323)*(SUMIFS(팀공격력!V:V,팀공격력!A:A,B323,팀공격력!B:B,D323)+SUMIFS(팀수비력!W:W,팀수비력!A:A,B323,팀수비력!B:B,D323))))*100,"")</f>
        <v>22.569187509249666</v>
      </c>
      <c r="BK323" s="94">
        <f>IFERROR(((AE323*(12000/5))/((F323*60+G323)*(SUMIFS(팀공격력!X:X,팀공격력!A:A,B323,팀공격력!B:B,D323)+SUMIFS(팀수비력!X:X,팀수비력!A:A,B323,팀수비력!B:B,D323))))*100,"")</f>
        <v>23.798384964302421</v>
      </c>
      <c r="BL323" s="94">
        <f>IFERROR(100*AK323/(((((F323*60+G323)/(12000/5))*SUMIFS(팀공격력!P:P,팀공격력!A:A,B323,팀공격력!B:B,D323))-K323)),"")</f>
        <v>13.805798435342844</v>
      </c>
      <c r="BM323" s="94">
        <f>IFERROR(100*((AM323/E323*(2400))/((F323*60+G323)*SUMIFS(팀공격력!AR:AR,팀공격력!A:A,B323,팀공격력!B:B,D323))),"")</f>
        <v>3.8568267219815819</v>
      </c>
      <c r="BN323" s="94">
        <f>IFERROR((AO323*40)/(((F323*60+G323)/60)*(SUMIFS(팀수비력!Q:Q,팀수비력!A:A,B323,팀수비력!B:B,D323)-SUMIFS(팀수비력!N:N,팀수비력!A:A,B323,팀수비력!B:B,D323)))*100,"")</f>
        <v>3.2929760820170579</v>
      </c>
      <c r="BO323" s="94">
        <f t="shared" si="183"/>
        <v>8.214676889375685</v>
      </c>
      <c r="BP323" s="18"/>
      <c r="BQ323" s="18"/>
      <c r="BR323" s="18"/>
      <c r="BS323" s="18"/>
      <c r="BT323" s="19" t="s">
        <v>93</v>
      </c>
      <c r="BU323" s="19"/>
      <c r="BV323" s="26" t="s">
        <v>97</v>
      </c>
      <c r="BW323" s="26"/>
      <c r="BX323" s="26"/>
      <c r="BY323" s="26"/>
      <c r="BZ323" s="29"/>
      <c r="CA323" s="29"/>
      <c r="CB323" s="29"/>
      <c r="CC323" s="30"/>
      <c r="CD323" s="30"/>
      <c r="CE323" s="30"/>
      <c r="CF323" s="28">
        <v>2</v>
      </c>
      <c r="CG323" s="28">
        <v>7</v>
      </c>
    </row>
    <row r="324" spans="1:85" x14ac:dyDescent="0.4">
      <c r="A324" s="9" t="s">
        <v>84</v>
      </c>
      <c r="B324" s="9" t="s">
        <v>274</v>
      </c>
      <c r="C324" s="9" t="s">
        <v>284</v>
      </c>
      <c r="D324" s="23" t="s">
        <v>294</v>
      </c>
      <c r="E324" s="32">
        <v>9</v>
      </c>
      <c r="F324" s="32">
        <v>9</v>
      </c>
      <c r="G324" s="32">
        <v>29</v>
      </c>
      <c r="H324" s="14">
        <f t="shared" si="184"/>
        <v>5121</v>
      </c>
      <c r="I324" s="45">
        <v>44</v>
      </c>
      <c r="J324" s="15">
        <f t="shared" si="185"/>
        <v>4.8888888888888893</v>
      </c>
      <c r="K324" s="21">
        <v>20</v>
      </c>
      <c r="L324" s="21">
        <v>40</v>
      </c>
      <c r="M324" s="15">
        <f t="shared" si="186"/>
        <v>2.2222222222222223</v>
      </c>
      <c r="N324" s="15">
        <f t="shared" si="187"/>
        <v>4.4444444444444446</v>
      </c>
      <c r="O324" s="17">
        <f t="shared" si="188"/>
        <v>0.5</v>
      </c>
      <c r="P324" s="14">
        <v>16</v>
      </c>
      <c r="Q324" s="16">
        <v>31</v>
      </c>
      <c r="R324" s="15">
        <f t="shared" si="189"/>
        <v>1.7777777777777777</v>
      </c>
      <c r="S324" s="15">
        <f t="shared" si="190"/>
        <v>3.4444444444444446</v>
      </c>
      <c r="T324" s="17">
        <f t="shared" si="191"/>
        <v>0.5161290322580645</v>
      </c>
      <c r="U324" s="16">
        <v>4</v>
      </c>
      <c r="V324" s="16">
        <v>9</v>
      </c>
      <c r="W324" s="15">
        <f t="shared" si="192"/>
        <v>0.44444444444444442</v>
      </c>
      <c r="X324" s="15">
        <f t="shared" si="193"/>
        <v>1</v>
      </c>
      <c r="Y324" s="17">
        <f t="shared" si="194"/>
        <v>0.44444444444444442</v>
      </c>
      <c r="Z324" s="8">
        <v>0</v>
      </c>
      <c r="AA324" s="8">
        <v>3</v>
      </c>
      <c r="AB324" s="15">
        <f t="shared" si="195"/>
        <v>0</v>
      </c>
      <c r="AC324" s="15">
        <f t="shared" si="196"/>
        <v>0.33333333333333331</v>
      </c>
      <c r="AD324" s="17">
        <f t="shared" si="197"/>
        <v>0</v>
      </c>
      <c r="AE324" s="13">
        <v>22</v>
      </c>
      <c r="AF324" s="15">
        <f t="shared" si="198"/>
        <v>2.4444444444444446</v>
      </c>
      <c r="AG324" s="13">
        <v>10</v>
      </c>
      <c r="AH324" s="15">
        <f t="shared" si="199"/>
        <v>1.1111111111111112</v>
      </c>
      <c r="AI324" s="13">
        <v>12</v>
      </c>
      <c r="AJ324" s="15">
        <f t="shared" si="200"/>
        <v>1.3333333333333333</v>
      </c>
      <c r="AK324" s="13">
        <v>3</v>
      </c>
      <c r="AL324" s="15">
        <f t="shared" si="201"/>
        <v>0.33333333333333331</v>
      </c>
      <c r="AM324" s="13">
        <v>3</v>
      </c>
      <c r="AN324" s="15">
        <f t="shared" si="202"/>
        <v>0.33333333333333331</v>
      </c>
      <c r="AO324" s="2">
        <v>4</v>
      </c>
      <c r="AP324" s="15">
        <f t="shared" si="203"/>
        <v>0.44444444444444442</v>
      </c>
      <c r="AQ324" s="6">
        <v>7</v>
      </c>
      <c r="AR324" s="15">
        <f t="shared" si="204"/>
        <v>0.77777777777777779</v>
      </c>
      <c r="AS324" s="52">
        <v>13</v>
      </c>
      <c r="AT324" s="15">
        <f t="shared" si="205"/>
        <v>1.4444444444444444</v>
      </c>
      <c r="AU324" s="18"/>
      <c r="AV324" s="18"/>
      <c r="AW324" s="18"/>
      <c r="AX324" s="18"/>
      <c r="AY324" s="18"/>
      <c r="AZ324" s="18"/>
      <c r="BA324" s="18"/>
      <c r="BB324" s="18"/>
      <c r="BC324" s="18"/>
      <c r="BD324" s="92">
        <f t="shared" si="179"/>
        <v>53.242981606969984</v>
      </c>
      <c r="BE324" s="92">
        <f t="shared" si="180"/>
        <v>55.000000000000007</v>
      </c>
      <c r="BF324" s="93">
        <f>IFERROR(100*((L324+0.44*AA324+AQ324)*2400)/((SUMIFS(팀공격력!Q:Q,팀공격력!A:A,B324,팀공격력!B:B,D324)+0.44*SUMIFS(팀공격력!T:T,팀공격력!A:A,B324,팀공격력!B:B,D324)+SUMIFS(팀공격력!AK:AK,팀공격력!A:A,B324,팀공격력!B:B,D324))*(F324*60+G324)),"")</f>
        <v>26.183221135870618</v>
      </c>
      <c r="BG324" s="17">
        <f t="shared" si="181"/>
        <v>0.22500000000000001</v>
      </c>
      <c r="BH324" s="17">
        <f t="shared" si="182"/>
        <v>7.4999999999999997E-2</v>
      </c>
      <c r="BI324" s="94">
        <f>IFERROR(((AG324*(12000/5))/((F324*60+G324)*(SUMIFS(팀공격력!X:X,팀공격력!A:A,B324,팀공격력!B:B,D324)+SUMIFS(팀수비력!X:X,팀수비력!A:A,B324,팀수비력!B:B,D324))))*100,"")</f>
        <v>6.6633904996709941</v>
      </c>
      <c r="BJ324" s="94">
        <f>IFERROR(((AI324*(12000/5))/((F324*60+G324)*(SUMIFS(팀공격력!V:V,팀공격력!A:A,B324,팀공격력!B:B,D324)+SUMIFS(팀수비력!W:W,팀수비력!A:A,B324,팀수비력!B:B,D324))))*100,"")</f>
        <v>14.544573056178415</v>
      </c>
      <c r="BK324" s="94">
        <f>IFERROR(((AE324*(12000/5))/((F324*60+G324)*(SUMIFS(팀공격력!X:X,팀공격력!A:A,B324,팀공격력!B:B,D324)+SUMIFS(팀수비력!X:X,팀수비력!A:A,B324,팀수비력!B:B,D324))))*100,"")</f>
        <v>14.659459099276189</v>
      </c>
      <c r="BL324" s="94">
        <f>IFERROR(100*AK324/(((((F324*60+G324)/(12000/5))*SUMIFS(팀공격력!P:P,팀공격력!A:A,B324,팀공격력!B:B,D324))-K324)),"")</f>
        <v>7.2873018764802326</v>
      </c>
      <c r="BM324" s="94">
        <f>IFERROR(100*((AM324/E324*(2400))/((F324*60+G324)*SUMIFS(팀공격력!AR:AR,팀공격력!A:A,B324,팀공격력!B:B,D324))),"")</f>
        <v>1.994947278634817</v>
      </c>
      <c r="BN324" s="94">
        <f>IFERROR((AO324*40)/(((F324*60+G324)/60)*(SUMIFS(팀수비력!Q:Q,팀수비력!A:A,B324,팀수비력!B:B,D324)-SUMIFS(팀수비력!N:N,팀수비력!A:A,B324,팀수비력!B:B,D324)))*100,"")</f>
        <v>4.3150140013214733</v>
      </c>
      <c r="BO324" s="94">
        <f t="shared" si="183"/>
        <v>14.486754966887418</v>
      </c>
      <c r="BP324" s="18"/>
      <c r="BQ324" s="18"/>
      <c r="BR324" s="18"/>
      <c r="BS324" s="18"/>
      <c r="BT324" s="19" t="s">
        <v>93</v>
      </c>
      <c r="BU324" s="19"/>
      <c r="BV324" s="26" t="s">
        <v>97</v>
      </c>
      <c r="BW324" s="26"/>
      <c r="BX324" s="26"/>
      <c r="BY324" s="26"/>
      <c r="BZ324" s="29"/>
      <c r="CA324" s="29"/>
      <c r="CB324" s="29"/>
      <c r="CC324" s="30"/>
      <c r="CD324" s="30"/>
      <c r="CE324" s="30"/>
      <c r="CF324" s="28">
        <v>2</v>
      </c>
      <c r="CG324" s="28">
        <v>7</v>
      </c>
    </row>
    <row r="325" spans="1:85" x14ac:dyDescent="0.4">
      <c r="A325" s="9" t="s">
        <v>84</v>
      </c>
      <c r="B325" s="9" t="s">
        <v>274</v>
      </c>
      <c r="C325" s="9" t="s">
        <v>285</v>
      </c>
      <c r="D325" s="23" t="s">
        <v>294</v>
      </c>
      <c r="E325" s="32">
        <v>2</v>
      </c>
      <c r="F325" s="32">
        <v>6</v>
      </c>
      <c r="G325" s="32">
        <v>16</v>
      </c>
      <c r="H325" s="14">
        <f t="shared" si="184"/>
        <v>752</v>
      </c>
      <c r="I325" s="45">
        <v>5</v>
      </c>
      <c r="J325" s="15">
        <f t="shared" si="185"/>
        <v>2.5</v>
      </c>
      <c r="K325" s="21">
        <v>2</v>
      </c>
      <c r="L325" s="21">
        <v>5</v>
      </c>
      <c r="M325" s="15">
        <f t="shared" si="186"/>
        <v>1</v>
      </c>
      <c r="N325" s="15">
        <f t="shared" si="187"/>
        <v>2.5</v>
      </c>
      <c r="O325" s="17">
        <f t="shared" si="188"/>
        <v>0.4</v>
      </c>
      <c r="P325" s="14">
        <v>1</v>
      </c>
      <c r="Q325" s="16">
        <v>2</v>
      </c>
      <c r="R325" s="15">
        <f t="shared" si="189"/>
        <v>0.5</v>
      </c>
      <c r="S325" s="15">
        <f t="shared" si="190"/>
        <v>1</v>
      </c>
      <c r="T325" s="17">
        <f t="shared" si="191"/>
        <v>0.5</v>
      </c>
      <c r="U325" s="16">
        <v>1</v>
      </c>
      <c r="V325" s="16">
        <v>3</v>
      </c>
      <c r="W325" s="15">
        <f t="shared" si="192"/>
        <v>0.5</v>
      </c>
      <c r="X325" s="15">
        <f t="shared" si="193"/>
        <v>1.5</v>
      </c>
      <c r="Y325" s="17">
        <f t="shared" si="194"/>
        <v>0.33333333333333331</v>
      </c>
      <c r="Z325" s="8">
        <v>0</v>
      </c>
      <c r="AA325" s="8">
        <v>0</v>
      </c>
      <c r="AB325" s="15">
        <f t="shared" si="195"/>
        <v>0</v>
      </c>
      <c r="AC325" s="15">
        <f t="shared" si="196"/>
        <v>0</v>
      </c>
      <c r="AD325" s="17" t="e">
        <f t="shared" si="197"/>
        <v>#DIV/0!</v>
      </c>
      <c r="AE325" s="13">
        <v>0</v>
      </c>
      <c r="AF325" s="15">
        <f t="shared" si="198"/>
        <v>0</v>
      </c>
      <c r="AG325" s="13">
        <v>0</v>
      </c>
      <c r="AH325" s="15">
        <f t="shared" si="199"/>
        <v>0</v>
      </c>
      <c r="AI325" s="13">
        <v>0</v>
      </c>
      <c r="AJ325" s="15">
        <f t="shared" si="200"/>
        <v>0</v>
      </c>
      <c r="AK325" s="13">
        <v>0</v>
      </c>
      <c r="AL325" s="15">
        <f t="shared" si="201"/>
        <v>0</v>
      </c>
      <c r="AM325" s="13">
        <v>0</v>
      </c>
      <c r="AN325" s="15">
        <f t="shared" si="202"/>
        <v>0</v>
      </c>
      <c r="AO325" s="2">
        <v>0</v>
      </c>
      <c r="AP325" s="15">
        <f t="shared" si="203"/>
        <v>0</v>
      </c>
      <c r="AQ325" s="6">
        <v>1</v>
      </c>
      <c r="AR325" s="15">
        <f t="shared" si="204"/>
        <v>0.5</v>
      </c>
      <c r="AS325" s="52">
        <v>0</v>
      </c>
      <c r="AT325" s="15">
        <f t="shared" si="205"/>
        <v>0</v>
      </c>
      <c r="AU325" s="18"/>
      <c r="AV325" s="18"/>
      <c r="AW325" s="18"/>
      <c r="AX325" s="18"/>
      <c r="AY325" s="18"/>
      <c r="AZ325" s="18"/>
      <c r="BA325" s="18"/>
      <c r="BB325" s="18"/>
      <c r="BC325" s="18"/>
      <c r="BD325" s="92">
        <f t="shared" si="179"/>
        <v>50</v>
      </c>
      <c r="BE325" s="92">
        <f t="shared" si="180"/>
        <v>50</v>
      </c>
      <c r="BF325" s="93">
        <f>IFERROR(100*((L325+0.44*AA325+AQ325)*2400)/((SUMIFS(팀공격력!Q:Q,팀공격력!A:A,B325,팀공격력!B:B,D325)+0.44*SUMIFS(팀공격력!T:T,팀공격력!A:A,B325,팀공격력!B:B,D325)+SUMIFS(팀공격력!AK:AK,팀공격력!A:A,B325,팀공격력!B:B,D325))*(F325*60+G325)),"")</f>
        <v>4.9200760971769704</v>
      </c>
      <c r="BG325" s="17">
        <f t="shared" si="181"/>
        <v>0.6</v>
      </c>
      <c r="BH325" s="17">
        <f t="shared" si="182"/>
        <v>0</v>
      </c>
      <c r="BI325" s="94">
        <f>IFERROR(((AG325*(12000/5))/((F325*60+G325)*(SUMIFS(팀공격력!X:X,팀공격력!A:A,B325,팀공격력!B:B,D325)+SUMIFS(팀수비력!X:X,팀수비력!A:A,B325,팀수비력!B:B,D325))))*100,"")</f>
        <v>0</v>
      </c>
      <c r="BJ325" s="94">
        <f>IFERROR(((AI325*(12000/5))/((F325*60+G325)*(SUMIFS(팀공격력!V:V,팀공격력!A:A,B325,팀공격력!B:B,D325)+SUMIFS(팀수비력!W:W,팀수비력!A:A,B325,팀수비력!B:B,D325))))*100,"")</f>
        <v>0</v>
      </c>
      <c r="BK325" s="94">
        <f>IFERROR(((AE325*(12000/5))/((F325*60+G325)*(SUMIFS(팀공격력!X:X,팀공격력!A:A,B325,팀공격력!B:B,D325)+SUMIFS(팀수비력!X:X,팀수비력!A:A,B325,팀수비력!B:B,D325))))*100,"")</f>
        <v>0</v>
      </c>
      <c r="BL325" s="94">
        <f>IFERROR(100*AK325/(((((F325*60+G325)/(12000/5))*SUMIFS(팀공격력!P:P,팀공격력!A:A,B325,팀공격력!B:B,D325))-K325)),"")</f>
        <v>0</v>
      </c>
      <c r="BM325" s="94">
        <f>IFERROR(100*((AM325/E325*(2400))/((F325*60+G325)*SUMIFS(팀공격력!AR:AR,팀공격력!A:A,B325,팀공격력!B:B,D325))),"")</f>
        <v>0</v>
      </c>
      <c r="BN325" s="94">
        <f>IFERROR((AO325*40)/(((F325*60+G325)/60)*(SUMIFS(팀수비력!Q:Q,팀수비력!A:A,B325,팀수비력!B:B,D325)-SUMIFS(팀수비력!N:N,팀수비력!A:A,B325,팀수비력!B:B,D325)))*100,"")</f>
        <v>0</v>
      </c>
      <c r="BO325" s="94">
        <f t="shared" si="183"/>
        <v>16.666666666666668</v>
      </c>
      <c r="BP325" s="18"/>
      <c r="BQ325" s="18"/>
      <c r="BR325" s="18"/>
      <c r="BS325" s="18"/>
      <c r="BT325" s="19" t="s">
        <v>88</v>
      </c>
      <c r="BU325" s="19"/>
      <c r="BV325" s="26" t="s">
        <v>89</v>
      </c>
      <c r="BW325" s="26"/>
      <c r="BX325" s="26"/>
      <c r="BY325" s="26"/>
      <c r="BZ325" s="29"/>
      <c r="CA325" s="29"/>
      <c r="CB325" s="29"/>
      <c r="CC325" s="30"/>
      <c r="CD325" s="30"/>
      <c r="CE325" s="30"/>
      <c r="CF325" s="28">
        <v>1</v>
      </c>
      <c r="CG325" s="28">
        <v>1</v>
      </c>
    </row>
    <row r="326" spans="1:85" x14ac:dyDescent="0.4">
      <c r="A326" s="9" t="s">
        <v>84</v>
      </c>
      <c r="B326" s="9" t="s">
        <v>274</v>
      </c>
      <c r="C326" s="9" t="s">
        <v>286</v>
      </c>
      <c r="D326" s="23" t="s">
        <v>294</v>
      </c>
      <c r="E326" s="32">
        <v>9</v>
      </c>
      <c r="F326" s="32">
        <v>27</v>
      </c>
      <c r="G326" s="32">
        <v>47</v>
      </c>
      <c r="H326" s="14">
        <f t="shared" si="184"/>
        <v>15003</v>
      </c>
      <c r="I326" s="45">
        <v>138</v>
      </c>
      <c r="J326" s="15">
        <f t="shared" si="185"/>
        <v>15.333333333333334</v>
      </c>
      <c r="K326" s="21">
        <v>45</v>
      </c>
      <c r="L326" s="21">
        <v>119</v>
      </c>
      <c r="M326" s="15">
        <f t="shared" si="186"/>
        <v>5</v>
      </c>
      <c r="N326" s="15">
        <f t="shared" si="187"/>
        <v>13.222222222222221</v>
      </c>
      <c r="O326" s="17">
        <f t="shared" si="188"/>
        <v>0.37815126050420167</v>
      </c>
      <c r="P326" s="14">
        <v>30</v>
      </c>
      <c r="Q326" s="16">
        <v>72</v>
      </c>
      <c r="R326" s="15">
        <f t="shared" si="189"/>
        <v>3.3333333333333335</v>
      </c>
      <c r="S326" s="15">
        <f t="shared" si="190"/>
        <v>8</v>
      </c>
      <c r="T326" s="17">
        <f t="shared" si="191"/>
        <v>0.41666666666666669</v>
      </c>
      <c r="U326" s="16">
        <v>15</v>
      </c>
      <c r="V326" s="16">
        <v>47</v>
      </c>
      <c r="W326" s="15">
        <f t="shared" si="192"/>
        <v>1.6666666666666667</v>
      </c>
      <c r="X326" s="15">
        <f t="shared" si="193"/>
        <v>5.2222222222222223</v>
      </c>
      <c r="Y326" s="17">
        <f t="shared" si="194"/>
        <v>0.31914893617021278</v>
      </c>
      <c r="Z326" s="8">
        <v>33</v>
      </c>
      <c r="AA326" s="8">
        <v>37</v>
      </c>
      <c r="AB326" s="15">
        <f t="shared" si="195"/>
        <v>3.6666666666666665</v>
      </c>
      <c r="AC326" s="15">
        <f t="shared" si="196"/>
        <v>4.1111111111111107</v>
      </c>
      <c r="AD326" s="17">
        <f t="shared" si="197"/>
        <v>0.89189189189189189</v>
      </c>
      <c r="AE326" s="13">
        <v>26</v>
      </c>
      <c r="AF326" s="15">
        <f t="shared" si="198"/>
        <v>2.8888888888888888</v>
      </c>
      <c r="AG326" s="13">
        <v>7</v>
      </c>
      <c r="AH326" s="15">
        <f t="shared" si="199"/>
        <v>0.77777777777777779</v>
      </c>
      <c r="AI326" s="13">
        <v>19</v>
      </c>
      <c r="AJ326" s="15">
        <f t="shared" si="200"/>
        <v>2.1111111111111112</v>
      </c>
      <c r="AK326" s="13">
        <v>27</v>
      </c>
      <c r="AL326" s="15">
        <f t="shared" si="201"/>
        <v>3</v>
      </c>
      <c r="AM326" s="13">
        <v>14</v>
      </c>
      <c r="AN326" s="15">
        <f t="shared" si="202"/>
        <v>1.5555555555555556</v>
      </c>
      <c r="AO326" s="2">
        <v>1</v>
      </c>
      <c r="AP326" s="15">
        <f t="shared" si="203"/>
        <v>0.1111111111111111</v>
      </c>
      <c r="AQ326" s="6">
        <v>11</v>
      </c>
      <c r="AR326" s="15">
        <f t="shared" si="204"/>
        <v>1.2222222222222223</v>
      </c>
      <c r="AS326" s="52">
        <v>20</v>
      </c>
      <c r="AT326" s="15">
        <f t="shared" si="205"/>
        <v>2.2222222222222223</v>
      </c>
      <c r="AU326" s="18"/>
      <c r="AV326" s="18"/>
      <c r="AW326" s="18"/>
      <c r="AX326" s="18"/>
      <c r="AY326" s="18"/>
      <c r="AZ326" s="18"/>
      <c r="BA326" s="18"/>
      <c r="BB326" s="18"/>
      <c r="BC326" s="18"/>
      <c r="BD326" s="92">
        <f t="shared" ref="BD326:BD389" si="206">IFERROR((I326/(2*(L326+(0.44*AA326))))*100,"")</f>
        <v>51.005322294500303</v>
      </c>
      <c r="BE326" s="92">
        <f t="shared" ref="BE326:BE389" si="207">IFERROR(((P326+(1.5*U326))/L326)*100,"")</f>
        <v>44.117647058823529</v>
      </c>
      <c r="BF326" s="93">
        <f>IFERROR(100*((L326+0.44*AA326+AQ326)*2400)/((SUMIFS(팀공격력!Q:Q,팀공격력!A:A,B326,팀공격력!B:B,D326)+0.44*SUMIFS(팀공격력!T:T,팀공격력!A:A,B326,팀공격력!B:B,D326)+SUMIFS(팀공격력!AK:AK,팀공격력!A:A,B326,팀공격력!B:B,D326))*(F326*60+G326)),"")</f>
        <v>27.055637176778415</v>
      </c>
      <c r="BG326" s="17">
        <f t="shared" ref="BG326:BG389" si="208">IFERROR(V326/L326,"")</f>
        <v>0.3949579831932773</v>
      </c>
      <c r="BH326" s="17">
        <f t="shared" ref="BH326:BH389" si="209">IFERROR(AA326/L326,"")</f>
        <v>0.31092436974789917</v>
      </c>
      <c r="BI326" s="94">
        <f>IFERROR(((AG326*(12000/5))/((F326*60+G326)*(SUMIFS(팀공격력!X:X,팀공격력!A:A,B326,팀공격력!B:B,D326)+SUMIFS(팀수비력!X:X,팀수비력!A:A,B326,팀수비력!B:B,D326))))*100,"")</f>
        <v>1.5920986418829979</v>
      </c>
      <c r="BJ326" s="94">
        <f>IFERROR(((AI326*(12000/5))/((F326*60+G326)*(SUMIFS(팀공격력!V:V,팀공격력!A:A,B326,팀공격력!B:B,D326)+SUMIFS(팀수비력!W:W,팀수비력!A:A,B326,팀수비력!B:B,D326))))*100,"")</f>
        <v>7.860496866144012</v>
      </c>
      <c r="BK326" s="94">
        <f>IFERROR(((AE326*(12000/5))/((F326*60+G326)*(SUMIFS(팀공격력!X:X,팀공격력!A:A,B326,팀공격력!B:B,D326)+SUMIFS(팀수비력!X:X,팀수비력!A:A,B326,팀수비력!B:B,D326))))*100,"")</f>
        <v>5.9135092412797059</v>
      </c>
      <c r="BL326" s="94">
        <f>IFERROR(100*AK326/(((((F326*60+G326)/(12000/5))*SUMIFS(팀공격력!P:P,팀공격력!A:A,B326,팀공격력!B:B,D326))-K326)),"")</f>
        <v>20.118850244965632</v>
      </c>
      <c r="BM326" s="94">
        <f>IFERROR(100*((AM326/E326*(2400))/((F326*60+G326)*SUMIFS(팀공격력!AR:AR,팀공격력!A:A,B326,팀공격력!B:B,D326))),"")</f>
        <v>3.1777144614287045</v>
      </c>
      <c r="BN326" s="94">
        <f>IFERROR((AO326*40)/(((F326*60+G326)/60)*(SUMIFS(팀수비력!Q:Q,팀수비력!A:A,B326,팀수비력!B:B,D326)-SUMIFS(팀수비력!N:N,팀수비력!A:A,B326,팀수비력!B:B,D326)))*100,"")</f>
        <v>0.36821280245229721</v>
      </c>
      <c r="BO326" s="94">
        <f t="shared" ref="BO326:BO389" si="210">IFERROR(100*AQ326/(L326+0.44*AA326+AQ326),"")</f>
        <v>7.5198249931637955</v>
      </c>
      <c r="BP326" s="18"/>
      <c r="BQ326" s="18"/>
      <c r="BR326" s="18"/>
      <c r="BS326" s="18"/>
      <c r="BT326" s="19" t="s">
        <v>88</v>
      </c>
      <c r="BU326" s="19"/>
      <c r="BV326" s="26" t="s">
        <v>89</v>
      </c>
      <c r="BW326" s="26"/>
      <c r="BX326" s="26"/>
      <c r="BY326" s="26"/>
      <c r="BZ326" s="29"/>
      <c r="CA326" s="29"/>
      <c r="CB326" s="29"/>
      <c r="CC326" s="30"/>
      <c r="CD326" s="30"/>
      <c r="CE326" s="30"/>
      <c r="CF326" s="28">
        <v>2</v>
      </c>
      <c r="CG326" s="28">
        <v>7</v>
      </c>
    </row>
    <row r="327" spans="1:85" x14ac:dyDescent="0.4">
      <c r="A327" s="9" t="s">
        <v>84</v>
      </c>
      <c r="B327" s="9" t="s">
        <v>274</v>
      </c>
      <c r="C327" s="9" t="s">
        <v>287</v>
      </c>
      <c r="D327" s="23" t="s">
        <v>294</v>
      </c>
      <c r="E327" s="32">
        <v>5</v>
      </c>
      <c r="F327" s="32">
        <v>8</v>
      </c>
      <c r="G327" s="32">
        <v>27</v>
      </c>
      <c r="H327" s="14">
        <f t="shared" si="184"/>
        <v>2535</v>
      </c>
      <c r="I327" s="45">
        <v>9</v>
      </c>
      <c r="J327" s="15">
        <f t="shared" si="185"/>
        <v>1.8</v>
      </c>
      <c r="K327" s="21">
        <v>3</v>
      </c>
      <c r="L327" s="21">
        <v>10</v>
      </c>
      <c r="M327" s="15">
        <f t="shared" si="186"/>
        <v>0.6</v>
      </c>
      <c r="N327" s="15">
        <f t="shared" si="187"/>
        <v>2</v>
      </c>
      <c r="O327" s="17">
        <f t="shared" si="188"/>
        <v>0.3</v>
      </c>
      <c r="P327" s="14">
        <v>1</v>
      </c>
      <c r="Q327" s="16">
        <v>1</v>
      </c>
      <c r="R327" s="15">
        <f t="shared" si="189"/>
        <v>0.2</v>
      </c>
      <c r="S327" s="15">
        <f t="shared" si="190"/>
        <v>0.2</v>
      </c>
      <c r="T327" s="17">
        <f t="shared" si="191"/>
        <v>1</v>
      </c>
      <c r="U327" s="16">
        <v>2</v>
      </c>
      <c r="V327" s="16">
        <v>9</v>
      </c>
      <c r="W327" s="15">
        <f t="shared" si="192"/>
        <v>0.4</v>
      </c>
      <c r="X327" s="15">
        <f t="shared" si="193"/>
        <v>1.8</v>
      </c>
      <c r="Y327" s="17">
        <f t="shared" si="194"/>
        <v>0.22222222222222221</v>
      </c>
      <c r="Z327" s="8">
        <v>1</v>
      </c>
      <c r="AA327" s="8">
        <v>2</v>
      </c>
      <c r="AB327" s="15">
        <f t="shared" si="195"/>
        <v>0.2</v>
      </c>
      <c r="AC327" s="15">
        <f t="shared" si="196"/>
        <v>0.4</v>
      </c>
      <c r="AD327" s="17">
        <f t="shared" si="197"/>
        <v>0.5</v>
      </c>
      <c r="AE327" s="13">
        <v>6</v>
      </c>
      <c r="AF327" s="15">
        <f t="shared" si="198"/>
        <v>1.2</v>
      </c>
      <c r="AG327" s="13">
        <v>1</v>
      </c>
      <c r="AH327" s="15">
        <f t="shared" si="199"/>
        <v>0.2</v>
      </c>
      <c r="AI327" s="13">
        <v>5</v>
      </c>
      <c r="AJ327" s="15">
        <f t="shared" si="200"/>
        <v>1</v>
      </c>
      <c r="AK327" s="13">
        <v>2</v>
      </c>
      <c r="AL327" s="15">
        <f t="shared" si="201"/>
        <v>0.4</v>
      </c>
      <c r="AM327" s="13">
        <v>1</v>
      </c>
      <c r="AN327" s="15">
        <f t="shared" si="202"/>
        <v>0.2</v>
      </c>
      <c r="AO327" s="2">
        <v>0</v>
      </c>
      <c r="AP327" s="15">
        <f t="shared" si="203"/>
        <v>0</v>
      </c>
      <c r="AQ327" s="6">
        <v>0</v>
      </c>
      <c r="AR327" s="15">
        <f t="shared" si="204"/>
        <v>0</v>
      </c>
      <c r="AS327" s="52">
        <v>6</v>
      </c>
      <c r="AT327" s="15">
        <f t="shared" si="205"/>
        <v>1.2</v>
      </c>
      <c r="AU327" s="18"/>
      <c r="AV327" s="18"/>
      <c r="AW327" s="18"/>
      <c r="AX327" s="18"/>
      <c r="AY327" s="18"/>
      <c r="AZ327" s="18"/>
      <c r="BA327" s="18"/>
      <c r="BB327" s="18"/>
      <c r="BC327" s="18"/>
      <c r="BD327" s="92">
        <f t="shared" si="206"/>
        <v>41.360294117647058</v>
      </c>
      <c r="BE327" s="92">
        <f t="shared" si="207"/>
        <v>40</v>
      </c>
      <c r="BF327" s="93">
        <f>IFERROR(100*((L327+0.44*AA327+AQ327)*2400)/((SUMIFS(팀공격력!Q:Q,팀공격력!A:A,B327,팀공격력!B:B,D327)+0.44*SUMIFS(팀공격력!T:T,팀공격력!A:A,B327,팀공격력!B:B,D327)+SUMIFS(팀공격력!AK:AK,팀공격력!A:A,B327,팀공격력!B:B,D327))*(F327*60+G327)),"")</f>
        <v>6.6165157476723619</v>
      </c>
      <c r="BG327" s="17">
        <f t="shared" si="208"/>
        <v>0.9</v>
      </c>
      <c r="BH327" s="17">
        <f t="shared" si="209"/>
        <v>0.2</v>
      </c>
      <c r="BI327" s="94">
        <f>IFERROR(((AG327*(12000/5))/((F327*60+G327)*(SUMIFS(팀공격력!X:X,팀공격력!A:A,B327,팀공격력!B:B,D327)+SUMIFS(팀수비력!X:X,팀수비력!A:A,B327,팀수비력!B:B,D327))))*100,"")</f>
        <v>0.74782429868102496</v>
      </c>
      <c r="BJ327" s="94">
        <f>IFERROR(((AI327*(12000/5))/((F327*60+G327)*(SUMIFS(팀공격력!V:V,팀공격력!A:A,B327,팀공격력!B:B,D327)+SUMIFS(팀수비력!W:W,팀수비력!A:A,B327,팀수비력!B:B,D327))))*100,"")</f>
        <v>6.8013330612800109</v>
      </c>
      <c r="BK327" s="94">
        <f>IFERROR(((AE327*(12000/5))/((F327*60+G327)*(SUMIFS(팀공격력!X:X,팀공격력!A:A,B327,팀공격력!B:B,D327)+SUMIFS(팀수비력!X:X,팀수비력!A:A,B327,팀수비력!B:B,D327))))*100,"")</f>
        <v>4.4869457920861491</v>
      </c>
      <c r="BL327" s="94">
        <f>IFERROR(100*AK327/(((((F327*60+G327)/(12000/5))*SUMIFS(팀공격력!P:P,팀공격력!A:A,B327,팀공격력!B:B,D327))-K327)),"")</f>
        <v>3.8833066356002139</v>
      </c>
      <c r="BM327" s="94">
        <f>IFERROR(100*((AM327/E327*(2400))/((F327*60+G327)*SUMIFS(팀공격력!AR:AR,팀공격력!A:A,B327,팀공격력!B:B,D327))),"")</f>
        <v>1.3433431970925571</v>
      </c>
      <c r="BN327" s="94">
        <f>IFERROR((AO327*40)/(((F327*60+G327)/60)*(SUMIFS(팀수비력!Q:Q,팀수비력!A:A,B327,팀수비력!B:B,D327)-SUMIFS(팀수비력!N:N,팀수비력!A:A,B327,팀수비력!B:B,D327)))*100,"")</f>
        <v>0</v>
      </c>
      <c r="BO327" s="94">
        <f t="shared" si="210"/>
        <v>0</v>
      </c>
      <c r="BP327" s="18"/>
      <c r="BQ327" s="18"/>
      <c r="BR327" s="18"/>
      <c r="BS327" s="18"/>
      <c r="BT327" s="19" t="s">
        <v>88</v>
      </c>
      <c r="BU327" s="19"/>
      <c r="BV327" s="26" t="s">
        <v>94</v>
      </c>
      <c r="BW327" s="26"/>
      <c r="BX327" s="26"/>
      <c r="BY327" s="26"/>
      <c r="BZ327" s="29"/>
      <c r="CA327" s="29"/>
      <c r="CB327" s="29"/>
      <c r="CC327" s="30"/>
      <c r="CD327" s="30"/>
      <c r="CE327" s="30"/>
      <c r="CF327" s="28">
        <v>2</v>
      </c>
      <c r="CG327" s="28">
        <v>3</v>
      </c>
    </row>
    <row r="328" spans="1:85" x14ac:dyDescent="0.4">
      <c r="A328" s="9" t="s">
        <v>84</v>
      </c>
      <c r="B328" s="9" t="s">
        <v>274</v>
      </c>
      <c r="C328" s="9" t="s">
        <v>288</v>
      </c>
      <c r="D328" s="23" t="s">
        <v>294</v>
      </c>
      <c r="E328" s="32">
        <v>9</v>
      </c>
      <c r="F328" s="32">
        <v>8</v>
      </c>
      <c r="G328" s="32">
        <v>56</v>
      </c>
      <c r="H328" s="14">
        <f t="shared" si="184"/>
        <v>4824</v>
      </c>
      <c r="I328" s="45">
        <v>16</v>
      </c>
      <c r="J328" s="15">
        <f t="shared" si="185"/>
        <v>1.7777777777777777</v>
      </c>
      <c r="K328" s="21">
        <v>6</v>
      </c>
      <c r="L328" s="21">
        <v>19</v>
      </c>
      <c r="M328" s="15">
        <f t="shared" si="186"/>
        <v>0.66666666666666663</v>
      </c>
      <c r="N328" s="15">
        <f t="shared" si="187"/>
        <v>2.1111111111111112</v>
      </c>
      <c r="O328" s="17">
        <f t="shared" si="188"/>
        <v>0.31578947368421051</v>
      </c>
      <c r="P328" s="14">
        <v>6</v>
      </c>
      <c r="Q328" s="16">
        <v>15</v>
      </c>
      <c r="R328" s="15">
        <f t="shared" si="189"/>
        <v>0.66666666666666663</v>
      </c>
      <c r="S328" s="15">
        <f t="shared" si="190"/>
        <v>1.6666666666666667</v>
      </c>
      <c r="T328" s="17">
        <f t="shared" si="191"/>
        <v>0.4</v>
      </c>
      <c r="U328" s="16">
        <v>0</v>
      </c>
      <c r="V328" s="16">
        <v>4</v>
      </c>
      <c r="W328" s="15">
        <f t="shared" si="192"/>
        <v>0</v>
      </c>
      <c r="X328" s="15">
        <f t="shared" si="193"/>
        <v>0.44444444444444442</v>
      </c>
      <c r="Y328" s="17">
        <f t="shared" si="194"/>
        <v>0</v>
      </c>
      <c r="Z328" s="8">
        <v>4</v>
      </c>
      <c r="AA328" s="8">
        <v>4</v>
      </c>
      <c r="AB328" s="15">
        <f t="shared" si="195"/>
        <v>0.44444444444444442</v>
      </c>
      <c r="AC328" s="15">
        <f t="shared" si="196"/>
        <v>0.44444444444444442</v>
      </c>
      <c r="AD328" s="17">
        <f t="shared" si="197"/>
        <v>1</v>
      </c>
      <c r="AE328" s="13">
        <v>14</v>
      </c>
      <c r="AF328" s="15">
        <f t="shared" si="198"/>
        <v>1.5555555555555556</v>
      </c>
      <c r="AG328" s="13">
        <v>1</v>
      </c>
      <c r="AH328" s="15">
        <f t="shared" si="199"/>
        <v>0.1111111111111111</v>
      </c>
      <c r="AI328" s="13">
        <v>13</v>
      </c>
      <c r="AJ328" s="15">
        <f t="shared" si="200"/>
        <v>1.4444444444444444</v>
      </c>
      <c r="AK328" s="13">
        <v>3</v>
      </c>
      <c r="AL328" s="15">
        <f t="shared" si="201"/>
        <v>0.33333333333333331</v>
      </c>
      <c r="AM328" s="13">
        <v>0</v>
      </c>
      <c r="AN328" s="15">
        <f t="shared" si="202"/>
        <v>0</v>
      </c>
      <c r="AO328" s="2">
        <v>1</v>
      </c>
      <c r="AP328" s="15">
        <f t="shared" si="203"/>
        <v>0.1111111111111111</v>
      </c>
      <c r="AQ328" s="6">
        <v>4</v>
      </c>
      <c r="AR328" s="15">
        <f t="shared" si="204"/>
        <v>0.44444444444444442</v>
      </c>
      <c r="AS328" s="52">
        <v>11</v>
      </c>
      <c r="AT328" s="15">
        <f t="shared" si="205"/>
        <v>1.2222222222222223</v>
      </c>
      <c r="AU328" s="18"/>
      <c r="AV328" s="18"/>
      <c r="AW328" s="18"/>
      <c r="AX328" s="18"/>
      <c r="AY328" s="18"/>
      <c r="AZ328" s="18"/>
      <c r="BA328" s="18"/>
      <c r="BB328" s="18"/>
      <c r="BC328" s="18"/>
      <c r="BD328" s="92">
        <f t="shared" si="206"/>
        <v>38.535645472061653</v>
      </c>
      <c r="BE328" s="92">
        <f t="shared" si="207"/>
        <v>31.578947368421051</v>
      </c>
      <c r="BF328" s="93">
        <f>IFERROR(100*((L328+0.44*AA328+AQ328)*2400)/((SUMIFS(팀공격력!Q:Q,팀공격력!A:A,B328,팀공격력!B:B,D328)+0.44*SUMIFS(팀공격력!T:T,팀공격력!A:A,B328,팀공격력!B:B,D328)+SUMIFS(팀공격력!AK:AK,팀공격력!A:A,B328,팀공격력!B:B,D328))*(F328*60+G328)),"")</f>
        <v>14.242763571658667</v>
      </c>
      <c r="BG328" s="17">
        <f t="shared" si="208"/>
        <v>0.21052631578947367</v>
      </c>
      <c r="BH328" s="17">
        <f t="shared" si="209"/>
        <v>0.21052631578947367</v>
      </c>
      <c r="BI328" s="94">
        <f>IFERROR(((AG328*(12000/5))/((F328*60+G328)*(SUMIFS(팀공격력!X:X,팀공격력!A:A,B328,팀공격력!B:B,D328)+SUMIFS(팀수비력!X:X,팀수비력!A:A,B328,팀수비력!B:B,D328))))*100,"")</f>
        <v>0.7073636556553724</v>
      </c>
      <c r="BJ328" s="94">
        <f>IFERROR(((AI328*(12000/5))/((F328*60+G328)*(SUMIFS(팀공격력!V:V,팀공격력!A:A,B328,팀공격력!B:B,D328)+SUMIFS(팀수비력!W:W,팀수비력!A:A,B328,팀수비력!B:B,D328))))*100,"")</f>
        <v>16.726711271230059</v>
      </c>
      <c r="BK328" s="94">
        <f>IFERROR(((AE328*(12000/5))/((F328*60+G328)*(SUMIFS(팀공격력!X:X,팀공격력!A:A,B328,팀공격력!B:B,D328)+SUMIFS(팀수비력!X:X,팀수비력!A:A,B328,팀수비력!B:B,D328))))*100,"")</f>
        <v>9.9030911791752132</v>
      </c>
      <c r="BL328" s="94">
        <f>IFERROR(100*AK328/(((((F328*60+G328)/(12000/5))*SUMIFS(팀공격력!P:P,팀공격력!A:A,B328,팀공격력!B:B,D328))-K328)),"")</f>
        <v>5.8117008911274706</v>
      </c>
      <c r="BM328" s="94">
        <f>IFERROR(100*((AM328/E328*(2400))/((F328*60+G328)*SUMIFS(팀공격력!AR:AR,팀공격력!A:A,B328,팀공격력!B:B,D328))),"")</f>
        <v>0</v>
      </c>
      <c r="BN328" s="94">
        <f>IFERROR((AO328*40)/(((F328*60+G328)/60)*(SUMIFS(팀수비력!Q:Q,팀수비력!A:A,B328,팀수비력!B:B,D328)-SUMIFS(팀수비력!N:N,팀수비력!A:A,B328,팀수비력!B:B,D328)))*100,"")</f>
        <v>1.1451692941939917</v>
      </c>
      <c r="BO328" s="94">
        <f t="shared" si="210"/>
        <v>16.15508885298869</v>
      </c>
      <c r="BP328" s="18"/>
      <c r="BQ328" s="18"/>
      <c r="BR328" s="18"/>
      <c r="BS328" s="18"/>
      <c r="BT328" s="19" t="s">
        <v>88</v>
      </c>
      <c r="BU328" s="19"/>
      <c r="BV328" s="26" t="s">
        <v>89</v>
      </c>
      <c r="BW328" s="26"/>
      <c r="BX328" s="26"/>
      <c r="BY328" s="26"/>
      <c r="BZ328" s="29"/>
      <c r="CA328" s="29"/>
      <c r="CB328" s="29"/>
      <c r="CC328" s="30"/>
      <c r="CD328" s="30"/>
      <c r="CE328" s="30"/>
      <c r="CF328" s="28">
        <v>2</v>
      </c>
      <c r="CG328" s="28">
        <v>7</v>
      </c>
    </row>
    <row r="329" spans="1:85" x14ac:dyDescent="0.4">
      <c r="A329" s="9" t="s">
        <v>84</v>
      </c>
      <c r="B329" s="9" t="s">
        <v>274</v>
      </c>
      <c r="C329" s="9" t="s">
        <v>289</v>
      </c>
      <c r="D329" s="23" t="s">
        <v>294</v>
      </c>
      <c r="E329" s="32">
        <v>9</v>
      </c>
      <c r="F329" s="32">
        <v>32</v>
      </c>
      <c r="G329" s="32">
        <v>54</v>
      </c>
      <c r="H329" s="14">
        <f t="shared" si="184"/>
        <v>17766</v>
      </c>
      <c r="I329" s="45">
        <v>130</v>
      </c>
      <c r="J329" s="15">
        <f t="shared" si="185"/>
        <v>14.444444444444445</v>
      </c>
      <c r="K329" s="21">
        <v>45</v>
      </c>
      <c r="L329" s="21">
        <v>101</v>
      </c>
      <c r="M329" s="15">
        <f t="shared" si="186"/>
        <v>5</v>
      </c>
      <c r="N329" s="15">
        <f t="shared" si="187"/>
        <v>11.222222222222221</v>
      </c>
      <c r="O329" s="17">
        <f t="shared" si="188"/>
        <v>0.44554455445544555</v>
      </c>
      <c r="P329" s="14">
        <v>27</v>
      </c>
      <c r="Q329" s="16">
        <v>47</v>
      </c>
      <c r="R329" s="15">
        <f t="shared" si="189"/>
        <v>3</v>
      </c>
      <c r="S329" s="15">
        <f t="shared" si="190"/>
        <v>5.2222222222222223</v>
      </c>
      <c r="T329" s="17">
        <f t="shared" si="191"/>
        <v>0.57446808510638303</v>
      </c>
      <c r="U329" s="16">
        <v>18</v>
      </c>
      <c r="V329" s="16">
        <v>54</v>
      </c>
      <c r="W329" s="15">
        <f t="shared" si="192"/>
        <v>2</v>
      </c>
      <c r="X329" s="15">
        <f t="shared" si="193"/>
        <v>6</v>
      </c>
      <c r="Y329" s="17">
        <f t="shared" si="194"/>
        <v>0.33333333333333331</v>
      </c>
      <c r="Z329" s="8">
        <v>22</v>
      </c>
      <c r="AA329" s="8">
        <v>24</v>
      </c>
      <c r="AB329" s="15">
        <f t="shared" si="195"/>
        <v>2.4444444444444446</v>
      </c>
      <c r="AC329" s="15">
        <f t="shared" si="196"/>
        <v>2.6666666666666665</v>
      </c>
      <c r="AD329" s="17">
        <f t="shared" si="197"/>
        <v>0.91666666666666663</v>
      </c>
      <c r="AE329" s="13">
        <v>37</v>
      </c>
      <c r="AF329" s="15">
        <f t="shared" si="198"/>
        <v>4.1111111111111107</v>
      </c>
      <c r="AG329" s="13">
        <v>12</v>
      </c>
      <c r="AH329" s="15">
        <f t="shared" si="199"/>
        <v>1.3333333333333333</v>
      </c>
      <c r="AI329" s="13">
        <v>25</v>
      </c>
      <c r="AJ329" s="15">
        <f t="shared" si="200"/>
        <v>2.7777777777777777</v>
      </c>
      <c r="AK329" s="13">
        <v>47</v>
      </c>
      <c r="AL329" s="15">
        <f t="shared" si="201"/>
        <v>5.2222222222222223</v>
      </c>
      <c r="AM329" s="13">
        <v>13</v>
      </c>
      <c r="AN329" s="15">
        <f t="shared" si="202"/>
        <v>1.4444444444444444</v>
      </c>
      <c r="AO329" s="2">
        <v>0</v>
      </c>
      <c r="AP329" s="15">
        <f t="shared" si="203"/>
        <v>0</v>
      </c>
      <c r="AQ329" s="6">
        <v>19</v>
      </c>
      <c r="AR329" s="15">
        <f t="shared" si="204"/>
        <v>2.1111111111111112</v>
      </c>
      <c r="AS329" s="52">
        <v>12</v>
      </c>
      <c r="AT329" s="15">
        <f t="shared" si="205"/>
        <v>1.3333333333333333</v>
      </c>
      <c r="AU329" s="18"/>
      <c r="AV329" s="18"/>
      <c r="AW329" s="18"/>
      <c r="AX329" s="18"/>
      <c r="AY329" s="18"/>
      <c r="AZ329" s="18"/>
      <c r="BA329" s="18"/>
      <c r="BB329" s="18"/>
      <c r="BC329" s="18"/>
      <c r="BD329" s="92">
        <f t="shared" si="206"/>
        <v>58.264610971674436</v>
      </c>
      <c r="BE329" s="92">
        <f t="shared" si="207"/>
        <v>53.46534653465347</v>
      </c>
      <c r="BF329" s="93">
        <f>IFERROR(100*((L329+0.44*AA329+AQ329)*2400)/((SUMIFS(팀공격력!Q:Q,팀공격력!A:A,B329,팀공격력!B:B,D329)+0.44*SUMIFS(팀공격력!T:T,팀공격력!A:A,B329,팀공격력!B:B,D329)+SUMIFS(팀공격력!AK:AK,팀공격력!A:A,B329,팀공격력!B:B,D329))*(F329*60+G329)),"")</f>
        <v>20.392543976108737</v>
      </c>
      <c r="BG329" s="17">
        <f t="shared" si="208"/>
        <v>0.53465346534653468</v>
      </c>
      <c r="BH329" s="17">
        <f t="shared" si="209"/>
        <v>0.23762376237623761</v>
      </c>
      <c r="BI329" s="94">
        <f>IFERROR(((AG329*(12000/5))/((F329*60+G329)*(SUMIFS(팀공격력!X:X,팀공격력!A:A,B329,팀공격력!B:B,D329)+SUMIFS(팀수비력!X:X,팀수비력!A:A,B329,팀수비력!B:B,D329))))*100,"")</f>
        <v>2.3048444950229765</v>
      </c>
      <c r="BJ329" s="94">
        <f>IFERROR(((AI329*(12000/5))/((F329*60+G329)*(SUMIFS(팀공격력!V:V,팀공격력!A:A,B329,팀공격력!B:B,D329)+SUMIFS(팀수비력!W:W,팀수비력!A:A,B329,팀수비력!B:B,D329))))*100,"")</f>
        <v>8.7342347063550285</v>
      </c>
      <c r="BK329" s="94">
        <f>IFERROR(((AE329*(12000/5))/((F329*60+G329)*(SUMIFS(팀공격력!X:X,팀공격력!A:A,B329,팀공격력!B:B,D329)+SUMIFS(팀수비력!X:X,팀수비력!A:A,B329,팀수비력!B:B,D329))))*100,"")</f>
        <v>7.106603859654177</v>
      </c>
      <c r="BL329" s="94">
        <f>IFERROR(100*AK329/(((((F329*60+G329)/(12000/5))*SUMIFS(팀공격력!P:P,팀공격력!A:A,B329,팀공격력!B:B,D329))-K329)),"")</f>
        <v>28.109207260548427</v>
      </c>
      <c r="BM329" s="94">
        <f>IFERROR(100*((AM329/E329*(2400))/((F329*60+G329)*SUMIFS(팀공격력!AR:AR,팀공격력!A:A,B329,팀공격력!B:B,D329))),"")</f>
        <v>2.4918313103785441</v>
      </c>
      <c r="BN329" s="94">
        <f>IFERROR((AO329*40)/(((F329*60+G329)/60)*(SUMIFS(팀수비력!Q:Q,팀수비력!A:A,B329,팀수비력!B:B,D329)-SUMIFS(팀수비력!N:N,팀수비력!A:A,B329,팀수비력!B:B,D329)))*100,"")</f>
        <v>0</v>
      </c>
      <c r="BO329" s="94">
        <f t="shared" si="210"/>
        <v>14.552696078431373</v>
      </c>
      <c r="BP329" s="18"/>
      <c r="BQ329" s="18"/>
      <c r="BR329" s="18"/>
      <c r="BS329" s="18"/>
      <c r="BT329" s="19" t="s">
        <v>88</v>
      </c>
      <c r="BU329" s="19"/>
      <c r="BV329" s="26" t="s">
        <v>89</v>
      </c>
      <c r="BW329" s="26"/>
      <c r="BX329" s="26"/>
      <c r="BY329" s="26"/>
      <c r="BZ329" s="29"/>
      <c r="CA329" s="29"/>
      <c r="CB329" s="29"/>
      <c r="CC329" s="30"/>
      <c r="CD329" s="30"/>
      <c r="CE329" s="30"/>
      <c r="CF329" s="28">
        <v>2</v>
      </c>
      <c r="CG329" s="28">
        <v>7</v>
      </c>
    </row>
    <row r="330" spans="1:85" x14ac:dyDescent="0.4">
      <c r="A330" s="9" t="s">
        <v>84</v>
      </c>
      <c r="B330" s="9" t="s">
        <v>274</v>
      </c>
      <c r="C330" s="9" t="s">
        <v>291</v>
      </c>
      <c r="D330" s="23" t="s">
        <v>294</v>
      </c>
      <c r="E330" s="32">
        <v>7</v>
      </c>
      <c r="F330" s="32">
        <v>13</v>
      </c>
      <c r="G330" s="32">
        <v>33</v>
      </c>
      <c r="H330" s="14">
        <f t="shared" si="184"/>
        <v>5691</v>
      </c>
      <c r="I330" s="45">
        <v>12</v>
      </c>
      <c r="J330" s="15">
        <f t="shared" si="185"/>
        <v>1.7142857142857142</v>
      </c>
      <c r="K330" s="21">
        <v>4</v>
      </c>
      <c r="L330" s="21">
        <v>14</v>
      </c>
      <c r="M330" s="15">
        <f t="shared" si="186"/>
        <v>0.5714285714285714</v>
      </c>
      <c r="N330" s="15">
        <f t="shared" si="187"/>
        <v>2</v>
      </c>
      <c r="O330" s="17">
        <f t="shared" si="188"/>
        <v>0.2857142857142857</v>
      </c>
      <c r="P330" s="14">
        <v>1</v>
      </c>
      <c r="Q330" s="16">
        <v>3</v>
      </c>
      <c r="R330" s="15">
        <f t="shared" si="189"/>
        <v>0.14285714285714285</v>
      </c>
      <c r="S330" s="15">
        <f t="shared" si="190"/>
        <v>0.42857142857142855</v>
      </c>
      <c r="T330" s="17">
        <f t="shared" si="191"/>
        <v>0.33333333333333331</v>
      </c>
      <c r="U330" s="16">
        <v>3</v>
      </c>
      <c r="V330" s="16">
        <v>11</v>
      </c>
      <c r="W330" s="15">
        <f t="shared" si="192"/>
        <v>0.42857142857142855</v>
      </c>
      <c r="X330" s="15">
        <f t="shared" si="193"/>
        <v>1.5714285714285714</v>
      </c>
      <c r="Y330" s="17">
        <f t="shared" si="194"/>
        <v>0.27272727272727271</v>
      </c>
      <c r="Z330" s="8">
        <v>1</v>
      </c>
      <c r="AA330" s="8">
        <v>2</v>
      </c>
      <c r="AB330" s="15">
        <f t="shared" si="195"/>
        <v>0.14285714285714285</v>
      </c>
      <c r="AC330" s="15">
        <f t="shared" si="196"/>
        <v>0.2857142857142857</v>
      </c>
      <c r="AD330" s="17">
        <f t="shared" si="197"/>
        <v>0.5</v>
      </c>
      <c r="AE330" s="13">
        <v>8</v>
      </c>
      <c r="AF330" s="15">
        <f t="shared" si="198"/>
        <v>1.1428571428571428</v>
      </c>
      <c r="AG330" s="13">
        <v>3</v>
      </c>
      <c r="AH330" s="15">
        <f t="shared" si="199"/>
        <v>0.42857142857142855</v>
      </c>
      <c r="AI330" s="13">
        <v>5</v>
      </c>
      <c r="AJ330" s="15">
        <f t="shared" si="200"/>
        <v>0.7142857142857143</v>
      </c>
      <c r="AK330" s="13">
        <v>2</v>
      </c>
      <c r="AL330" s="15">
        <f t="shared" si="201"/>
        <v>0.2857142857142857</v>
      </c>
      <c r="AM330" s="13">
        <v>1</v>
      </c>
      <c r="AN330" s="15">
        <f t="shared" si="202"/>
        <v>0.14285714285714285</v>
      </c>
      <c r="AO330" s="2">
        <v>0</v>
      </c>
      <c r="AP330" s="15">
        <f t="shared" si="203"/>
        <v>0</v>
      </c>
      <c r="AQ330" s="6">
        <v>1</v>
      </c>
      <c r="AR330" s="15">
        <f t="shared" si="204"/>
        <v>0.14285714285714285</v>
      </c>
      <c r="AS330" s="52">
        <v>9</v>
      </c>
      <c r="AT330" s="15">
        <f t="shared" si="205"/>
        <v>1.2857142857142858</v>
      </c>
      <c r="AU330" s="18"/>
      <c r="AV330" s="18"/>
      <c r="AW330" s="18"/>
      <c r="AX330" s="18"/>
      <c r="AY330" s="18"/>
      <c r="AZ330" s="18"/>
      <c r="BA330" s="18"/>
      <c r="BB330" s="18"/>
      <c r="BC330" s="18"/>
      <c r="BD330" s="92">
        <f t="shared" si="206"/>
        <v>40.322580645161288</v>
      </c>
      <c r="BE330" s="92">
        <f t="shared" si="207"/>
        <v>39.285714285714285</v>
      </c>
      <c r="BF330" s="93">
        <f>IFERROR(100*((L330+0.44*AA330+AQ330)*2400)/((SUMIFS(팀공격력!Q:Q,팀공격력!A:A,B330,팀공격력!B:B,D330)+0.44*SUMIFS(팀공격력!T:T,팀공격력!A:A,B330,팀공격력!B:B,D330)+SUMIFS(팀공격력!AK:AK,팀공격력!A:A,B330,팀공격력!B:B,D330))*(F330*60+G330)),"")</f>
        <v>6.0223829370873361</v>
      </c>
      <c r="BG330" s="17">
        <f t="shared" si="208"/>
        <v>0.7857142857142857</v>
      </c>
      <c r="BH330" s="17">
        <f t="shared" si="209"/>
        <v>0.14285714285714285</v>
      </c>
      <c r="BI330" s="94">
        <f>IFERROR(((AG330*(12000/5))/((F330*60+G330)*(SUMIFS(팀공격력!X:X,팀공격력!A:A,B330,팀공격력!B:B,D330)+SUMIFS(팀수비력!X:X,팀수비력!A:A,B330,팀수비력!B:B,D330))))*100,"")</f>
        <v>1.3990661233626553</v>
      </c>
      <c r="BJ330" s="94">
        <f>IFERROR(((AI330*(12000/5))/((F330*60+G330)*(SUMIFS(팀공격력!V:V,팀공격력!A:A,B330,팀공격력!B:B,D330)+SUMIFS(팀수비력!W:W,팀수비력!A:A,B330,팀수비력!B:B,D330))))*100,"")</f>
        <v>4.2414217245620733</v>
      </c>
      <c r="BK330" s="94">
        <f>IFERROR(((AE330*(12000/5))/((F330*60+G330)*(SUMIFS(팀공격력!X:X,팀공격력!A:A,B330,팀공격력!B:B,D330)+SUMIFS(팀수비력!X:X,팀수비력!A:A,B330,팀수비력!B:B,D330))))*100,"")</f>
        <v>3.7308429956337479</v>
      </c>
      <c r="BL330" s="94">
        <f>IFERROR(100*AK330/(((((F330*60+G330)/(12000/5))*SUMIFS(팀공격력!P:P,팀공격력!A:A,B330,팀공격력!B:B,D330))-K330)),"")</f>
        <v>2.3981534218651639</v>
      </c>
      <c r="BM330" s="94">
        <f>IFERROR(100*((AM330/E330*(2400))/((F330*60+G330)*SUMIFS(팀공격력!AR:AR,팀공격력!A:A,B330,팀공격력!B:B,D330))),"")</f>
        <v>0.5983790203179814</v>
      </c>
      <c r="BN330" s="94">
        <f>IFERROR((AO330*40)/(((F330*60+G330)/60)*(SUMIFS(팀수비력!Q:Q,팀수비력!A:A,B330,팀수비력!B:B,D330)-SUMIFS(팀수비력!N:N,팀수비력!A:A,B330,팀수비력!B:B,D330)))*100,"")</f>
        <v>0</v>
      </c>
      <c r="BO330" s="94">
        <f t="shared" si="210"/>
        <v>6.2972292191435768</v>
      </c>
      <c r="BP330" s="18"/>
      <c r="BQ330" s="18"/>
      <c r="BR330" s="18"/>
      <c r="BS330" s="18"/>
      <c r="BT330" s="19" t="s">
        <v>88</v>
      </c>
      <c r="BU330" s="19"/>
      <c r="BV330" s="26" t="s">
        <v>89</v>
      </c>
      <c r="BW330" s="26"/>
      <c r="BX330" s="26"/>
      <c r="BY330" s="26"/>
      <c r="BZ330" s="29"/>
      <c r="CA330" s="29"/>
      <c r="CB330" s="29"/>
      <c r="CC330" s="30"/>
      <c r="CD330" s="30"/>
      <c r="CE330" s="30"/>
      <c r="CF330" s="28">
        <v>2</v>
      </c>
      <c r="CG330" s="28">
        <v>5</v>
      </c>
    </row>
    <row r="331" spans="1:85" x14ac:dyDescent="0.4">
      <c r="A331" s="9" t="s">
        <v>84</v>
      </c>
      <c r="B331" s="9" t="s">
        <v>274</v>
      </c>
      <c r="C331" s="9" t="s">
        <v>292</v>
      </c>
      <c r="D331" s="23" t="s">
        <v>294</v>
      </c>
      <c r="E331" s="32">
        <v>7</v>
      </c>
      <c r="F331" s="32">
        <v>25</v>
      </c>
      <c r="G331" s="32">
        <v>58</v>
      </c>
      <c r="H331" s="14">
        <f t="shared" si="184"/>
        <v>10906</v>
      </c>
      <c r="I331" s="45">
        <v>38</v>
      </c>
      <c r="J331" s="15">
        <f t="shared" si="185"/>
        <v>5.4285714285714288</v>
      </c>
      <c r="K331" s="21">
        <v>13</v>
      </c>
      <c r="L331" s="21">
        <v>33</v>
      </c>
      <c r="M331" s="15">
        <f t="shared" si="186"/>
        <v>1.8571428571428572</v>
      </c>
      <c r="N331" s="15">
        <f t="shared" si="187"/>
        <v>4.7142857142857144</v>
      </c>
      <c r="O331" s="17">
        <f t="shared" si="188"/>
        <v>0.39393939393939392</v>
      </c>
      <c r="P331" s="14">
        <v>6</v>
      </c>
      <c r="Q331" s="16">
        <v>11</v>
      </c>
      <c r="R331" s="15">
        <f t="shared" si="189"/>
        <v>0.8571428571428571</v>
      </c>
      <c r="S331" s="15">
        <f t="shared" si="190"/>
        <v>1.5714285714285714</v>
      </c>
      <c r="T331" s="17">
        <f t="shared" si="191"/>
        <v>0.54545454545454541</v>
      </c>
      <c r="U331" s="16">
        <v>7</v>
      </c>
      <c r="V331" s="16">
        <v>22</v>
      </c>
      <c r="W331" s="15">
        <f t="shared" si="192"/>
        <v>1</v>
      </c>
      <c r="X331" s="15">
        <f t="shared" si="193"/>
        <v>3.1428571428571428</v>
      </c>
      <c r="Y331" s="17">
        <f t="shared" si="194"/>
        <v>0.31818181818181818</v>
      </c>
      <c r="Z331" s="8">
        <v>5</v>
      </c>
      <c r="AA331" s="8">
        <v>7</v>
      </c>
      <c r="AB331" s="15">
        <f t="shared" si="195"/>
        <v>0.7142857142857143</v>
      </c>
      <c r="AC331" s="15">
        <f t="shared" si="196"/>
        <v>1</v>
      </c>
      <c r="AD331" s="17">
        <f t="shared" si="197"/>
        <v>0.7142857142857143</v>
      </c>
      <c r="AE331" s="13">
        <v>18</v>
      </c>
      <c r="AF331" s="15">
        <f t="shared" si="198"/>
        <v>2.5714285714285716</v>
      </c>
      <c r="AG331" s="13">
        <v>8</v>
      </c>
      <c r="AH331" s="15">
        <f t="shared" si="199"/>
        <v>1.1428571428571428</v>
      </c>
      <c r="AI331" s="13">
        <v>10</v>
      </c>
      <c r="AJ331" s="15">
        <f t="shared" si="200"/>
        <v>1.4285714285714286</v>
      </c>
      <c r="AK331" s="13">
        <v>7</v>
      </c>
      <c r="AL331" s="15">
        <f t="shared" si="201"/>
        <v>1</v>
      </c>
      <c r="AM331" s="13">
        <v>5</v>
      </c>
      <c r="AN331" s="15">
        <f t="shared" si="202"/>
        <v>0.7142857142857143</v>
      </c>
      <c r="AO331" s="2">
        <v>0</v>
      </c>
      <c r="AP331" s="15">
        <f t="shared" si="203"/>
        <v>0</v>
      </c>
      <c r="AQ331" s="6">
        <v>5</v>
      </c>
      <c r="AR331" s="15">
        <f t="shared" si="204"/>
        <v>0.7142857142857143</v>
      </c>
      <c r="AS331" s="52">
        <v>20</v>
      </c>
      <c r="AT331" s="15">
        <f t="shared" si="205"/>
        <v>2.8571428571428572</v>
      </c>
      <c r="AU331" s="18"/>
      <c r="AV331" s="18"/>
      <c r="AW331" s="18"/>
      <c r="AX331" s="18"/>
      <c r="AY331" s="18"/>
      <c r="AZ331" s="18"/>
      <c r="BA331" s="18"/>
      <c r="BB331" s="18"/>
      <c r="BC331" s="18"/>
      <c r="BD331" s="92">
        <f t="shared" si="206"/>
        <v>52.660753880266078</v>
      </c>
      <c r="BE331" s="92">
        <f t="shared" si="207"/>
        <v>50</v>
      </c>
      <c r="BF331" s="93">
        <f>IFERROR(100*((L331+0.44*AA331+AQ331)*2400)/((SUMIFS(팀공격력!Q:Q,팀공격력!A:A,B331,팀공격력!B:B,D331)+0.44*SUMIFS(팀공격력!T:T,팀공격력!A:A,B331,팀공격력!B:B,D331)+SUMIFS(팀공격력!AK:AK,팀공격력!A:A,B331,팀공격력!B:B,D331))*(F331*60+G331)),"")</f>
        <v>8.1296415279293157</v>
      </c>
      <c r="BG331" s="17">
        <f t="shared" si="208"/>
        <v>0.66666666666666663</v>
      </c>
      <c r="BH331" s="17">
        <f t="shared" si="209"/>
        <v>0.21212121212121213</v>
      </c>
      <c r="BI331" s="94">
        <f>IFERROR(((AG331*(12000/5))/((F331*60+G331)*(SUMIFS(팀공격력!X:X,팀공격력!A:A,B331,팀공격력!B:B,D331)+SUMIFS(팀수비력!X:X,팀수비력!A:A,B331,팀수비력!B:B,D331))))*100,"")</f>
        <v>1.946839124165749</v>
      </c>
      <c r="BJ331" s="94">
        <f>IFERROR(((AI331*(12000/5))/((F331*60+G331)*(SUMIFS(팀공격력!V:V,팀공격력!A:A,B331,팀공격력!B:B,D331)+SUMIFS(팀수비력!W:W,팀수비력!A:A,B331,팀수비력!B:B,D331))))*100,"")</f>
        <v>4.426541543092382</v>
      </c>
      <c r="BK331" s="94">
        <f>IFERROR(((AE331*(12000/5))/((F331*60+G331)*(SUMIFS(팀공격력!X:X,팀공격력!A:A,B331,팀공격력!B:B,D331)+SUMIFS(팀수비력!X:X,팀수비력!A:A,B331,팀수비력!B:B,D331))))*100,"")</f>
        <v>4.3803880293729351</v>
      </c>
      <c r="BL331" s="94">
        <f>IFERROR(100*AK331/(((((F331*60+G331)/(12000/5))*SUMIFS(팀공격력!P:P,팀공격력!A:A,B331,팀공격력!B:B,D331))-K331)),"")</f>
        <v>4.5311842573712653</v>
      </c>
      <c r="BM331" s="94">
        <f>IFERROR(100*((AM331/E331*(2400))/((F331*60+G331)*SUMIFS(팀공격력!AR:AR,팀공격력!A:A,B331,팀공격력!B:B,D331))),"")</f>
        <v>1.5612392282365817</v>
      </c>
      <c r="BN331" s="94">
        <f>IFERROR((AO331*40)/(((F331*60+G331)/60)*(SUMIFS(팀수비력!Q:Q,팀수비력!A:A,B331,팀수비력!B:B,D331)-SUMIFS(팀수비력!N:N,팀수비력!A:A,B331,팀수비력!B:B,D331)))*100,"")</f>
        <v>0</v>
      </c>
      <c r="BO331" s="94">
        <f t="shared" si="210"/>
        <v>12.171372930866601</v>
      </c>
      <c r="BP331" s="18"/>
      <c r="BQ331" s="18"/>
      <c r="BR331" s="18"/>
      <c r="BS331" s="18"/>
      <c r="BT331" s="19" t="s">
        <v>88</v>
      </c>
      <c r="BU331" s="19"/>
      <c r="BV331" s="26" t="s">
        <v>94</v>
      </c>
      <c r="BW331" s="26"/>
      <c r="BX331" s="26"/>
      <c r="BY331" s="26"/>
      <c r="BZ331" s="29"/>
      <c r="CA331" s="29"/>
      <c r="CB331" s="29"/>
      <c r="CC331" s="30"/>
      <c r="CD331" s="30"/>
      <c r="CE331" s="30"/>
      <c r="CF331" s="28">
        <v>2</v>
      </c>
      <c r="CG331" s="28">
        <v>5</v>
      </c>
    </row>
    <row r="332" spans="1:85" x14ac:dyDescent="0.4">
      <c r="A332" s="9" t="s">
        <v>84</v>
      </c>
      <c r="B332" s="9" t="s">
        <v>274</v>
      </c>
      <c r="C332" s="9" t="s">
        <v>293</v>
      </c>
      <c r="D332" s="23" t="s">
        <v>294</v>
      </c>
      <c r="E332" s="32">
        <v>2</v>
      </c>
      <c r="F332" s="32">
        <v>6</v>
      </c>
      <c r="G332" s="32">
        <v>42</v>
      </c>
      <c r="H332" s="14">
        <f t="shared" si="184"/>
        <v>804</v>
      </c>
      <c r="I332" s="45">
        <v>2</v>
      </c>
      <c r="J332" s="15">
        <f t="shared" si="185"/>
        <v>1</v>
      </c>
      <c r="K332" s="21">
        <v>1</v>
      </c>
      <c r="L332" s="21">
        <v>3</v>
      </c>
      <c r="M332" s="15">
        <f t="shared" si="186"/>
        <v>0.5</v>
      </c>
      <c r="N332" s="15">
        <f t="shared" si="187"/>
        <v>1.5</v>
      </c>
      <c r="O332" s="17">
        <f t="shared" si="188"/>
        <v>0.33333333333333331</v>
      </c>
      <c r="P332" s="14">
        <v>1</v>
      </c>
      <c r="Q332" s="16">
        <v>2</v>
      </c>
      <c r="R332" s="15">
        <f t="shared" si="189"/>
        <v>0.5</v>
      </c>
      <c r="S332" s="15">
        <f t="shared" si="190"/>
        <v>1</v>
      </c>
      <c r="T332" s="17">
        <f t="shared" si="191"/>
        <v>0.5</v>
      </c>
      <c r="U332" s="16">
        <v>0</v>
      </c>
      <c r="V332" s="16">
        <v>1</v>
      </c>
      <c r="W332" s="15">
        <f t="shared" si="192"/>
        <v>0</v>
      </c>
      <c r="X332" s="15">
        <f t="shared" si="193"/>
        <v>0.5</v>
      </c>
      <c r="Y332" s="17">
        <f t="shared" si="194"/>
        <v>0</v>
      </c>
      <c r="Z332" s="8">
        <v>0</v>
      </c>
      <c r="AA332" s="8">
        <v>0</v>
      </c>
      <c r="AB332" s="15">
        <f t="shared" si="195"/>
        <v>0</v>
      </c>
      <c r="AC332" s="15">
        <f t="shared" si="196"/>
        <v>0</v>
      </c>
      <c r="AD332" s="17" t="e">
        <f t="shared" si="197"/>
        <v>#DIV/0!</v>
      </c>
      <c r="AE332" s="13">
        <v>2</v>
      </c>
      <c r="AF332" s="15">
        <f t="shared" si="198"/>
        <v>1</v>
      </c>
      <c r="AG332" s="13">
        <v>1</v>
      </c>
      <c r="AH332" s="15">
        <f t="shared" si="199"/>
        <v>0.5</v>
      </c>
      <c r="AI332" s="13">
        <v>1</v>
      </c>
      <c r="AJ332" s="15">
        <f t="shared" si="200"/>
        <v>0.5</v>
      </c>
      <c r="AK332" s="13">
        <v>1</v>
      </c>
      <c r="AL332" s="15">
        <f t="shared" si="201"/>
        <v>0.5</v>
      </c>
      <c r="AM332" s="13">
        <v>0</v>
      </c>
      <c r="AN332" s="15">
        <f t="shared" si="202"/>
        <v>0</v>
      </c>
      <c r="AO332" s="2">
        <v>0</v>
      </c>
      <c r="AP332" s="15">
        <f t="shared" si="203"/>
        <v>0</v>
      </c>
      <c r="AQ332" s="6">
        <v>1</v>
      </c>
      <c r="AR332" s="15">
        <f t="shared" si="204"/>
        <v>0.5</v>
      </c>
      <c r="AS332" s="52">
        <v>1</v>
      </c>
      <c r="AT332" s="15">
        <f t="shared" si="205"/>
        <v>0.5</v>
      </c>
      <c r="AU332" s="18"/>
      <c r="AV332" s="18"/>
      <c r="AW332" s="18"/>
      <c r="AX332" s="18"/>
      <c r="AY332" s="18"/>
      <c r="AZ332" s="18"/>
      <c r="BA332" s="18"/>
      <c r="BB332" s="18"/>
      <c r="BC332" s="18"/>
      <c r="BD332" s="92">
        <f t="shared" si="206"/>
        <v>33.333333333333329</v>
      </c>
      <c r="BE332" s="92">
        <f t="shared" si="207"/>
        <v>33.333333333333329</v>
      </c>
      <c r="BF332" s="93">
        <f>IFERROR(100*((L332+0.44*AA332+AQ332)*2400)/((SUMIFS(팀공격력!Q:Q,팀공격력!A:A,B332,팀공격력!B:B,D332)+0.44*SUMIFS(팀공격력!T:T,팀공격력!A:A,B332,팀공격력!B:B,D332)+SUMIFS(팀공격력!AK:AK,팀공격력!A:A,B332,팀공격력!B:B,D332))*(F332*60+G332)),"")</f>
        <v>3.0679081468300842</v>
      </c>
      <c r="BG332" s="17">
        <f t="shared" si="208"/>
        <v>0.33333333333333331</v>
      </c>
      <c r="BH332" s="17">
        <f t="shared" si="209"/>
        <v>0</v>
      </c>
      <c r="BI332" s="94">
        <f>IFERROR(((AG332*(12000/5))/((F332*60+G332)*(SUMIFS(팀공격력!X:X,팀공격력!A:A,B332,팀공격력!B:B,D332)+SUMIFS(팀수비력!X:X,팀수비력!A:A,B332,팀수비력!B:B,D332))))*100,"")</f>
        <v>0.94315154087383002</v>
      </c>
      <c r="BJ332" s="94">
        <f>IFERROR(((AI332*(12000/5))/((F332*60+G332)*(SUMIFS(팀공격력!V:V,팀공격력!A:A,B332,팀공격력!B:B,D332)+SUMIFS(팀수비력!W:W,팀수비력!A:A,B332,팀수비력!B:B,D332))))*100,"")</f>
        <v>1.71556013038257</v>
      </c>
      <c r="BK332" s="94">
        <f>IFERROR(((AE332*(12000/5))/((F332*60+G332)*(SUMIFS(팀공격력!X:X,팀공격력!A:A,B332,팀공격력!B:B,D332)+SUMIFS(팀수비력!X:X,팀수비력!A:A,B332,팀수비력!B:B,D332))))*100,"")</f>
        <v>1.88630308174766</v>
      </c>
      <c r="BL332" s="94">
        <f>IFERROR(100*AK332/(((((F332*60+G332)/(12000/5))*SUMIFS(팀공격력!P:P,팀공격력!A:A,B332,팀공격력!B:B,D332))-K332)),"")</f>
        <v>2.368826246594812</v>
      </c>
      <c r="BM332" s="94">
        <f>IFERROR(100*((AM332/E332*(2400))/((F332*60+G332)*SUMIFS(팀공격력!AR:AR,팀공격력!A:A,B332,팀공격력!B:B,D332))),"")</f>
        <v>0</v>
      </c>
      <c r="BN332" s="94">
        <f>IFERROR((AO332*40)/(((F332*60+G332)/60)*(SUMIFS(팀수비력!Q:Q,팀수비력!A:A,B332,팀수비력!B:B,D332)-SUMIFS(팀수비력!N:N,팀수비력!A:A,B332,팀수비력!B:B,D332)))*100,"")</f>
        <v>0</v>
      </c>
      <c r="BO332" s="94">
        <f t="shared" si="210"/>
        <v>25</v>
      </c>
      <c r="BP332" s="18"/>
      <c r="BQ332" s="18"/>
      <c r="BR332" s="18"/>
      <c r="BS332" s="18"/>
      <c r="BT332" s="19" t="s">
        <v>88</v>
      </c>
      <c r="BU332" s="19"/>
      <c r="BV332" s="26" t="s">
        <v>89</v>
      </c>
      <c r="BW332" s="26"/>
      <c r="BX332" s="26"/>
      <c r="BY332" s="26"/>
      <c r="BZ332" s="29"/>
      <c r="CA332" s="29"/>
      <c r="CB332" s="29"/>
      <c r="CC332" s="30"/>
      <c r="CD332" s="30"/>
      <c r="CE332" s="30"/>
      <c r="CF332" s="28">
        <v>0</v>
      </c>
      <c r="CG332" s="28">
        <v>2</v>
      </c>
    </row>
    <row r="333" spans="1:85" x14ac:dyDescent="0.4">
      <c r="A333" s="9" t="s">
        <v>84</v>
      </c>
      <c r="B333" s="9" t="s">
        <v>85</v>
      </c>
      <c r="C333" s="9" t="s">
        <v>86</v>
      </c>
      <c r="D333" s="23" t="s">
        <v>295</v>
      </c>
      <c r="E333" s="32">
        <v>9</v>
      </c>
      <c r="F333" s="32">
        <v>16</v>
      </c>
      <c r="G333" s="32">
        <v>10</v>
      </c>
      <c r="H333" s="14">
        <f t="shared" si="184"/>
        <v>8730</v>
      </c>
      <c r="I333" s="45">
        <v>41</v>
      </c>
      <c r="J333" s="15">
        <f t="shared" si="185"/>
        <v>4.5555555555555554</v>
      </c>
      <c r="K333" s="21">
        <v>14</v>
      </c>
      <c r="L333" s="21">
        <v>36</v>
      </c>
      <c r="M333" s="15">
        <f t="shared" si="186"/>
        <v>1.5555555555555556</v>
      </c>
      <c r="N333" s="15">
        <f t="shared" si="187"/>
        <v>4</v>
      </c>
      <c r="O333" s="17">
        <f t="shared" si="188"/>
        <v>0.3888888888888889</v>
      </c>
      <c r="P333" s="14">
        <v>5</v>
      </c>
      <c r="Q333" s="16">
        <v>12</v>
      </c>
      <c r="R333" s="15">
        <f t="shared" si="189"/>
        <v>0.55555555555555558</v>
      </c>
      <c r="S333" s="15">
        <f t="shared" si="190"/>
        <v>1.3333333333333333</v>
      </c>
      <c r="T333" s="17">
        <f t="shared" si="191"/>
        <v>0.41666666666666669</v>
      </c>
      <c r="U333" s="16">
        <v>9</v>
      </c>
      <c r="V333" s="16">
        <v>24</v>
      </c>
      <c r="W333" s="15">
        <f t="shared" si="192"/>
        <v>1</v>
      </c>
      <c r="X333" s="15">
        <f t="shared" si="193"/>
        <v>2.6666666666666665</v>
      </c>
      <c r="Y333" s="17">
        <f t="shared" si="194"/>
        <v>0.375</v>
      </c>
      <c r="Z333" s="8">
        <v>4</v>
      </c>
      <c r="AA333" s="8">
        <v>5</v>
      </c>
      <c r="AB333" s="15">
        <f t="shared" si="195"/>
        <v>0.44444444444444442</v>
      </c>
      <c r="AC333" s="15">
        <f t="shared" si="196"/>
        <v>0.55555555555555558</v>
      </c>
      <c r="AD333" s="17">
        <f t="shared" si="197"/>
        <v>0.8</v>
      </c>
      <c r="AE333" s="13">
        <v>11</v>
      </c>
      <c r="AF333" s="15">
        <f t="shared" si="198"/>
        <v>1.2222222222222223</v>
      </c>
      <c r="AG333" s="13">
        <v>4</v>
      </c>
      <c r="AH333" s="15">
        <f t="shared" si="199"/>
        <v>0.44444444444444442</v>
      </c>
      <c r="AI333" s="13">
        <v>7</v>
      </c>
      <c r="AJ333" s="15">
        <f t="shared" si="200"/>
        <v>0.77777777777777779</v>
      </c>
      <c r="AK333" s="13">
        <v>5</v>
      </c>
      <c r="AL333" s="15">
        <f t="shared" si="201"/>
        <v>0.55555555555555558</v>
      </c>
      <c r="AM333" s="13">
        <v>4</v>
      </c>
      <c r="AN333" s="15">
        <f t="shared" si="202"/>
        <v>0.44444444444444442</v>
      </c>
      <c r="AO333" s="2">
        <v>1</v>
      </c>
      <c r="AP333" s="15">
        <f t="shared" si="203"/>
        <v>0.1111111111111111</v>
      </c>
      <c r="AQ333" s="6">
        <v>3</v>
      </c>
      <c r="AR333" s="15">
        <f t="shared" si="204"/>
        <v>0.33333333333333331</v>
      </c>
      <c r="AS333" s="52">
        <v>13</v>
      </c>
      <c r="AT333" s="15">
        <f t="shared" si="205"/>
        <v>1.4444444444444444</v>
      </c>
      <c r="AU333" s="18"/>
      <c r="AV333" s="18"/>
      <c r="AW333" s="18"/>
      <c r="AX333" s="18"/>
      <c r="AY333" s="18"/>
      <c r="AZ333" s="18"/>
      <c r="BA333" s="18"/>
      <c r="BB333" s="18"/>
      <c r="BC333" s="18"/>
      <c r="BD333" s="92">
        <f t="shared" si="206"/>
        <v>53.664921465968582</v>
      </c>
      <c r="BE333" s="92">
        <f t="shared" si="207"/>
        <v>51.388888888888886</v>
      </c>
      <c r="BF333" s="93">
        <f>IFERROR(100*((L333+0.44*AA333+AQ333)*2400)/((SUMIFS(팀공격력!Q:Q,팀공격력!A:A,B333,팀공격력!B:B,D333)+0.44*SUMIFS(팀공격력!T:T,팀공격력!A:A,B333,팀공격력!B:B,D333)+SUMIFS(팀공격력!AK:AK,팀공격력!A:A,B333,팀공격력!B:B,D333))*(F333*60+G333)),"")</f>
        <v>13.673428523701162</v>
      </c>
      <c r="BG333" s="17">
        <f t="shared" si="208"/>
        <v>0.66666666666666663</v>
      </c>
      <c r="BH333" s="17">
        <f t="shared" si="209"/>
        <v>0.1388888888888889</v>
      </c>
      <c r="BI333" s="94">
        <f>IFERROR(((AG333*(12000/5))/((F333*60+G333)*(SUMIFS(팀공격력!X:X,팀공격력!A:A,B333,팀공격력!B:B,D333)+SUMIFS(팀수비력!X:X,팀수비력!A:A,B333,팀수비력!B:B,D333))))*100,"")</f>
        <v>1.7578876050612515</v>
      </c>
      <c r="BJ333" s="94">
        <f>IFERROR(((AI333*(12000/5))/((F333*60+G333)*(SUMIFS(팀공격력!V:V,팀공격력!A:A,B333,팀공격력!B:B,D333)+SUMIFS(팀수비력!W:W,팀수비력!A:A,B333,팀수비력!B:B,D333))))*100,"")</f>
        <v>6.2980318650421738</v>
      </c>
      <c r="BK333" s="94">
        <f>IFERROR(((AE333*(12000/5))/((F333*60+G333)*(SUMIFS(팀공격력!X:X,팀공격력!A:A,B333,팀공격력!B:B,D333)+SUMIFS(팀수비력!X:X,팀수비력!A:A,B333,팀수비력!B:B,D333))))*100,"")</f>
        <v>4.8341909139184418</v>
      </c>
      <c r="BL333" s="94">
        <f>IFERROR(100*AK333/(((((F333*60+G333)/(12000/5))*SUMIFS(팀공격력!P:P,팀공격력!A:A,B333,팀공격력!B:B,D333))-K333)),"")</f>
        <v>5.0012503125781445</v>
      </c>
      <c r="BM333" s="94">
        <f>IFERROR(100*((AM333/E333*(2400))/((F333*60+G333)*SUMIFS(팀공격력!AR:AR,팀공격력!A:A,B333,팀공격력!B:B,D333))),"")</f>
        <v>1.4675450163764288</v>
      </c>
      <c r="BN333" s="94">
        <f>IFERROR((AO333*40)/(((F333*60+G333)/60)*(SUMIFS(팀수비력!Q:Q,팀수비력!A:A,B333,팀수비력!B:B,D333)-SUMIFS(팀수비력!N:N,팀수비력!A:A,B333,팀수비력!B:B,D333)))*100,"")</f>
        <v>0.57273768613974796</v>
      </c>
      <c r="BO333" s="94">
        <f t="shared" si="210"/>
        <v>7.2815533980582519</v>
      </c>
      <c r="BP333" s="18"/>
      <c r="BQ333" s="18"/>
      <c r="BR333" s="18"/>
      <c r="BS333" s="18"/>
      <c r="BT333" s="19" t="s">
        <v>88</v>
      </c>
      <c r="BU333" s="19"/>
      <c r="BV333" s="26" t="s">
        <v>89</v>
      </c>
      <c r="BW333" s="26"/>
      <c r="BX333" s="26"/>
      <c r="BY333" s="26"/>
      <c r="BZ333" s="29"/>
      <c r="CA333" s="29"/>
      <c r="CB333" s="29"/>
      <c r="CC333" s="30"/>
      <c r="CD333" s="30"/>
      <c r="CE333" s="30"/>
      <c r="CF333" s="28">
        <v>4</v>
      </c>
      <c r="CG333" s="28">
        <v>5</v>
      </c>
    </row>
    <row r="334" spans="1:85" x14ac:dyDescent="0.4">
      <c r="A334" s="9" t="s">
        <v>84</v>
      </c>
      <c r="B334" s="9" t="s">
        <v>85</v>
      </c>
      <c r="C334" s="9" t="s">
        <v>90</v>
      </c>
      <c r="D334" s="23" t="s">
        <v>295</v>
      </c>
      <c r="E334" s="32">
        <v>4</v>
      </c>
      <c r="F334" s="32">
        <v>6</v>
      </c>
      <c r="G334" s="32">
        <v>25</v>
      </c>
      <c r="H334" s="14">
        <f t="shared" si="184"/>
        <v>1540</v>
      </c>
      <c r="I334" s="45">
        <v>9</v>
      </c>
      <c r="J334" s="15">
        <f t="shared" si="185"/>
        <v>2.25</v>
      </c>
      <c r="K334" s="21">
        <v>3</v>
      </c>
      <c r="L334" s="21">
        <v>6</v>
      </c>
      <c r="M334" s="15">
        <f t="shared" si="186"/>
        <v>0.75</v>
      </c>
      <c r="N334" s="15">
        <f t="shared" si="187"/>
        <v>1.5</v>
      </c>
      <c r="O334" s="17">
        <f t="shared" si="188"/>
        <v>0.5</v>
      </c>
      <c r="P334" s="14">
        <v>2</v>
      </c>
      <c r="Q334" s="16">
        <v>3</v>
      </c>
      <c r="R334" s="15">
        <f t="shared" si="189"/>
        <v>0.5</v>
      </c>
      <c r="S334" s="15">
        <f t="shared" si="190"/>
        <v>0.75</v>
      </c>
      <c r="T334" s="17">
        <f t="shared" si="191"/>
        <v>0.66666666666666663</v>
      </c>
      <c r="U334" s="16">
        <v>1</v>
      </c>
      <c r="V334" s="16">
        <v>3</v>
      </c>
      <c r="W334" s="15">
        <f t="shared" si="192"/>
        <v>0.25</v>
      </c>
      <c r="X334" s="15">
        <f t="shared" si="193"/>
        <v>0.75</v>
      </c>
      <c r="Y334" s="17">
        <f t="shared" si="194"/>
        <v>0.33333333333333331</v>
      </c>
      <c r="Z334" s="8">
        <v>2</v>
      </c>
      <c r="AA334" s="8">
        <v>2</v>
      </c>
      <c r="AB334" s="15">
        <f t="shared" si="195"/>
        <v>0.5</v>
      </c>
      <c r="AC334" s="15">
        <f t="shared" si="196"/>
        <v>0.5</v>
      </c>
      <c r="AD334" s="17">
        <f t="shared" si="197"/>
        <v>1</v>
      </c>
      <c r="AE334" s="13">
        <v>2</v>
      </c>
      <c r="AF334" s="15">
        <f t="shared" si="198"/>
        <v>0.5</v>
      </c>
      <c r="AG334" s="13">
        <v>0</v>
      </c>
      <c r="AH334" s="15">
        <f t="shared" si="199"/>
        <v>0</v>
      </c>
      <c r="AI334" s="13">
        <v>2</v>
      </c>
      <c r="AJ334" s="15">
        <f t="shared" si="200"/>
        <v>0.5</v>
      </c>
      <c r="AK334" s="13">
        <v>4</v>
      </c>
      <c r="AL334" s="15">
        <f t="shared" si="201"/>
        <v>1</v>
      </c>
      <c r="AM334" s="13">
        <v>2</v>
      </c>
      <c r="AN334" s="15">
        <f t="shared" si="202"/>
        <v>0.5</v>
      </c>
      <c r="AO334" s="2">
        <v>0</v>
      </c>
      <c r="AP334" s="15">
        <f t="shared" si="203"/>
        <v>0</v>
      </c>
      <c r="AQ334" s="6">
        <v>1</v>
      </c>
      <c r="AR334" s="15">
        <f t="shared" si="204"/>
        <v>0.25</v>
      </c>
      <c r="AS334" s="52">
        <v>6</v>
      </c>
      <c r="AT334" s="15">
        <f t="shared" si="205"/>
        <v>1.5</v>
      </c>
      <c r="AU334" s="18"/>
      <c r="AV334" s="18"/>
      <c r="AW334" s="18"/>
      <c r="AX334" s="18"/>
      <c r="AY334" s="18"/>
      <c r="AZ334" s="18"/>
      <c r="BA334" s="18"/>
      <c r="BB334" s="18"/>
      <c r="BC334" s="18"/>
      <c r="BD334" s="92">
        <f t="shared" si="206"/>
        <v>65.406976744186053</v>
      </c>
      <c r="BE334" s="92">
        <f t="shared" si="207"/>
        <v>58.333333333333336</v>
      </c>
      <c r="BF334" s="93">
        <f>IFERROR(100*((L334+0.44*AA334+AQ334)*2400)/((SUMIFS(팀공격력!Q:Q,팀공격력!A:A,B334,팀공격력!B:B,D334)+0.44*SUMIFS(팀공격력!T:T,팀공격력!A:A,B334,팀공격력!B:B,D334)+SUMIFS(팀공격력!AK:AK,팀공격력!A:A,B334,팀공격력!B:B,D334))*(F334*60+G334)),"")</f>
        <v>6.5889684947523772</v>
      </c>
      <c r="BG334" s="17">
        <f t="shared" si="208"/>
        <v>0.5</v>
      </c>
      <c r="BH334" s="17">
        <f t="shared" si="209"/>
        <v>0.33333333333333331</v>
      </c>
      <c r="BI334" s="94">
        <f>IFERROR(((AG334*(12000/5))/((F334*60+G334)*(SUMIFS(팀공격력!X:X,팀공격력!A:A,B334,팀공격력!B:B,D334)+SUMIFS(팀수비력!X:X,팀수비력!A:A,B334,팀수비력!B:B,D334))))*100,"")</f>
        <v>0</v>
      </c>
      <c r="BJ334" s="94">
        <f>IFERROR(((AI334*(12000/5))/((F334*60+G334)*(SUMIFS(팀공격력!V:V,팀공격력!A:A,B334,팀공격력!B:B,D334)+SUMIFS(팀수비력!W:W,팀수비력!A:A,B334,팀수비력!B:B,D334))))*100,"")</f>
        <v>4.5336481700118068</v>
      </c>
      <c r="BK334" s="94">
        <f>IFERROR(((AE334*(12000/5))/((F334*60+G334)*(SUMIFS(팀공격력!X:X,팀공격력!A:A,B334,팀공격력!B:B,D334)+SUMIFS(팀수비력!X:X,팀수비력!A:A,B334,팀수비력!B:B,D334))))*100,"")</f>
        <v>2.214481788194044</v>
      </c>
      <c r="BL334" s="94">
        <f>IFERROR(100*AK334/(((((F334*60+G334)/(12000/5))*SUMIFS(팀공격력!P:P,팀공격력!A:A,B334,팀공격력!B:B,D334))-K334)),"")</f>
        <v>9.4702574726250361</v>
      </c>
      <c r="BM334" s="94">
        <f>IFERROR(100*((AM334/E334*(2400))/((F334*60+G334)*SUMIFS(팀공격력!AR:AR,팀공격력!A:A,B334,팀공격력!B:B,D334))),"")</f>
        <v>4.1596324652487748</v>
      </c>
      <c r="BN334" s="94">
        <f>IFERROR((AO334*40)/(((F334*60+G334)/60)*(SUMIFS(팀수비력!Q:Q,팀수비력!A:A,B334,팀수비력!B:B,D334)-SUMIFS(팀수비력!N:N,팀수비력!A:A,B334,팀수비력!B:B,D334)))*100,"")</f>
        <v>0</v>
      </c>
      <c r="BO334" s="94">
        <f t="shared" si="210"/>
        <v>12.690355329949238</v>
      </c>
      <c r="BP334" s="18"/>
      <c r="BQ334" s="18"/>
      <c r="BR334" s="18"/>
      <c r="BS334" s="18"/>
      <c r="BT334" s="19" t="s">
        <v>88</v>
      </c>
      <c r="BU334" s="19"/>
      <c r="BV334" s="26" t="s">
        <v>89</v>
      </c>
      <c r="BW334" s="26"/>
      <c r="BX334" s="26"/>
      <c r="BY334" s="26"/>
      <c r="BZ334" s="29"/>
      <c r="CA334" s="29"/>
      <c r="CB334" s="29"/>
      <c r="CC334" s="30"/>
      <c r="CD334" s="30"/>
      <c r="CE334" s="30"/>
      <c r="CF334" s="28">
        <v>2</v>
      </c>
      <c r="CG334" s="28">
        <v>2</v>
      </c>
    </row>
    <row r="335" spans="1:85" x14ac:dyDescent="0.4">
      <c r="A335" s="9" t="s">
        <v>84</v>
      </c>
      <c r="B335" s="9" t="s">
        <v>85</v>
      </c>
      <c r="C335" s="9" t="s">
        <v>91</v>
      </c>
      <c r="D335" s="23" t="s">
        <v>295</v>
      </c>
      <c r="E335" s="32">
        <v>3</v>
      </c>
      <c r="F335" s="32">
        <v>12</v>
      </c>
      <c r="G335" s="32">
        <v>17</v>
      </c>
      <c r="H335" s="14">
        <f t="shared" si="184"/>
        <v>2211</v>
      </c>
      <c r="I335" s="45">
        <v>5</v>
      </c>
      <c r="J335" s="15">
        <f t="shared" si="185"/>
        <v>1.6666666666666667</v>
      </c>
      <c r="K335" s="21">
        <v>1</v>
      </c>
      <c r="L335" s="21">
        <v>7</v>
      </c>
      <c r="M335" s="15">
        <f t="shared" si="186"/>
        <v>0.33333333333333331</v>
      </c>
      <c r="N335" s="15">
        <f t="shared" si="187"/>
        <v>2.3333333333333335</v>
      </c>
      <c r="O335" s="17">
        <f t="shared" si="188"/>
        <v>0.14285714285714285</v>
      </c>
      <c r="P335" s="14">
        <v>0</v>
      </c>
      <c r="Q335" s="16">
        <v>5</v>
      </c>
      <c r="R335" s="15">
        <f t="shared" si="189"/>
        <v>0</v>
      </c>
      <c r="S335" s="15">
        <f t="shared" si="190"/>
        <v>1.6666666666666667</v>
      </c>
      <c r="T335" s="17">
        <f t="shared" si="191"/>
        <v>0</v>
      </c>
      <c r="U335" s="16">
        <v>1</v>
      </c>
      <c r="V335" s="16">
        <v>2</v>
      </c>
      <c r="W335" s="15">
        <f t="shared" si="192"/>
        <v>0.33333333333333331</v>
      </c>
      <c r="X335" s="15">
        <f t="shared" si="193"/>
        <v>0.66666666666666663</v>
      </c>
      <c r="Y335" s="17">
        <f t="shared" si="194"/>
        <v>0.5</v>
      </c>
      <c r="Z335" s="8">
        <v>2</v>
      </c>
      <c r="AA335" s="8">
        <v>2</v>
      </c>
      <c r="AB335" s="15">
        <f t="shared" si="195"/>
        <v>0.66666666666666663</v>
      </c>
      <c r="AC335" s="15">
        <f t="shared" si="196"/>
        <v>0.66666666666666663</v>
      </c>
      <c r="AD335" s="17">
        <f t="shared" si="197"/>
        <v>1</v>
      </c>
      <c r="AE335" s="13">
        <v>12</v>
      </c>
      <c r="AF335" s="15">
        <f t="shared" si="198"/>
        <v>4</v>
      </c>
      <c r="AG335" s="13">
        <v>4</v>
      </c>
      <c r="AH335" s="15">
        <f t="shared" si="199"/>
        <v>1.3333333333333333</v>
      </c>
      <c r="AI335" s="13">
        <v>8</v>
      </c>
      <c r="AJ335" s="15">
        <f t="shared" si="200"/>
        <v>2.6666666666666665</v>
      </c>
      <c r="AK335" s="13">
        <v>4</v>
      </c>
      <c r="AL335" s="15">
        <f t="shared" si="201"/>
        <v>1.3333333333333333</v>
      </c>
      <c r="AM335" s="13">
        <v>1</v>
      </c>
      <c r="AN335" s="15">
        <f t="shared" si="202"/>
        <v>0.33333333333333331</v>
      </c>
      <c r="AO335" s="2">
        <v>0</v>
      </c>
      <c r="AP335" s="15">
        <f t="shared" si="203"/>
        <v>0</v>
      </c>
      <c r="AQ335" s="6">
        <v>0</v>
      </c>
      <c r="AR335" s="15">
        <f t="shared" si="204"/>
        <v>0</v>
      </c>
      <c r="AS335" s="52">
        <v>5</v>
      </c>
      <c r="AT335" s="15">
        <f t="shared" si="205"/>
        <v>1.6666666666666667</v>
      </c>
      <c r="AU335" s="18"/>
      <c r="AV335" s="18"/>
      <c r="AW335" s="18"/>
      <c r="AX335" s="18"/>
      <c r="AY335" s="18"/>
      <c r="AZ335" s="18"/>
      <c r="BA335" s="18"/>
      <c r="BB335" s="18"/>
      <c r="BC335" s="18"/>
      <c r="BD335" s="92">
        <f t="shared" si="206"/>
        <v>31.725888324873097</v>
      </c>
      <c r="BE335" s="92">
        <f t="shared" si="207"/>
        <v>21.428571428571427</v>
      </c>
      <c r="BF335" s="93">
        <f>IFERROR(100*((L335+0.44*AA335+AQ335)*2400)/((SUMIFS(팀공격력!Q:Q,팀공격력!A:A,B335,팀공격력!B:B,D335)+0.44*SUMIFS(팀공격력!T:T,팀공격력!A:A,B335,팀공격력!B:B,D335)+SUMIFS(팀공격력!AK:AK,팀공격력!A:A,B335,팀공격력!B:B,D335))*(F335*60+G335)),"")</f>
        <v>3.4419984674079585</v>
      </c>
      <c r="BG335" s="17">
        <f t="shared" si="208"/>
        <v>0.2857142857142857</v>
      </c>
      <c r="BH335" s="17">
        <f t="shared" si="209"/>
        <v>0.2857142857142857</v>
      </c>
      <c r="BI335" s="94">
        <f>IFERROR(((AG335*(12000/5))/((F335*60+G335)*(SUMIFS(팀공격력!X:X,팀공격력!A:A,B335,팀공격력!B:B,D335)+SUMIFS(팀수비력!X:X,팀수비력!A:A,B335,팀수비력!B:B,D335))))*100,"")</f>
        <v>2.3136376891579564</v>
      </c>
      <c r="BJ335" s="94">
        <f>IFERROR(((AI335*(12000/5))/((F335*60+G335)*(SUMIFS(팀공격력!V:V,팀공격력!A:A,B335,팀공격력!B:B,D335)+SUMIFS(팀수비력!W:W,팀수비력!A:A,B335,팀수비력!B:B,D335))))*100,"")</f>
        <v>9.4732946836067597</v>
      </c>
      <c r="BK335" s="94">
        <f>IFERROR(((AE335*(12000/5))/((F335*60+G335)*(SUMIFS(팀공격력!X:X,팀공격력!A:A,B335,팀공격력!B:B,D335)+SUMIFS(팀수비력!X:X,팀수비력!A:A,B335,팀수비력!B:B,D335))))*100,"")</f>
        <v>6.9409130674738693</v>
      </c>
      <c r="BL335" s="94">
        <f>IFERROR(100*AK335/(((((F335*60+G335)/(12000/5))*SUMIFS(팀공격력!P:P,팀공격력!A:A,B335,팀공격력!B:B,D335))-K335)),"")</f>
        <v>4.673033675048921</v>
      </c>
      <c r="BM335" s="94">
        <f>IFERROR(100*((AM335/E335*(2400))/((F335*60+G335)*SUMIFS(팀공격력!AR:AR,팀공격력!A:A,B335,팀공격력!B:B,D335))),"")</f>
        <v>1.4486282217284292</v>
      </c>
      <c r="BN335" s="94">
        <f>IFERROR((AO335*40)/(((F335*60+G335)/60)*(SUMIFS(팀수비력!Q:Q,팀수비력!A:A,B335,팀수비력!B:B,D335)-SUMIFS(팀수비력!N:N,팀수비력!A:A,B335,팀수비력!B:B,D335)))*100,"")</f>
        <v>0</v>
      </c>
      <c r="BO335" s="94">
        <f t="shared" si="210"/>
        <v>0</v>
      </c>
      <c r="BP335" s="18"/>
      <c r="BQ335" s="18"/>
      <c r="BR335" s="18"/>
      <c r="BS335" s="18"/>
      <c r="BT335" s="19" t="s">
        <v>88</v>
      </c>
      <c r="BU335" s="19"/>
      <c r="BV335" s="26" t="s">
        <v>89</v>
      </c>
      <c r="BW335" s="26"/>
      <c r="BX335" s="26"/>
      <c r="BY335" s="26"/>
      <c r="BZ335" s="29"/>
      <c r="CA335" s="29"/>
      <c r="CB335" s="29"/>
      <c r="CC335" s="30"/>
      <c r="CD335" s="30"/>
      <c r="CE335" s="30"/>
      <c r="CF335" s="28">
        <v>2</v>
      </c>
      <c r="CG335" s="28">
        <v>1</v>
      </c>
    </row>
    <row r="336" spans="1:85" x14ac:dyDescent="0.4">
      <c r="A336" s="9" t="s">
        <v>84</v>
      </c>
      <c r="B336" s="9" t="s">
        <v>85</v>
      </c>
      <c r="C336" s="9" t="s">
        <v>92</v>
      </c>
      <c r="D336" s="23" t="s">
        <v>295</v>
      </c>
      <c r="E336" s="32">
        <v>7</v>
      </c>
      <c r="F336" s="32">
        <v>26</v>
      </c>
      <c r="G336" s="32">
        <v>12</v>
      </c>
      <c r="H336" s="14">
        <f t="shared" si="184"/>
        <v>11004</v>
      </c>
      <c r="I336" s="45">
        <v>88</v>
      </c>
      <c r="J336" s="15">
        <f t="shared" si="185"/>
        <v>12.571428571428571</v>
      </c>
      <c r="K336" s="21">
        <v>39</v>
      </c>
      <c r="L336" s="21">
        <v>70</v>
      </c>
      <c r="M336" s="15">
        <f t="shared" si="186"/>
        <v>5.5714285714285712</v>
      </c>
      <c r="N336" s="15">
        <f t="shared" si="187"/>
        <v>10</v>
      </c>
      <c r="O336" s="17">
        <f t="shared" si="188"/>
        <v>0.55714285714285716</v>
      </c>
      <c r="P336" s="14">
        <v>39</v>
      </c>
      <c r="Q336" s="16">
        <v>66</v>
      </c>
      <c r="R336" s="15">
        <f t="shared" si="189"/>
        <v>5.5714285714285712</v>
      </c>
      <c r="S336" s="15">
        <f t="shared" si="190"/>
        <v>9.4285714285714288</v>
      </c>
      <c r="T336" s="17">
        <f t="shared" si="191"/>
        <v>0.59090909090909094</v>
      </c>
      <c r="U336" s="16">
        <v>0</v>
      </c>
      <c r="V336" s="16">
        <v>4</v>
      </c>
      <c r="W336" s="15">
        <f t="shared" si="192"/>
        <v>0</v>
      </c>
      <c r="X336" s="15">
        <f t="shared" si="193"/>
        <v>0.5714285714285714</v>
      </c>
      <c r="Y336" s="17">
        <f t="shared" si="194"/>
        <v>0</v>
      </c>
      <c r="Z336" s="8">
        <v>10</v>
      </c>
      <c r="AA336" s="8">
        <v>15</v>
      </c>
      <c r="AB336" s="15">
        <f t="shared" si="195"/>
        <v>1.4285714285714286</v>
      </c>
      <c r="AC336" s="15">
        <f t="shared" si="196"/>
        <v>2.1428571428571428</v>
      </c>
      <c r="AD336" s="17">
        <f t="shared" si="197"/>
        <v>0.66666666666666663</v>
      </c>
      <c r="AE336" s="13">
        <v>58</v>
      </c>
      <c r="AF336" s="15">
        <f t="shared" si="198"/>
        <v>8.2857142857142865</v>
      </c>
      <c r="AG336" s="13">
        <v>11</v>
      </c>
      <c r="AH336" s="15">
        <f t="shared" si="199"/>
        <v>1.5714285714285714</v>
      </c>
      <c r="AI336" s="13">
        <v>47</v>
      </c>
      <c r="AJ336" s="15">
        <f t="shared" si="200"/>
        <v>6.7142857142857144</v>
      </c>
      <c r="AK336" s="13">
        <v>15</v>
      </c>
      <c r="AL336" s="15">
        <f t="shared" si="201"/>
        <v>2.1428571428571428</v>
      </c>
      <c r="AM336" s="13">
        <v>14</v>
      </c>
      <c r="AN336" s="15">
        <f t="shared" si="202"/>
        <v>2</v>
      </c>
      <c r="AO336" s="2">
        <v>11</v>
      </c>
      <c r="AP336" s="15">
        <f t="shared" si="203"/>
        <v>1.5714285714285714</v>
      </c>
      <c r="AQ336" s="6">
        <v>15</v>
      </c>
      <c r="AR336" s="15">
        <f t="shared" si="204"/>
        <v>2.1428571428571428</v>
      </c>
      <c r="AS336" s="52">
        <v>16</v>
      </c>
      <c r="AT336" s="15">
        <f t="shared" si="205"/>
        <v>2.2857142857142856</v>
      </c>
      <c r="AU336" s="18"/>
      <c r="AV336" s="18"/>
      <c r="AW336" s="18"/>
      <c r="AX336" s="18"/>
      <c r="AY336" s="18"/>
      <c r="AZ336" s="18"/>
      <c r="BA336" s="18"/>
      <c r="BB336" s="18"/>
      <c r="BC336" s="18"/>
      <c r="BD336" s="92">
        <f t="shared" si="206"/>
        <v>57.44125326370758</v>
      </c>
      <c r="BE336" s="92">
        <f t="shared" si="207"/>
        <v>55.714285714285715</v>
      </c>
      <c r="BF336" s="93">
        <f>IFERROR(100*((L336+0.44*AA336+AQ336)*2400)/((SUMIFS(팀공격력!Q:Q,팀공격력!A:A,B336,팀공격력!B:B,D336)+0.44*SUMIFS(팀공격력!T:T,팀공격력!A:A,B336,팀공격력!B:B,D336)+SUMIFS(팀공격력!AK:AK,팀공격력!A:A,B336,팀공격력!B:B,D336))*(F336*60+G336)),"")</f>
        <v>18.758360371857872</v>
      </c>
      <c r="BG336" s="17">
        <f t="shared" si="208"/>
        <v>5.7142857142857141E-2</v>
      </c>
      <c r="BH336" s="17">
        <f t="shared" si="209"/>
        <v>0.21428571428571427</v>
      </c>
      <c r="BI336" s="94">
        <f>IFERROR(((AG336*(12000/5))/((F336*60+G336)*(SUMIFS(팀공격력!X:X,팀공격력!A:A,B336,팀공격력!B:B,D336)+SUMIFS(팀수비력!X:X,팀수비력!A:A,B336,팀수비력!B:B,D336))))*100,"")</f>
        <v>2.9829295079522189</v>
      </c>
      <c r="BJ336" s="94">
        <f>IFERROR(((AI336*(12000/5))/((F336*60+G336)*(SUMIFS(팀공격력!V:V,팀공격력!A:A,B336,팀공격력!B:B,D336)+SUMIFS(팀수비력!W:W,팀수비력!A:A,B336,팀수비력!B:B,D336))))*100,"")</f>
        <v>26.092990978487162</v>
      </c>
      <c r="BK336" s="94">
        <f>IFERROR(((AE336*(12000/5))/((F336*60+G336)*(SUMIFS(팀공격력!X:X,팀공격력!A:A,B336,팀공격력!B:B,D336)+SUMIFS(팀수비력!X:X,팀수비력!A:A,B336,팀수비력!B:B,D336))))*100,"")</f>
        <v>15.728173769202607</v>
      </c>
      <c r="BL336" s="94">
        <f>IFERROR(100*AK336/(((((F336*60+G336)/(12000/5))*SUMIFS(팀공격력!P:P,팀공격력!A:A,B336,팀공격력!B:B,D336))-K336)),"")</f>
        <v>10.29442042413012</v>
      </c>
      <c r="BM336" s="94">
        <f>IFERROR(100*((AM336/E336*(2400))/((F336*60+G336)*SUMIFS(팀공격력!AR:AR,팀공격력!A:A,B336,팀공격력!B:B,D336))),"")</f>
        <v>4.0749580130299705</v>
      </c>
      <c r="BN336" s="94">
        <f>IFERROR((AO336*40)/(((F336*60+G336)/60)*(SUMIFS(팀수비력!Q:Q,팀수비력!A:A,B336,팀수비력!B:B,D336)-SUMIFS(팀수비력!N:N,팀수비력!A:A,B336,팀수비력!B:B,D336)))*100,"")</f>
        <v>3.8874752615210633</v>
      </c>
      <c r="BO336" s="94">
        <f t="shared" si="210"/>
        <v>16.375545851528386</v>
      </c>
      <c r="BP336" s="18"/>
      <c r="BQ336" s="18"/>
      <c r="BR336" s="18"/>
      <c r="BS336" s="18"/>
      <c r="BT336" s="19" t="s">
        <v>93</v>
      </c>
      <c r="BU336" s="19"/>
      <c r="BV336" s="26" t="s">
        <v>94</v>
      </c>
      <c r="BW336" s="26"/>
      <c r="BX336" s="26"/>
      <c r="BY336" s="26"/>
      <c r="BZ336" s="29"/>
      <c r="CA336" s="29"/>
      <c r="CB336" s="29"/>
      <c r="CC336" s="30"/>
      <c r="CD336" s="30"/>
      <c r="CE336" s="30"/>
      <c r="CF336" s="28">
        <v>3</v>
      </c>
      <c r="CG336" s="28">
        <v>4</v>
      </c>
    </row>
    <row r="337" spans="1:85" x14ac:dyDescent="0.4">
      <c r="A337" s="9" t="s">
        <v>84</v>
      </c>
      <c r="B337" s="9" t="s">
        <v>85</v>
      </c>
      <c r="C337" s="9" t="s">
        <v>96</v>
      </c>
      <c r="D337" s="23" t="s">
        <v>295</v>
      </c>
      <c r="E337" s="32">
        <v>9</v>
      </c>
      <c r="F337" s="32">
        <v>16</v>
      </c>
      <c r="G337" s="32">
        <v>8</v>
      </c>
      <c r="H337" s="14">
        <f t="shared" si="184"/>
        <v>8712</v>
      </c>
      <c r="I337" s="45">
        <v>79</v>
      </c>
      <c r="J337" s="15">
        <f t="shared" si="185"/>
        <v>8.7777777777777786</v>
      </c>
      <c r="K337" s="21">
        <v>31</v>
      </c>
      <c r="L337" s="21">
        <v>55</v>
      </c>
      <c r="M337" s="15">
        <f t="shared" si="186"/>
        <v>3.4444444444444446</v>
      </c>
      <c r="N337" s="15">
        <f t="shared" si="187"/>
        <v>6.1111111111111107</v>
      </c>
      <c r="O337" s="17">
        <f t="shared" si="188"/>
        <v>0.5636363636363636</v>
      </c>
      <c r="P337" s="14">
        <v>24</v>
      </c>
      <c r="Q337" s="16">
        <v>43</v>
      </c>
      <c r="R337" s="15">
        <f t="shared" si="189"/>
        <v>2.6666666666666665</v>
      </c>
      <c r="S337" s="15">
        <f t="shared" si="190"/>
        <v>4.7777777777777777</v>
      </c>
      <c r="T337" s="17">
        <f t="shared" si="191"/>
        <v>0.55813953488372092</v>
      </c>
      <c r="U337" s="16">
        <v>7</v>
      </c>
      <c r="V337" s="16">
        <v>12</v>
      </c>
      <c r="W337" s="15">
        <f t="shared" si="192"/>
        <v>0.77777777777777779</v>
      </c>
      <c r="X337" s="15">
        <f t="shared" si="193"/>
        <v>1.3333333333333333</v>
      </c>
      <c r="Y337" s="17">
        <f t="shared" si="194"/>
        <v>0.58333333333333337</v>
      </c>
      <c r="Z337" s="8">
        <v>10</v>
      </c>
      <c r="AA337" s="8">
        <v>16</v>
      </c>
      <c r="AB337" s="15">
        <f t="shared" si="195"/>
        <v>1.1111111111111112</v>
      </c>
      <c r="AC337" s="15">
        <f t="shared" si="196"/>
        <v>1.7777777777777777</v>
      </c>
      <c r="AD337" s="17">
        <f t="shared" si="197"/>
        <v>0.625</v>
      </c>
      <c r="AE337" s="13">
        <v>40</v>
      </c>
      <c r="AF337" s="15">
        <f t="shared" si="198"/>
        <v>4.4444444444444446</v>
      </c>
      <c r="AG337" s="13">
        <v>7</v>
      </c>
      <c r="AH337" s="15">
        <f t="shared" si="199"/>
        <v>0.77777777777777779</v>
      </c>
      <c r="AI337" s="13">
        <v>33</v>
      </c>
      <c r="AJ337" s="15">
        <f t="shared" si="200"/>
        <v>3.6666666666666665</v>
      </c>
      <c r="AK337" s="13">
        <v>11</v>
      </c>
      <c r="AL337" s="15">
        <f t="shared" si="201"/>
        <v>1.2222222222222223</v>
      </c>
      <c r="AM337" s="13">
        <v>6</v>
      </c>
      <c r="AN337" s="15">
        <f t="shared" si="202"/>
        <v>0.66666666666666663</v>
      </c>
      <c r="AO337" s="2">
        <v>1</v>
      </c>
      <c r="AP337" s="15">
        <f t="shared" si="203"/>
        <v>0.1111111111111111</v>
      </c>
      <c r="AQ337" s="6">
        <v>11</v>
      </c>
      <c r="AR337" s="15">
        <f t="shared" si="204"/>
        <v>1.2222222222222223</v>
      </c>
      <c r="AS337" s="52">
        <v>20</v>
      </c>
      <c r="AT337" s="15">
        <f t="shared" si="205"/>
        <v>2.2222222222222223</v>
      </c>
      <c r="AU337" s="18"/>
      <c r="AV337" s="18"/>
      <c r="AW337" s="18"/>
      <c r="AX337" s="18"/>
      <c r="AY337" s="18"/>
      <c r="AZ337" s="18"/>
      <c r="BA337" s="18"/>
      <c r="BB337" s="18"/>
      <c r="BC337" s="18"/>
      <c r="BD337" s="92">
        <f t="shared" si="206"/>
        <v>63.668600902643455</v>
      </c>
      <c r="BE337" s="92">
        <f t="shared" si="207"/>
        <v>62.727272727272734</v>
      </c>
      <c r="BF337" s="93">
        <f>IFERROR(100*((L337+0.44*AA337+AQ337)*2400)/((SUMIFS(팀공격력!Q:Q,팀공격력!A:A,B337,팀공격력!B:B,D337)+0.44*SUMIFS(팀공격력!T:T,팀공격력!A:A,B337,팀공격력!B:B,D337)+SUMIFS(팀공격력!AK:AK,팀공격력!A:A,B337,팀공격력!B:B,D337))*(F337*60+G337)),"")</f>
        <v>24.290550098040168</v>
      </c>
      <c r="BG337" s="17">
        <f t="shared" si="208"/>
        <v>0.21818181818181817</v>
      </c>
      <c r="BH337" s="17">
        <f t="shared" si="209"/>
        <v>0.29090909090909089</v>
      </c>
      <c r="BI337" s="94">
        <f>IFERROR(((AG337*(12000/5))/((F337*60+G337)*(SUMIFS(팀공격력!X:X,팀공격력!A:A,B337,팀공격력!B:B,D337)+SUMIFS(팀수비력!X:X,팀수비력!A:A,B337,팀수비력!B:B,D337))))*100,"")</f>
        <v>3.0826593074292088</v>
      </c>
      <c r="BJ337" s="94">
        <f>IFERROR(((AI337*(12000/5))/((F337*60+G337)*(SUMIFS(팀공격력!V:V,팀공격력!A:A,B337,팀공격력!B:B,D337)+SUMIFS(팀수비력!W:W,팀수비력!A:A,B337,팀수비력!B:B,D337))))*100,"")</f>
        <v>29.75206611570248</v>
      </c>
      <c r="BK337" s="94">
        <f>IFERROR(((AE337*(12000/5))/((F337*60+G337)*(SUMIFS(팀공격력!X:X,팀공격력!A:A,B337,팀공격력!B:B,D337)+SUMIFS(팀수비력!X:X,팀수비력!A:A,B337,팀수비력!B:B,D337))))*100,"")</f>
        <v>17.61519604245262</v>
      </c>
      <c r="BL337" s="94">
        <f>IFERROR(100*AK337/(((((F337*60+G337)/(12000/5))*SUMIFS(팀공격력!P:P,팀공격력!A:A,B337,팀공격력!B:B,D337))-K337)),"")</f>
        <v>13.294657964708726</v>
      </c>
      <c r="BM337" s="94">
        <f>IFERROR(100*((AM337/E337*(2400))/((F337*60+G337)*SUMIFS(팀공격력!AR:AR,팀공격력!A:A,B337,팀공격력!B:B,D337))),"")</f>
        <v>2.2058657012682894</v>
      </c>
      <c r="BN337" s="94">
        <f>IFERROR((AO337*40)/(((F337*60+G337)/60)*(SUMIFS(팀수비력!Q:Q,팀수비력!A:A,B337,팀수비력!B:B,D337)-SUMIFS(팀수비력!N:N,팀수비력!A:A,B337,팀수비력!B:B,D337)))*100,"")</f>
        <v>0.57392102846648307</v>
      </c>
      <c r="BO337" s="94">
        <f t="shared" si="210"/>
        <v>15.060240963855424</v>
      </c>
      <c r="BP337" s="18"/>
      <c r="BQ337" s="18"/>
      <c r="BR337" s="18"/>
      <c r="BS337" s="18"/>
      <c r="BT337" s="19" t="s">
        <v>93</v>
      </c>
      <c r="BU337" s="19"/>
      <c r="BV337" s="26" t="s">
        <v>97</v>
      </c>
      <c r="BW337" s="26"/>
      <c r="BX337" s="26"/>
      <c r="BY337" s="26"/>
      <c r="BZ337" s="29"/>
      <c r="CA337" s="29"/>
      <c r="CB337" s="29"/>
      <c r="CC337" s="30"/>
      <c r="CD337" s="30"/>
      <c r="CE337" s="30"/>
      <c r="CF337" s="28">
        <v>4</v>
      </c>
      <c r="CG337" s="28">
        <v>5</v>
      </c>
    </row>
    <row r="338" spans="1:85" x14ac:dyDescent="0.4">
      <c r="A338" s="9" t="s">
        <v>84</v>
      </c>
      <c r="B338" s="9" t="s">
        <v>85</v>
      </c>
      <c r="C338" s="9" t="s">
        <v>98</v>
      </c>
      <c r="D338" s="23" t="s">
        <v>295</v>
      </c>
      <c r="E338" s="32">
        <v>3</v>
      </c>
      <c r="F338" s="32">
        <v>2</v>
      </c>
      <c r="G338" s="32">
        <v>5</v>
      </c>
      <c r="H338" s="14">
        <f t="shared" si="184"/>
        <v>375</v>
      </c>
      <c r="I338" s="45">
        <v>0</v>
      </c>
      <c r="J338" s="15">
        <f t="shared" si="185"/>
        <v>0</v>
      </c>
      <c r="K338" s="21">
        <v>0</v>
      </c>
      <c r="L338" s="21">
        <v>0</v>
      </c>
      <c r="M338" s="15">
        <f t="shared" si="186"/>
        <v>0</v>
      </c>
      <c r="N338" s="15">
        <f t="shared" si="187"/>
        <v>0</v>
      </c>
      <c r="O338" s="17" t="e">
        <f t="shared" si="188"/>
        <v>#DIV/0!</v>
      </c>
      <c r="P338" s="14">
        <v>0</v>
      </c>
      <c r="Q338" s="16">
        <v>0</v>
      </c>
      <c r="R338" s="15">
        <f t="shared" si="189"/>
        <v>0</v>
      </c>
      <c r="S338" s="15">
        <f t="shared" si="190"/>
        <v>0</v>
      </c>
      <c r="T338" s="17" t="e">
        <f t="shared" si="191"/>
        <v>#DIV/0!</v>
      </c>
      <c r="U338" s="16">
        <v>0</v>
      </c>
      <c r="V338" s="16">
        <v>0</v>
      </c>
      <c r="W338" s="15">
        <f t="shared" si="192"/>
        <v>0</v>
      </c>
      <c r="X338" s="15">
        <f t="shared" si="193"/>
        <v>0</v>
      </c>
      <c r="Y338" s="17" t="e">
        <f t="shared" si="194"/>
        <v>#DIV/0!</v>
      </c>
      <c r="Z338" s="8">
        <v>0</v>
      </c>
      <c r="AA338" s="8">
        <v>2</v>
      </c>
      <c r="AB338" s="15">
        <f t="shared" si="195"/>
        <v>0</v>
      </c>
      <c r="AC338" s="15">
        <f t="shared" si="196"/>
        <v>0.66666666666666663</v>
      </c>
      <c r="AD338" s="17">
        <f t="shared" si="197"/>
        <v>0</v>
      </c>
      <c r="AE338" s="13">
        <v>1</v>
      </c>
      <c r="AF338" s="15">
        <f t="shared" si="198"/>
        <v>0.33333333333333331</v>
      </c>
      <c r="AG338" s="13">
        <v>1</v>
      </c>
      <c r="AH338" s="15">
        <f t="shared" si="199"/>
        <v>0.33333333333333331</v>
      </c>
      <c r="AI338" s="13">
        <v>0</v>
      </c>
      <c r="AJ338" s="15">
        <f t="shared" si="200"/>
        <v>0</v>
      </c>
      <c r="AK338" s="13">
        <v>0</v>
      </c>
      <c r="AL338" s="15">
        <f t="shared" si="201"/>
        <v>0</v>
      </c>
      <c r="AM338" s="13">
        <v>0</v>
      </c>
      <c r="AN338" s="15">
        <f t="shared" si="202"/>
        <v>0</v>
      </c>
      <c r="AO338" s="2">
        <v>1</v>
      </c>
      <c r="AP338" s="15">
        <f t="shared" si="203"/>
        <v>0.33333333333333331</v>
      </c>
      <c r="AQ338" s="6">
        <v>0</v>
      </c>
      <c r="AR338" s="15">
        <f t="shared" si="204"/>
        <v>0</v>
      </c>
      <c r="AS338" s="52">
        <v>2</v>
      </c>
      <c r="AT338" s="15">
        <f t="shared" si="205"/>
        <v>0.66666666666666663</v>
      </c>
      <c r="AU338" s="18"/>
      <c r="AV338" s="18"/>
      <c r="AW338" s="18"/>
      <c r="AX338" s="18"/>
      <c r="AY338" s="18"/>
      <c r="AZ338" s="18"/>
      <c r="BA338" s="18"/>
      <c r="BB338" s="18"/>
      <c r="BC338" s="18"/>
      <c r="BD338" s="92">
        <f t="shared" si="206"/>
        <v>0</v>
      </c>
      <c r="BE338" s="92" t="str">
        <f t="shared" si="207"/>
        <v/>
      </c>
      <c r="BF338" s="93">
        <f>IFERROR(100*((L338+0.44*AA338+AQ338)*2400)/((SUMIFS(팀공격력!Q:Q,팀공격력!A:A,B338,팀공격력!B:B,D338)+0.44*SUMIFS(팀공격력!T:T,팀공격력!A:A,B338,팀공격력!B:B,D338)+SUMIFS(팀공격력!AK:AK,팀공격력!A:A,B338,팀공격력!B:B,D338))*(F338*60+G338)),"")</f>
        <v>2.2663375898701577</v>
      </c>
      <c r="BG338" s="17" t="str">
        <f t="shared" si="208"/>
        <v/>
      </c>
      <c r="BH338" s="17" t="str">
        <f t="shared" si="209"/>
        <v/>
      </c>
      <c r="BI338" s="94">
        <f>IFERROR(((AG338*(12000/5))/((F338*60+G338)*(SUMIFS(팀공격력!X:X,팀공격력!A:A,B338,팀공격력!B:B,D338)+SUMIFS(팀수비력!X:X,팀수비력!A:A,B338,팀수비력!B:B,D338))))*100,"")</f>
        <v>3.4103019538188275</v>
      </c>
      <c r="BJ338" s="94">
        <f>IFERROR(((AI338*(12000/5))/((F338*60+G338)*(SUMIFS(팀공격력!V:V,팀공격력!A:A,B338,팀공격력!B:B,D338)+SUMIFS(팀수비력!W:W,팀수비력!A:A,B338,팀수비력!B:B,D338))))*100,"")</f>
        <v>0</v>
      </c>
      <c r="BK338" s="94">
        <f>IFERROR(((AE338*(12000/5))/((F338*60+G338)*(SUMIFS(팀공격력!X:X,팀공격력!A:A,B338,팀공격력!B:B,D338)+SUMIFS(팀수비력!X:X,팀수비력!A:A,B338,팀수비력!B:B,D338))))*100,"")</f>
        <v>3.4103019538188275</v>
      </c>
      <c r="BL338" s="94">
        <f>IFERROR(100*AK338/(((((F338*60+G338)/(12000/5))*SUMIFS(팀공격력!P:P,팀공격력!A:A,B338,팀공격력!B:B,D338))-K338)),"")</f>
        <v>0</v>
      </c>
      <c r="BM338" s="94">
        <f>IFERROR(100*((AM338/E338*(2400))/((F338*60+G338)*SUMIFS(팀공격력!AR:AR,팀공격력!A:A,B338,팀공격력!B:B,D338))),"")</f>
        <v>0</v>
      </c>
      <c r="BN338" s="94">
        <f>IFERROR((AO338*40)/(((F338*60+G338)/60)*(SUMIFS(팀수비력!Q:Q,팀수비력!A:A,B338,팀수비력!B:B,D338)-SUMIFS(팀수비력!N:N,팀수비력!A:A,B338,팀수비력!B:B,D338)))*100,"")</f>
        <v>4.4444444444444438</v>
      </c>
      <c r="BO338" s="94">
        <f t="shared" si="210"/>
        <v>0</v>
      </c>
      <c r="BP338" s="18"/>
      <c r="BQ338" s="18"/>
      <c r="BR338" s="18"/>
      <c r="BS338" s="18"/>
      <c r="BT338" s="19" t="s">
        <v>88</v>
      </c>
      <c r="BU338" s="19"/>
      <c r="BV338" s="26" t="s">
        <v>97</v>
      </c>
      <c r="BW338" s="26"/>
      <c r="BX338" s="26"/>
      <c r="BY338" s="26"/>
      <c r="BZ338" s="29"/>
      <c r="CA338" s="29"/>
      <c r="CB338" s="29"/>
      <c r="CC338" s="30"/>
      <c r="CD338" s="30"/>
      <c r="CE338" s="30"/>
      <c r="CF338" s="28">
        <v>1</v>
      </c>
      <c r="CG338" s="28">
        <v>2</v>
      </c>
    </row>
    <row r="339" spans="1:85" x14ac:dyDescent="0.4">
      <c r="A339" s="9" t="s">
        <v>84</v>
      </c>
      <c r="B339" s="9" t="s">
        <v>85</v>
      </c>
      <c r="C339" s="9" t="s">
        <v>99</v>
      </c>
      <c r="D339" s="23" t="s">
        <v>295</v>
      </c>
      <c r="E339" s="32">
        <v>4</v>
      </c>
      <c r="F339" s="32">
        <v>8</v>
      </c>
      <c r="G339" s="32">
        <v>57</v>
      </c>
      <c r="H339" s="14">
        <f t="shared" si="184"/>
        <v>2148</v>
      </c>
      <c r="I339" s="45">
        <v>11</v>
      </c>
      <c r="J339" s="15">
        <f t="shared" si="185"/>
        <v>2.75</v>
      </c>
      <c r="K339" s="21">
        <v>4</v>
      </c>
      <c r="L339" s="21">
        <v>7</v>
      </c>
      <c r="M339" s="15">
        <f t="shared" si="186"/>
        <v>1</v>
      </c>
      <c r="N339" s="15">
        <f t="shared" si="187"/>
        <v>1.75</v>
      </c>
      <c r="O339" s="17">
        <f t="shared" si="188"/>
        <v>0.5714285714285714</v>
      </c>
      <c r="P339" s="14">
        <v>1</v>
      </c>
      <c r="Q339" s="16">
        <v>1</v>
      </c>
      <c r="R339" s="15">
        <f t="shared" si="189"/>
        <v>0.25</v>
      </c>
      <c r="S339" s="15">
        <f t="shared" si="190"/>
        <v>0.25</v>
      </c>
      <c r="T339" s="17">
        <f t="shared" si="191"/>
        <v>1</v>
      </c>
      <c r="U339" s="16">
        <v>3</v>
      </c>
      <c r="V339" s="16">
        <v>6</v>
      </c>
      <c r="W339" s="15">
        <f t="shared" si="192"/>
        <v>0.75</v>
      </c>
      <c r="X339" s="15">
        <f t="shared" si="193"/>
        <v>1.5</v>
      </c>
      <c r="Y339" s="17">
        <f t="shared" si="194"/>
        <v>0.5</v>
      </c>
      <c r="Z339" s="8">
        <v>0</v>
      </c>
      <c r="AA339" s="8">
        <v>0</v>
      </c>
      <c r="AB339" s="15">
        <f t="shared" si="195"/>
        <v>0</v>
      </c>
      <c r="AC339" s="15">
        <f t="shared" si="196"/>
        <v>0</v>
      </c>
      <c r="AD339" s="17" t="e">
        <f t="shared" si="197"/>
        <v>#DIV/0!</v>
      </c>
      <c r="AE339" s="13">
        <v>3</v>
      </c>
      <c r="AF339" s="15">
        <f t="shared" si="198"/>
        <v>0.75</v>
      </c>
      <c r="AG339" s="13">
        <v>0</v>
      </c>
      <c r="AH339" s="15">
        <f t="shared" si="199"/>
        <v>0</v>
      </c>
      <c r="AI339" s="13">
        <v>3</v>
      </c>
      <c r="AJ339" s="15">
        <f t="shared" si="200"/>
        <v>0.75</v>
      </c>
      <c r="AK339" s="13">
        <v>0</v>
      </c>
      <c r="AL339" s="15">
        <f t="shared" si="201"/>
        <v>0</v>
      </c>
      <c r="AM339" s="13">
        <v>3</v>
      </c>
      <c r="AN339" s="15">
        <f t="shared" si="202"/>
        <v>0.75</v>
      </c>
      <c r="AO339" s="2">
        <v>1</v>
      </c>
      <c r="AP339" s="15">
        <f t="shared" si="203"/>
        <v>0.25</v>
      </c>
      <c r="AQ339" s="6">
        <v>1</v>
      </c>
      <c r="AR339" s="15">
        <f t="shared" si="204"/>
        <v>0.25</v>
      </c>
      <c r="AS339" s="52">
        <v>5</v>
      </c>
      <c r="AT339" s="15">
        <f t="shared" si="205"/>
        <v>1.25</v>
      </c>
      <c r="AU339" s="18"/>
      <c r="AV339" s="18"/>
      <c r="AW339" s="18"/>
      <c r="AX339" s="18"/>
      <c r="AY339" s="18"/>
      <c r="AZ339" s="18"/>
      <c r="BA339" s="18"/>
      <c r="BB339" s="18"/>
      <c r="BC339" s="18"/>
      <c r="BD339" s="92">
        <f t="shared" si="206"/>
        <v>78.571428571428569</v>
      </c>
      <c r="BE339" s="92">
        <f t="shared" si="207"/>
        <v>78.571428571428569</v>
      </c>
      <c r="BF339" s="93">
        <f>IFERROR(100*((L339+0.44*AA339+AQ339)*2400)/((SUMIFS(팀공격력!Q:Q,팀공격력!A:A,B339,팀공격력!B:B,D339)+0.44*SUMIFS(팀공격력!T:T,팀공격력!A:A,B339,팀공격력!B:B,D339)+SUMIFS(팀공격력!AK:AK,팀공격력!A:A,B339,팀공격력!B:B,D339))*(F339*60+G339)),"")</f>
        <v>4.7958726719784952</v>
      </c>
      <c r="BG339" s="17">
        <f t="shared" si="208"/>
        <v>0.8571428571428571</v>
      </c>
      <c r="BH339" s="17">
        <f t="shared" si="209"/>
        <v>0</v>
      </c>
      <c r="BI339" s="94">
        <f>IFERROR(((AG339*(12000/5))/((F339*60+G339)*(SUMIFS(팀공격력!X:X,팀공격력!A:A,B339,팀공격력!B:B,D339)+SUMIFS(팀수비력!X:X,팀수비력!A:A,B339,팀수비력!B:B,D339))))*100,"")</f>
        <v>0</v>
      </c>
      <c r="BJ339" s="94">
        <f>IFERROR(((AI339*(12000/5))/((F339*60+G339)*(SUMIFS(팀공격력!V:V,팀공격력!A:A,B339,팀공격력!B:B,D339)+SUMIFS(팀수비력!W:W,팀수비력!A:A,B339,팀수비력!B:B,D339))))*100,"")</f>
        <v>4.8755713560182841</v>
      </c>
      <c r="BK339" s="94">
        <f>IFERROR(((AE339*(12000/5))/((F339*60+G339)*(SUMIFS(팀공격력!X:X,팀공격력!A:A,B339,팀공격력!B:B,D339)+SUMIFS(팀수비력!X:X,팀수비력!A:A,B339,팀수비력!B:B,D339))))*100,"")</f>
        <v>2.3814957778064438</v>
      </c>
      <c r="BL339" s="94">
        <f>IFERROR(100*AK339/(((((F339*60+G339)/(12000/5))*SUMIFS(팀공격력!P:P,팀공격력!A:A,B339,팀공격력!B:B,D339))-K339)),"")</f>
        <v>0</v>
      </c>
      <c r="BM339" s="94">
        <f>IFERROR(100*((AM339/E339*(2400))/((F339*60+G339)*SUMIFS(팀공격력!AR:AR,팀공격력!A:A,B339,팀공격력!B:B,D339))),"")</f>
        <v>4.4733477629072018</v>
      </c>
      <c r="BN339" s="94">
        <f>IFERROR((AO339*40)/(((F339*60+G339)/60)*(SUMIFS(팀수비력!Q:Q,팀수비력!A:A,B339,팀수비력!B:B,D339)-SUMIFS(팀수비력!N:N,팀수비력!A:A,B339,팀수비력!B:B,D339)))*100,"")</f>
        <v>1.0345541071798057</v>
      </c>
      <c r="BO339" s="94">
        <f t="shared" si="210"/>
        <v>12.5</v>
      </c>
      <c r="BP339" s="18"/>
      <c r="BQ339" s="18"/>
      <c r="BR339" s="18"/>
      <c r="BS339" s="18"/>
      <c r="BT339" s="19" t="s">
        <v>88</v>
      </c>
      <c r="BU339" s="19"/>
      <c r="BV339" s="26" t="s">
        <v>94</v>
      </c>
      <c r="BW339" s="26"/>
      <c r="BX339" s="26"/>
      <c r="BY339" s="26"/>
      <c r="BZ339" s="29"/>
      <c r="CA339" s="29"/>
      <c r="CB339" s="29"/>
      <c r="CC339" s="30"/>
      <c r="CD339" s="30"/>
      <c r="CE339" s="30"/>
      <c r="CF339" s="28">
        <v>1</v>
      </c>
      <c r="CG339" s="28">
        <v>3</v>
      </c>
    </row>
    <row r="340" spans="1:85" x14ac:dyDescent="0.4">
      <c r="A340" s="9" t="s">
        <v>84</v>
      </c>
      <c r="B340" s="9" t="s">
        <v>85</v>
      </c>
      <c r="C340" s="9" t="s">
        <v>100</v>
      </c>
      <c r="D340" s="23" t="s">
        <v>295</v>
      </c>
      <c r="E340" s="32">
        <v>8</v>
      </c>
      <c r="F340" s="32">
        <v>30</v>
      </c>
      <c r="G340" s="32">
        <v>26</v>
      </c>
      <c r="H340" s="14">
        <f t="shared" si="184"/>
        <v>14608</v>
      </c>
      <c r="I340" s="45">
        <v>162</v>
      </c>
      <c r="J340" s="15">
        <f t="shared" si="185"/>
        <v>20.25</v>
      </c>
      <c r="K340" s="21">
        <v>52</v>
      </c>
      <c r="L340" s="21">
        <v>97</v>
      </c>
      <c r="M340" s="15">
        <f t="shared" si="186"/>
        <v>6.5</v>
      </c>
      <c r="N340" s="15">
        <f t="shared" si="187"/>
        <v>12.125</v>
      </c>
      <c r="O340" s="17">
        <f t="shared" si="188"/>
        <v>0.53608247422680411</v>
      </c>
      <c r="P340" s="14">
        <v>40</v>
      </c>
      <c r="Q340" s="16">
        <v>70</v>
      </c>
      <c r="R340" s="15">
        <f t="shared" si="189"/>
        <v>5</v>
      </c>
      <c r="S340" s="15">
        <f t="shared" si="190"/>
        <v>8.75</v>
      </c>
      <c r="T340" s="17">
        <f t="shared" si="191"/>
        <v>0.5714285714285714</v>
      </c>
      <c r="U340" s="16">
        <v>12</v>
      </c>
      <c r="V340" s="16">
        <v>27</v>
      </c>
      <c r="W340" s="15">
        <f t="shared" si="192"/>
        <v>1.5</v>
      </c>
      <c r="X340" s="15">
        <f t="shared" si="193"/>
        <v>3.375</v>
      </c>
      <c r="Y340" s="17">
        <f t="shared" si="194"/>
        <v>0.44444444444444442</v>
      </c>
      <c r="Z340" s="8">
        <v>46</v>
      </c>
      <c r="AA340" s="8">
        <v>51</v>
      </c>
      <c r="AB340" s="15">
        <f t="shared" si="195"/>
        <v>5.75</v>
      </c>
      <c r="AC340" s="15">
        <f t="shared" si="196"/>
        <v>6.375</v>
      </c>
      <c r="AD340" s="17">
        <f t="shared" si="197"/>
        <v>0.90196078431372551</v>
      </c>
      <c r="AE340" s="13">
        <v>17</v>
      </c>
      <c r="AF340" s="15">
        <f t="shared" si="198"/>
        <v>2.125</v>
      </c>
      <c r="AG340" s="13">
        <v>3</v>
      </c>
      <c r="AH340" s="15">
        <f t="shared" si="199"/>
        <v>0.375</v>
      </c>
      <c r="AI340" s="13">
        <v>14</v>
      </c>
      <c r="AJ340" s="15">
        <f t="shared" si="200"/>
        <v>1.75</v>
      </c>
      <c r="AK340" s="13">
        <v>36</v>
      </c>
      <c r="AL340" s="15">
        <f t="shared" si="201"/>
        <v>4.5</v>
      </c>
      <c r="AM340" s="13">
        <v>9</v>
      </c>
      <c r="AN340" s="15">
        <f t="shared" si="202"/>
        <v>1.125</v>
      </c>
      <c r="AO340" s="2">
        <v>0</v>
      </c>
      <c r="AP340" s="15">
        <f t="shared" si="203"/>
        <v>0</v>
      </c>
      <c r="AQ340" s="6">
        <v>21</v>
      </c>
      <c r="AR340" s="15">
        <f t="shared" si="204"/>
        <v>2.625</v>
      </c>
      <c r="AS340" s="52">
        <v>17</v>
      </c>
      <c r="AT340" s="15">
        <f t="shared" si="205"/>
        <v>2.125</v>
      </c>
      <c r="AU340" s="18"/>
      <c r="AV340" s="18"/>
      <c r="AW340" s="18"/>
      <c r="AX340" s="18"/>
      <c r="AY340" s="18"/>
      <c r="AZ340" s="18"/>
      <c r="BA340" s="18"/>
      <c r="BB340" s="18"/>
      <c r="BC340" s="18"/>
      <c r="BD340" s="92">
        <f t="shared" si="206"/>
        <v>67.816476892163436</v>
      </c>
      <c r="BE340" s="92">
        <f t="shared" si="207"/>
        <v>59.793814432989691</v>
      </c>
      <c r="BF340" s="93">
        <f>IFERROR(100*((L340+0.44*AA340+AQ340)*2400)/((SUMIFS(팀공격력!Q:Q,팀공격력!A:A,B340,팀공격력!B:B,D340)+0.44*SUMIFS(팀공격력!T:T,팀공격력!A:A,B340,팀공격력!B:B,D340)+SUMIFS(팀공격력!AK:AK,팀공격력!A:A,B340,팀공격력!B:B,D340))*(F340*60+G340)),"")</f>
        <v>24.759506864339976</v>
      </c>
      <c r="BG340" s="17">
        <f t="shared" si="208"/>
        <v>0.27835051546391754</v>
      </c>
      <c r="BH340" s="17">
        <f t="shared" si="209"/>
        <v>0.52577319587628868</v>
      </c>
      <c r="BI340" s="94">
        <f>IFERROR(((AG340*(12000/5))/((F340*60+G340)*(SUMIFS(팀공격력!X:X,팀공격력!A:A,B340,팀공격력!B:B,D340)+SUMIFS(팀수비력!X:X,팀수비력!A:A,B340,팀수비력!B:B,D340))))*100,"")</f>
        <v>0.70036321614570662</v>
      </c>
      <c r="BJ340" s="94">
        <f>IFERROR(((AI340*(12000/5))/((F340*60+G340)*(SUMIFS(팀공격력!V:V,팀공격력!A:A,B340,팀공격력!B:B,D340)+SUMIFS(팀수비력!W:W,팀수비력!A:A,B340,팀수비력!B:B,D340))))*100,"")</f>
        <v>6.6912277208005575</v>
      </c>
      <c r="BK340" s="94">
        <f>IFERROR(((AE340*(12000/5))/((F340*60+G340)*(SUMIFS(팀공격력!X:X,팀공격력!A:A,B340,팀공격력!B:B,D340)+SUMIFS(팀수비력!X:X,팀수비력!A:A,B340,팀수비력!B:B,D340))))*100,"")</f>
        <v>3.9687248914923381</v>
      </c>
      <c r="BL340" s="94">
        <f>IFERROR(100*AK340/(((((F340*60+G340)/(12000/5))*SUMIFS(팀공격력!P:P,팀공격력!A:A,B340,팀공격력!B:B,D340))-K340)),"")</f>
        <v>22.146350465996125</v>
      </c>
      <c r="BM340" s="94">
        <f>IFERROR(100*((AM340/E340*(2400))/((F340*60+G340)*SUMIFS(팀공격력!AR:AR,팀공격력!A:A,B340,팀공격력!B:B,D340))),"")</f>
        <v>1.9733196183032591</v>
      </c>
      <c r="BN340" s="94">
        <f>IFERROR((AO340*40)/(((F340*60+G340)/60)*(SUMIFS(팀수비력!Q:Q,팀수비력!A:A,B340,팀수비력!B:B,D340)-SUMIFS(팀수비력!N:N,팀수비력!A:A,B340,팀수비력!B:B,D340)))*100,"")</f>
        <v>0</v>
      </c>
      <c r="BO340" s="94">
        <f t="shared" si="210"/>
        <v>14.953004841925377</v>
      </c>
      <c r="BP340" s="18"/>
      <c r="BQ340" s="18"/>
      <c r="BR340" s="18"/>
      <c r="BS340" s="18"/>
      <c r="BT340" s="19" t="s">
        <v>88</v>
      </c>
      <c r="BU340" s="19"/>
      <c r="BV340" s="26" t="s">
        <v>89</v>
      </c>
      <c r="BW340" s="26"/>
      <c r="BX340" s="26"/>
      <c r="BY340" s="26"/>
      <c r="BZ340" s="29"/>
      <c r="CA340" s="29"/>
      <c r="CB340" s="29"/>
      <c r="CC340" s="30"/>
      <c r="CD340" s="30"/>
      <c r="CE340" s="30"/>
      <c r="CF340" s="28">
        <v>3</v>
      </c>
      <c r="CG340" s="28">
        <v>5</v>
      </c>
    </row>
    <row r="341" spans="1:85" x14ac:dyDescent="0.4">
      <c r="A341" s="9" t="s">
        <v>84</v>
      </c>
      <c r="B341" s="9" t="s">
        <v>85</v>
      </c>
      <c r="C341" s="9" t="s">
        <v>101</v>
      </c>
      <c r="D341" s="23" t="s">
        <v>295</v>
      </c>
      <c r="E341" s="32">
        <v>9</v>
      </c>
      <c r="F341" s="32">
        <v>35</v>
      </c>
      <c r="G341" s="32">
        <v>33</v>
      </c>
      <c r="H341" s="14">
        <f t="shared" si="184"/>
        <v>19197</v>
      </c>
      <c r="I341" s="45">
        <v>139</v>
      </c>
      <c r="J341" s="15">
        <f t="shared" si="185"/>
        <v>15.444444444444445</v>
      </c>
      <c r="K341" s="21">
        <v>55</v>
      </c>
      <c r="L341" s="21">
        <v>111</v>
      </c>
      <c r="M341" s="15">
        <f t="shared" si="186"/>
        <v>6.1111111111111107</v>
      </c>
      <c r="N341" s="15">
        <f t="shared" si="187"/>
        <v>12.333333333333334</v>
      </c>
      <c r="O341" s="17">
        <f t="shared" si="188"/>
        <v>0.49549549549549549</v>
      </c>
      <c r="P341" s="14">
        <v>48</v>
      </c>
      <c r="Q341" s="16">
        <v>95</v>
      </c>
      <c r="R341" s="15">
        <f t="shared" si="189"/>
        <v>5.333333333333333</v>
      </c>
      <c r="S341" s="15">
        <f t="shared" si="190"/>
        <v>10.555555555555555</v>
      </c>
      <c r="T341" s="17">
        <f t="shared" si="191"/>
        <v>0.50526315789473686</v>
      </c>
      <c r="U341" s="16">
        <v>7</v>
      </c>
      <c r="V341" s="16">
        <v>16</v>
      </c>
      <c r="W341" s="15">
        <f t="shared" si="192"/>
        <v>0.77777777777777779</v>
      </c>
      <c r="X341" s="15">
        <f t="shared" si="193"/>
        <v>1.7777777777777777</v>
      </c>
      <c r="Y341" s="17">
        <f t="shared" si="194"/>
        <v>0.4375</v>
      </c>
      <c r="Z341" s="8">
        <v>22</v>
      </c>
      <c r="AA341" s="8">
        <v>23</v>
      </c>
      <c r="AB341" s="15">
        <f t="shared" si="195"/>
        <v>2.4444444444444446</v>
      </c>
      <c r="AC341" s="15">
        <f t="shared" si="196"/>
        <v>2.5555555555555554</v>
      </c>
      <c r="AD341" s="17">
        <f t="shared" si="197"/>
        <v>0.95652173913043481</v>
      </c>
      <c r="AE341" s="13">
        <v>56</v>
      </c>
      <c r="AF341" s="15">
        <f t="shared" si="198"/>
        <v>6.2222222222222223</v>
      </c>
      <c r="AG341" s="13">
        <v>16</v>
      </c>
      <c r="AH341" s="15">
        <f t="shared" si="199"/>
        <v>1.7777777777777777</v>
      </c>
      <c r="AI341" s="13">
        <v>40</v>
      </c>
      <c r="AJ341" s="15">
        <f t="shared" si="200"/>
        <v>4.4444444444444446</v>
      </c>
      <c r="AK341" s="13">
        <v>25</v>
      </c>
      <c r="AL341" s="15">
        <f t="shared" si="201"/>
        <v>2.7777777777777777</v>
      </c>
      <c r="AM341" s="13">
        <v>9</v>
      </c>
      <c r="AN341" s="15">
        <f t="shared" si="202"/>
        <v>1</v>
      </c>
      <c r="AO341" s="2">
        <v>5</v>
      </c>
      <c r="AP341" s="15">
        <f t="shared" si="203"/>
        <v>0.55555555555555558</v>
      </c>
      <c r="AQ341" s="6">
        <v>16</v>
      </c>
      <c r="AR341" s="15">
        <f t="shared" si="204"/>
        <v>1.7777777777777777</v>
      </c>
      <c r="AS341" s="52">
        <v>11</v>
      </c>
      <c r="AT341" s="15">
        <f t="shared" si="205"/>
        <v>1.2222222222222223</v>
      </c>
      <c r="AU341" s="18"/>
      <c r="AV341" s="18"/>
      <c r="AW341" s="18"/>
      <c r="AX341" s="18"/>
      <c r="AY341" s="18"/>
      <c r="AZ341" s="18"/>
      <c r="BA341" s="18"/>
      <c r="BB341" s="18"/>
      <c r="BC341" s="18"/>
      <c r="BD341" s="92">
        <f t="shared" si="206"/>
        <v>57.381109643328934</v>
      </c>
      <c r="BE341" s="92">
        <f t="shared" si="207"/>
        <v>52.702702702702695</v>
      </c>
      <c r="BF341" s="93">
        <f>IFERROR(100*((L341+0.44*AA341+AQ341)*2400)/((SUMIFS(팀공격력!Q:Q,팀공격력!A:A,B341,팀공격력!B:B,D341)+0.44*SUMIFS(팀공격력!T:T,팀공격력!A:A,B341,팀공격력!B:B,D341)+SUMIFS(팀공격력!AK:AK,팀공격력!A:A,B341,팀공격력!B:B,D341))*(F341*60+G341)),"")</f>
        <v>20.694831378326782</v>
      </c>
      <c r="BG341" s="17">
        <f t="shared" si="208"/>
        <v>0.14414414414414414</v>
      </c>
      <c r="BH341" s="17">
        <f t="shared" si="209"/>
        <v>0.2072072072072072</v>
      </c>
      <c r="BI341" s="94">
        <f>IFERROR(((AG341*(12000/5))/((F341*60+G341)*(SUMIFS(팀공격력!X:X,팀공격력!A:A,B341,팀공격력!B:B,D341)+SUMIFS(팀수비력!X:X,팀수비력!A:A,B341,팀수비력!B:B,D341))))*100,"")</f>
        <v>3.1976577157232331</v>
      </c>
      <c r="BJ341" s="94">
        <f>IFERROR(((AI341*(12000/5))/((F341*60+G341)*(SUMIFS(팀공격력!V:V,팀공격력!A:A,B341,팀공격력!B:B,D341)+SUMIFS(팀수비력!W:W,팀수비력!A:A,B341,팀수비력!B:B,D341))))*100,"")</f>
        <v>16.366193581383452</v>
      </c>
      <c r="BK341" s="94">
        <f>IFERROR(((AE341*(12000/5))/((F341*60+G341)*(SUMIFS(팀공격력!X:X,팀공격력!A:A,B341,팀공격력!B:B,D341)+SUMIFS(팀수비력!X:X,팀수비력!A:A,B341,팀수비력!B:B,D341))))*100,"")</f>
        <v>11.191802005031315</v>
      </c>
      <c r="BL341" s="94">
        <f>IFERROR(100*AK341/(((((F341*60+G341)/(12000/5))*SUMIFS(팀공격력!P:P,팀공격력!A:A,B341,팀공격력!B:B,D341))-K341)),"")</f>
        <v>12.779389400774431</v>
      </c>
      <c r="BM341" s="94">
        <f>IFERROR(100*((AM341/E341*(2400))/((F341*60+G341)*SUMIFS(팀공격력!AR:AR,팀공격력!A:A,B341,팀공격력!B:B,D341))),"")</f>
        <v>1.501601968233266</v>
      </c>
      <c r="BN341" s="94">
        <f>IFERROR((AO341*40)/(((F341*60+G341)/60)*(SUMIFS(팀수비력!Q:Q,팀수비력!A:A,B341,팀수비력!B:B,D341)-SUMIFS(팀수비력!N:N,팀수비력!A:A,B341,팀수비력!B:B,D341)))*100,"")</f>
        <v>1.3022868156482785</v>
      </c>
      <c r="BO341" s="94">
        <f t="shared" si="210"/>
        <v>11.668611435239207</v>
      </c>
      <c r="BP341" s="18"/>
      <c r="BQ341" s="18"/>
      <c r="BR341" s="18"/>
      <c r="BS341" s="18"/>
      <c r="BT341" s="19" t="s">
        <v>88</v>
      </c>
      <c r="BU341" s="19"/>
      <c r="BV341" s="26" t="s">
        <v>94</v>
      </c>
      <c r="BW341" s="26"/>
      <c r="BX341" s="26"/>
      <c r="BY341" s="26"/>
      <c r="BZ341" s="29"/>
      <c r="CA341" s="29"/>
      <c r="CB341" s="29"/>
      <c r="CC341" s="30"/>
      <c r="CD341" s="30"/>
      <c r="CE341" s="30"/>
      <c r="CF341" s="28">
        <v>4</v>
      </c>
      <c r="CG341" s="28">
        <v>5</v>
      </c>
    </row>
    <row r="342" spans="1:85" x14ac:dyDescent="0.4">
      <c r="A342" s="9" t="s">
        <v>84</v>
      </c>
      <c r="B342" s="9" t="s">
        <v>85</v>
      </c>
      <c r="C342" s="9" t="s">
        <v>102</v>
      </c>
      <c r="D342" s="23" t="s">
        <v>295</v>
      </c>
      <c r="E342" s="32">
        <v>2</v>
      </c>
      <c r="F342" s="32">
        <v>2</v>
      </c>
      <c r="G342" s="32">
        <v>20</v>
      </c>
      <c r="H342" s="14">
        <f t="shared" si="184"/>
        <v>280</v>
      </c>
      <c r="I342" s="45">
        <v>0</v>
      </c>
      <c r="J342" s="15">
        <f t="shared" si="185"/>
        <v>0</v>
      </c>
      <c r="K342" s="21">
        <v>0</v>
      </c>
      <c r="L342" s="21">
        <v>0</v>
      </c>
      <c r="M342" s="15">
        <f t="shared" si="186"/>
        <v>0</v>
      </c>
      <c r="N342" s="15">
        <f t="shared" si="187"/>
        <v>0</v>
      </c>
      <c r="O342" s="17" t="e">
        <f t="shared" si="188"/>
        <v>#DIV/0!</v>
      </c>
      <c r="P342" s="14">
        <v>0</v>
      </c>
      <c r="Q342" s="16">
        <v>0</v>
      </c>
      <c r="R342" s="15">
        <f t="shared" si="189"/>
        <v>0</v>
      </c>
      <c r="S342" s="15">
        <f t="shared" si="190"/>
        <v>0</v>
      </c>
      <c r="T342" s="17" t="e">
        <f t="shared" si="191"/>
        <v>#DIV/0!</v>
      </c>
      <c r="U342" s="16">
        <v>0</v>
      </c>
      <c r="V342" s="16">
        <v>0</v>
      </c>
      <c r="W342" s="15">
        <f t="shared" si="192"/>
        <v>0</v>
      </c>
      <c r="X342" s="15">
        <f t="shared" si="193"/>
        <v>0</v>
      </c>
      <c r="Y342" s="17" t="e">
        <f t="shared" si="194"/>
        <v>#DIV/0!</v>
      </c>
      <c r="Z342" s="8">
        <v>0</v>
      </c>
      <c r="AA342" s="8">
        <v>0</v>
      </c>
      <c r="AB342" s="15">
        <f t="shared" si="195"/>
        <v>0</v>
      </c>
      <c r="AC342" s="15">
        <f t="shared" si="196"/>
        <v>0</v>
      </c>
      <c r="AD342" s="17" t="e">
        <f t="shared" si="197"/>
        <v>#DIV/0!</v>
      </c>
      <c r="AE342" s="13">
        <v>2</v>
      </c>
      <c r="AF342" s="15">
        <f t="shared" si="198"/>
        <v>1</v>
      </c>
      <c r="AG342" s="13">
        <v>1</v>
      </c>
      <c r="AH342" s="15">
        <f t="shared" si="199"/>
        <v>0.5</v>
      </c>
      <c r="AI342" s="13">
        <v>1</v>
      </c>
      <c r="AJ342" s="15">
        <f t="shared" si="200"/>
        <v>0.5</v>
      </c>
      <c r="AK342" s="13">
        <v>1</v>
      </c>
      <c r="AL342" s="15">
        <f t="shared" si="201"/>
        <v>0.5</v>
      </c>
      <c r="AM342" s="13">
        <v>0</v>
      </c>
      <c r="AN342" s="15">
        <f t="shared" si="202"/>
        <v>0</v>
      </c>
      <c r="AO342" s="2">
        <v>0</v>
      </c>
      <c r="AP342" s="15">
        <f t="shared" si="203"/>
        <v>0</v>
      </c>
      <c r="AQ342" s="6">
        <v>1</v>
      </c>
      <c r="AR342" s="15">
        <f t="shared" si="204"/>
        <v>0.5</v>
      </c>
      <c r="AS342" s="52">
        <v>0</v>
      </c>
      <c r="AT342" s="15">
        <f t="shared" si="205"/>
        <v>0</v>
      </c>
      <c r="AU342" s="18"/>
      <c r="AV342" s="18"/>
      <c r="AW342" s="18"/>
      <c r="AX342" s="18"/>
      <c r="AY342" s="18"/>
      <c r="AZ342" s="18"/>
      <c r="BA342" s="18"/>
      <c r="BB342" s="18"/>
      <c r="BC342" s="18"/>
      <c r="BD342" s="92" t="str">
        <f t="shared" si="206"/>
        <v/>
      </c>
      <c r="BE342" s="92" t="str">
        <f t="shared" si="207"/>
        <v/>
      </c>
      <c r="BF342" s="93">
        <f>IFERROR(100*((L342+0.44*AA342+AQ342)*2400)/((SUMIFS(팀공격력!Q:Q,팀공격력!A:A,B342,팀공격력!B:B,D342)+0.44*SUMIFS(팀공격력!T:T,팀공격력!A:A,B342,팀공격력!B:B,D342)+SUMIFS(팀공격력!AK:AK,팀공격력!A:A,B342,팀공격력!B:B,D342))*(F342*60+G342)),"")</f>
        <v>2.2994496650468319</v>
      </c>
      <c r="BG342" s="17" t="str">
        <f t="shared" si="208"/>
        <v/>
      </c>
      <c r="BH342" s="17" t="str">
        <f t="shared" si="209"/>
        <v/>
      </c>
      <c r="BI342" s="94">
        <f>IFERROR(((AG342*(12000/5))/((F342*60+G342)*(SUMIFS(팀공격력!X:X,팀공격력!A:A,B342,팀공격력!B:B,D342)+SUMIFS(팀수비력!X:X,팀수비력!A:A,B342,팀수비력!B:B,D342))))*100,"")</f>
        <v>3.0449124587668108</v>
      </c>
      <c r="BJ342" s="94">
        <f>IFERROR(((AI342*(12000/5))/((F342*60+G342)*(SUMIFS(팀공격력!V:V,팀공격력!A:A,B342,팀공격력!B:B,D342)+SUMIFS(팀수비력!W:W,팀수비력!A:A,B342,팀수비력!B:B,D342))))*100,"")</f>
        <v>6.2337662337662341</v>
      </c>
      <c r="BK342" s="94">
        <f>IFERROR(((AE342*(12000/5))/((F342*60+G342)*(SUMIFS(팀공격력!X:X,팀공격력!A:A,B342,팀공격력!B:B,D342)+SUMIFS(팀수비력!X:X,팀수비력!A:A,B342,팀수비력!B:B,D342))))*100,"")</f>
        <v>6.0898249175336217</v>
      </c>
      <c r="BL342" s="94">
        <f>IFERROR(100*AK342/(((((F342*60+G342)/(12000/5))*SUMIFS(팀공격력!P:P,팀공격력!A:A,B342,팀공격력!B:B,D342))-K342)),"")</f>
        <v>6.0790273556231007</v>
      </c>
      <c r="BM342" s="94">
        <f>IFERROR(100*((AM342/E342*(2400))/((F342*60+G342)*SUMIFS(팀공격력!AR:AR,팀공격력!A:A,B342,팀공격력!B:B,D342))),"")</f>
        <v>0</v>
      </c>
      <c r="BN342" s="94">
        <f>IFERROR((AO342*40)/(((F342*60+G342)/60)*(SUMIFS(팀수비력!Q:Q,팀수비력!A:A,B342,팀수비력!B:B,D342)-SUMIFS(팀수비력!N:N,팀수비력!A:A,B342,팀수비력!B:B,D342)))*100,"")</f>
        <v>0</v>
      </c>
      <c r="BO342" s="94">
        <f t="shared" si="210"/>
        <v>100</v>
      </c>
      <c r="BP342" s="18"/>
      <c r="BQ342" s="18"/>
      <c r="BR342" s="18"/>
      <c r="BS342" s="18"/>
      <c r="BT342" s="19" t="s">
        <v>88</v>
      </c>
      <c r="BU342" s="19"/>
      <c r="BV342" s="26" t="s">
        <v>97</v>
      </c>
      <c r="BW342" s="26"/>
      <c r="BX342" s="26"/>
      <c r="BY342" s="26"/>
      <c r="BZ342" s="29"/>
      <c r="CA342" s="29"/>
      <c r="CB342" s="29"/>
      <c r="CC342" s="30"/>
      <c r="CD342" s="30"/>
      <c r="CE342" s="30"/>
      <c r="CF342" s="28">
        <v>1</v>
      </c>
      <c r="CG342" s="28">
        <v>1</v>
      </c>
    </row>
    <row r="343" spans="1:85" x14ac:dyDescent="0.4">
      <c r="A343" s="9" t="s">
        <v>84</v>
      </c>
      <c r="B343" s="9" t="s">
        <v>85</v>
      </c>
      <c r="C343" s="9" t="s">
        <v>103</v>
      </c>
      <c r="D343" s="23" t="s">
        <v>295</v>
      </c>
      <c r="E343" s="32">
        <v>9</v>
      </c>
      <c r="F343" s="32">
        <v>21</v>
      </c>
      <c r="G343" s="32">
        <v>43</v>
      </c>
      <c r="H343" s="14">
        <f t="shared" si="184"/>
        <v>11727</v>
      </c>
      <c r="I343" s="45">
        <v>98</v>
      </c>
      <c r="J343" s="15">
        <f t="shared" si="185"/>
        <v>10.888888888888889</v>
      </c>
      <c r="K343" s="21">
        <v>36</v>
      </c>
      <c r="L343" s="21">
        <v>75</v>
      </c>
      <c r="M343" s="15">
        <f t="shared" si="186"/>
        <v>4</v>
      </c>
      <c r="N343" s="15">
        <f t="shared" si="187"/>
        <v>8.3333333333333339</v>
      </c>
      <c r="O343" s="17">
        <f t="shared" si="188"/>
        <v>0.48</v>
      </c>
      <c r="P343" s="14">
        <v>19</v>
      </c>
      <c r="Q343" s="16">
        <v>41</v>
      </c>
      <c r="R343" s="15">
        <f t="shared" si="189"/>
        <v>2.1111111111111112</v>
      </c>
      <c r="S343" s="15">
        <f t="shared" si="190"/>
        <v>4.5555555555555554</v>
      </c>
      <c r="T343" s="17">
        <f t="shared" si="191"/>
        <v>0.46341463414634149</v>
      </c>
      <c r="U343" s="16">
        <v>17</v>
      </c>
      <c r="V343" s="16">
        <v>34</v>
      </c>
      <c r="W343" s="15">
        <f t="shared" si="192"/>
        <v>1.8888888888888888</v>
      </c>
      <c r="X343" s="15">
        <f t="shared" si="193"/>
        <v>3.7777777777777777</v>
      </c>
      <c r="Y343" s="17">
        <f t="shared" si="194"/>
        <v>0.5</v>
      </c>
      <c r="Z343" s="8">
        <v>9</v>
      </c>
      <c r="AA343" s="8">
        <v>13</v>
      </c>
      <c r="AB343" s="15">
        <f t="shared" si="195"/>
        <v>1</v>
      </c>
      <c r="AC343" s="15">
        <f t="shared" si="196"/>
        <v>1.4444444444444444</v>
      </c>
      <c r="AD343" s="17">
        <f t="shared" si="197"/>
        <v>0.69230769230769229</v>
      </c>
      <c r="AE343" s="13">
        <v>15</v>
      </c>
      <c r="AF343" s="15">
        <f t="shared" si="198"/>
        <v>1.6666666666666667</v>
      </c>
      <c r="AG343" s="13">
        <v>2</v>
      </c>
      <c r="AH343" s="15">
        <f t="shared" si="199"/>
        <v>0.22222222222222221</v>
      </c>
      <c r="AI343" s="13">
        <v>13</v>
      </c>
      <c r="AJ343" s="15">
        <f t="shared" si="200"/>
        <v>1.4444444444444444</v>
      </c>
      <c r="AK343" s="13">
        <v>34</v>
      </c>
      <c r="AL343" s="15">
        <f t="shared" si="201"/>
        <v>3.7777777777777777</v>
      </c>
      <c r="AM343" s="13">
        <v>14</v>
      </c>
      <c r="AN343" s="15">
        <f t="shared" si="202"/>
        <v>1.5555555555555556</v>
      </c>
      <c r="AO343" s="2">
        <v>1</v>
      </c>
      <c r="AP343" s="15">
        <f t="shared" si="203"/>
        <v>0.1111111111111111</v>
      </c>
      <c r="AQ343" s="6">
        <v>17</v>
      </c>
      <c r="AR343" s="15">
        <f t="shared" si="204"/>
        <v>1.8888888888888888</v>
      </c>
      <c r="AS343" s="52">
        <v>22</v>
      </c>
      <c r="AT343" s="15">
        <f t="shared" si="205"/>
        <v>2.4444444444444446</v>
      </c>
      <c r="AU343" s="18"/>
      <c r="AV343" s="18"/>
      <c r="AW343" s="18"/>
      <c r="AX343" s="18"/>
      <c r="AY343" s="18"/>
      <c r="AZ343" s="18"/>
      <c r="BA343" s="18"/>
      <c r="BB343" s="18"/>
      <c r="BC343" s="18"/>
      <c r="BD343" s="92">
        <f t="shared" si="206"/>
        <v>60.703666997026758</v>
      </c>
      <c r="BE343" s="92">
        <f t="shared" si="207"/>
        <v>59.333333333333336</v>
      </c>
      <c r="BF343" s="93">
        <f>IFERROR(100*((L343+0.44*AA343+AQ343)*2400)/((SUMIFS(팀공격력!Q:Q,팀공격력!A:A,B343,팀공격력!B:B,D343)+0.44*SUMIFS(팀공격력!T:T,팀공격력!A:A,B343,팀공격력!B:B,D343)+SUMIFS(팀공격력!AK:AK,팀공격력!A:A,B343,팀공격력!B:B,D343))*(F343*60+G343)),"")</f>
        <v>24.142986168513204</v>
      </c>
      <c r="BG343" s="17">
        <f t="shared" si="208"/>
        <v>0.45333333333333331</v>
      </c>
      <c r="BH343" s="17">
        <f t="shared" si="209"/>
        <v>0.17333333333333334</v>
      </c>
      <c r="BI343" s="94">
        <f>IFERROR(((AG343*(12000/5))/((F343*60+G343)*(SUMIFS(팀공격력!X:X,팀공격력!A:A,B343,팀공격력!B:B,D343)+SUMIFS(팀수비력!X:X,팀수비력!A:A,B343,팀수비력!B:B,D343))))*100,"")</f>
        <v>0.65431733572886186</v>
      </c>
      <c r="BJ343" s="94">
        <f>IFERROR(((AI343*(12000/5))/((F343*60+G343)*(SUMIFS(팀공격력!V:V,팀공격력!A:A,B343,팀공격력!B:B,D343)+SUMIFS(팀수비력!W:W,팀수비력!A:A,B343,팀수비력!B:B,D343))))*100,"")</f>
        <v>8.7071792367264358</v>
      </c>
      <c r="BK343" s="94">
        <f>IFERROR(((AE343*(12000/5))/((F343*60+G343)*(SUMIFS(팀공격력!X:X,팀공격력!A:A,B343,팀공격력!B:B,D343)+SUMIFS(팀수비력!X:X,팀수비력!A:A,B343,팀수비력!B:B,D343))))*100,"")</f>
        <v>4.9073800179664637</v>
      </c>
      <c r="BL343" s="94">
        <f>IFERROR(100*AK343/(((((F343*60+G343)/(12000/5))*SUMIFS(팀공격력!P:P,팀공격력!A:A,B343,팀공격력!B:B,D343))-K343)),"")</f>
        <v>29.034392946350415</v>
      </c>
      <c r="BM343" s="94">
        <f>IFERROR(100*((AM343/E343*(2400))/((F343*60+G343)*SUMIFS(팀공격력!AR:AR,팀공격력!A:A,B343,팀공격력!B:B,D343))),"")</f>
        <v>3.823726270604741</v>
      </c>
      <c r="BN343" s="94">
        <f>IFERROR((AO343*40)/(((F343*60+G343)/60)*(SUMIFS(팀수비력!Q:Q,팀수비력!A:A,B343,팀수비력!B:B,D343)-SUMIFS(팀수비력!N:N,팀수비력!A:A,B343,팀수비력!B:B,D343)))*100,"")</f>
        <v>0.42636650464739495</v>
      </c>
      <c r="BO343" s="94">
        <f t="shared" si="210"/>
        <v>17.396643471142038</v>
      </c>
      <c r="BP343" s="18"/>
      <c r="BQ343" s="18"/>
      <c r="BR343" s="18"/>
      <c r="BS343" s="18"/>
      <c r="BT343" s="19" t="s">
        <v>88</v>
      </c>
      <c r="BU343" s="19"/>
      <c r="BV343" s="26" t="s">
        <v>89</v>
      </c>
      <c r="BW343" s="26"/>
      <c r="BX343" s="26"/>
      <c r="BY343" s="26"/>
      <c r="BZ343" s="29"/>
      <c r="CA343" s="29"/>
      <c r="CB343" s="29"/>
      <c r="CC343" s="30"/>
      <c r="CD343" s="30"/>
      <c r="CE343" s="30"/>
      <c r="CF343" s="28">
        <v>4</v>
      </c>
      <c r="CG343" s="28">
        <v>5</v>
      </c>
    </row>
    <row r="344" spans="1:85" x14ac:dyDescent="0.4">
      <c r="A344" s="9" t="s">
        <v>84</v>
      </c>
      <c r="B344" s="9" t="s">
        <v>85</v>
      </c>
      <c r="C344" s="9" t="s">
        <v>104</v>
      </c>
      <c r="D344" s="23" t="s">
        <v>295</v>
      </c>
      <c r="E344" s="32">
        <v>5</v>
      </c>
      <c r="F344" s="32">
        <v>8</v>
      </c>
      <c r="G344" s="32">
        <v>55</v>
      </c>
      <c r="H344" s="14">
        <f t="shared" si="184"/>
        <v>2675</v>
      </c>
      <c r="I344" s="45">
        <v>14</v>
      </c>
      <c r="J344" s="15">
        <f t="shared" si="185"/>
        <v>2.8</v>
      </c>
      <c r="K344" s="21">
        <v>5</v>
      </c>
      <c r="L344" s="21">
        <v>13</v>
      </c>
      <c r="M344" s="15">
        <f t="shared" si="186"/>
        <v>1</v>
      </c>
      <c r="N344" s="15">
        <f t="shared" si="187"/>
        <v>2.6</v>
      </c>
      <c r="O344" s="17">
        <f t="shared" si="188"/>
        <v>0.38461538461538464</v>
      </c>
      <c r="P344" s="14">
        <v>5</v>
      </c>
      <c r="Q344" s="16">
        <v>13</v>
      </c>
      <c r="R344" s="15">
        <f t="shared" si="189"/>
        <v>1</v>
      </c>
      <c r="S344" s="15">
        <f t="shared" si="190"/>
        <v>2.6</v>
      </c>
      <c r="T344" s="17">
        <f t="shared" si="191"/>
        <v>0.38461538461538464</v>
      </c>
      <c r="U344" s="16">
        <v>0</v>
      </c>
      <c r="V344" s="16">
        <v>0</v>
      </c>
      <c r="W344" s="15">
        <f t="shared" si="192"/>
        <v>0</v>
      </c>
      <c r="X344" s="15">
        <f t="shared" si="193"/>
        <v>0</v>
      </c>
      <c r="Y344" s="17" t="e">
        <f t="shared" si="194"/>
        <v>#DIV/0!</v>
      </c>
      <c r="Z344" s="8">
        <v>4</v>
      </c>
      <c r="AA344" s="8">
        <v>4</v>
      </c>
      <c r="AB344" s="15">
        <f t="shared" si="195"/>
        <v>0.8</v>
      </c>
      <c r="AC344" s="15">
        <f t="shared" si="196"/>
        <v>0.8</v>
      </c>
      <c r="AD344" s="17">
        <f t="shared" si="197"/>
        <v>1</v>
      </c>
      <c r="AE344" s="13">
        <v>12</v>
      </c>
      <c r="AF344" s="15">
        <f t="shared" si="198"/>
        <v>2.4</v>
      </c>
      <c r="AG344" s="13">
        <v>2</v>
      </c>
      <c r="AH344" s="15">
        <f t="shared" si="199"/>
        <v>0.4</v>
      </c>
      <c r="AI344" s="13">
        <v>10</v>
      </c>
      <c r="AJ344" s="15">
        <f t="shared" si="200"/>
        <v>2</v>
      </c>
      <c r="AK344" s="13">
        <v>3</v>
      </c>
      <c r="AL344" s="15">
        <f t="shared" si="201"/>
        <v>0.6</v>
      </c>
      <c r="AM344" s="13">
        <v>2</v>
      </c>
      <c r="AN344" s="15">
        <f t="shared" si="202"/>
        <v>0.4</v>
      </c>
      <c r="AO344" s="2">
        <v>2</v>
      </c>
      <c r="AP344" s="15">
        <f t="shared" si="203"/>
        <v>0.4</v>
      </c>
      <c r="AQ344" s="6">
        <v>2</v>
      </c>
      <c r="AR344" s="15">
        <f t="shared" si="204"/>
        <v>0.4</v>
      </c>
      <c r="AS344" s="52">
        <v>3</v>
      </c>
      <c r="AT344" s="15">
        <f t="shared" si="205"/>
        <v>0.6</v>
      </c>
      <c r="AU344" s="18"/>
      <c r="AV344" s="18"/>
      <c r="AW344" s="18"/>
      <c r="AX344" s="18"/>
      <c r="AY344" s="18"/>
      <c r="AZ344" s="18"/>
      <c r="BA344" s="18"/>
      <c r="BB344" s="18"/>
      <c r="BC344" s="18"/>
      <c r="BD344" s="92">
        <f t="shared" si="206"/>
        <v>47.425474254742554</v>
      </c>
      <c r="BE344" s="92">
        <f t="shared" si="207"/>
        <v>38.461538461538467</v>
      </c>
      <c r="BF344" s="93">
        <f>IFERROR(100*((L344+0.44*AA344+AQ344)*2400)/((SUMIFS(팀공격력!Q:Q,팀공격력!A:A,B344,팀공격력!B:B,D344)+0.44*SUMIFS(팀공격력!T:T,팀공격력!A:A,B344,팀공격력!B:B,D344)+SUMIFS(팀공격력!AK:AK,팀공격력!A:A,B344,팀공격력!B:B,D344))*(F344*60+G344)),"")</f>
        <v>10.084913446852122</v>
      </c>
      <c r="BG344" s="17">
        <f t="shared" si="208"/>
        <v>0</v>
      </c>
      <c r="BH344" s="17">
        <f t="shared" si="209"/>
        <v>0.30769230769230771</v>
      </c>
      <c r="BI344" s="94">
        <f>IFERROR(((AG344*(12000/5))/((F344*60+G344)*(SUMIFS(팀공격력!X:X,팀공격력!A:A,B344,팀공격력!B:B,D344)+SUMIFS(팀수비력!X:X,팀수비력!A:A,B344,팀수비력!B:B,D344))))*100,"")</f>
        <v>1.5935990438405736</v>
      </c>
      <c r="BJ344" s="94">
        <f>IFERROR(((AI344*(12000/5))/((F344*60+G344)*(SUMIFS(팀공격력!V:V,팀공격력!A:A,B344,팀공격력!B:B,D344)+SUMIFS(팀수비력!W:W,팀수비력!A:A,B344,팀수비력!B:B,D344))))*100,"")</f>
        <v>16.312659303313509</v>
      </c>
      <c r="BK344" s="94">
        <f>IFERROR(((AE344*(12000/5))/((F344*60+G344)*(SUMIFS(팀공격력!X:X,팀공격력!A:A,B344,팀공격력!B:B,D344)+SUMIFS(팀수비력!X:X,팀수비력!A:A,B344,팀수비력!B:B,D344))))*100,"")</f>
        <v>9.5615942630434425</v>
      </c>
      <c r="BL344" s="94">
        <f>IFERROR(100*AK344/(((((F344*60+G344)/(12000/5))*SUMIFS(팀공격력!P:P,팀공격력!A:A,B344,팀공격력!B:B,D344))-K344)),"")</f>
        <v>5.1847051198963054</v>
      </c>
      <c r="BM344" s="94">
        <f>IFERROR(100*((AM344/E344*(2400))/((F344*60+G344)*SUMIFS(팀공격력!AR:AR,팀공격력!A:A,B344,팀공격력!B:B,D344))),"")</f>
        <v>2.3947042977506965</v>
      </c>
      <c r="BN344" s="94">
        <f>IFERROR((AO344*40)/(((F344*60+G344)/60)*(SUMIFS(팀수비력!Q:Q,팀수비력!A:A,B344,팀수비력!B:B,D344)-SUMIFS(팀수비력!N:N,팀수비력!A:A,B344,팀수비력!B:B,D344)))*100,"")</f>
        <v>2.0768431983385254</v>
      </c>
      <c r="BO344" s="94">
        <f t="shared" si="210"/>
        <v>11.933174224343677</v>
      </c>
      <c r="BP344" s="18"/>
      <c r="BQ344" s="18"/>
      <c r="BR344" s="18"/>
      <c r="BS344" s="18"/>
      <c r="BT344" s="19" t="s">
        <v>88</v>
      </c>
      <c r="BU344" s="19"/>
      <c r="BV344" s="26" t="s">
        <v>97</v>
      </c>
      <c r="BW344" s="26"/>
      <c r="BX344" s="26"/>
      <c r="BY344" s="26"/>
      <c r="BZ344" s="29"/>
      <c r="CA344" s="29"/>
      <c r="CB344" s="29"/>
      <c r="CC344" s="30"/>
      <c r="CD344" s="30"/>
      <c r="CE344" s="30"/>
      <c r="CF344" s="28">
        <v>2</v>
      </c>
      <c r="CG344" s="28">
        <v>3</v>
      </c>
    </row>
    <row r="345" spans="1:85" x14ac:dyDescent="0.4">
      <c r="A345" s="9" t="s">
        <v>84</v>
      </c>
      <c r="B345" s="9" t="s">
        <v>85</v>
      </c>
      <c r="C345" s="9" t="s">
        <v>105</v>
      </c>
      <c r="D345" s="23" t="s">
        <v>295</v>
      </c>
      <c r="E345" s="32">
        <v>3</v>
      </c>
      <c r="F345" s="32">
        <v>9</v>
      </c>
      <c r="G345" s="32">
        <v>43</v>
      </c>
      <c r="H345" s="14">
        <f t="shared" si="184"/>
        <v>1749</v>
      </c>
      <c r="I345" s="45">
        <v>8</v>
      </c>
      <c r="J345" s="15">
        <f t="shared" si="185"/>
        <v>2.6666666666666665</v>
      </c>
      <c r="K345" s="21">
        <v>2</v>
      </c>
      <c r="L345" s="21">
        <v>3</v>
      </c>
      <c r="M345" s="15">
        <f t="shared" si="186"/>
        <v>0.66666666666666663</v>
      </c>
      <c r="N345" s="15">
        <f t="shared" si="187"/>
        <v>1</v>
      </c>
      <c r="O345" s="17">
        <f t="shared" si="188"/>
        <v>0.66666666666666663</v>
      </c>
      <c r="P345" s="14">
        <v>1</v>
      </c>
      <c r="Q345" s="16">
        <v>1</v>
      </c>
      <c r="R345" s="15">
        <f t="shared" si="189"/>
        <v>0.33333333333333331</v>
      </c>
      <c r="S345" s="15">
        <f t="shared" si="190"/>
        <v>0.33333333333333331</v>
      </c>
      <c r="T345" s="17">
        <f t="shared" si="191"/>
        <v>1</v>
      </c>
      <c r="U345" s="16">
        <v>1</v>
      </c>
      <c r="V345" s="16">
        <v>2</v>
      </c>
      <c r="W345" s="15">
        <f t="shared" si="192"/>
        <v>0.33333333333333331</v>
      </c>
      <c r="X345" s="15">
        <f t="shared" si="193"/>
        <v>0.66666666666666663</v>
      </c>
      <c r="Y345" s="17">
        <f t="shared" si="194"/>
        <v>0.5</v>
      </c>
      <c r="Z345" s="8">
        <v>3</v>
      </c>
      <c r="AA345" s="8">
        <v>6</v>
      </c>
      <c r="AB345" s="15">
        <f t="shared" si="195"/>
        <v>1</v>
      </c>
      <c r="AC345" s="15">
        <f t="shared" si="196"/>
        <v>2</v>
      </c>
      <c r="AD345" s="17">
        <f t="shared" si="197"/>
        <v>0.5</v>
      </c>
      <c r="AE345" s="13">
        <v>1</v>
      </c>
      <c r="AF345" s="15">
        <f t="shared" si="198"/>
        <v>0.33333333333333331</v>
      </c>
      <c r="AG345" s="13">
        <v>0</v>
      </c>
      <c r="AH345" s="15">
        <f t="shared" si="199"/>
        <v>0</v>
      </c>
      <c r="AI345" s="13">
        <v>1</v>
      </c>
      <c r="AJ345" s="15">
        <f t="shared" si="200"/>
        <v>0.33333333333333331</v>
      </c>
      <c r="AK345" s="13">
        <v>2</v>
      </c>
      <c r="AL345" s="15">
        <f t="shared" si="201"/>
        <v>0.66666666666666663</v>
      </c>
      <c r="AM345" s="13">
        <v>0</v>
      </c>
      <c r="AN345" s="15">
        <f t="shared" si="202"/>
        <v>0</v>
      </c>
      <c r="AO345" s="2">
        <v>0</v>
      </c>
      <c r="AP345" s="15">
        <f t="shared" si="203"/>
        <v>0</v>
      </c>
      <c r="AQ345" s="6">
        <v>1</v>
      </c>
      <c r="AR345" s="15">
        <f t="shared" si="204"/>
        <v>0.33333333333333331</v>
      </c>
      <c r="AS345" s="52">
        <v>3</v>
      </c>
      <c r="AT345" s="15">
        <f t="shared" si="205"/>
        <v>1</v>
      </c>
      <c r="AU345" s="18"/>
      <c r="AV345" s="18"/>
      <c r="AW345" s="18"/>
      <c r="AX345" s="18"/>
      <c r="AY345" s="18"/>
      <c r="AZ345" s="18"/>
      <c r="BA345" s="18"/>
      <c r="BB345" s="18"/>
      <c r="BC345" s="18"/>
      <c r="BD345" s="92">
        <f t="shared" si="206"/>
        <v>70.921985815602824</v>
      </c>
      <c r="BE345" s="92">
        <f t="shared" si="207"/>
        <v>83.333333333333343</v>
      </c>
      <c r="BF345" s="93">
        <f>IFERROR(100*((L345+0.44*AA345+AQ345)*2400)/((SUMIFS(팀공격력!Q:Q,팀공격력!A:A,B345,팀공격력!B:B,D345)+0.44*SUMIFS(팀공격력!T:T,팀공격력!A:A,B345,팀공격력!B:B,D345)+SUMIFS(팀공격력!AK:AK,팀공격력!A:A,B345,팀공격력!B:B,D345))*(F345*60+G345)),"")</f>
        <v>3.6664981280060647</v>
      </c>
      <c r="BG345" s="17">
        <f t="shared" si="208"/>
        <v>0.66666666666666663</v>
      </c>
      <c r="BH345" s="17">
        <f t="shared" si="209"/>
        <v>2</v>
      </c>
      <c r="BI345" s="94">
        <f>IFERROR(((AG345*(12000/5))/((F345*60+G345)*(SUMIFS(팀공격력!X:X,팀공격력!A:A,B345,팀공격력!B:B,D345)+SUMIFS(팀수비력!X:X,팀수비력!A:A,B345,팀수비력!B:B,D345))))*100,"")</f>
        <v>0</v>
      </c>
      <c r="BJ345" s="94">
        <f>IFERROR(((AI345*(12000/5))/((F345*60+G345)*(SUMIFS(팀공격력!V:V,팀공격력!A:A,B345,팀공격력!B:B,D345)+SUMIFS(팀수비력!W:W,팀수비력!A:A,B345,팀수비력!B:B,D345))))*100,"")</f>
        <v>1.4969593014189926</v>
      </c>
      <c r="BK345" s="94">
        <f>IFERROR(((AE345*(12000/5))/((F345*60+G345)*(SUMIFS(팀공격력!X:X,팀공격력!A:A,B345,팀공격력!B:B,D345)+SUMIFS(팀수비력!X:X,팀수비력!A:A,B345,팀수비력!B:B,D345))))*100,"")</f>
        <v>0.73119681685652393</v>
      </c>
      <c r="BL345" s="94">
        <f>IFERROR(100*AK345/(((((F345*60+G345)/(12000/5))*SUMIFS(팀공격력!P:P,팀공격력!A:A,B345,팀공격력!B:B,D345))-K345)),"")</f>
        <v>3.0074057366264428</v>
      </c>
      <c r="BM345" s="94">
        <f>IFERROR(100*((AM345/E345*(2400))/((F345*60+G345)*SUMIFS(팀공격력!AR:AR,팀공격력!A:A,B345,팀공격력!B:B,D345))),"")</f>
        <v>0</v>
      </c>
      <c r="BN345" s="94">
        <f>IFERROR((AO345*40)/(((F345*60+G345)/60)*(SUMIFS(팀수비력!Q:Q,팀수비력!A:A,B345,팀수비력!B:B,D345)-SUMIFS(팀수비력!N:N,팀수비력!A:A,B345,팀수비력!B:B,D345)))*100,"")</f>
        <v>0</v>
      </c>
      <c r="BO345" s="94">
        <f t="shared" si="210"/>
        <v>15.060240963855421</v>
      </c>
      <c r="BP345" s="18"/>
      <c r="BQ345" s="18"/>
      <c r="BR345" s="18"/>
      <c r="BS345" s="18"/>
      <c r="BT345" s="19" t="s">
        <v>88</v>
      </c>
      <c r="BU345" s="19"/>
      <c r="BV345" s="26" t="s">
        <v>89</v>
      </c>
      <c r="BW345" s="26"/>
      <c r="BX345" s="26"/>
      <c r="BY345" s="26"/>
      <c r="BZ345" s="29"/>
      <c r="CA345" s="29"/>
      <c r="CB345" s="29"/>
      <c r="CC345" s="30"/>
      <c r="CD345" s="30"/>
      <c r="CE345" s="30"/>
      <c r="CF345" s="28">
        <v>1</v>
      </c>
      <c r="CG345" s="28">
        <v>2</v>
      </c>
    </row>
    <row r="346" spans="1:85" x14ac:dyDescent="0.4">
      <c r="A346" s="9" t="s">
        <v>84</v>
      </c>
      <c r="B346" s="9" t="s">
        <v>85</v>
      </c>
      <c r="C346" s="9" t="s">
        <v>107</v>
      </c>
      <c r="D346" s="23" t="s">
        <v>295</v>
      </c>
      <c r="E346" s="32">
        <v>2</v>
      </c>
      <c r="F346" s="32">
        <v>10</v>
      </c>
      <c r="G346" s="32">
        <v>15</v>
      </c>
      <c r="H346" s="14">
        <f t="shared" si="184"/>
        <v>1230</v>
      </c>
      <c r="I346" s="45">
        <v>7</v>
      </c>
      <c r="J346" s="15">
        <f t="shared" si="185"/>
        <v>3.5</v>
      </c>
      <c r="K346" s="21">
        <v>3</v>
      </c>
      <c r="L346" s="21">
        <v>8</v>
      </c>
      <c r="M346" s="15">
        <f t="shared" si="186"/>
        <v>1.5</v>
      </c>
      <c r="N346" s="15">
        <f t="shared" si="187"/>
        <v>4</v>
      </c>
      <c r="O346" s="17">
        <f t="shared" si="188"/>
        <v>0.375</v>
      </c>
      <c r="P346" s="14">
        <v>2</v>
      </c>
      <c r="Q346" s="16">
        <v>4</v>
      </c>
      <c r="R346" s="15">
        <f t="shared" si="189"/>
        <v>1</v>
      </c>
      <c r="S346" s="15">
        <f t="shared" si="190"/>
        <v>2</v>
      </c>
      <c r="T346" s="17">
        <f t="shared" si="191"/>
        <v>0.5</v>
      </c>
      <c r="U346" s="16">
        <v>1</v>
      </c>
      <c r="V346" s="16">
        <v>4</v>
      </c>
      <c r="W346" s="15">
        <f t="shared" si="192"/>
        <v>0.5</v>
      </c>
      <c r="X346" s="15">
        <f t="shared" si="193"/>
        <v>2</v>
      </c>
      <c r="Y346" s="17">
        <f t="shared" si="194"/>
        <v>0.25</v>
      </c>
      <c r="Z346" s="8">
        <v>0</v>
      </c>
      <c r="AA346" s="8">
        <v>0</v>
      </c>
      <c r="AB346" s="15">
        <f t="shared" si="195"/>
        <v>0</v>
      </c>
      <c r="AC346" s="15">
        <f t="shared" si="196"/>
        <v>0</v>
      </c>
      <c r="AD346" s="17" t="e">
        <f t="shared" si="197"/>
        <v>#DIV/0!</v>
      </c>
      <c r="AE346" s="13">
        <v>2</v>
      </c>
      <c r="AF346" s="15">
        <f t="shared" si="198"/>
        <v>1</v>
      </c>
      <c r="AG346" s="13">
        <v>0</v>
      </c>
      <c r="AH346" s="15">
        <f t="shared" si="199"/>
        <v>0</v>
      </c>
      <c r="AI346" s="13">
        <v>2</v>
      </c>
      <c r="AJ346" s="15">
        <f t="shared" si="200"/>
        <v>1</v>
      </c>
      <c r="AK346" s="13">
        <v>3</v>
      </c>
      <c r="AL346" s="15">
        <f t="shared" si="201"/>
        <v>1.5</v>
      </c>
      <c r="AM346" s="13">
        <v>0</v>
      </c>
      <c r="AN346" s="15">
        <f t="shared" si="202"/>
        <v>0</v>
      </c>
      <c r="AO346" s="2">
        <v>0</v>
      </c>
      <c r="AP346" s="15">
        <f t="shared" si="203"/>
        <v>0</v>
      </c>
      <c r="AQ346" s="6">
        <v>1</v>
      </c>
      <c r="AR346" s="15">
        <f t="shared" si="204"/>
        <v>0.5</v>
      </c>
      <c r="AS346" s="52">
        <v>1</v>
      </c>
      <c r="AT346" s="15">
        <f t="shared" si="205"/>
        <v>0.5</v>
      </c>
      <c r="AU346" s="18"/>
      <c r="AV346" s="18"/>
      <c r="AW346" s="18"/>
      <c r="AX346" s="18"/>
      <c r="AY346" s="18"/>
      <c r="AZ346" s="18"/>
      <c r="BA346" s="18"/>
      <c r="BB346" s="18"/>
      <c r="BC346" s="18"/>
      <c r="BD346" s="92">
        <f t="shared" si="206"/>
        <v>43.75</v>
      </c>
      <c r="BE346" s="92">
        <f t="shared" si="207"/>
        <v>43.75</v>
      </c>
      <c r="BF346" s="93">
        <f>IFERROR(100*((L346+0.44*AA346+AQ346)*2400)/((SUMIFS(팀공격력!Q:Q,팀공격력!A:A,B346,팀공격력!B:B,D346)+0.44*SUMIFS(팀공격력!T:T,팀공격력!A:A,B346,팀공격력!B:B,D346)+SUMIFS(팀공격력!AK:AK,팀공격력!A:A,B346,팀공격력!B:B,D346))*(F346*60+G346)),"")</f>
        <v>4.7110676064374122</v>
      </c>
      <c r="BG346" s="17">
        <f t="shared" si="208"/>
        <v>0.5</v>
      </c>
      <c r="BH346" s="17">
        <f t="shared" si="209"/>
        <v>0</v>
      </c>
      <c r="BI346" s="94">
        <f>IFERROR(((AG346*(12000/5))/((F346*60+G346)*(SUMIFS(팀공격력!X:X,팀공격력!A:A,B346,팀공격력!B:B,D346)+SUMIFS(팀수비력!X:X,팀수비력!A:A,B346,팀수비력!B:B,D346))))*100,"")</f>
        <v>0</v>
      </c>
      <c r="BJ346" s="94">
        <f>IFERROR(((AI346*(12000/5))/((F346*60+G346)*(SUMIFS(팀공격력!V:V,팀공격력!A:A,B346,팀공격력!B:B,D346)+SUMIFS(팀수비력!W:W,팀수비력!A:A,B346,팀수비력!B:B,D346))))*100,"")</f>
        <v>2.8381374722838135</v>
      </c>
      <c r="BK346" s="94">
        <f>IFERROR(((AE346*(12000/5))/((F346*60+G346)*(SUMIFS(팀공격력!X:X,팀공격력!A:A,B346,팀공격력!B:B,D346)+SUMIFS(팀수비력!X:X,팀수비력!A:A,B346,팀수비력!B:B,D346))))*100,"")</f>
        <v>1.3863016072434258</v>
      </c>
      <c r="BL346" s="94">
        <f>IFERROR(100*AK346/(((((F346*60+G346)/(12000/5))*SUMIFS(팀공격력!P:P,팀공격력!A:A,B346,팀공격력!B:B,D346))-K346)),"")</f>
        <v>4.3313481321061191</v>
      </c>
      <c r="BM346" s="94">
        <f>IFERROR(100*((AM346/E346*(2400))/((F346*60+G346)*SUMIFS(팀공격력!AR:AR,팀공격력!A:A,B346,팀공격력!B:B,D346))),"")</f>
        <v>0</v>
      </c>
      <c r="BN346" s="94">
        <f>IFERROR((AO346*40)/(((F346*60+G346)/60)*(SUMIFS(팀수비력!Q:Q,팀수비력!A:A,B346,팀수비력!B:B,D346)-SUMIFS(팀수비력!N:N,팀수비력!A:A,B346,팀수비력!B:B,D346)))*100,"")</f>
        <v>0</v>
      </c>
      <c r="BO346" s="94">
        <f t="shared" si="210"/>
        <v>11.111111111111111</v>
      </c>
      <c r="BP346" s="18"/>
      <c r="BQ346" s="18"/>
      <c r="BR346" s="18"/>
      <c r="BS346" s="18"/>
      <c r="BT346" s="19" t="s">
        <v>88</v>
      </c>
      <c r="BU346" s="19"/>
      <c r="BV346" s="26" t="s">
        <v>89</v>
      </c>
      <c r="BW346" s="26"/>
      <c r="BX346" s="26"/>
      <c r="BY346" s="26"/>
      <c r="BZ346" s="29"/>
      <c r="CA346" s="29"/>
      <c r="CB346" s="29"/>
      <c r="CC346" s="30"/>
      <c r="CD346" s="30"/>
      <c r="CE346" s="30"/>
      <c r="CF346" s="28">
        <v>2</v>
      </c>
      <c r="CG346" s="28">
        <v>0</v>
      </c>
    </row>
    <row r="347" spans="1:85" x14ac:dyDescent="0.4">
      <c r="A347" s="9" t="s">
        <v>84</v>
      </c>
      <c r="B347" s="9" t="s">
        <v>85</v>
      </c>
      <c r="C347" s="9" t="s">
        <v>108</v>
      </c>
      <c r="D347" s="23" t="s">
        <v>295</v>
      </c>
      <c r="E347" s="32">
        <v>1</v>
      </c>
      <c r="F347" s="32">
        <v>5</v>
      </c>
      <c r="G347" s="32">
        <v>21</v>
      </c>
      <c r="H347" s="14">
        <f t="shared" si="184"/>
        <v>321</v>
      </c>
      <c r="I347" s="45">
        <v>0</v>
      </c>
      <c r="J347" s="15">
        <f t="shared" si="185"/>
        <v>0</v>
      </c>
      <c r="K347" s="21">
        <v>0</v>
      </c>
      <c r="L347" s="21">
        <v>0</v>
      </c>
      <c r="M347" s="15">
        <f t="shared" si="186"/>
        <v>0</v>
      </c>
      <c r="N347" s="15">
        <f t="shared" si="187"/>
        <v>0</v>
      </c>
      <c r="O347" s="17" t="e">
        <f t="shared" si="188"/>
        <v>#DIV/0!</v>
      </c>
      <c r="P347" s="14">
        <v>0</v>
      </c>
      <c r="Q347" s="16">
        <v>0</v>
      </c>
      <c r="R347" s="15">
        <f t="shared" si="189"/>
        <v>0</v>
      </c>
      <c r="S347" s="15">
        <f t="shared" si="190"/>
        <v>0</v>
      </c>
      <c r="T347" s="17" t="e">
        <f t="shared" si="191"/>
        <v>#DIV/0!</v>
      </c>
      <c r="U347" s="16">
        <v>0</v>
      </c>
      <c r="V347" s="16">
        <v>0</v>
      </c>
      <c r="W347" s="15">
        <f t="shared" si="192"/>
        <v>0</v>
      </c>
      <c r="X347" s="15">
        <f t="shared" si="193"/>
        <v>0</v>
      </c>
      <c r="Y347" s="17" t="e">
        <f t="shared" si="194"/>
        <v>#DIV/0!</v>
      </c>
      <c r="Z347" s="8">
        <v>0</v>
      </c>
      <c r="AA347" s="8">
        <v>0</v>
      </c>
      <c r="AB347" s="15">
        <f t="shared" si="195"/>
        <v>0</v>
      </c>
      <c r="AC347" s="15">
        <f t="shared" si="196"/>
        <v>0</v>
      </c>
      <c r="AD347" s="17" t="e">
        <f t="shared" si="197"/>
        <v>#DIV/0!</v>
      </c>
      <c r="AE347" s="13">
        <v>0</v>
      </c>
      <c r="AF347" s="15">
        <f t="shared" si="198"/>
        <v>0</v>
      </c>
      <c r="AG347" s="13">
        <v>0</v>
      </c>
      <c r="AH347" s="15">
        <f t="shared" si="199"/>
        <v>0</v>
      </c>
      <c r="AI347" s="13">
        <v>0</v>
      </c>
      <c r="AJ347" s="15">
        <f t="shared" si="200"/>
        <v>0</v>
      </c>
      <c r="AK347" s="13">
        <v>0</v>
      </c>
      <c r="AL347" s="15">
        <f t="shared" si="201"/>
        <v>0</v>
      </c>
      <c r="AM347" s="13">
        <v>1</v>
      </c>
      <c r="AN347" s="15">
        <f t="shared" si="202"/>
        <v>1</v>
      </c>
      <c r="AO347" s="2">
        <v>0</v>
      </c>
      <c r="AP347" s="15">
        <f t="shared" si="203"/>
        <v>0</v>
      </c>
      <c r="AQ347" s="6">
        <v>0</v>
      </c>
      <c r="AR347" s="15">
        <f t="shared" si="204"/>
        <v>0</v>
      </c>
      <c r="AS347" s="52">
        <v>1</v>
      </c>
      <c r="AT347" s="15">
        <f t="shared" si="205"/>
        <v>1</v>
      </c>
      <c r="AU347" s="18"/>
      <c r="AV347" s="18"/>
      <c r="AW347" s="18"/>
      <c r="AX347" s="18"/>
      <c r="AY347" s="18"/>
      <c r="AZ347" s="18"/>
      <c r="BA347" s="18"/>
      <c r="BB347" s="18"/>
      <c r="BC347" s="18"/>
      <c r="BD347" s="92" t="str">
        <f t="shared" si="206"/>
        <v/>
      </c>
      <c r="BE347" s="92" t="str">
        <f t="shared" si="207"/>
        <v/>
      </c>
      <c r="BF347" s="93">
        <f>IFERROR(100*((L347+0.44*AA347+AQ347)*2400)/((SUMIFS(팀공격력!Q:Q,팀공격력!A:A,B347,팀공격력!B:B,D347)+0.44*SUMIFS(팀공격력!T:T,팀공격력!A:A,B347,팀공격력!B:B,D347)+SUMIFS(팀공격력!AK:AK,팀공격력!A:A,B347,팀공격력!B:B,D347))*(F347*60+G347)),"")</f>
        <v>0</v>
      </c>
      <c r="BG347" s="17" t="str">
        <f t="shared" si="208"/>
        <v/>
      </c>
      <c r="BH347" s="17" t="str">
        <f t="shared" si="209"/>
        <v/>
      </c>
      <c r="BI347" s="94">
        <f>IFERROR(((AG347*(12000/5))/((F347*60+G347)*(SUMIFS(팀공격력!X:X,팀공격력!A:A,B347,팀공격력!B:B,D347)+SUMIFS(팀수비력!X:X,팀수비력!A:A,B347,팀수비력!B:B,D347))))*100,"")</f>
        <v>0</v>
      </c>
      <c r="BJ347" s="94">
        <f>IFERROR(((AI347*(12000/5))/((F347*60+G347)*(SUMIFS(팀공격력!V:V,팀공격력!A:A,B347,팀공격력!B:B,D347)+SUMIFS(팀수비력!W:W,팀수비력!A:A,B347,팀수비력!B:B,D347))))*100,"")</f>
        <v>0</v>
      </c>
      <c r="BK347" s="94">
        <f>IFERROR(((AE347*(12000/5))/((F347*60+G347)*(SUMIFS(팀공격력!X:X,팀공격력!A:A,B347,팀공격력!B:B,D347)+SUMIFS(팀수비력!X:X,팀수비력!A:A,B347,팀수비력!B:B,D347))))*100,"")</f>
        <v>0</v>
      </c>
      <c r="BL347" s="94">
        <f>IFERROR(100*AK347/(((((F347*60+G347)/(12000/5))*SUMIFS(팀공격력!P:P,팀공격력!A:A,B347,팀공격력!B:B,D347))-K347)),"")</f>
        <v>0</v>
      </c>
      <c r="BM347" s="94">
        <f>IFERROR(100*((AM347/E347*(2400))/((F347*60+G347)*SUMIFS(팀공격력!AR:AR,팀공격력!A:A,B347,팀공격력!B:B,D347))),"")</f>
        <v>9.9779345739612353</v>
      </c>
      <c r="BN347" s="94">
        <f>IFERROR((AO347*40)/(((F347*60+G347)/60)*(SUMIFS(팀수비력!Q:Q,팀수비력!A:A,B347,팀수비력!B:B,D347)-SUMIFS(팀수비력!N:N,팀수비력!A:A,B347,팀수비력!B:B,D347)))*100,"")</f>
        <v>0</v>
      </c>
      <c r="BO347" s="94" t="str">
        <f t="shared" si="210"/>
        <v/>
      </c>
      <c r="BP347" s="18"/>
      <c r="BQ347" s="18"/>
      <c r="BR347" s="18"/>
      <c r="BS347" s="18"/>
      <c r="BT347" s="19" t="s">
        <v>88</v>
      </c>
      <c r="BU347" s="19"/>
      <c r="BV347" s="26" t="s">
        <v>94</v>
      </c>
      <c r="BW347" s="26"/>
      <c r="BX347" s="26"/>
      <c r="BY347" s="26"/>
      <c r="BZ347" s="29"/>
      <c r="CA347" s="29"/>
      <c r="CB347" s="29"/>
      <c r="CC347" s="30"/>
      <c r="CD347" s="30"/>
      <c r="CE347" s="30"/>
      <c r="CF347" s="28">
        <v>1</v>
      </c>
      <c r="CG347" s="28">
        <v>0</v>
      </c>
    </row>
    <row r="348" spans="1:85" x14ac:dyDescent="0.4">
      <c r="A348" s="9" t="s">
        <v>84</v>
      </c>
      <c r="B348" s="9" t="s">
        <v>85</v>
      </c>
      <c r="C348" s="9" t="s">
        <v>109</v>
      </c>
      <c r="D348" s="23" t="s">
        <v>295</v>
      </c>
      <c r="E348" s="32">
        <v>7</v>
      </c>
      <c r="F348" s="32">
        <v>2</v>
      </c>
      <c r="G348" s="32">
        <v>58</v>
      </c>
      <c r="H348" s="14">
        <f t="shared" si="184"/>
        <v>1246</v>
      </c>
      <c r="I348" s="45">
        <v>3</v>
      </c>
      <c r="J348" s="15">
        <f t="shared" si="185"/>
        <v>0.42857142857142855</v>
      </c>
      <c r="K348" s="21">
        <v>1</v>
      </c>
      <c r="L348" s="21">
        <v>1</v>
      </c>
      <c r="M348" s="15">
        <f t="shared" si="186"/>
        <v>0.14285714285714285</v>
      </c>
      <c r="N348" s="15">
        <f t="shared" si="187"/>
        <v>0.14285714285714285</v>
      </c>
      <c r="O348" s="17">
        <f t="shared" si="188"/>
        <v>1</v>
      </c>
      <c r="P348" s="14">
        <v>0</v>
      </c>
      <c r="Q348" s="16">
        <v>0</v>
      </c>
      <c r="R348" s="15">
        <f t="shared" si="189"/>
        <v>0</v>
      </c>
      <c r="S348" s="15">
        <f t="shared" si="190"/>
        <v>0</v>
      </c>
      <c r="T348" s="17" t="e">
        <f t="shared" si="191"/>
        <v>#DIV/0!</v>
      </c>
      <c r="U348" s="16">
        <v>1</v>
      </c>
      <c r="V348" s="16">
        <v>1</v>
      </c>
      <c r="W348" s="15">
        <f t="shared" si="192"/>
        <v>0.14285714285714285</v>
      </c>
      <c r="X348" s="15">
        <f t="shared" si="193"/>
        <v>0.14285714285714285</v>
      </c>
      <c r="Y348" s="17">
        <f t="shared" si="194"/>
        <v>1</v>
      </c>
      <c r="Z348" s="8">
        <v>0</v>
      </c>
      <c r="AA348" s="8">
        <v>0</v>
      </c>
      <c r="AB348" s="15">
        <f t="shared" si="195"/>
        <v>0</v>
      </c>
      <c r="AC348" s="15">
        <f t="shared" si="196"/>
        <v>0</v>
      </c>
      <c r="AD348" s="17" t="e">
        <f t="shared" si="197"/>
        <v>#DIV/0!</v>
      </c>
      <c r="AE348" s="13">
        <v>4</v>
      </c>
      <c r="AF348" s="15">
        <f t="shared" si="198"/>
        <v>0.5714285714285714</v>
      </c>
      <c r="AG348" s="13">
        <v>3</v>
      </c>
      <c r="AH348" s="15">
        <f t="shared" si="199"/>
        <v>0.42857142857142855</v>
      </c>
      <c r="AI348" s="13">
        <v>1</v>
      </c>
      <c r="AJ348" s="15">
        <f t="shared" si="200"/>
        <v>0.14285714285714285</v>
      </c>
      <c r="AK348" s="13">
        <v>3</v>
      </c>
      <c r="AL348" s="15">
        <f t="shared" si="201"/>
        <v>0.42857142857142855</v>
      </c>
      <c r="AM348" s="13">
        <v>2</v>
      </c>
      <c r="AN348" s="15">
        <f t="shared" si="202"/>
        <v>0.2857142857142857</v>
      </c>
      <c r="AO348" s="2">
        <v>0</v>
      </c>
      <c r="AP348" s="15">
        <f t="shared" si="203"/>
        <v>0</v>
      </c>
      <c r="AQ348" s="6">
        <v>2</v>
      </c>
      <c r="AR348" s="15">
        <f t="shared" si="204"/>
        <v>0.2857142857142857</v>
      </c>
      <c r="AS348" s="52">
        <v>1</v>
      </c>
      <c r="AT348" s="15">
        <f t="shared" si="205"/>
        <v>0.14285714285714285</v>
      </c>
      <c r="AU348" s="18"/>
      <c r="AV348" s="18"/>
      <c r="AW348" s="18"/>
      <c r="AX348" s="18"/>
      <c r="AY348" s="18"/>
      <c r="AZ348" s="18"/>
      <c r="BA348" s="18"/>
      <c r="BB348" s="18"/>
      <c r="BC348" s="18"/>
      <c r="BD348" s="92">
        <f t="shared" si="206"/>
        <v>150</v>
      </c>
      <c r="BE348" s="92">
        <f t="shared" si="207"/>
        <v>150</v>
      </c>
      <c r="BF348" s="93">
        <f>IFERROR(100*((L348+0.44*AA348+AQ348)*2400)/((SUMIFS(팀공격력!Q:Q,팀공격력!A:A,B348,팀공격력!B:B,D348)+0.44*SUMIFS(팀공격력!T:T,팀공격력!A:A,B348,팀공격력!B:B,D348)+SUMIFS(팀공격력!AK:AK,팀공격력!A:A,B348,팀공격력!B:B,D348))*(F348*60+G348)),"")</f>
        <v>5.425667748986907</v>
      </c>
      <c r="BG348" s="17">
        <f t="shared" si="208"/>
        <v>1</v>
      </c>
      <c r="BH348" s="17">
        <f t="shared" si="209"/>
        <v>0</v>
      </c>
      <c r="BI348" s="94">
        <f>IFERROR(((AG348*(12000/5))/((F348*60+G348)*(SUMIFS(팀공격력!X:X,팀공격력!A:A,B348,팀공격력!B:B,D348)+SUMIFS(팀수비력!X:X,팀수비력!A:A,B348,팀수비력!B:B,D348))))*100,"")</f>
        <v>7.1846249027082045</v>
      </c>
      <c r="BJ348" s="94">
        <f>IFERROR(((AI348*(12000/5))/((F348*60+G348)*(SUMIFS(팀공격력!V:V,팀공격력!A:A,B348,팀공격력!B:B,D348)+SUMIFS(팀수비력!W:W,팀수비력!A:A,B348,팀수비력!B:B,D348))))*100,"")</f>
        <v>4.902962206332993</v>
      </c>
      <c r="BK348" s="94">
        <f>IFERROR(((AE348*(12000/5))/((F348*60+G348)*(SUMIFS(팀공격력!X:X,팀공격력!A:A,B348,팀공격력!B:B,D348)+SUMIFS(팀수비력!X:X,팀수비력!A:A,B348,팀수비력!B:B,D348))))*100,"")</f>
        <v>9.5794998702776066</v>
      </c>
      <c r="BL348" s="94">
        <f>IFERROR(100*AK348/(((((F348*60+G348)/(12000/5))*SUMIFS(팀공격력!P:P,팀공격력!A:A,B348,팀공격력!B:B,D348))-K348)),"")</f>
        <v>15.064022093899069</v>
      </c>
      <c r="BM348" s="94">
        <f>IFERROR(100*((AM348/E348*(2400))/((F348*60+G348)*SUMIFS(팀공격력!AR:AR,팀공격력!A:A,B348,팀공격력!B:B,D348))),"")</f>
        <v>5.1411187772737659</v>
      </c>
      <c r="BN348" s="94">
        <f>IFERROR((AO348*40)/(((F348*60+G348)/60)*(SUMIFS(팀수비력!Q:Q,팀수비력!A:A,B348,팀수비력!B:B,D348)-SUMIFS(팀수비력!N:N,팀수비력!A:A,B348,팀수비력!B:B,D348)))*100,"")</f>
        <v>0</v>
      </c>
      <c r="BO348" s="94">
        <f t="shared" si="210"/>
        <v>66.666666666666671</v>
      </c>
      <c r="BP348" s="18"/>
      <c r="BQ348" s="18"/>
      <c r="BR348" s="18"/>
      <c r="BS348" s="18"/>
      <c r="BT348" s="19" t="s">
        <v>88</v>
      </c>
      <c r="BU348" s="19"/>
      <c r="BV348" s="26" t="s">
        <v>94</v>
      </c>
      <c r="BW348" s="26"/>
      <c r="BX348" s="26"/>
      <c r="BY348" s="26"/>
      <c r="BZ348" s="29"/>
      <c r="CA348" s="29"/>
      <c r="CB348" s="29"/>
      <c r="CC348" s="30"/>
      <c r="CD348" s="30"/>
      <c r="CE348" s="30"/>
      <c r="CF348" s="28">
        <v>4</v>
      </c>
      <c r="CG348" s="28">
        <v>3</v>
      </c>
    </row>
    <row r="349" spans="1:85" x14ac:dyDescent="0.4">
      <c r="A349" s="9" t="s">
        <v>84</v>
      </c>
      <c r="B349" s="9" t="s">
        <v>85</v>
      </c>
      <c r="C349" s="9" t="s">
        <v>110</v>
      </c>
      <c r="D349" s="23" t="s">
        <v>295</v>
      </c>
      <c r="E349" s="32">
        <v>8</v>
      </c>
      <c r="F349" s="32">
        <v>16</v>
      </c>
      <c r="G349" s="32">
        <v>40</v>
      </c>
      <c r="H349" s="14">
        <f t="shared" si="184"/>
        <v>8000</v>
      </c>
      <c r="I349" s="45">
        <v>41</v>
      </c>
      <c r="J349" s="15">
        <f t="shared" si="185"/>
        <v>5.125</v>
      </c>
      <c r="K349" s="21">
        <v>14</v>
      </c>
      <c r="L349" s="21">
        <v>28</v>
      </c>
      <c r="M349" s="15">
        <f t="shared" si="186"/>
        <v>1.75</v>
      </c>
      <c r="N349" s="15">
        <f t="shared" si="187"/>
        <v>3.5</v>
      </c>
      <c r="O349" s="17">
        <f t="shared" si="188"/>
        <v>0.5</v>
      </c>
      <c r="P349" s="14">
        <v>7</v>
      </c>
      <c r="Q349" s="16">
        <v>9</v>
      </c>
      <c r="R349" s="15">
        <f t="shared" si="189"/>
        <v>0.875</v>
      </c>
      <c r="S349" s="15">
        <f t="shared" si="190"/>
        <v>1.125</v>
      </c>
      <c r="T349" s="17">
        <f t="shared" si="191"/>
        <v>0.77777777777777779</v>
      </c>
      <c r="U349" s="16">
        <v>7</v>
      </c>
      <c r="V349" s="16">
        <v>19</v>
      </c>
      <c r="W349" s="15">
        <f t="shared" si="192"/>
        <v>0.875</v>
      </c>
      <c r="X349" s="15">
        <f t="shared" si="193"/>
        <v>2.375</v>
      </c>
      <c r="Y349" s="17">
        <f t="shared" si="194"/>
        <v>0.36842105263157893</v>
      </c>
      <c r="Z349" s="8">
        <v>6</v>
      </c>
      <c r="AA349" s="8">
        <v>10</v>
      </c>
      <c r="AB349" s="15">
        <f t="shared" si="195"/>
        <v>0.75</v>
      </c>
      <c r="AC349" s="15">
        <f t="shared" si="196"/>
        <v>1.25</v>
      </c>
      <c r="AD349" s="17">
        <f t="shared" si="197"/>
        <v>0.6</v>
      </c>
      <c r="AE349" s="13">
        <v>12</v>
      </c>
      <c r="AF349" s="15">
        <f t="shared" si="198"/>
        <v>1.5</v>
      </c>
      <c r="AG349" s="13">
        <v>6</v>
      </c>
      <c r="AH349" s="15">
        <f t="shared" si="199"/>
        <v>0.75</v>
      </c>
      <c r="AI349" s="13">
        <v>6</v>
      </c>
      <c r="AJ349" s="15">
        <f t="shared" si="200"/>
        <v>0.75</v>
      </c>
      <c r="AK349" s="13">
        <v>4</v>
      </c>
      <c r="AL349" s="15">
        <f t="shared" si="201"/>
        <v>0.5</v>
      </c>
      <c r="AM349" s="13">
        <v>2</v>
      </c>
      <c r="AN349" s="15">
        <f t="shared" si="202"/>
        <v>0.25</v>
      </c>
      <c r="AO349" s="2">
        <v>1</v>
      </c>
      <c r="AP349" s="15">
        <f t="shared" si="203"/>
        <v>0.125</v>
      </c>
      <c r="AQ349" s="6">
        <v>6</v>
      </c>
      <c r="AR349" s="15">
        <f t="shared" si="204"/>
        <v>0.75</v>
      </c>
      <c r="AS349" s="52">
        <v>10</v>
      </c>
      <c r="AT349" s="15">
        <f t="shared" si="205"/>
        <v>1.25</v>
      </c>
      <c r="AU349" s="18"/>
      <c r="AV349" s="18"/>
      <c r="AW349" s="18"/>
      <c r="AX349" s="18"/>
      <c r="AY349" s="18"/>
      <c r="AZ349" s="18"/>
      <c r="BA349" s="18"/>
      <c r="BB349" s="18"/>
      <c r="BC349" s="18"/>
      <c r="BD349" s="92">
        <f t="shared" si="206"/>
        <v>63.271604938271608</v>
      </c>
      <c r="BE349" s="92">
        <f t="shared" si="207"/>
        <v>62.5</v>
      </c>
      <c r="BF349" s="93">
        <f>IFERROR(100*((L349+0.44*AA349+AQ349)*2400)/((SUMIFS(팀공격력!Q:Q,팀공격력!A:A,B349,팀공격력!B:B,D349)+0.44*SUMIFS(팀공격력!T:T,팀공격력!A:A,B349,팀공격력!B:B,D349)+SUMIFS(팀공격력!AK:AK,팀공격력!A:A,B349,팀공격력!B:B,D349))*(F349*60+G349)),"")</f>
        <v>12.36184139929177</v>
      </c>
      <c r="BG349" s="17">
        <f t="shared" si="208"/>
        <v>0.6785714285714286</v>
      </c>
      <c r="BH349" s="17">
        <f t="shared" si="209"/>
        <v>0.35714285714285715</v>
      </c>
      <c r="BI349" s="94">
        <f>IFERROR(((AG349*(12000/5))/((F349*60+G349)*(SUMIFS(팀공격력!X:X,팀공격력!A:A,B349,팀공격력!B:B,D349)+SUMIFS(팀수비력!X:X,팀수비력!A:A,B349,팀수비력!B:B,D349))))*100,"")</f>
        <v>2.5577264653641207</v>
      </c>
      <c r="BJ349" s="94">
        <f>IFERROR(((AI349*(12000/5))/((F349*60+G349)*(SUMIFS(팀공격력!V:V,팀공격력!A:A,B349,팀공격력!B:B,D349)+SUMIFS(팀수비력!W:W,팀수비력!A:A,B349,팀수비력!B:B,D349))))*100,"")</f>
        <v>5.2363636363636363</v>
      </c>
      <c r="BK349" s="94">
        <f>IFERROR(((AE349*(12000/5))/((F349*60+G349)*(SUMIFS(팀공격력!X:X,팀공격력!A:A,B349,팀공격력!B:B,D349)+SUMIFS(팀수비력!X:X,팀수비력!A:A,B349,팀수비력!B:B,D349))))*100,"")</f>
        <v>5.1154529307282415</v>
      </c>
      <c r="BL349" s="94">
        <f>IFERROR(100*AK349/(((((F349*60+G349)/(12000/5))*SUMIFS(팀공격력!P:P,팀공격력!A:A,B349,팀공격력!B:B,D349))-K349)),"")</f>
        <v>3.8647342995169081</v>
      </c>
      <c r="BM349" s="94">
        <f>IFERROR(100*((AM349/E349*(2400))/((F349*60+G349)*SUMIFS(팀공격력!AR:AR,팀공격력!A:A,B349,팀공격력!B:B,D349))),"")</f>
        <v>0.80072924956038904</v>
      </c>
      <c r="BN349" s="94">
        <f>IFERROR((AO349*40)/(((F349*60+G349)/60)*(SUMIFS(팀수비력!Q:Q,팀수비력!A:A,B349,팀수비력!B:B,D349)-SUMIFS(팀수비력!N:N,팀수비력!A:A,B349,팀수비력!B:B,D349)))*100,"")</f>
        <v>0.55555555555555547</v>
      </c>
      <c r="BO349" s="94">
        <f t="shared" si="210"/>
        <v>15.625</v>
      </c>
      <c r="BP349" s="18"/>
      <c r="BQ349" s="18"/>
      <c r="BR349" s="18"/>
      <c r="BS349" s="18"/>
      <c r="BT349" s="19" t="s">
        <v>88</v>
      </c>
      <c r="BU349" s="19"/>
      <c r="BV349" s="26" t="s">
        <v>94</v>
      </c>
      <c r="BW349" s="26"/>
      <c r="BX349" s="26"/>
      <c r="BY349" s="26"/>
      <c r="BZ349" s="29"/>
      <c r="CA349" s="29"/>
      <c r="CB349" s="29"/>
      <c r="CC349" s="30"/>
      <c r="CD349" s="30"/>
      <c r="CE349" s="30"/>
      <c r="CF349" s="28">
        <v>4</v>
      </c>
      <c r="CG349" s="28">
        <v>4</v>
      </c>
    </row>
    <row r="350" spans="1:85" x14ac:dyDescent="0.4">
      <c r="A350" s="9" t="s">
        <v>84</v>
      </c>
      <c r="B350" s="9" t="s">
        <v>85</v>
      </c>
      <c r="C350" s="9" t="s">
        <v>111</v>
      </c>
      <c r="D350" s="23" t="s">
        <v>295</v>
      </c>
      <c r="E350" s="32">
        <v>7</v>
      </c>
      <c r="F350" s="32">
        <v>29</v>
      </c>
      <c r="G350" s="32">
        <v>11</v>
      </c>
      <c r="H350" s="14">
        <f t="shared" si="184"/>
        <v>12257</v>
      </c>
      <c r="I350" s="45">
        <v>59</v>
      </c>
      <c r="J350" s="15">
        <f t="shared" si="185"/>
        <v>8.4285714285714288</v>
      </c>
      <c r="K350" s="21">
        <v>22</v>
      </c>
      <c r="L350" s="21">
        <v>47</v>
      </c>
      <c r="M350" s="15">
        <f t="shared" si="186"/>
        <v>3.1428571428571428</v>
      </c>
      <c r="N350" s="15">
        <f t="shared" si="187"/>
        <v>6.7142857142857144</v>
      </c>
      <c r="O350" s="17">
        <f t="shared" si="188"/>
        <v>0.46808510638297873</v>
      </c>
      <c r="P350" s="14">
        <v>11</v>
      </c>
      <c r="Q350" s="16">
        <v>18</v>
      </c>
      <c r="R350" s="15">
        <f t="shared" si="189"/>
        <v>1.5714285714285714</v>
      </c>
      <c r="S350" s="15">
        <f t="shared" si="190"/>
        <v>2.5714285714285716</v>
      </c>
      <c r="T350" s="17">
        <f t="shared" si="191"/>
        <v>0.61111111111111116</v>
      </c>
      <c r="U350" s="16">
        <v>11</v>
      </c>
      <c r="V350" s="16">
        <v>29</v>
      </c>
      <c r="W350" s="15">
        <f t="shared" si="192"/>
        <v>1.5714285714285714</v>
      </c>
      <c r="X350" s="15">
        <f t="shared" si="193"/>
        <v>4.1428571428571432</v>
      </c>
      <c r="Y350" s="17">
        <f t="shared" si="194"/>
        <v>0.37931034482758619</v>
      </c>
      <c r="Z350" s="8">
        <v>4</v>
      </c>
      <c r="AA350" s="8">
        <v>9</v>
      </c>
      <c r="AB350" s="15">
        <f t="shared" si="195"/>
        <v>0.5714285714285714</v>
      </c>
      <c r="AC350" s="15">
        <f t="shared" si="196"/>
        <v>1.2857142857142858</v>
      </c>
      <c r="AD350" s="17">
        <f t="shared" si="197"/>
        <v>0.44444444444444442</v>
      </c>
      <c r="AE350" s="13">
        <v>18</v>
      </c>
      <c r="AF350" s="15">
        <f t="shared" si="198"/>
        <v>2.5714285714285716</v>
      </c>
      <c r="AG350" s="13">
        <v>2</v>
      </c>
      <c r="AH350" s="15">
        <f t="shared" si="199"/>
        <v>0.2857142857142857</v>
      </c>
      <c r="AI350" s="13">
        <v>16</v>
      </c>
      <c r="AJ350" s="15">
        <f t="shared" si="200"/>
        <v>2.2857142857142856</v>
      </c>
      <c r="AK350" s="13">
        <v>24</v>
      </c>
      <c r="AL350" s="15">
        <f t="shared" si="201"/>
        <v>3.4285714285714284</v>
      </c>
      <c r="AM350" s="13">
        <v>7</v>
      </c>
      <c r="AN350" s="15">
        <f t="shared" si="202"/>
        <v>1</v>
      </c>
      <c r="AO350" s="2">
        <v>0</v>
      </c>
      <c r="AP350" s="15">
        <f t="shared" si="203"/>
        <v>0</v>
      </c>
      <c r="AQ350" s="6">
        <v>14</v>
      </c>
      <c r="AR350" s="15">
        <f t="shared" si="204"/>
        <v>2</v>
      </c>
      <c r="AS350" s="52">
        <v>16</v>
      </c>
      <c r="AT350" s="15">
        <f t="shared" si="205"/>
        <v>2.2857142857142856</v>
      </c>
      <c r="AU350" s="18"/>
      <c r="AV350" s="18"/>
      <c r="AW350" s="18"/>
      <c r="AX350" s="18"/>
      <c r="AY350" s="18"/>
      <c r="AZ350" s="18"/>
      <c r="BA350" s="18"/>
      <c r="BB350" s="18"/>
      <c r="BC350" s="18"/>
      <c r="BD350" s="92">
        <f t="shared" si="206"/>
        <v>57.88854003139717</v>
      </c>
      <c r="BE350" s="92">
        <f t="shared" si="207"/>
        <v>58.51063829787234</v>
      </c>
      <c r="BF350" s="93">
        <f>IFERROR(100*((L350+0.44*AA350+AQ350)*2400)/((SUMIFS(팀공격력!Q:Q,팀공격력!A:A,B350,팀공격력!B:B,D350)+0.44*SUMIFS(팀공격력!T:T,팀공격력!A:A,B350,팀공격력!B:B,D350)+SUMIFS(팀공격력!AK:AK,팀공격력!A:A,B350,팀공격력!B:B,D350))*(F350*60+G350)),"")</f>
        <v>11.942955473330619</v>
      </c>
      <c r="BG350" s="17">
        <f t="shared" si="208"/>
        <v>0.61702127659574468</v>
      </c>
      <c r="BH350" s="17">
        <f t="shared" si="209"/>
        <v>0.19148936170212766</v>
      </c>
      <c r="BI350" s="94">
        <f>IFERROR(((AG350*(12000/5))/((F350*60+G350)*(SUMIFS(팀공격력!X:X,팀공격력!A:A,B350,팀공격력!B:B,D350)+SUMIFS(팀수비력!X:X,팀수비력!A:A,B350,팀수비력!B:B,D350))))*100,"")</f>
        <v>0.48690776039674866</v>
      </c>
      <c r="BJ350" s="94">
        <f>IFERROR(((AI350*(12000/5))/((F350*60+G350)*(SUMIFS(팀공격력!V:V,팀공격력!A:A,B350,팀공격력!B:B,D350)+SUMIFS(팀수비력!W:W,팀수비력!A:A,B350,팀수비력!B:B,D350))))*100,"")</f>
        <v>7.9746638284616589</v>
      </c>
      <c r="BK350" s="94">
        <f>IFERROR(((AE350*(12000/5))/((F350*60+G350)*(SUMIFS(팀공격력!X:X,팀공격력!A:A,B350,팀공격력!B:B,D350)+SUMIFS(팀수비력!X:X,팀수비력!A:A,B350,팀수비력!B:B,D350))))*100,"")</f>
        <v>4.3821698435707379</v>
      </c>
      <c r="BL350" s="94">
        <f>IFERROR(100*AK350/(((((F350*60+G350)/(12000/5))*SUMIFS(팀공격력!P:P,팀공격력!A:A,B350,팀공격력!B:B,D350))-K350)),"")</f>
        <v>13.061757622760112</v>
      </c>
      <c r="BM350" s="94">
        <f>IFERROR(100*((AM350/E350*(2400))/((F350*60+G350)*SUMIFS(팀공격력!AR:AR,팀공격력!A:A,B350,팀공격력!B:B,D350))),"")</f>
        <v>1.829193031548576</v>
      </c>
      <c r="BN350" s="94">
        <f>IFERROR((AO350*40)/(((F350*60+G350)/60)*(SUMIFS(팀수비력!Q:Q,팀수비력!A:A,B350,팀수비력!B:B,D350)-SUMIFS(팀수비력!N:N,팀수비력!A:A,B350,팀수비력!B:B,D350)))*100,"")</f>
        <v>0</v>
      </c>
      <c r="BO350" s="94">
        <f t="shared" si="210"/>
        <v>21.551724137931032</v>
      </c>
      <c r="BP350" s="18"/>
      <c r="BQ350" s="18"/>
      <c r="BR350" s="18"/>
      <c r="BS350" s="18"/>
      <c r="BT350" s="19" t="s">
        <v>88</v>
      </c>
      <c r="BU350" s="19"/>
      <c r="BV350" s="26" t="s">
        <v>89</v>
      </c>
      <c r="BW350" s="26"/>
      <c r="BX350" s="26"/>
      <c r="BY350" s="26"/>
      <c r="BZ350" s="29"/>
      <c r="CA350" s="29"/>
      <c r="CB350" s="29"/>
      <c r="CC350" s="30"/>
      <c r="CD350" s="30"/>
      <c r="CE350" s="30"/>
      <c r="CF350" s="28">
        <v>2</v>
      </c>
      <c r="CG350" s="28">
        <v>5</v>
      </c>
    </row>
    <row r="351" spans="1:85" x14ac:dyDescent="0.4">
      <c r="A351" s="9" t="s">
        <v>84</v>
      </c>
      <c r="B351" s="9" t="s">
        <v>112</v>
      </c>
      <c r="C351" s="9" t="s">
        <v>113</v>
      </c>
      <c r="D351" s="23" t="s">
        <v>295</v>
      </c>
      <c r="E351" s="32">
        <v>9</v>
      </c>
      <c r="F351" s="32">
        <v>32</v>
      </c>
      <c r="G351" s="32">
        <v>15</v>
      </c>
      <c r="H351" s="14">
        <f t="shared" si="184"/>
        <v>17415</v>
      </c>
      <c r="I351" s="45">
        <v>122</v>
      </c>
      <c r="J351" s="15">
        <f t="shared" si="185"/>
        <v>13.555555555555555</v>
      </c>
      <c r="K351" s="21">
        <v>45</v>
      </c>
      <c r="L351" s="21">
        <v>111</v>
      </c>
      <c r="M351" s="15">
        <f t="shared" si="186"/>
        <v>5</v>
      </c>
      <c r="N351" s="15">
        <f t="shared" si="187"/>
        <v>12.333333333333334</v>
      </c>
      <c r="O351" s="17">
        <f t="shared" si="188"/>
        <v>0.40540540540540543</v>
      </c>
      <c r="P351" s="14">
        <v>24</v>
      </c>
      <c r="Q351" s="16">
        <v>51</v>
      </c>
      <c r="R351" s="15">
        <f t="shared" si="189"/>
        <v>2.6666666666666665</v>
      </c>
      <c r="S351" s="15">
        <f t="shared" si="190"/>
        <v>5.666666666666667</v>
      </c>
      <c r="T351" s="17">
        <f t="shared" si="191"/>
        <v>0.47058823529411764</v>
      </c>
      <c r="U351" s="16">
        <v>21</v>
      </c>
      <c r="V351" s="16">
        <v>60</v>
      </c>
      <c r="W351" s="15">
        <f t="shared" si="192"/>
        <v>2.3333333333333335</v>
      </c>
      <c r="X351" s="15">
        <f t="shared" si="193"/>
        <v>6.666666666666667</v>
      </c>
      <c r="Y351" s="17">
        <f t="shared" si="194"/>
        <v>0.35</v>
      </c>
      <c r="Z351" s="8">
        <v>11</v>
      </c>
      <c r="AA351" s="8">
        <v>21</v>
      </c>
      <c r="AB351" s="15">
        <f t="shared" si="195"/>
        <v>1.2222222222222223</v>
      </c>
      <c r="AC351" s="15">
        <f t="shared" si="196"/>
        <v>2.3333333333333335</v>
      </c>
      <c r="AD351" s="17">
        <f t="shared" si="197"/>
        <v>0.52380952380952384</v>
      </c>
      <c r="AE351" s="13">
        <v>27</v>
      </c>
      <c r="AF351" s="15">
        <f t="shared" si="198"/>
        <v>3</v>
      </c>
      <c r="AG351" s="13">
        <v>12</v>
      </c>
      <c r="AH351" s="15">
        <f t="shared" si="199"/>
        <v>1.3333333333333333</v>
      </c>
      <c r="AI351" s="13">
        <v>15</v>
      </c>
      <c r="AJ351" s="15">
        <f t="shared" si="200"/>
        <v>1.6666666666666667</v>
      </c>
      <c r="AK351" s="13">
        <v>62</v>
      </c>
      <c r="AL351" s="15">
        <f t="shared" si="201"/>
        <v>6.8888888888888893</v>
      </c>
      <c r="AM351" s="13">
        <v>9</v>
      </c>
      <c r="AN351" s="15">
        <f t="shared" si="202"/>
        <v>1</v>
      </c>
      <c r="AO351" s="2">
        <v>0</v>
      </c>
      <c r="AP351" s="15">
        <f t="shared" si="203"/>
        <v>0</v>
      </c>
      <c r="AQ351" s="6">
        <v>22</v>
      </c>
      <c r="AR351" s="15">
        <f t="shared" si="204"/>
        <v>2.4444444444444446</v>
      </c>
      <c r="AS351" s="52">
        <v>22</v>
      </c>
      <c r="AT351" s="15">
        <f t="shared" si="205"/>
        <v>2.4444444444444446</v>
      </c>
      <c r="AU351" s="18"/>
      <c r="AV351" s="18"/>
      <c r="AW351" s="18"/>
      <c r="AX351" s="18"/>
      <c r="AY351" s="18"/>
      <c r="AZ351" s="18"/>
      <c r="BA351" s="18"/>
      <c r="BB351" s="18"/>
      <c r="BC351" s="18"/>
      <c r="BD351" s="92">
        <f t="shared" si="206"/>
        <v>50.731869594145039</v>
      </c>
      <c r="BE351" s="92">
        <f t="shared" si="207"/>
        <v>50</v>
      </c>
      <c r="BF351" s="93">
        <f>IFERROR(100*((L351+0.44*AA351+AQ351)*2400)/((SUMIFS(팀공격력!Q:Q,팀공격력!A:A,B351,팀공격력!B:B,D351)+0.44*SUMIFS(팀공격력!T:T,팀공격력!A:A,B351,팀공격력!B:B,D351)+SUMIFS(팀공격력!AK:AK,팀공격력!A:A,B351,팀공격력!B:B,D351))*(F351*60+G351)),"")</f>
        <v>23.499081654104717</v>
      </c>
      <c r="BG351" s="17">
        <f t="shared" si="208"/>
        <v>0.54054054054054057</v>
      </c>
      <c r="BH351" s="17">
        <f t="shared" si="209"/>
        <v>0.1891891891891892</v>
      </c>
      <c r="BI351" s="94">
        <f>IFERROR(((AG351*(12000/5))/((F351*60+G351)*(SUMIFS(팀공격력!X:X,팀공격력!A:A,B351,팀공격력!B:B,D351)+SUMIFS(팀수비력!X:X,팀수비력!A:A,B351,팀수비력!B:B,D351))))*100,"")</f>
        <v>2.2792834502653228</v>
      </c>
      <c r="BJ351" s="94">
        <f>IFERROR(((AI351*(12000/5))/((F351*60+G351)*(SUMIFS(팀공격력!V:V,팀공격력!A:A,B351,팀공격력!B:B,D351)+SUMIFS(팀수비력!W:W,팀수비력!A:A,B351,팀수비력!B:B,D351))))*100,"")</f>
        <v>6.0209227064047566</v>
      </c>
      <c r="BK351" s="94">
        <f>IFERROR(((AE351*(12000/5))/((F351*60+G351)*(SUMIFS(팀공격력!X:X,팀공격력!A:A,B351,팀공격력!B:B,D351)+SUMIFS(팀수비력!X:X,팀수비력!A:A,B351,팀수비력!B:B,D351))))*100,"")</f>
        <v>5.1283877630969759</v>
      </c>
      <c r="BL351" s="94">
        <f>IFERROR(100*AK351/(((((F351*60+G351)/(12000/5))*SUMIFS(팀공격력!P:P,팀공격력!A:A,B351,팀공격력!B:B,D351))-K351)),"")</f>
        <v>36.937742031575816</v>
      </c>
      <c r="BM351" s="94">
        <f>IFERROR(100*((AM351/E351*(2400))/((F351*60+G351)*SUMIFS(팀공격력!AR:AR,팀공격력!A:A,B351,팀공격력!B:B,D351))),"")</f>
        <v>1.7407435542476555</v>
      </c>
      <c r="BN351" s="94">
        <f>IFERROR((AO351*40)/(((F351*60+G351)/60)*(SUMIFS(팀수비력!Q:Q,팀수비력!A:A,B351,팀수비력!B:B,D351)-SUMIFS(팀수비력!N:N,팀수비력!A:A,B351,팀수비력!B:B,D351)))*100,"")</f>
        <v>0</v>
      </c>
      <c r="BO351" s="94">
        <f t="shared" si="210"/>
        <v>15.466816647919009</v>
      </c>
      <c r="BP351" s="18"/>
      <c r="BQ351" s="18"/>
      <c r="BR351" s="18"/>
      <c r="BS351" s="18"/>
      <c r="BT351" s="19" t="s">
        <v>88</v>
      </c>
      <c r="BU351" s="19"/>
      <c r="BV351" s="26" t="s">
        <v>89</v>
      </c>
      <c r="BW351" s="26"/>
      <c r="BX351" s="26"/>
      <c r="BY351" s="26"/>
      <c r="BZ351" s="29"/>
      <c r="CA351" s="29"/>
      <c r="CB351" s="29"/>
      <c r="CC351" s="30"/>
      <c r="CD351" s="30"/>
      <c r="CE351" s="30"/>
      <c r="CF351" s="28">
        <v>4</v>
      </c>
      <c r="CG351" s="28">
        <v>5</v>
      </c>
    </row>
    <row r="352" spans="1:85" x14ac:dyDescent="0.4">
      <c r="A352" s="9" t="s">
        <v>84</v>
      </c>
      <c r="B352" s="9" t="s">
        <v>112</v>
      </c>
      <c r="C352" s="9" t="s">
        <v>114</v>
      </c>
      <c r="D352" s="23" t="s">
        <v>295</v>
      </c>
      <c r="E352" s="32">
        <v>3</v>
      </c>
      <c r="F352" s="32">
        <v>31</v>
      </c>
      <c r="G352" s="32">
        <v>39</v>
      </c>
      <c r="H352" s="14">
        <f t="shared" si="184"/>
        <v>5697</v>
      </c>
      <c r="I352" s="45">
        <v>63</v>
      </c>
      <c r="J352" s="15">
        <f t="shared" si="185"/>
        <v>21</v>
      </c>
      <c r="K352" s="21">
        <v>23</v>
      </c>
      <c r="L352" s="21">
        <v>54</v>
      </c>
      <c r="M352" s="15">
        <f t="shared" si="186"/>
        <v>7.666666666666667</v>
      </c>
      <c r="N352" s="15">
        <f t="shared" si="187"/>
        <v>18</v>
      </c>
      <c r="O352" s="17">
        <f t="shared" si="188"/>
        <v>0.42592592592592593</v>
      </c>
      <c r="P352" s="14">
        <v>11</v>
      </c>
      <c r="Q352" s="16">
        <v>20</v>
      </c>
      <c r="R352" s="15">
        <f t="shared" si="189"/>
        <v>3.6666666666666665</v>
      </c>
      <c r="S352" s="15">
        <f t="shared" si="190"/>
        <v>6.666666666666667</v>
      </c>
      <c r="T352" s="17">
        <f t="shared" si="191"/>
        <v>0.55000000000000004</v>
      </c>
      <c r="U352" s="16">
        <v>12</v>
      </c>
      <c r="V352" s="16">
        <v>34</v>
      </c>
      <c r="W352" s="15">
        <f t="shared" si="192"/>
        <v>4</v>
      </c>
      <c r="X352" s="15">
        <f t="shared" si="193"/>
        <v>11.333333333333334</v>
      </c>
      <c r="Y352" s="17">
        <f t="shared" si="194"/>
        <v>0.35294117647058826</v>
      </c>
      <c r="Z352" s="8">
        <v>5</v>
      </c>
      <c r="AA352" s="8">
        <v>7</v>
      </c>
      <c r="AB352" s="15">
        <f t="shared" si="195"/>
        <v>1.6666666666666667</v>
      </c>
      <c r="AC352" s="15">
        <f t="shared" si="196"/>
        <v>2.3333333333333335</v>
      </c>
      <c r="AD352" s="17">
        <f t="shared" si="197"/>
        <v>0.7142857142857143</v>
      </c>
      <c r="AE352" s="13">
        <v>2</v>
      </c>
      <c r="AF352" s="15">
        <f t="shared" si="198"/>
        <v>0.66666666666666663</v>
      </c>
      <c r="AG352" s="13">
        <v>1</v>
      </c>
      <c r="AH352" s="15">
        <f t="shared" si="199"/>
        <v>0.33333333333333331</v>
      </c>
      <c r="AI352" s="13">
        <v>1</v>
      </c>
      <c r="AJ352" s="15">
        <f t="shared" si="200"/>
        <v>0.33333333333333331</v>
      </c>
      <c r="AK352" s="13">
        <v>12</v>
      </c>
      <c r="AL352" s="15">
        <f t="shared" si="201"/>
        <v>4</v>
      </c>
      <c r="AM352" s="13">
        <v>2</v>
      </c>
      <c r="AN352" s="15">
        <f t="shared" si="202"/>
        <v>0.66666666666666663</v>
      </c>
      <c r="AO352" s="2">
        <v>0</v>
      </c>
      <c r="AP352" s="15">
        <f t="shared" si="203"/>
        <v>0</v>
      </c>
      <c r="AQ352" s="6">
        <v>9</v>
      </c>
      <c r="AR352" s="15">
        <f t="shared" si="204"/>
        <v>3</v>
      </c>
      <c r="AS352" s="52">
        <v>11</v>
      </c>
      <c r="AT352" s="15">
        <f t="shared" si="205"/>
        <v>3.6666666666666665</v>
      </c>
      <c r="AU352" s="18"/>
      <c r="AV352" s="18"/>
      <c r="AW352" s="18"/>
      <c r="AX352" s="18"/>
      <c r="AY352" s="18"/>
      <c r="AZ352" s="18"/>
      <c r="BA352" s="18"/>
      <c r="BB352" s="18"/>
      <c r="BC352" s="18"/>
      <c r="BD352" s="92">
        <f t="shared" si="206"/>
        <v>55.185704274702175</v>
      </c>
      <c r="BE352" s="92">
        <f t="shared" si="207"/>
        <v>53.703703703703709</v>
      </c>
      <c r="BF352" s="93">
        <f>IFERROR(100*((L352+0.44*AA352+AQ352)*2400)/((SUMIFS(팀공격력!Q:Q,팀공격력!A:A,B352,팀공격력!B:B,D352)+0.44*SUMIFS(팀공격력!T:T,팀공격력!A:A,B352,팀공격력!B:B,D352)+SUMIFS(팀공격력!AK:AK,팀공격력!A:A,B352,팀공격력!B:B,D352))*(F352*60+G352)),"")</f>
        <v>11.123851579740954</v>
      </c>
      <c r="BG352" s="17">
        <f t="shared" si="208"/>
        <v>0.62962962962962965</v>
      </c>
      <c r="BH352" s="17">
        <f t="shared" si="209"/>
        <v>0.12962962962962962</v>
      </c>
      <c r="BI352" s="94">
        <f>IFERROR(((AG352*(12000/5))/((F352*60+G352)*(SUMIFS(팀공격력!X:X,팀공격력!A:A,B352,팀공격력!B:B,D352)+SUMIFS(팀수비력!X:X,팀수비력!A:A,B352,팀수비력!B:B,D352))))*100,"")</f>
        <v>0.19354105126660523</v>
      </c>
      <c r="BJ352" s="94">
        <f>IFERROR(((AI352*(12000/5))/((F352*60+G352)*(SUMIFS(팀공격력!V:V,팀공격력!A:A,B352,팀공격력!B:B,D352)+SUMIFS(팀수비력!W:W,팀수비력!A:A,B352,팀수비력!B:B,D352))))*100,"")</f>
        <v>0.40900422808120779</v>
      </c>
      <c r="BK352" s="94">
        <f>IFERROR(((AE352*(12000/5))/((F352*60+G352)*(SUMIFS(팀공격력!X:X,팀공격력!A:A,B352,팀공격력!B:B,D352)+SUMIFS(팀수비력!X:X,팀수비력!A:A,B352,팀수비력!B:B,D352))))*100,"")</f>
        <v>0.38708210253321046</v>
      </c>
      <c r="BL352" s="94">
        <f>IFERROR(100*AK352/(((((F352*60+G352)/(12000/5))*SUMIFS(팀공격력!P:P,팀공격력!A:A,B352,팀공격력!B:B,D352))-K352)),"")</f>
        <v>6.455430631018344</v>
      </c>
      <c r="BM352" s="94">
        <f>IFERROR(100*((AM352/E352*(2400))/((F352*60+G352)*SUMIFS(팀공격력!AR:AR,팀공격력!A:A,B352,팀공격력!B:B,D352))),"")</f>
        <v>1.1824956213688655</v>
      </c>
      <c r="BN352" s="94">
        <f>IFERROR((AO352*40)/(((F352*60+G352)/60)*(SUMIFS(팀수비력!Q:Q,팀수비력!A:A,B352,팀수비력!B:B,D352)-SUMIFS(팀수비력!N:N,팀수비력!A:A,B352,팀수비력!B:B,D352)))*100,"")</f>
        <v>0</v>
      </c>
      <c r="BO352" s="94">
        <f t="shared" si="210"/>
        <v>13.619854721549638</v>
      </c>
      <c r="BP352" s="18"/>
      <c r="BQ352" s="18"/>
      <c r="BR352" s="18"/>
      <c r="BS352" s="18"/>
      <c r="BT352" s="19" t="s">
        <v>88</v>
      </c>
      <c r="BU352" s="19"/>
      <c r="BV352" s="26" t="s">
        <v>89</v>
      </c>
      <c r="BW352" s="26"/>
      <c r="BX352" s="26"/>
      <c r="BY352" s="26"/>
      <c r="BZ352" s="29"/>
      <c r="CA352" s="29"/>
      <c r="CB352" s="29"/>
      <c r="CC352" s="30"/>
      <c r="CD352" s="30"/>
      <c r="CE352" s="30"/>
      <c r="CF352" s="28">
        <v>0</v>
      </c>
      <c r="CG352" s="28">
        <v>3</v>
      </c>
    </row>
    <row r="353" spans="1:85" x14ac:dyDescent="0.4">
      <c r="A353" s="9" t="s">
        <v>84</v>
      </c>
      <c r="B353" s="9" t="s">
        <v>112</v>
      </c>
      <c r="C353" s="9" t="s">
        <v>116</v>
      </c>
      <c r="D353" s="23" t="s">
        <v>295</v>
      </c>
      <c r="E353" s="32">
        <v>2</v>
      </c>
      <c r="F353" s="32">
        <v>2</v>
      </c>
      <c r="G353" s="32">
        <v>31</v>
      </c>
      <c r="H353" s="14">
        <f t="shared" si="184"/>
        <v>302</v>
      </c>
      <c r="I353" s="45">
        <v>1</v>
      </c>
      <c r="J353" s="15">
        <f t="shared" si="185"/>
        <v>0.5</v>
      </c>
      <c r="K353" s="21">
        <v>0</v>
      </c>
      <c r="L353" s="21">
        <v>1</v>
      </c>
      <c r="M353" s="15">
        <f t="shared" si="186"/>
        <v>0</v>
      </c>
      <c r="N353" s="15">
        <f t="shared" si="187"/>
        <v>0.5</v>
      </c>
      <c r="O353" s="17">
        <f t="shared" si="188"/>
        <v>0</v>
      </c>
      <c r="P353" s="14">
        <v>0</v>
      </c>
      <c r="Q353" s="16">
        <v>0</v>
      </c>
      <c r="R353" s="15">
        <f t="shared" si="189"/>
        <v>0</v>
      </c>
      <c r="S353" s="15">
        <f t="shared" si="190"/>
        <v>0</v>
      </c>
      <c r="T353" s="17" t="e">
        <f t="shared" si="191"/>
        <v>#DIV/0!</v>
      </c>
      <c r="U353" s="16">
        <v>0</v>
      </c>
      <c r="V353" s="16">
        <v>1</v>
      </c>
      <c r="W353" s="15">
        <f t="shared" si="192"/>
        <v>0</v>
      </c>
      <c r="X353" s="15">
        <f t="shared" si="193"/>
        <v>0.5</v>
      </c>
      <c r="Y353" s="17">
        <f t="shared" si="194"/>
        <v>0</v>
      </c>
      <c r="Z353" s="8">
        <v>1</v>
      </c>
      <c r="AA353" s="8">
        <v>2</v>
      </c>
      <c r="AB353" s="15">
        <f t="shared" si="195"/>
        <v>0.5</v>
      </c>
      <c r="AC353" s="15">
        <f t="shared" si="196"/>
        <v>1</v>
      </c>
      <c r="AD353" s="17">
        <f t="shared" si="197"/>
        <v>0.5</v>
      </c>
      <c r="AE353" s="13">
        <v>0</v>
      </c>
      <c r="AF353" s="15">
        <f t="shared" si="198"/>
        <v>0</v>
      </c>
      <c r="AG353" s="13">
        <v>0</v>
      </c>
      <c r="AH353" s="15">
        <f t="shared" si="199"/>
        <v>0</v>
      </c>
      <c r="AI353" s="13">
        <v>0</v>
      </c>
      <c r="AJ353" s="15">
        <f t="shared" si="200"/>
        <v>0</v>
      </c>
      <c r="AK353" s="13">
        <v>1</v>
      </c>
      <c r="AL353" s="15">
        <f t="shared" si="201"/>
        <v>0.5</v>
      </c>
      <c r="AM353" s="13">
        <v>0</v>
      </c>
      <c r="AN353" s="15">
        <f t="shared" si="202"/>
        <v>0</v>
      </c>
      <c r="AO353" s="2">
        <v>0</v>
      </c>
      <c r="AP353" s="15">
        <f t="shared" si="203"/>
        <v>0</v>
      </c>
      <c r="AQ353" s="6">
        <v>0</v>
      </c>
      <c r="AR353" s="15">
        <f t="shared" si="204"/>
        <v>0</v>
      </c>
      <c r="AS353" s="52">
        <v>1</v>
      </c>
      <c r="AT353" s="15">
        <f t="shared" si="205"/>
        <v>0.5</v>
      </c>
      <c r="AU353" s="18"/>
      <c r="AV353" s="18"/>
      <c r="AW353" s="18"/>
      <c r="AX353" s="18"/>
      <c r="AY353" s="18"/>
      <c r="AZ353" s="18"/>
      <c r="BA353" s="18"/>
      <c r="BB353" s="18"/>
      <c r="BC353" s="18"/>
      <c r="BD353" s="92">
        <f t="shared" si="206"/>
        <v>26.595744680851062</v>
      </c>
      <c r="BE353" s="92">
        <f t="shared" si="207"/>
        <v>0</v>
      </c>
      <c r="BF353" s="93">
        <f>IFERROR(100*((L353+0.44*AA353+AQ353)*2400)/((SUMIFS(팀공격력!Q:Q,팀공격력!A:A,B353,팀공격력!B:B,D353)+0.44*SUMIFS(팀공격력!T:T,팀공격력!A:A,B353,팀공격력!B:B,D353)+SUMIFS(팀공격력!AK:AK,팀공격력!A:A,B353,팀공격력!B:B,D353))*(F353*60+G353)),"")</f>
        <v>3.9800728198074959</v>
      </c>
      <c r="BG353" s="17">
        <f t="shared" si="208"/>
        <v>1</v>
      </c>
      <c r="BH353" s="17">
        <f t="shared" si="209"/>
        <v>2</v>
      </c>
      <c r="BI353" s="94">
        <f>IFERROR(((AG353*(12000/5))/((F353*60+G353)*(SUMIFS(팀공격력!X:X,팀공격력!A:A,B353,팀공격력!B:B,D353)+SUMIFS(팀수비력!X:X,팀수비력!A:A,B353,팀수비력!B:B,D353))))*100,"")</f>
        <v>0</v>
      </c>
      <c r="BJ353" s="94">
        <f>IFERROR(((AI353*(12000/5))/((F353*60+G353)*(SUMIFS(팀공격력!V:V,팀공격력!A:A,B353,팀공격력!B:B,D353)+SUMIFS(팀수비력!W:W,팀수비력!A:A,B353,팀수비력!B:B,D353))))*100,"")</f>
        <v>0</v>
      </c>
      <c r="BK353" s="94">
        <f>IFERROR(((AE353*(12000/5))/((F353*60+G353)*(SUMIFS(팀공격력!X:X,팀공격력!A:A,B353,팀공격력!B:B,D353)+SUMIFS(팀수비력!X:X,팀수비력!A:A,B353,팀수비력!B:B,D353))))*100,"")</f>
        <v>0</v>
      </c>
      <c r="BL353" s="94">
        <f>IFERROR(100*AK353/(((((F353*60+G353)/(12000/5))*SUMIFS(팀공격력!P:P,팀공격력!A:A,B353,팀공격력!B:B,D353))-K353)),"")</f>
        <v>6.0204695966285371</v>
      </c>
      <c r="BM353" s="94">
        <f>IFERROR(100*((AM353/E353*(2400))/((F353*60+G353)*SUMIFS(팀공격력!AR:AR,팀공격력!A:A,B353,팀공격력!B:B,D353))),"")</f>
        <v>0</v>
      </c>
      <c r="BN353" s="94">
        <f>IFERROR((AO353*40)/(((F353*60+G353)/60)*(SUMIFS(팀수비력!Q:Q,팀수비력!A:A,B353,팀수비력!B:B,D353)-SUMIFS(팀수비력!N:N,팀수비력!A:A,B353,팀수비력!B:B,D353)))*100,"")</f>
        <v>0</v>
      </c>
      <c r="BO353" s="94">
        <f t="shared" si="210"/>
        <v>0</v>
      </c>
      <c r="BP353" s="18"/>
      <c r="BQ353" s="18"/>
      <c r="BR353" s="18"/>
      <c r="BS353" s="18"/>
      <c r="BT353" s="19" t="s">
        <v>88</v>
      </c>
      <c r="BU353" s="19"/>
      <c r="BV353" s="26" t="s">
        <v>94</v>
      </c>
      <c r="BW353" s="26"/>
      <c r="BX353" s="26"/>
      <c r="BY353" s="26"/>
      <c r="BZ353" s="29"/>
      <c r="CA353" s="29"/>
      <c r="CB353" s="29"/>
      <c r="CC353" s="30"/>
      <c r="CD353" s="30"/>
      <c r="CE353" s="30"/>
      <c r="CF353" s="28">
        <v>0</v>
      </c>
      <c r="CG353" s="28">
        <v>2</v>
      </c>
    </row>
    <row r="354" spans="1:85" x14ac:dyDescent="0.4">
      <c r="A354" s="9" t="s">
        <v>84</v>
      </c>
      <c r="B354" s="9" t="s">
        <v>112</v>
      </c>
      <c r="C354" s="9" t="s">
        <v>117</v>
      </c>
      <c r="D354" s="23" t="s">
        <v>295</v>
      </c>
      <c r="E354" s="32">
        <v>8</v>
      </c>
      <c r="F354" s="32">
        <v>10</v>
      </c>
      <c r="G354" s="32">
        <v>48</v>
      </c>
      <c r="H354" s="14">
        <f t="shared" si="184"/>
        <v>5184</v>
      </c>
      <c r="I354" s="45">
        <v>15</v>
      </c>
      <c r="J354" s="15">
        <f t="shared" si="185"/>
        <v>1.875</v>
      </c>
      <c r="K354" s="21">
        <v>7</v>
      </c>
      <c r="L354" s="21">
        <v>20</v>
      </c>
      <c r="M354" s="15">
        <f t="shared" si="186"/>
        <v>0.875</v>
      </c>
      <c r="N354" s="15">
        <f t="shared" si="187"/>
        <v>2.5</v>
      </c>
      <c r="O354" s="17">
        <f t="shared" si="188"/>
        <v>0.35</v>
      </c>
      <c r="P354" s="14">
        <v>6</v>
      </c>
      <c r="Q354" s="16">
        <v>15</v>
      </c>
      <c r="R354" s="15">
        <f t="shared" si="189"/>
        <v>0.75</v>
      </c>
      <c r="S354" s="15">
        <f t="shared" si="190"/>
        <v>1.875</v>
      </c>
      <c r="T354" s="17">
        <f t="shared" si="191"/>
        <v>0.4</v>
      </c>
      <c r="U354" s="16">
        <v>1</v>
      </c>
      <c r="V354" s="16">
        <v>5</v>
      </c>
      <c r="W354" s="15">
        <f t="shared" si="192"/>
        <v>0.125</v>
      </c>
      <c r="X354" s="15">
        <f t="shared" si="193"/>
        <v>0.625</v>
      </c>
      <c r="Y354" s="17">
        <f t="shared" si="194"/>
        <v>0.2</v>
      </c>
      <c r="Z354" s="8">
        <v>0</v>
      </c>
      <c r="AA354" s="8">
        <v>0</v>
      </c>
      <c r="AB354" s="15">
        <f t="shared" si="195"/>
        <v>0</v>
      </c>
      <c r="AC354" s="15">
        <f t="shared" si="196"/>
        <v>0</v>
      </c>
      <c r="AD354" s="17" t="e">
        <f t="shared" si="197"/>
        <v>#DIV/0!</v>
      </c>
      <c r="AE354" s="13">
        <v>10</v>
      </c>
      <c r="AF354" s="15">
        <f t="shared" si="198"/>
        <v>1.25</v>
      </c>
      <c r="AG354" s="13">
        <v>7</v>
      </c>
      <c r="AH354" s="15">
        <f t="shared" si="199"/>
        <v>0.875</v>
      </c>
      <c r="AI354" s="13">
        <v>3</v>
      </c>
      <c r="AJ354" s="15">
        <f t="shared" si="200"/>
        <v>0.375</v>
      </c>
      <c r="AK354" s="13">
        <v>9</v>
      </c>
      <c r="AL354" s="15">
        <f t="shared" si="201"/>
        <v>1.125</v>
      </c>
      <c r="AM354" s="13">
        <v>0</v>
      </c>
      <c r="AN354" s="15">
        <f t="shared" si="202"/>
        <v>0</v>
      </c>
      <c r="AO354" s="2">
        <v>0</v>
      </c>
      <c r="AP354" s="15">
        <f t="shared" si="203"/>
        <v>0</v>
      </c>
      <c r="AQ354" s="6">
        <v>5</v>
      </c>
      <c r="AR354" s="15">
        <f t="shared" si="204"/>
        <v>0.625</v>
      </c>
      <c r="AS354" s="52">
        <v>19</v>
      </c>
      <c r="AT354" s="15">
        <f t="shared" si="205"/>
        <v>2.375</v>
      </c>
      <c r="AU354" s="18"/>
      <c r="AV354" s="18"/>
      <c r="AW354" s="18"/>
      <c r="AX354" s="18"/>
      <c r="AY354" s="18"/>
      <c r="AZ354" s="18"/>
      <c r="BA354" s="18"/>
      <c r="BB354" s="18"/>
      <c r="BC354" s="18"/>
      <c r="BD354" s="92">
        <f t="shared" si="206"/>
        <v>37.5</v>
      </c>
      <c r="BE354" s="92">
        <f t="shared" si="207"/>
        <v>37.5</v>
      </c>
      <c r="BF354" s="93">
        <f>IFERROR(100*((L354+0.44*AA354+AQ354)*2400)/((SUMIFS(팀공격력!Q:Q,팀공격력!A:A,B354,팀공격력!B:B,D354)+0.44*SUMIFS(팀공격력!T:T,팀공격력!A:A,B354,팀공격력!B:B,D354)+SUMIFS(팀공격력!AK:AK,팀공격력!A:A,B354,팀공격력!B:B,D354))*(F354*60+G354)),"")</f>
        <v>12.333181388538627</v>
      </c>
      <c r="BG354" s="17">
        <f t="shared" si="208"/>
        <v>0.25</v>
      </c>
      <c r="BH354" s="17">
        <f t="shared" si="209"/>
        <v>0</v>
      </c>
      <c r="BI354" s="94">
        <f>IFERROR(((AG354*(12000/5))/((F354*60+G354)*(SUMIFS(팀공격력!X:X,팀공격력!A:A,B354,팀공격력!B:B,D354)+SUMIFS(팀수비력!X:X,팀수비력!A:A,B354,팀수비력!B:B,D354))))*100,"")</f>
        <v>3.9702796211218874</v>
      </c>
      <c r="BJ354" s="94">
        <f>IFERROR(((AI354*(12000/5))/((F354*60+G354)*(SUMIFS(팀공격력!V:V,팀공격력!A:A,B354,팀공격력!B:B,D354)+SUMIFS(팀수비력!W:W,팀수비력!A:A,B354,팀수비력!B:B,D354))))*100,"")</f>
        <v>3.5958288385472854</v>
      </c>
      <c r="BK354" s="94">
        <f>IFERROR(((AE354*(12000/5))/((F354*60+G354)*(SUMIFS(팀공격력!X:X,팀공격력!A:A,B354,팀공격력!B:B,D354)+SUMIFS(팀수비력!X:X,팀수비력!A:A,B354,팀수비력!B:B,D354))))*100,"")</f>
        <v>5.6718280301741251</v>
      </c>
      <c r="BL354" s="94">
        <f>IFERROR(100*AK354/(((((F354*60+G354)/(12000/5))*SUMIFS(팀공격력!P:P,팀공격력!A:A,B354,팀공격력!B:B,D354))-K354)),"")</f>
        <v>14.001244555071562</v>
      </c>
      <c r="BM354" s="94">
        <f>IFERROR(100*((AM354/E354*(2400))/((F354*60+G354)*SUMIFS(팀공격력!AR:AR,팀공격력!A:A,B354,팀공격력!B:B,D354))),"")</f>
        <v>0</v>
      </c>
      <c r="BN354" s="94">
        <f>IFERROR((AO354*40)/(((F354*60+G354)/60)*(SUMIFS(팀수비력!Q:Q,팀수비력!A:A,B354,팀수비력!B:B,D354)-SUMIFS(팀수비력!N:N,팀수비력!A:A,B354,팀수비력!B:B,D354)))*100,"")</f>
        <v>0</v>
      </c>
      <c r="BO354" s="94">
        <f t="shared" si="210"/>
        <v>20</v>
      </c>
      <c r="BP354" s="18"/>
      <c r="BQ354" s="18"/>
      <c r="BR354" s="18"/>
      <c r="BS354" s="18"/>
      <c r="BT354" s="19" t="s">
        <v>88</v>
      </c>
      <c r="BU354" s="19"/>
      <c r="BV354" s="26" t="s">
        <v>94</v>
      </c>
      <c r="BW354" s="26"/>
      <c r="BX354" s="26"/>
      <c r="BY354" s="26"/>
      <c r="BZ354" s="29"/>
      <c r="CA354" s="29"/>
      <c r="CB354" s="29"/>
      <c r="CC354" s="30"/>
      <c r="CD354" s="30"/>
      <c r="CE354" s="30"/>
      <c r="CF354" s="28">
        <v>3</v>
      </c>
      <c r="CG354" s="28">
        <v>5</v>
      </c>
    </row>
    <row r="355" spans="1:85" x14ac:dyDescent="0.4">
      <c r="A355" s="9" t="s">
        <v>84</v>
      </c>
      <c r="B355" s="9" t="s">
        <v>112</v>
      </c>
      <c r="C355" s="9" t="s">
        <v>118</v>
      </c>
      <c r="D355" s="23" t="s">
        <v>295</v>
      </c>
      <c r="E355" s="32">
        <v>7</v>
      </c>
      <c r="F355" s="32">
        <v>31</v>
      </c>
      <c r="G355" s="32">
        <v>22</v>
      </c>
      <c r="H355" s="14">
        <f t="shared" si="184"/>
        <v>13174</v>
      </c>
      <c r="I355" s="45">
        <v>169</v>
      </c>
      <c r="J355" s="15">
        <f t="shared" si="185"/>
        <v>24.142857142857142</v>
      </c>
      <c r="K355" s="21">
        <v>66</v>
      </c>
      <c r="L355" s="21">
        <v>122</v>
      </c>
      <c r="M355" s="15">
        <f t="shared" si="186"/>
        <v>9.4285714285714288</v>
      </c>
      <c r="N355" s="15">
        <f t="shared" si="187"/>
        <v>17.428571428571427</v>
      </c>
      <c r="O355" s="17">
        <f t="shared" si="188"/>
        <v>0.54098360655737709</v>
      </c>
      <c r="P355" s="14">
        <v>51</v>
      </c>
      <c r="Q355" s="16">
        <v>79</v>
      </c>
      <c r="R355" s="15">
        <f t="shared" si="189"/>
        <v>7.2857142857142856</v>
      </c>
      <c r="S355" s="15">
        <f t="shared" si="190"/>
        <v>11.285714285714286</v>
      </c>
      <c r="T355" s="17">
        <f t="shared" si="191"/>
        <v>0.64556962025316456</v>
      </c>
      <c r="U355" s="16">
        <v>15</v>
      </c>
      <c r="V355" s="16">
        <v>43</v>
      </c>
      <c r="W355" s="15">
        <f t="shared" si="192"/>
        <v>2.1428571428571428</v>
      </c>
      <c r="X355" s="15">
        <f t="shared" si="193"/>
        <v>6.1428571428571432</v>
      </c>
      <c r="Y355" s="17">
        <f t="shared" si="194"/>
        <v>0.34883720930232559</v>
      </c>
      <c r="Z355" s="8">
        <v>22</v>
      </c>
      <c r="AA355" s="8">
        <v>29</v>
      </c>
      <c r="AB355" s="15">
        <f t="shared" si="195"/>
        <v>3.1428571428571428</v>
      </c>
      <c r="AC355" s="15">
        <f t="shared" si="196"/>
        <v>4.1428571428571432</v>
      </c>
      <c r="AD355" s="17">
        <f t="shared" si="197"/>
        <v>0.75862068965517238</v>
      </c>
      <c r="AE355" s="13">
        <v>97</v>
      </c>
      <c r="AF355" s="15">
        <f t="shared" si="198"/>
        <v>13.857142857142858</v>
      </c>
      <c r="AG355" s="13">
        <v>13</v>
      </c>
      <c r="AH355" s="15">
        <f t="shared" si="199"/>
        <v>1.8571428571428572</v>
      </c>
      <c r="AI355" s="13">
        <v>84</v>
      </c>
      <c r="AJ355" s="15">
        <f t="shared" si="200"/>
        <v>12</v>
      </c>
      <c r="AK355" s="13">
        <v>9</v>
      </c>
      <c r="AL355" s="15">
        <f t="shared" si="201"/>
        <v>1.2857142857142858</v>
      </c>
      <c r="AM355" s="13">
        <v>6</v>
      </c>
      <c r="AN355" s="15">
        <f t="shared" si="202"/>
        <v>0.8571428571428571</v>
      </c>
      <c r="AO355" s="2">
        <v>1</v>
      </c>
      <c r="AP355" s="15">
        <f t="shared" si="203"/>
        <v>0.14285714285714285</v>
      </c>
      <c r="AQ355" s="6">
        <v>20</v>
      </c>
      <c r="AR355" s="15">
        <f t="shared" si="204"/>
        <v>2.8571428571428572</v>
      </c>
      <c r="AS355" s="52">
        <v>10</v>
      </c>
      <c r="AT355" s="15">
        <f t="shared" si="205"/>
        <v>1.4285714285714286</v>
      </c>
      <c r="AU355" s="18"/>
      <c r="AV355" s="18"/>
      <c r="AW355" s="18"/>
      <c r="AX355" s="18"/>
      <c r="AY355" s="18"/>
      <c r="AZ355" s="18"/>
      <c r="BA355" s="18"/>
      <c r="BB355" s="18"/>
      <c r="BC355" s="18"/>
      <c r="BD355" s="92">
        <f t="shared" si="206"/>
        <v>62.704066488572288</v>
      </c>
      <c r="BE355" s="92">
        <f t="shared" si="207"/>
        <v>60.245901639344254</v>
      </c>
      <c r="BF355" s="93">
        <f>IFERROR(100*((L355+0.44*AA355+AQ355)*2400)/((SUMIFS(팀공격력!Q:Q,팀공격력!A:A,B355,팀공격력!B:B,D355)+0.44*SUMIFS(팀공격력!T:T,팀공격력!A:A,B355,팀공격력!B:B,D355)+SUMIFS(팀공격력!AK:AK,팀공격력!A:A,B355,팀공격력!B:B,D355))*(F355*60+G355)),"")</f>
        <v>26.287495904256623</v>
      </c>
      <c r="BG355" s="17">
        <f t="shared" si="208"/>
        <v>0.35245901639344263</v>
      </c>
      <c r="BH355" s="17">
        <f t="shared" si="209"/>
        <v>0.23770491803278687</v>
      </c>
      <c r="BI355" s="94">
        <f>IFERROR(((AG355*(12000/5))/((F355*60+G355)*(SUMIFS(팀공격력!X:X,팀공격력!A:A,B355,팀공격력!B:B,D355)+SUMIFS(팀수비력!X:X,팀수비력!A:A,B355,팀수비력!B:B,D355))))*100,"")</f>
        <v>2.5387608568643376</v>
      </c>
      <c r="BJ355" s="94">
        <f>IFERROR(((AI355*(12000/5))/((F355*60+G355)*(SUMIFS(팀공격력!V:V,팀공격력!A:A,B355,팀공격력!B:B,D355)+SUMIFS(팀수비력!W:W,팀수비력!A:A,B355,팀수비력!B:B,D355))))*100,"")</f>
        <v>34.666694179916014</v>
      </c>
      <c r="BK355" s="94">
        <f>IFERROR(((AE355*(12000/5))/((F355*60+G355)*(SUMIFS(팀공격력!X:X,팀공격력!A:A,B355,팀공격력!B:B,D355)+SUMIFS(팀수비력!X:X,팀수비력!A:A,B355,팀수비력!B:B,D355))))*100,"")</f>
        <v>18.943061778141594</v>
      </c>
      <c r="BL355" s="94">
        <f>IFERROR(100*AK355/(((((F355*60+G355)/(12000/5))*SUMIFS(팀공격력!P:P,팀공격력!A:A,B355,팀공격력!B:B,D355))-K355)),"")</f>
        <v>6.3820734647567718</v>
      </c>
      <c r="BM355" s="94">
        <f>IFERROR(100*((AM355/E355*(2400))/((F355*60+G355)*SUMIFS(팀공격력!AR:AR,팀공격력!A:A,B355,팀공격력!B:B,D355))),"")</f>
        <v>1.5340847627763228</v>
      </c>
      <c r="BN355" s="94">
        <f>IFERROR((AO355*40)/(((F355*60+G355)/60)*(SUMIFS(팀수비력!Q:Q,팀수비력!A:A,B355,팀수비력!B:B,D355)-SUMIFS(팀수비력!N:N,팀수비력!A:A,B355,팀수비력!B:B,D355)))*100,"")</f>
        <v>0.35227599650072511</v>
      </c>
      <c r="BO355" s="94">
        <f t="shared" si="210"/>
        <v>12.923235978288965</v>
      </c>
      <c r="BP355" s="18"/>
      <c r="BQ355" s="18"/>
      <c r="BR355" s="18"/>
      <c r="BS355" s="18"/>
      <c r="BT355" s="19" t="s">
        <v>93</v>
      </c>
      <c r="BU355" s="19"/>
      <c r="BV355" s="26" t="s">
        <v>94</v>
      </c>
      <c r="BW355" s="26"/>
      <c r="BX355" s="26"/>
      <c r="BY355" s="26"/>
      <c r="BZ355" s="29"/>
      <c r="CA355" s="29"/>
      <c r="CB355" s="29"/>
      <c r="CC355" s="30"/>
      <c r="CD355" s="30"/>
      <c r="CE355" s="30"/>
      <c r="CF355" s="28">
        <v>4</v>
      </c>
      <c r="CG355" s="28">
        <v>3</v>
      </c>
    </row>
    <row r="356" spans="1:85" x14ac:dyDescent="0.4">
      <c r="A356" s="9" t="s">
        <v>84</v>
      </c>
      <c r="B356" s="9" t="s">
        <v>112</v>
      </c>
      <c r="C356" s="9" t="s">
        <v>119</v>
      </c>
      <c r="D356" s="23" t="s">
        <v>295</v>
      </c>
      <c r="E356" s="32">
        <v>7</v>
      </c>
      <c r="F356" s="32">
        <v>6</v>
      </c>
      <c r="G356" s="32">
        <v>23</v>
      </c>
      <c r="H356" s="14">
        <f t="shared" si="184"/>
        <v>2681</v>
      </c>
      <c r="I356" s="45">
        <v>9</v>
      </c>
      <c r="J356" s="15">
        <f t="shared" si="185"/>
        <v>1.2857142857142858</v>
      </c>
      <c r="K356" s="21">
        <v>3</v>
      </c>
      <c r="L356" s="21">
        <v>11</v>
      </c>
      <c r="M356" s="15">
        <f t="shared" si="186"/>
        <v>0.42857142857142855</v>
      </c>
      <c r="N356" s="15">
        <f t="shared" si="187"/>
        <v>1.5714285714285714</v>
      </c>
      <c r="O356" s="17">
        <f t="shared" si="188"/>
        <v>0.27272727272727271</v>
      </c>
      <c r="P356" s="14">
        <v>1</v>
      </c>
      <c r="Q356" s="16">
        <v>3</v>
      </c>
      <c r="R356" s="15">
        <f t="shared" si="189"/>
        <v>0.14285714285714285</v>
      </c>
      <c r="S356" s="15">
        <f t="shared" si="190"/>
        <v>0.42857142857142855</v>
      </c>
      <c r="T356" s="17">
        <f t="shared" si="191"/>
        <v>0.33333333333333331</v>
      </c>
      <c r="U356" s="16">
        <v>2</v>
      </c>
      <c r="V356" s="16">
        <v>8</v>
      </c>
      <c r="W356" s="15">
        <f t="shared" si="192"/>
        <v>0.2857142857142857</v>
      </c>
      <c r="X356" s="15">
        <f t="shared" si="193"/>
        <v>1.1428571428571428</v>
      </c>
      <c r="Y356" s="17">
        <f t="shared" si="194"/>
        <v>0.25</v>
      </c>
      <c r="Z356" s="8">
        <v>1</v>
      </c>
      <c r="AA356" s="8">
        <v>2</v>
      </c>
      <c r="AB356" s="15">
        <f t="shared" si="195"/>
        <v>0.14285714285714285</v>
      </c>
      <c r="AC356" s="15">
        <f t="shared" si="196"/>
        <v>0.2857142857142857</v>
      </c>
      <c r="AD356" s="17">
        <f t="shared" si="197"/>
        <v>0.5</v>
      </c>
      <c r="AE356" s="13">
        <v>3</v>
      </c>
      <c r="AF356" s="15">
        <f t="shared" si="198"/>
        <v>0.42857142857142855</v>
      </c>
      <c r="AG356" s="13">
        <v>2</v>
      </c>
      <c r="AH356" s="15">
        <f t="shared" si="199"/>
        <v>0.2857142857142857</v>
      </c>
      <c r="AI356" s="13">
        <v>1</v>
      </c>
      <c r="AJ356" s="15">
        <f t="shared" si="200"/>
        <v>0.14285714285714285</v>
      </c>
      <c r="AK356" s="13">
        <v>7</v>
      </c>
      <c r="AL356" s="15">
        <f t="shared" si="201"/>
        <v>1</v>
      </c>
      <c r="AM356" s="13">
        <v>1</v>
      </c>
      <c r="AN356" s="15">
        <f t="shared" si="202"/>
        <v>0.14285714285714285</v>
      </c>
      <c r="AO356" s="2">
        <v>0</v>
      </c>
      <c r="AP356" s="15">
        <f t="shared" si="203"/>
        <v>0</v>
      </c>
      <c r="AQ356" s="6">
        <v>2</v>
      </c>
      <c r="AR356" s="15">
        <f t="shared" si="204"/>
        <v>0.2857142857142857</v>
      </c>
      <c r="AS356" s="52">
        <v>7</v>
      </c>
      <c r="AT356" s="15">
        <f t="shared" si="205"/>
        <v>1</v>
      </c>
      <c r="AU356" s="18"/>
      <c r="AV356" s="18"/>
      <c r="AW356" s="18"/>
      <c r="AX356" s="18"/>
      <c r="AY356" s="18"/>
      <c r="AZ356" s="18"/>
      <c r="BA356" s="18"/>
      <c r="BB356" s="18"/>
      <c r="BC356" s="18"/>
      <c r="BD356" s="92">
        <f t="shared" si="206"/>
        <v>37.878787878787875</v>
      </c>
      <c r="BE356" s="92">
        <f t="shared" si="207"/>
        <v>36.363636363636367</v>
      </c>
      <c r="BF356" s="93">
        <f>IFERROR(100*((L356+0.44*AA356+AQ356)*2400)/((SUMIFS(팀공격력!Q:Q,팀공격력!A:A,B356,팀공격력!B:B,D356)+0.44*SUMIFS(팀공격력!T:T,팀공격력!A:A,B356,팀공격력!B:B,D356)+SUMIFS(팀공격력!AK:AK,팀공격력!A:A,B356,팀공격력!B:B,D356))*(F356*60+G356)),"")</f>
        <v>11.585127245122679</v>
      </c>
      <c r="BG356" s="17">
        <f t="shared" si="208"/>
        <v>0.72727272727272729</v>
      </c>
      <c r="BH356" s="17">
        <f t="shared" si="209"/>
        <v>0.18181818181818182</v>
      </c>
      <c r="BI356" s="94">
        <f>IFERROR(((AG356*(12000/5))/((F356*60+G356)*(SUMIFS(팀공격력!X:X,팀공격력!A:A,B356,팀공격력!B:B,D356)+SUMIFS(팀수비력!X:X,팀수비력!A:A,B356,팀수비력!B:B,D356))))*100,"")</f>
        <v>1.9192399809675367</v>
      </c>
      <c r="BJ356" s="94">
        <f>IFERROR(((AI356*(12000/5))/((F356*60+G356)*(SUMIFS(팀공격력!V:V,팀공격력!A:A,B356,팀공격력!B:B,D356)+SUMIFS(팀수비력!W:W,팀수비력!A:A,B356,팀수비력!B:B,D356))))*100,"")</f>
        <v>2.027934801896119</v>
      </c>
      <c r="BK356" s="94">
        <f>IFERROR(((AE356*(12000/5))/((F356*60+G356)*(SUMIFS(팀공격력!X:X,팀공격력!A:A,B356,팀공격력!B:B,D356)+SUMIFS(팀수비력!X:X,팀수비력!A:A,B356,팀수비력!B:B,D356))))*100,"")</f>
        <v>2.8788599714513055</v>
      </c>
      <c r="BL356" s="94">
        <f>IFERROR(100*AK356/(((((F356*60+G356)/(12000/5))*SUMIFS(팀공격력!P:P,팀공격력!A:A,B356,팀공격력!B:B,D356))-K356)),"")</f>
        <v>17.889087656529519</v>
      </c>
      <c r="BM356" s="94">
        <f>IFERROR(100*((AM356/E356*(2400))/((F356*60+G356)*SUMIFS(팀공격력!AR:AR,팀공격력!A:A,B356,팀공격력!B:B,D356))),"")</f>
        <v>1.2563740311336118</v>
      </c>
      <c r="BN356" s="94">
        <f>IFERROR((AO356*40)/(((F356*60+G356)/60)*(SUMIFS(팀수비력!Q:Q,팀수비력!A:A,B356,팀수비력!B:B,D356)-SUMIFS(팀수비력!N:N,팀수비력!A:A,B356,팀수비력!B:B,D356)))*100,"")</f>
        <v>0</v>
      </c>
      <c r="BO356" s="94">
        <f t="shared" si="210"/>
        <v>14.40922190201729</v>
      </c>
      <c r="BP356" s="18"/>
      <c r="BQ356" s="18"/>
      <c r="BR356" s="18"/>
      <c r="BS356" s="18"/>
      <c r="BT356" s="19" t="s">
        <v>88</v>
      </c>
      <c r="BU356" s="19"/>
      <c r="BV356" s="26" t="s">
        <v>89</v>
      </c>
      <c r="BW356" s="26"/>
      <c r="BX356" s="26"/>
      <c r="BY356" s="26"/>
      <c r="BZ356" s="29"/>
      <c r="CA356" s="29"/>
      <c r="CB356" s="29"/>
      <c r="CC356" s="30"/>
      <c r="CD356" s="30"/>
      <c r="CE356" s="30"/>
      <c r="CF356" s="28">
        <v>4</v>
      </c>
      <c r="CG356" s="28">
        <v>3</v>
      </c>
    </row>
    <row r="357" spans="1:85" x14ac:dyDescent="0.4">
      <c r="A357" s="9" t="s">
        <v>84</v>
      </c>
      <c r="B357" s="9" t="s">
        <v>112</v>
      </c>
      <c r="C357" s="9" t="s">
        <v>120</v>
      </c>
      <c r="D357" s="23" t="s">
        <v>295</v>
      </c>
      <c r="E357" s="32">
        <v>7</v>
      </c>
      <c r="F357" s="32">
        <v>31</v>
      </c>
      <c r="G357" s="32">
        <v>56</v>
      </c>
      <c r="H357" s="14">
        <f t="shared" si="184"/>
        <v>13412</v>
      </c>
      <c r="I357" s="45">
        <v>104</v>
      </c>
      <c r="J357" s="15">
        <f t="shared" si="185"/>
        <v>14.857142857142858</v>
      </c>
      <c r="K357" s="21">
        <v>44</v>
      </c>
      <c r="L357" s="21">
        <v>87</v>
      </c>
      <c r="M357" s="15">
        <f t="shared" si="186"/>
        <v>6.2857142857142856</v>
      </c>
      <c r="N357" s="15">
        <f t="shared" si="187"/>
        <v>12.428571428571429</v>
      </c>
      <c r="O357" s="17">
        <f t="shared" si="188"/>
        <v>0.50574712643678166</v>
      </c>
      <c r="P357" s="14">
        <v>38</v>
      </c>
      <c r="Q357" s="16">
        <v>75</v>
      </c>
      <c r="R357" s="15">
        <f t="shared" si="189"/>
        <v>5.4285714285714288</v>
      </c>
      <c r="S357" s="15">
        <f t="shared" si="190"/>
        <v>10.714285714285714</v>
      </c>
      <c r="T357" s="17">
        <f t="shared" si="191"/>
        <v>0.50666666666666671</v>
      </c>
      <c r="U357" s="16">
        <v>6</v>
      </c>
      <c r="V357" s="16">
        <v>12</v>
      </c>
      <c r="W357" s="15">
        <f t="shared" si="192"/>
        <v>0.8571428571428571</v>
      </c>
      <c r="X357" s="15">
        <f t="shared" si="193"/>
        <v>1.7142857142857142</v>
      </c>
      <c r="Y357" s="17">
        <f t="shared" si="194"/>
        <v>0.5</v>
      </c>
      <c r="Z357" s="8">
        <v>10</v>
      </c>
      <c r="AA357" s="8">
        <v>16</v>
      </c>
      <c r="AB357" s="15">
        <f t="shared" si="195"/>
        <v>1.4285714285714286</v>
      </c>
      <c r="AC357" s="15">
        <f t="shared" si="196"/>
        <v>2.2857142857142856</v>
      </c>
      <c r="AD357" s="17">
        <f t="shared" si="197"/>
        <v>0.625</v>
      </c>
      <c r="AE357" s="13">
        <v>42</v>
      </c>
      <c r="AF357" s="15">
        <f t="shared" si="198"/>
        <v>6</v>
      </c>
      <c r="AG357" s="13">
        <v>18</v>
      </c>
      <c r="AH357" s="15">
        <f t="shared" si="199"/>
        <v>2.5714285714285716</v>
      </c>
      <c r="AI357" s="13">
        <v>24</v>
      </c>
      <c r="AJ357" s="15">
        <f t="shared" si="200"/>
        <v>3.4285714285714284</v>
      </c>
      <c r="AK357" s="13">
        <v>15</v>
      </c>
      <c r="AL357" s="15">
        <f t="shared" si="201"/>
        <v>2.1428571428571428</v>
      </c>
      <c r="AM357" s="13">
        <v>2</v>
      </c>
      <c r="AN357" s="15">
        <f t="shared" si="202"/>
        <v>0.2857142857142857</v>
      </c>
      <c r="AO357" s="2">
        <v>0</v>
      </c>
      <c r="AP357" s="15">
        <f t="shared" si="203"/>
        <v>0</v>
      </c>
      <c r="AQ357" s="6">
        <v>14</v>
      </c>
      <c r="AR357" s="15">
        <f t="shared" si="204"/>
        <v>2</v>
      </c>
      <c r="AS357" s="52">
        <v>14</v>
      </c>
      <c r="AT357" s="15">
        <f t="shared" si="205"/>
        <v>2</v>
      </c>
      <c r="AU357" s="18"/>
      <c r="AV357" s="18"/>
      <c r="AW357" s="18"/>
      <c r="AX357" s="18"/>
      <c r="AY357" s="18"/>
      <c r="AZ357" s="18"/>
      <c r="BA357" s="18"/>
      <c r="BB357" s="18"/>
      <c r="BC357" s="18"/>
      <c r="BD357" s="92">
        <f t="shared" si="206"/>
        <v>55.295618885580602</v>
      </c>
      <c r="BE357" s="92">
        <f t="shared" si="207"/>
        <v>54.022988505747129</v>
      </c>
      <c r="BF357" s="93">
        <f>IFERROR(100*((L357+0.44*AA357+AQ357)*2400)/((SUMIFS(팀공격력!Q:Q,팀공격력!A:A,B357,팀공격력!B:B,D357)+0.44*SUMIFS(팀공격력!T:T,팀공격력!A:A,B357,팀공격력!B:B,D357)+SUMIFS(팀공격력!AK:AK,팀공격력!A:A,B357,팀공격력!B:B,D357))*(F357*60+G357)),"")</f>
        <v>18.025992533550696</v>
      </c>
      <c r="BG357" s="17">
        <f t="shared" si="208"/>
        <v>0.13793103448275862</v>
      </c>
      <c r="BH357" s="17">
        <f t="shared" si="209"/>
        <v>0.18390804597701149</v>
      </c>
      <c r="BI357" s="94">
        <f>IFERROR(((AG357*(12000/5))/((F357*60+G357)*(SUMIFS(팀공격력!X:X,팀공격력!A:A,B357,팀공격력!B:B,D357)+SUMIFS(팀수비력!X:X,팀수비력!A:A,B357,팀수비력!B:B,D357))))*100,"")</f>
        <v>3.452828921918111</v>
      </c>
      <c r="BJ357" s="94">
        <f>IFERROR(((AI357*(12000/5))/((F357*60+G357)*(SUMIFS(팀공격력!V:V,팀공격력!A:A,B357,팀공격력!B:B,D357)+SUMIFS(팀수비력!W:W,팀수비력!A:A,B357,팀수비력!B:B,D357))))*100,"")</f>
        <v>9.7290066278857648</v>
      </c>
      <c r="BK357" s="94">
        <f>IFERROR(((AE357*(12000/5))/((F357*60+G357)*(SUMIFS(팀공격력!X:X,팀공격력!A:A,B357,팀공격력!B:B,D357)+SUMIFS(팀수비력!X:X,팀수비력!A:A,B357,팀수비력!B:B,D357))))*100,"")</f>
        <v>8.0566008178089241</v>
      </c>
      <c r="BL357" s="94">
        <f>IFERROR(100*AK357/(((((F357*60+G357)/(12000/5))*SUMIFS(팀공격력!P:P,팀공격력!A:A,B357,팀공격력!B:B,D357))-K357)),"")</f>
        <v>8.9949628208203407</v>
      </c>
      <c r="BM357" s="94">
        <f>IFERROR(100*((AM357/E357*(2400))/((F357*60+G357)*SUMIFS(팀공격력!AR:AR,팀공격력!A:A,B357,팀공격력!B:B,D357))),"")</f>
        <v>0.50228732142398058</v>
      </c>
      <c r="BN357" s="94">
        <f>IFERROR((AO357*40)/(((F357*60+G357)/60)*(SUMIFS(팀수비력!Q:Q,팀수비력!A:A,B357,팀수비력!B:B,D357)-SUMIFS(팀수비력!N:N,팀수비력!A:A,B357,팀수비력!B:B,D357)))*100,"")</f>
        <v>0</v>
      </c>
      <c r="BO357" s="94">
        <f t="shared" si="210"/>
        <v>12.958163643095149</v>
      </c>
      <c r="BP357" s="18"/>
      <c r="BQ357" s="18"/>
      <c r="BR357" s="18"/>
      <c r="BS357" s="18"/>
      <c r="BT357" s="19" t="s">
        <v>88</v>
      </c>
      <c r="BU357" s="19"/>
      <c r="BV357" s="26" t="s">
        <v>97</v>
      </c>
      <c r="BW357" s="26"/>
      <c r="BX357" s="26"/>
      <c r="BY357" s="26"/>
      <c r="BZ357" s="29"/>
      <c r="CA357" s="29"/>
      <c r="CB357" s="29"/>
      <c r="CC357" s="30"/>
      <c r="CD357" s="30"/>
      <c r="CE357" s="30"/>
      <c r="CF357" s="28">
        <v>3</v>
      </c>
      <c r="CG357" s="28">
        <v>4</v>
      </c>
    </row>
    <row r="358" spans="1:85" x14ac:dyDescent="0.4">
      <c r="A358" s="9" t="s">
        <v>84</v>
      </c>
      <c r="B358" s="9" t="s">
        <v>112</v>
      </c>
      <c r="C358" s="9" t="s">
        <v>122</v>
      </c>
      <c r="D358" s="23" t="s">
        <v>295</v>
      </c>
      <c r="E358" s="32">
        <v>2</v>
      </c>
      <c r="F358" s="32">
        <v>12</v>
      </c>
      <c r="G358" s="32">
        <v>5</v>
      </c>
      <c r="H358" s="14">
        <f t="shared" si="184"/>
        <v>1450</v>
      </c>
      <c r="I358" s="45">
        <v>3</v>
      </c>
      <c r="J358" s="15">
        <f t="shared" si="185"/>
        <v>1.5</v>
      </c>
      <c r="K358" s="21">
        <v>1</v>
      </c>
      <c r="L358" s="21">
        <v>3</v>
      </c>
      <c r="M358" s="15">
        <f t="shared" si="186"/>
        <v>0.5</v>
      </c>
      <c r="N358" s="15">
        <f t="shared" si="187"/>
        <v>1.5</v>
      </c>
      <c r="O358" s="17">
        <f t="shared" si="188"/>
        <v>0.33333333333333331</v>
      </c>
      <c r="P358" s="14">
        <v>0</v>
      </c>
      <c r="Q358" s="16">
        <v>0</v>
      </c>
      <c r="R358" s="15">
        <f t="shared" si="189"/>
        <v>0</v>
      </c>
      <c r="S358" s="15">
        <f t="shared" si="190"/>
        <v>0</v>
      </c>
      <c r="T358" s="17" t="e">
        <f t="shared" si="191"/>
        <v>#DIV/0!</v>
      </c>
      <c r="U358" s="16">
        <v>1</v>
      </c>
      <c r="V358" s="16">
        <v>3</v>
      </c>
      <c r="W358" s="15">
        <f t="shared" si="192"/>
        <v>0.5</v>
      </c>
      <c r="X358" s="15">
        <f t="shared" si="193"/>
        <v>1.5</v>
      </c>
      <c r="Y358" s="17">
        <f t="shared" si="194"/>
        <v>0.33333333333333331</v>
      </c>
      <c r="Z358" s="8">
        <v>0</v>
      </c>
      <c r="AA358" s="8">
        <v>0</v>
      </c>
      <c r="AB358" s="15">
        <f t="shared" si="195"/>
        <v>0</v>
      </c>
      <c r="AC358" s="15">
        <f t="shared" si="196"/>
        <v>0</v>
      </c>
      <c r="AD358" s="17" t="e">
        <f t="shared" si="197"/>
        <v>#DIV/0!</v>
      </c>
      <c r="AE358" s="13">
        <v>0</v>
      </c>
      <c r="AF358" s="15">
        <f t="shared" si="198"/>
        <v>0</v>
      </c>
      <c r="AG358" s="13">
        <v>0</v>
      </c>
      <c r="AH358" s="15">
        <f t="shared" si="199"/>
        <v>0</v>
      </c>
      <c r="AI358" s="13">
        <v>0</v>
      </c>
      <c r="AJ358" s="15">
        <f t="shared" si="200"/>
        <v>0</v>
      </c>
      <c r="AK358" s="13">
        <v>2</v>
      </c>
      <c r="AL358" s="15">
        <f t="shared" si="201"/>
        <v>1</v>
      </c>
      <c r="AM358" s="13">
        <v>0</v>
      </c>
      <c r="AN358" s="15">
        <f t="shared" si="202"/>
        <v>0</v>
      </c>
      <c r="AO358" s="2">
        <v>0</v>
      </c>
      <c r="AP358" s="15">
        <f t="shared" si="203"/>
        <v>0</v>
      </c>
      <c r="AQ358" s="6">
        <v>3</v>
      </c>
      <c r="AR358" s="15">
        <f t="shared" si="204"/>
        <v>1.5</v>
      </c>
      <c r="AS358" s="52">
        <v>4</v>
      </c>
      <c r="AT358" s="15">
        <f t="shared" si="205"/>
        <v>2</v>
      </c>
      <c r="AU358" s="18"/>
      <c r="AV358" s="18"/>
      <c r="AW358" s="18"/>
      <c r="AX358" s="18"/>
      <c r="AY358" s="18"/>
      <c r="AZ358" s="18"/>
      <c r="BA358" s="18"/>
      <c r="BB358" s="18"/>
      <c r="BC358" s="18"/>
      <c r="BD358" s="92">
        <f t="shared" si="206"/>
        <v>50</v>
      </c>
      <c r="BE358" s="92">
        <f t="shared" si="207"/>
        <v>50</v>
      </c>
      <c r="BF358" s="93">
        <f>IFERROR(100*((L358+0.44*AA358+AQ358)*2400)/((SUMIFS(팀공격력!Q:Q,팀공격력!A:A,B358,팀공격력!B:B,D358)+0.44*SUMIFS(팀공격력!T:T,팀공격력!A:A,B358,팀공격력!B:B,D358)+SUMIFS(팀공격력!AK:AK,팀공격력!A:A,B358,팀공격력!B:B,D358))*(F358*60+G358)),"")</f>
        <v>2.6455949924765894</v>
      </c>
      <c r="BG358" s="17">
        <f t="shared" si="208"/>
        <v>1</v>
      </c>
      <c r="BH358" s="17">
        <f t="shared" si="209"/>
        <v>0</v>
      </c>
      <c r="BI358" s="94">
        <f>IFERROR(((AG358*(12000/5))/((F358*60+G358)*(SUMIFS(팀공격력!X:X,팀공격력!A:A,B358,팀공격력!B:B,D358)+SUMIFS(팀수비력!X:X,팀수비력!A:A,B358,팀수비력!B:B,D358))))*100,"")</f>
        <v>0</v>
      </c>
      <c r="BJ358" s="94">
        <f>IFERROR(((AI358*(12000/5))/((F358*60+G358)*(SUMIFS(팀공격력!V:V,팀공격력!A:A,B358,팀공격력!B:B,D358)+SUMIFS(팀수비력!W:W,팀수비력!A:A,B358,팀수비력!B:B,D358))))*100,"")</f>
        <v>0</v>
      </c>
      <c r="BK358" s="94">
        <f>IFERROR(((AE358*(12000/5))/((F358*60+G358)*(SUMIFS(팀공격력!X:X,팀공격력!A:A,B358,팀공격력!B:B,D358)+SUMIFS(팀수비력!X:X,팀수비력!A:A,B358,팀수비력!B:B,D358))))*100,"")</f>
        <v>0</v>
      </c>
      <c r="BL358" s="94">
        <f>IFERROR(100*AK358/(((((F358*60+G358)/(12000/5))*SUMIFS(팀공격력!P:P,팀공격력!A:A,B358,팀공격력!B:B,D358))-K358)),"")</f>
        <v>2.5396825396825395</v>
      </c>
      <c r="BM358" s="94">
        <f>IFERROR(100*((AM358/E358*(2400))/((F358*60+G358)*SUMIFS(팀공격력!AR:AR,팀공격력!A:A,B358,팀공격력!B:B,D358))),"")</f>
        <v>0</v>
      </c>
      <c r="BN358" s="94">
        <f>IFERROR((AO358*40)/(((F358*60+G358)/60)*(SUMIFS(팀수비력!Q:Q,팀수비력!A:A,B358,팀수비력!B:B,D358)-SUMIFS(팀수비력!N:N,팀수비력!A:A,B358,팀수비력!B:B,D358)))*100,"")</f>
        <v>0</v>
      </c>
      <c r="BO358" s="94">
        <f t="shared" si="210"/>
        <v>50</v>
      </c>
      <c r="BP358" s="18"/>
      <c r="BQ358" s="18"/>
      <c r="BR358" s="18"/>
      <c r="BS358" s="18"/>
      <c r="BT358" s="19" t="s">
        <v>88</v>
      </c>
      <c r="BU358" s="19"/>
      <c r="BV358" s="26" t="s">
        <v>94</v>
      </c>
      <c r="BW358" s="26"/>
      <c r="BX358" s="26"/>
      <c r="BY358" s="26"/>
      <c r="BZ358" s="29"/>
      <c r="CA358" s="29"/>
      <c r="CB358" s="29"/>
      <c r="CC358" s="30"/>
      <c r="CD358" s="30"/>
      <c r="CE358" s="30"/>
      <c r="CF358" s="28">
        <v>0</v>
      </c>
      <c r="CG358" s="28">
        <v>2</v>
      </c>
    </row>
    <row r="359" spans="1:85" x14ac:dyDescent="0.4">
      <c r="A359" s="9" t="s">
        <v>84</v>
      </c>
      <c r="B359" s="9" t="s">
        <v>112</v>
      </c>
      <c r="C359" s="9" t="s">
        <v>123</v>
      </c>
      <c r="D359" s="23" t="s">
        <v>295</v>
      </c>
      <c r="E359" s="32">
        <v>4</v>
      </c>
      <c r="F359" s="32">
        <v>3</v>
      </c>
      <c r="G359" s="32">
        <v>57</v>
      </c>
      <c r="H359" s="14">
        <f t="shared" si="184"/>
        <v>948</v>
      </c>
      <c r="I359" s="45">
        <v>4</v>
      </c>
      <c r="J359" s="15">
        <f t="shared" si="185"/>
        <v>1</v>
      </c>
      <c r="K359" s="21">
        <v>2</v>
      </c>
      <c r="L359" s="21">
        <v>4</v>
      </c>
      <c r="M359" s="15">
        <f t="shared" si="186"/>
        <v>0.5</v>
      </c>
      <c r="N359" s="15">
        <f t="shared" si="187"/>
        <v>1</v>
      </c>
      <c r="O359" s="17">
        <f t="shared" si="188"/>
        <v>0.5</v>
      </c>
      <c r="P359" s="14">
        <v>2</v>
      </c>
      <c r="Q359" s="16">
        <v>3</v>
      </c>
      <c r="R359" s="15">
        <f t="shared" si="189"/>
        <v>0.5</v>
      </c>
      <c r="S359" s="15">
        <f t="shared" si="190"/>
        <v>0.75</v>
      </c>
      <c r="T359" s="17">
        <f t="shared" si="191"/>
        <v>0.66666666666666663</v>
      </c>
      <c r="U359" s="16">
        <v>0</v>
      </c>
      <c r="V359" s="16">
        <v>1</v>
      </c>
      <c r="W359" s="15">
        <f t="shared" si="192"/>
        <v>0</v>
      </c>
      <c r="X359" s="15">
        <f t="shared" si="193"/>
        <v>0.25</v>
      </c>
      <c r="Y359" s="17">
        <f t="shared" si="194"/>
        <v>0</v>
      </c>
      <c r="Z359" s="8">
        <v>0</v>
      </c>
      <c r="AA359" s="8">
        <v>0</v>
      </c>
      <c r="AB359" s="15">
        <f t="shared" si="195"/>
        <v>0</v>
      </c>
      <c r="AC359" s="15">
        <f t="shared" si="196"/>
        <v>0</v>
      </c>
      <c r="AD359" s="17" t="e">
        <f t="shared" si="197"/>
        <v>#DIV/0!</v>
      </c>
      <c r="AE359" s="13">
        <v>2</v>
      </c>
      <c r="AF359" s="15">
        <f t="shared" si="198"/>
        <v>0.5</v>
      </c>
      <c r="AG359" s="13">
        <v>1</v>
      </c>
      <c r="AH359" s="15">
        <f t="shared" si="199"/>
        <v>0.25</v>
      </c>
      <c r="AI359" s="13">
        <v>1</v>
      </c>
      <c r="AJ359" s="15">
        <f t="shared" si="200"/>
        <v>0.25</v>
      </c>
      <c r="AK359" s="13">
        <v>1</v>
      </c>
      <c r="AL359" s="15">
        <f t="shared" si="201"/>
        <v>0.25</v>
      </c>
      <c r="AM359" s="13">
        <v>0</v>
      </c>
      <c r="AN359" s="15">
        <f t="shared" si="202"/>
        <v>0</v>
      </c>
      <c r="AO359" s="2">
        <v>0</v>
      </c>
      <c r="AP359" s="15">
        <f t="shared" si="203"/>
        <v>0</v>
      </c>
      <c r="AQ359" s="6">
        <v>1</v>
      </c>
      <c r="AR359" s="15">
        <f t="shared" si="204"/>
        <v>0.25</v>
      </c>
      <c r="AS359" s="52">
        <v>2</v>
      </c>
      <c r="AT359" s="15">
        <f t="shared" si="205"/>
        <v>0.5</v>
      </c>
      <c r="AU359" s="18"/>
      <c r="AV359" s="18"/>
      <c r="AW359" s="18"/>
      <c r="AX359" s="18"/>
      <c r="AY359" s="18"/>
      <c r="AZ359" s="18"/>
      <c r="BA359" s="18"/>
      <c r="BB359" s="18"/>
      <c r="BC359" s="18"/>
      <c r="BD359" s="92">
        <f t="shared" si="206"/>
        <v>50</v>
      </c>
      <c r="BE359" s="92">
        <f t="shared" si="207"/>
        <v>50</v>
      </c>
      <c r="BF359" s="93">
        <f>IFERROR(100*((L359+0.44*AA359+AQ359)*2400)/((SUMIFS(팀공격력!Q:Q,팀공격력!A:A,B359,팀공격력!B:B,D359)+0.44*SUMIFS(팀공격력!T:T,팀공격력!A:A,B359,팀공격력!B:B,D359)+SUMIFS(팀공격력!AK:AK,팀공격력!A:A,B359,팀공격력!B:B,D359))*(F359*60+G359)),"")</f>
        <v>6.7442207086692241</v>
      </c>
      <c r="BG359" s="17">
        <f t="shared" si="208"/>
        <v>0.25</v>
      </c>
      <c r="BH359" s="17">
        <f t="shared" si="209"/>
        <v>0</v>
      </c>
      <c r="BI359" s="94">
        <f>IFERROR(((AG359*(12000/5))/((F359*60+G359)*(SUMIFS(팀공격력!X:X,팀공격력!A:A,B359,팀공격력!B:B,D359)+SUMIFS(팀수비력!X:X,팀수비력!A:A,B359,팀수비력!B:B,D359))))*100,"")</f>
        <v>1.5507782968577355</v>
      </c>
      <c r="BJ359" s="94">
        <f>IFERROR(((AI359*(12000/5))/((F359*60+G359)*(SUMIFS(팀공격력!V:V,팀공격력!A:A,B359,팀공격력!B:B,D359)+SUMIFS(팀수비력!W:W,팀수비력!A:A,B359,팀수비력!B:B,D359))))*100,"")</f>
        <v>3.2772110933595515</v>
      </c>
      <c r="BK359" s="94">
        <f>IFERROR(((AE359*(12000/5))/((F359*60+G359)*(SUMIFS(팀공격력!X:X,팀공격력!A:A,B359,팀공격력!B:B,D359)+SUMIFS(팀수비력!X:X,팀수비력!A:A,B359,팀수비력!B:B,D359))))*100,"")</f>
        <v>3.101556593715471</v>
      </c>
      <c r="BL359" s="94">
        <f>IFERROR(100*AK359/(((((F359*60+G359)/(12000/5))*SUMIFS(팀공격력!P:P,팀공격력!A:A,B359,팀공격력!B:B,D359))-K359)),"")</f>
        <v>4.1545492314083923</v>
      </c>
      <c r="BM359" s="94">
        <f>IFERROR(100*((AM359/E359*(2400))/((F359*60+G359)*SUMIFS(팀공격력!AR:AR,팀공격력!A:A,B359,팀공격력!B:B,D359))),"")</f>
        <v>0</v>
      </c>
      <c r="BN359" s="94">
        <f>IFERROR((AO359*40)/(((F359*60+G359)/60)*(SUMIFS(팀수비력!Q:Q,팀수비력!A:A,B359,팀수비력!B:B,D359)-SUMIFS(팀수비력!N:N,팀수비력!A:A,B359,팀수비력!B:B,D359)))*100,"")</f>
        <v>0</v>
      </c>
      <c r="BO359" s="94">
        <f t="shared" si="210"/>
        <v>20</v>
      </c>
      <c r="BP359" s="18"/>
      <c r="BQ359" s="18"/>
      <c r="BR359" s="18"/>
      <c r="BS359" s="18"/>
      <c r="BT359" s="19" t="s">
        <v>88</v>
      </c>
      <c r="BU359" s="19"/>
      <c r="BV359" s="26" t="s">
        <v>89</v>
      </c>
      <c r="BW359" s="26"/>
      <c r="BX359" s="26"/>
      <c r="BY359" s="26"/>
      <c r="BZ359" s="29"/>
      <c r="CA359" s="29"/>
      <c r="CB359" s="29"/>
      <c r="CC359" s="30"/>
      <c r="CD359" s="30"/>
      <c r="CE359" s="30"/>
      <c r="CF359" s="28">
        <v>3</v>
      </c>
      <c r="CG359" s="28">
        <v>1</v>
      </c>
    </row>
    <row r="360" spans="1:85" x14ac:dyDescent="0.4">
      <c r="A360" s="9" t="s">
        <v>84</v>
      </c>
      <c r="B360" s="9" t="s">
        <v>112</v>
      </c>
      <c r="C360" s="9" t="s">
        <v>124</v>
      </c>
      <c r="D360" s="23" t="s">
        <v>295</v>
      </c>
      <c r="E360" s="32">
        <v>9</v>
      </c>
      <c r="F360" s="32">
        <v>21</v>
      </c>
      <c r="G360" s="32">
        <v>51</v>
      </c>
      <c r="H360" s="14">
        <f t="shared" si="184"/>
        <v>11799</v>
      </c>
      <c r="I360" s="45">
        <v>58</v>
      </c>
      <c r="J360" s="15">
        <f t="shared" si="185"/>
        <v>6.4444444444444446</v>
      </c>
      <c r="K360" s="21">
        <v>20</v>
      </c>
      <c r="L360" s="21">
        <v>54</v>
      </c>
      <c r="M360" s="15">
        <f t="shared" si="186"/>
        <v>2.2222222222222223</v>
      </c>
      <c r="N360" s="15">
        <f t="shared" si="187"/>
        <v>6</v>
      </c>
      <c r="O360" s="17">
        <f t="shared" si="188"/>
        <v>0.37037037037037035</v>
      </c>
      <c r="P360" s="14">
        <v>10</v>
      </c>
      <c r="Q360" s="16">
        <v>17</v>
      </c>
      <c r="R360" s="15">
        <f t="shared" si="189"/>
        <v>1.1111111111111112</v>
      </c>
      <c r="S360" s="15">
        <f t="shared" si="190"/>
        <v>1.8888888888888888</v>
      </c>
      <c r="T360" s="17">
        <f t="shared" si="191"/>
        <v>0.58823529411764708</v>
      </c>
      <c r="U360" s="16">
        <v>10</v>
      </c>
      <c r="V360" s="16">
        <v>37</v>
      </c>
      <c r="W360" s="15">
        <f t="shared" si="192"/>
        <v>1.1111111111111112</v>
      </c>
      <c r="X360" s="15">
        <f t="shared" si="193"/>
        <v>4.1111111111111107</v>
      </c>
      <c r="Y360" s="17">
        <f t="shared" si="194"/>
        <v>0.27027027027027029</v>
      </c>
      <c r="Z360" s="8">
        <v>8</v>
      </c>
      <c r="AA360" s="8">
        <v>10</v>
      </c>
      <c r="AB360" s="15">
        <f t="shared" si="195"/>
        <v>0.88888888888888884</v>
      </c>
      <c r="AC360" s="15">
        <f t="shared" si="196"/>
        <v>1.1111111111111112</v>
      </c>
      <c r="AD360" s="17">
        <f t="shared" si="197"/>
        <v>0.8</v>
      </c>
      <c r="AE360" s="13">
        <v>22</v>
      </c>
      <c r="AF360" s="15">
        <f t="shared" si="198"/>
        <v>2.4444444444444446</v>
      </c>
      <c r="AG360" s="13">
        <v>4</v>
      </c>
      <c r="AH360" s="15">
        <f t="shared" si="199"/>
        <v>0.44444444444444442</v>
      </c>
      <c r="AI360" s="13">
        <v>18</v>
      </c>
      <c r="AJ360" s="15">
        <f t="shared" si="200"/>
        <v>2</v>
      </c>
      <c r="AK360" s="13">
        <v>7</v>
      </c>
      <c r="AL360" s="15">
        <f t="shared" si="201"/>
        <v>0.77777777777777779</v>
      </c>
      <c r="AM360" s="13">
        <v>6</v>
      </c>
      <c r="AN360" s="15">
        <f t="shared" si="202"/>
        <v>0.66666666666666663</v>
      </c>
      <c r="AO360" s="2">
        <v>1</v>
      </c>
      <c r="AP360" s="15">
        <f t="shared" si="203"/>
        <v>0.1111111111111111</v>
      </c>
      <c r="AQ360" s="6">
        <v>3</v>
      </c>
      <c r="AR360" s="15">
        <f t="shared" si="204"/>
        <v>0.33333333333333331</v>
      </c>
      <c r="AS360" s="52">
        <v>10</v>
      </c>
      <c r="AT360" s="15">
        <f t="shared" si="205"/>
        <v>1.1111111111111112</v>
      </c>
      <c r="AU360" s="18"/>
      <c r="AV360" s="18"/>
      <c r="AW360" s="18"/>
      <c r="AX360" s="18"/>
      <c r="AY360" s="18"/>
      <c r="AZ360" s="18"/>
      <c r="BA360" s="18"/>
      <c r="BB360" s="18"/>
      <c r="BC360" s="18"/>
      <c r="BD360" s="92">
        <f t="shared" si="206"/>
        <v>49.657534246575338</v>
      </c>
      <c r="BE360" s="92">
        <f t="shared" si="207"/>
        <v>46.296296296296298</v>
      </c>
      <c r="BF360" s="93">
        <f>IFERROR(100*((L360+0.44*AA360+AQ360)*2400)/((SUMIFS(팀공격력!Q:Q,팀공격력!A:A,B360,팀공격력!B:B,D360)+0.44*SUMIFS(팀공격력!T:T,팀공격력!A:A,B360,팀공격력!B:B,D360)+SUMIFS(팀공격력!AK:AK,팀공격력!A:A,B360,팀공격력!B:B,D360))*(F360*60+G360)),"")</f>
        <v>14.97186131325901</v>
      </c>
      <c r="BG360" s="17">
        <f t="shared" si="208"/>
        <v>0.68518518518518523</v>
      </c>
      <c r="BH360" s="17">
        <f t="shared" si="209"/>
        <v>0.18518518518518517</v>
      </c>
      <c r="BI360" s="94">
        <f>IFERROR(((AG360*(12000/5))/((F360*60+G360)*(SUMIFS(팀공격력!X:X,팀공격력!A:A,B360,팀공격력!B:B,D360)+SUMIFS(팀수비력!X:X,팀수비력!A:A,B360,팀수비력!B:B,D360))))*100,"")</f>
        <v>1.1213865945241293</v>
      </c>
      <c r="BJ360" s="94">
        <f>IFERROR(((AI360*(12000/5))/((F360*60+G360)*(SUMIFS(팀공격력!V:V,팀공격력!A:A,B360,팀공격력!B:B,D360)+SUMIFS(팀수비력!W:W,팀수비력!A:A,B360,팀수비력!B:B,D360))))*100,"")</f>
        <v>10.664059896469752</v>
      </c>
      <c r="BK360" s="94">
        <f>IFERROR(((AE360*(12000/5))/((F360*60+G360)*(SUMIFS(팀공격력!X:X,팀공격력!A:A,B360,팀공격력!B:B,D360)+SUMIFS(팀수비력!X:X,팀수비력!A:A,B360,팀수비력!B:B,D360))))*100,"")</f>
        <v>6.1676262698827102</v>
      </c>
      <c r="BL360" s="94">
        <f>IFERROR(100*AK360/(((((F360*60+G360)/(12000/5))*SUMIFS(팀공격력!P:P,팀공격력!A:A,B360,팀공격력!B:B,D360))-K360)),"")</f>
        <v>5.6356171000724578</v>
      </c>
      <c r="BM360" s="94">
        <f>IFERROR(100*((AM360/E360*(2400))/((F360*60+G360)*SUMIFS(팀공격력!AR:AR,팀공격력!A:A,B360,팀공격력!B:B,D360))),"")</f>
        <v>1.7128597902208049</v>
      </c>
      <c r="BN360" s="94">
        <f>IFERROR((AO360*40)/(((F360*60+G360)/60)*(SUMIFS(팀수비력!Q:Q,팀수비력!A:A,B360,팀수비력!B:B,D360)-SUMIFS(팀수비력!N:N,팀수비력!A:A,B360,팀수비력!B:B,D360)))*100,"")</f>
        <v>0.50570818109409965</v>
      </c>
      <c r="BO360" s="94">
        <f t="shared" si="210"/>
        <v>4.8859934853420199</v>
      </c>
      <c r="BP360" s="18"/>
      <c r="BQ360" s="18"/>
      <c r="BR360" s="18"/>
      <c r="BS360" s="18"/>
      <c r="BT360" s="19" t="s">
        <v>88</v>
      </c>
      <c r="BU360" s="19"/>
      <c r="BV360" s="26" t="s">
        <v>94</v>
      </c>
      <c r="BW360" s="26"/>
      <c r="BX360" s="26"/>
      <c r="BY360" s="26"/>
      <c r="BZ360" s="29"/>
      <c r="CA360" s="29"/>
      <c r="CB360" s="29"/>
      <c r="CC360" s="30"/>
      <c r="CD360" s="30"/>
      <c r="CE360" s="30"/>
      <c r="CF360" s="28">
        <v>4</v>
      </c>
      <c r="CG360" s="28">
        <v>5</v>
      </c>
    </row>
    <row r="361" spans="1:85" x14ac:dyDescent="0.4">
      <c r="A361" s="9" t="s">
        <v>84</v>
      </c>
      <c r="B361" s="9" t="s">
        <v>112</v>
      </c>
      <c r="C361" s="9" t="s">
        <v>125</v>
      </c>
      <c r="D361" s="23" t="s">
        <v>295</v>
      </c>
      <c r="E361" s="32">
        <v>7</v>
      </c>
      <c r="F361" s="32">
        <v>8</v>
      </c>
      <c r="G361" s="32">
        <v>50</v>
      </c>
      <c r="H361" s="14">
        <f t="shared" si="184"/>
        <v>3710</v>
      </c>
      <c r="I361" s="45">
        <v>17</v>
      </c>
      <c r="J361" s="15">
        <f t="shared" si="185"/>
        <v>2.4285714285714284</v>
      </c>
      <c r="K361" s="21">
        <v>6</v>
      </c>
      <c r="L361" s="21">
        <v>15</v>
      </c>
      <c r="M361" s="15">
        <f t="shared" si="186"/>
        <v>0.8571428571428571</v>
      </c>
      <c r="N361" s="15">
        <f t="shared" si="187"/>
        <v>2.1428571428571428</v>
      </c>
      <c r="O361" s="17">
        <f t="shared" si="188"/>
        <v>0.4</v>
      </c>
      <c r="P361" s="14">
        <v>5</v>
      </c>
      <c r="Q361" s="16">
        <v>9</v>
      </c>
      <c r="R361" s="15">
        <f t="shared" si="189"/>
        <v>0.7142857142857143</v>
      </c>
      <c r="S361" s="15">
        <f t="shared" si="190"/>
        <v>1.2857142857142858</v>
      </c>
      <c r="T361" s="17">
        <f t="shared" si="191"/>
        <v>0.55555555555555558</v>
      </c>
      <c r="U361" s="16">
        <v>1</v>
      </c>
      <c r="V361" s="16">
        <v>6</v>
      </c>
      <c r="W361" s="15">
        <f t="shared" si="192"/>
        <v>0.14285714285714285</v>
      </c>
      <c r="X361" s="15">
        <f t="shared" si="193"/>
        <v>0.8571428571428571</v>
      </c>
      <c r="Y361" s="17">
        <f t="shared" si="194"/>
        <v>0.16666666666666666</v>
      </c>
      <c r="Z361" s="8">
        <v>4</v>
      </c>
      <c r="AA361" s="8">
        <v>6</v>
      </c>
      <c r="AB361" s="15">
        <f t="shared" si="195"/>
        <v>0.5714285714285714</v>
      </c>
      <c r="AC361" s="15">
        <f t="shared" si="196"/>
        <v>0.8571428571428571</v>
      </c>
      <c r="AD361" s="17">
        <f t="shared" si="197"/>
        <v>0.66666666666666663</v>
      </c>
      <c r="AE361" s="13">
        <v>6</v>
      </c>
      <c r="AF361" s="15">
        <f t="shared" si="198"/>
        <v>0.8571428571428571</v>
      </c>
      <c r="AG361" s="13">
        <v>0</v>
      </c>
      <c r="AH361" s="15">
        <f t="shared" si="199"/>
        <v>0</v>
      </c>
      <c r="AI361" s="13">
        <v>6</v>
      </c>
      <c r="AJ361" s="15">
        <f t="shared" si="200"/>
        <v>0.8571428571428571</v>
      </c>
      <c r="AK361" s="13">
        <v>1</v>
      </c>
      <c r="AL361" s="15">
        <f t="shared" si="201"/>
        <v>0.14285714285714285</v>
      </c>
      <c r="AM361" s="13">
        <v>5</v>
      </c>
      <c r="AN361" s="15">
        <f t="shared" si="202"/>
        <v>0.7142857142857143</v>
      </c>
      <c r="AO361" s="2">
        <v>0</v>
      </c>
      <c r="AP361" s="15">
        <f t="shared" si="203"/>
        <v>0</v>
      </c>
      <c r="AQ361" s="6">
        <v>3</v>
      </c>
      <c r="AR361" s="15">
        <f t="shared" si="204"/>
        <v>0.42857142857142855</v>
      </c>
      <c r="AS361" s="52">
        <v>7</v>
      </c>
      <c r="AT361" s="15">
        <f t="shared" si="205"/>
        <v>1</v>
      </c>
      <c r="AU361" s="18"/>
      <c r="AV361" s="18"/>
      <c r="AW361" s="18"/>
      <c r="AX361" s="18"/>
      <c r="AY361" s="18"/>
      <c r="AZ361" s="18"/>
      <c r="BA361" s="18"/>
      <c r="BB361" s="18"/>
      <c r="BC361" s="18"/>
      <c r="BD361" s="92">
        <f t="shared" si="206"/>
        <v>48.185941043083893</v>
      </c>
      <c r="BE361" s="92">
        <f t="shared" si="207"/>
        <v>43.333333333333336</v>
      </c>
      <c r="BF361" s="93">
        <f>IFERROR(100*((L361+0.44*AA361+AQ361)*2400)/((SUMIFS(팀공격력!Q:Q,팀공격력!A:A,B361,팀공격력!B:B,D361)+0.44*SUMIFS(팀공격력!T:T,팀공격력!A:A,B361,팀공격력!B:B,D361)+SUMIFS(팀공격력!AK:AK,팀공격력!A:A,B361,팀공격력!B:B,D361))*(F361*60+G361)),"")</f>
        <v>12.449271530635121</v>
      </c>
      <c r="BG361" s="17">
        <f t="shared" si="208"/>
        <v>0.4</v>
      </c>
      <c r="BH361" s="17">
        <f t="shared" si="209"/>
        <v>0.4</v>
      </c>
      <c r="BI361" s="94">
        <f>IFERROR(((AG361*(12000/5))/((F361*60+G361)*(SUMIFS(팀공격력!X:X,팀공격력!A:A,B361,팀공격력!B:B,D361)+SUMIFS(팀수비력!X:X,팀수비력!A:A,B361,팀수비력!B:B,D361))))*100,"")</f>
        <v>0</v>
      </c>
      <c r="BJ361" s="94">
        <f>IFERROR(((AI361*(12000/5))/((F361*60+G361)*(SUMIFS(팀공격력!V:V,팀공격력!A:A,B361,팀공격력!B:B,D361)+SUMIFS(팀수비력!W:W,팀수비력!A:A,B361,팀수비력!B:B,D361))))*100,"")</f>
        <v>8.7928191976552483</v>
      </c>
      <c r="BK361" s="94">
        <f>IFERROR(((AE361*(12000/5))/((F361*60+G361)*(SUMIFS(팀공격력!X:X,팀공격력!A:A,B361,팀공격력!B:B,D361)+SUMIFS(팀수비력!X:X,팀수비력!A:A,B361,팀수비력!B:B,D361))))*100,"")</f>
        <v>4.1607674304371693</v>
      </c>
      <c r="BL361" s="94">
        <f>IFERROR(100*AK361/(((((F361*60+G361)/(12000/5))*SUMIFS(팀공격력!P:P,팀공격력!A:A,B361,팀공격력!B:B,D361))-K361)),"")</f>
        <v>1.9120458891013385</v>
      </c>
      <c r="BM361" s="94">
        <f>IFERROR(100*((AM361/E361*(2400))/((F361*60+G361)*SUMIFS(팀공격력!AR:AR,팀공격력!A:A,B361,팀공격력!B:B,D361))),"")</f>
        <v>4.5395401313601269</v>
      </c>
      <c r="BN361" s="94">
        <f>IFERROR((AO361*40)/(((F361*60+G361)/60)*(SUMIFS(팀수비력!Q:Q,팀수비력!A:A,B361,팀수비력!B:B,D361)-SUMIFS(팀수비력!N:N,팀수비력!A:A,B361,팀수비력!B:B,D361)))*100,"")</f>
        <v>0</v>
      </c>
      <c r="BO361" s="94">
        <f t="shared" si="210"/>
        <v>14.534883720930232</v>
      </c>
      <c r="BP361" s="18"/>
      <c r="BQ361" s="18"/>
      <c r="BR361" s="18"/>
      <c r="BS361" s="18"/>
      <c r="BT361" s="19" t="s">
        <v>88</v>
      </c>
      <c r="BU361" s="19"/>
      <c r="BV361" s="26" t="s">
        <v>89</v>
      </c>
      <c r="BW361" s="26"/>
      <c r="BX361" s="26"/>
      <c r="BY361" s="26"/>
      <c r="BZ361" s="29"/>
      <c r="CA361" s="29"/>
      <c r="CB361" s="29"/>
      <c r="CC361" s="30"/>
      <c r="CD361" s="30"/>
      <c r="CE361" s="30"/>
      <c r="CF361" s="28">
        <v>3</v>
      </c>
      <c r="CG361" s="28">
        <v>4</v>
      </c>
    </row>
    <row r="362" spans="1:85" x14ac:dyDescent="0.4">
      <c r="A362" s="9" t="s">
        <v>84</v>
      </c>
      <c r="B362" s="9" t="s">
        <v>112</v>
      </c>
      <c r="C362" s="9" t="s">
        <v>126</v>
      </c>
      <c r="D362" s="23" t="s">
        <v>295</v>
      </c>
      <c r="E362" s="32">
        <v>7</v>
      </c>
      <c r="F362" s="32">
        <v>13</v>
      </c>
      <c r="G362" s="32">
        <v>3</v>
      </c>
      <c r="H362" s="14">
        <f t="shared" si="184"/>
        <v>5481</v>
      </c>
      <c r="I362" s="45">
        <v>20</v>
      </c>
      <c r="J362" s="15">
        <f t="shared" si="185"/>
        <v>2.8571428571428572</v>
      </c>
      <c r="K362" s="21">
        <v>7</v>
      </c>
      <c r="L362" s="21">
        <v>23</v>
      </c>
      <c r="M362" s="15">
        <f t="shared" si="186"/>
        <v>1</v>
      </c>
      <c r="N362" s="15">
        <f t="shared" si="187"/>
        <v>3.2857142857142856</v>
      </c>
      <c r="O362" s="17">
        <f t="shared" si="188"/>
        <v>0.30434782608695654</v>
      </c>
      <c r="P362" s="14">
        <v>2</v>
      </c>
      <c r="Q362" s="16">
        <v>4</v>
      </c>
      <c r="R362" s="15">
        <f t="shared" si="189"/>
        <v>0.2857142857142857</v>
      </c>
      <c r="S362" s="15">
        <f t="shared" si="190"/>
        <v>0.5714285714285714</v>
      </c>
      <c r="T362" s="17">
        <f t="shared" si="191"/>
        <v>0.5</v>
      </c>
      <c r="U362" s="16">
        <v>5</v>
      </c>
      <c r="V362" s="16">
        <v>19</v>
      </c>
      <c r="W362" s="15">
        <f t="shared" si="192"/>
        <v>0.7142857142857143</v>
      </c>
      <c r="X362" s="15">
        <f t="shared" si="193"/>
        <v>2.7142857142857144</v>
      </c>
      <c r="Y362" s="17">
        <f t="shared" si="194"/>
        <v>0.26315789473684209</v>
      </c>
      <c r="Z362" s="8">
        <v>1</v>
      </c>
      <c r="AA362" s="8">
        <v>2</v>
      </c>
      <c r="AB362" s="15">
        <f t="shared" si="195"/>
        <v>0.14285714285714285</v>
      </c>
      <c r="AC362" s="15">
        <f t="shared" si="196"/>
        <v>0.2857142857142857</v>
      </c>
      <c r="AD362" s="17">
        <f t="shared" si="197"/>
        <v>0.5</v>
      </c>
      <c r="AE362" s="13">
        <v>9</v>
      </c>
      <c r="AF362" s="15">
        <f t="shared" si="198"/>
        <v>1.2857142857142858</v>
      </c>
      <c r="AG362" s="13">
        <v>6</v>
      </c>
      <c r="AH362" s="15">
        <f t="shared" si="199"/>
        <v>0.8571428571428571</v>
      </c>
      <c r="AI362" s="13">
        <v>3</v>
      </c>
      <c r="AJ362" s="15">
        <f t="shared" si="200"/>
        <v>0.42857142857142855</v>
      </c>
      <c r="AK362" s="13">
        <v>9</v>
      </c>
      <c r="AL362" s="15">
        <f t="shared" si="201"/>
        <v>1.2857142857142858</v>
      </c>
      <c r="AM362" s="13">
        <v>4</v>
      </c>
      <c r="AN362" s="15">
        <f t="shared" si="202"/>
        <v>0.5714285714285714</v>
      </c>
      <c r="AO362" s="2">
        <v>0</v>
      </c>
      <c r="AP362" s="15">
        <f t="shared" si="203"/>
        <v>0</v>
      </c>
      <c r="AQ362" s="6">
        <v>2</v>
      </c>
      <c r="AR362" s="15">
        <f t="shared" si="204"/>
        <v>0.2857142857142857</v>
      </c>
      <c r="AS362" s="52">
        <v>12</v>
      </c>
      <c r="AT362" s="15">
        <f t="shared" si="205"/>
        <v>1.7142857142857142</v>
      </c>
      <c r="AU362" s="18"/>
      <c r="AV362" s="18"/>
      <c r="AW362" s="18"/>
      <c r="AX362" s="18"/>
      <c r="AY362" s="18"/>
      <c r="AZ362" s="18"/>
      <c r="BA362" s="18"/>
      <c r="BB362" s="18"/>
      <c r="BC362" s="18"/>
      <c r="BD362" s="92">
        <f t="shared" si="206"/>
        <v>41.876046901172529</v>
      </c>
      <c r="BE362" s="92">
        <f t="shared" si="207"/>
        <v>41.304347826086953</v>
      </c>
      <c r="BF362" s="93">
        <f>IFERROR(100*((L362+0.44*AA362+AQ362)*2400)/((SUMIFS(팀공격력!Q:Q,팀공격력!A:A,B362,팀공격력!B:B,D362)+0.44*SUMIFS(팀공격력!T:T,팀공격력!A:A,B362,팀공격력!B:B,D362)+SUMIFS(팀공격력!AK:AK,팀공격력!A:A,B362,팀공격력!B:B,D362))*(F362*60+G362)),"")</f>
        <v>10.566049136619466</v>
      </c>
      <c r="BG362" s="17">
        <f t="shared" si="208"/>
        <v>0.82608695652173914</v>
      </c>
      <c r="BH362" s="17">
        <f t="shared" si="209"/>
        <v>8.6956521739130432E-2</v>
      </c>
      <c r="BI362" s="94">
        <f>IFERROR(((AG362*(12000/5))/((F362*60+G362)*(SUMIFS(팀공격력!X:X,팀공격력!A:A,B362,팀공격력!B:B,D362)+SUMIFS(팀수비력!X:X,팀수비력!A:A,B362,팀수비력!B:B,D362))))*100,"")</f>
        <v>2.8163559873968067</v>
      </c>
      <c r="BJ362" s="94">
        <f>IFERROR(((AI362*(12000/5))/((F362*60+G362)*(SUMIFS(팀공격력!V:V,팀공격력!A:A,B362,팀공격력!B:B,D362)+SUMIFS(팀수비력!W:W,팀수비력!A:A,B362,팀수비력!B:B,D362))))*100,"")</f>
        <v>2.9758583491425807</v>
      </c>
      <c r="BK362" s="94">
        <f>IFERROR(((AE362*(12000/5))/((F362*60+G362)*(SUMIFS(팀공격력!X:X,팀공격력!A:A,B362,팀공격력!B:B,D362)+SUMIFS(팀수비력!X:X,팀수비력!A:A,B362,팀수비력!B:B,D362))))*100,"")</f>
        <v>4.2245339810952105</v>
      </c>
      <c r="BL362" s="94">
        <f>IFERROR(100*AK362/(((((F362*60+G362)/(12000/5))*SUMIFS(팀공격력!P:P,팀공격력!A:A,B362,팀공격력!B:B,D362))-K362)),"")</f>
        <v>11.373688866422343</v>
      </c>
      <c r="BM362" s="94">
        <f>IFERROR(100*((AM362/E362*(2400))/((F362*60+G362)*SUMIFS(팀공격력!AR:AR,팀공격력!A:A,B362,팀공격력!B:B,D362))),"")</f>
        <v>2.4581928680672966</v>
      </c>
      <c r="BN362" s="94">
        <f>IFERROR((AO362*40)/(((F362*60+G362)/60)*(SUMIFS(팀수비력!Q:Q,팀수비력!A:A,B362,팀수비력!B:B,D362)-SUMIFS(팀수비력!N:N,팀수비력!A:A,B362,팀수비력!B:B,D362)))*100,"")</f>
        <v>0</v>
      </c>
      <c r="BO362" s="94">
        <f t="shared" si="210"/>
        <v>7.7279752704791349</v>
      </c>
      <c r="BP362" s="18"/>
      <c r="BQ362" s="18"/>
      <c r="BR362" s="18"/>
      <c r="BS362" s="18"/>
      <c r="BT362" s="19" t="s">
        <v>88</v>
      </c>
      <c r="BU362" s="19"/>
      <c r="BV362" s="26" t="s">
        <v>89</v>
      </c>
      <c r="BW362" s="26"/>
      <c r="BX362" s="26"/>
      <c r="BY362" s="26"/>
      <c r="BZ362" s="29"/>
      <c r="CA362" s="29"/>
      <c r="CB362" s="29"/>
      <c r="CC362" s="30"/>
      <c r="CD362" s="30"/>
      <c r="CE362" s="30"/>
      <c r="CF362" s="28">
        <v>4</v>
      </c>
      <c r="CG362" s="28">
        <v>3</v>
      </c>
    </row>
    <row r="363" spans="1:85" x14ac:dyDescent="0.4">
      <c r="A363" s="9" t="s">
        <v>84</v>
      </c>
      <c r="B363" s="9" t="s">
        <v>112</v>
      </c>
      <c r="C363" s="9" t="s">
        <v>127</v>
      </c>
      <c r="D363" s="23" t="s">
        <v>295</v>
      </c>
      <c r="E363" s="32">
        <v>9</v>
      </c>
      <c r="F363" s="32">
        <v>27</v>
      </c>
      <c r="G363" s="32">
        <v>57</v>
      </c>
      <c r="H363" s="14">
        <f t="shared" si="184"/>
        <v>15093</v>
      </c>
      <c r="I363" s="45">
        <v>37</v>
      </c>
      <c r="J363" s="15">
        <f t="shared" si="185"/>
        <v>4.1111111111111107</v>
      </c>
      <c r="K363" s="21">
        <v>12</v>
      </c>
      <c r="L363" s="21">
        <v>32</v>
      </c>
      <c r="M363" s="15">
        <f t="shared" si="186"/>
        <v>1.3333333333333333</v>
      </c>
      <c r="N363" s="15">
        <f t="shared" si="187"/>
        <v>3.5555555555555554</v>
      </c>
      <c r="O363" s="17">
        <f t="shared" si="188"/>
        <v>0.375</v>
      </c>
      <c r="P363" s="14">
        <v>7</v>
      </c>
      <c r="Q363" s="16">
        <v>15</v>
      </c>
      <c r="R363" s="15">
        <f t="shared" si="189"/>
        <v>0.77777777777777779</v>
      </c>
      <c r="S363" s="15">
        <f t="shared" si="190"/>
        <v>1.6666666666666667</v>
      </c>
      <c r="T363" s="17">
        <f t="shared" si="191"/>
        <v>0.46666666666666667</v>
      </c>
      <c r="U363" s="16">
        <v>5</v>
      </c>
      <c r="V363" s="16">
        <v>17</v>
      </c>
      <c r="W363" s="15">
        <f t="shared" si="192"/>
        <v>0.55555555555555558</v>
      </c>
      <c r="X363" s="15">
        <f t="shared" si="193"/>
        <v>1.8888888888888888</v>
      </c>
      <c r="Y363" s="17">
        <f t="shared" si="194"/>
        <v>0.29411764705882354</v>
      </c>
      <c r="Z363" s="8">
        <v>8</v>
      </c>
      <c r="AA363" s="8">
        <v>10</v>
      </c>
      <c r="AB363" s="15">
        <f t="shared" si="195"/>
        <v>0.88888888888888884</v>
      </c>
      <c r="AC363" s="15">
        <f t="shared" si="196"/>
        <v>1.1111111111111112</v>
      </c>
      <c r="AD363" s="17">
        <f t="shared" si="197"/>
        <v>0.8</v>
      </c>
      <c r="AE363" s="13">
        <v>38</v>
      </c>
      <c r="AF363" s="15">
        <f t="shared" si="198"/>
        <v>4.2222222222222223</v>
      </c>
      <c r="AG363" s="13">
        <v>8</v>
      </c>
      <c r="AH363" s="15">
        <f t="shared" si="199"/>
        <v>0.88888888888888884</v>
      </c>
      <c r="AI363" s="13">
        <v>30</v>
      </c>
      <c r="AJ363" s="15">
        <f t="shared" si="200"/>
        <v>3.3333333333333335</v>
      </c>
      <c r="AK363" s="13">
        <v>19</v>
      </c>
      <c r="AL363" s="15">
        <f t="shared" si="201"/>
        <v>2.1111111111111112</v>
      </c>
      <c r="AM363" s="13">
        <v>4</v>
      </c>
      <c r="AN363" s="15">
        <f t="shared" si="202"/>
        <v>0.44444444444444442</v>
      </c>
      <c r="AO363" s="2">
        <v>1</v>
      </c>
      <c r="AP363" s="15">
        <f t="shared" si="203"/>
        <v>0.1111111111111111</v>
      </c>
      <c r="AQ363" s="6">
        <v>5</v>
      </c>
      <c r="AR363" s="15">
        <f t="shared" si="204"/>
        <v>0.55555555555555558</v>
      </c>
      <c r="AS363" s="52">
        <v>20</v>
      </c>
      <c r="AT363" s="15">
        <f t="shared" si="205"/>
        <v>2.2222222222222223</v>
      </c>
      <c r="AU363" s="18"/>
      <c r="AV363" s="18"/>
      <c r="AW363" s="18"/>
      <c r="AX363" s="18"/>
      <c r="AY363" s="18"/>
      <c r="AZ363" s="18"/>
      <c r="BA363" s="18"/>
      <c r="BB363" s="18"/>
      <c r="BC363" s="18"/>
      <c r="BD363" s="92">
        <f t="shared" si="206"/>
        <v>50.824175824175825</v>
      </c>
      <c r="BE363" s="92">
        <f t="shared" si="207"/>
        <v>45.3125</v>
      </c>
      <c r="BF363" s="93">
        <f>IFERROR(100*((L363+0.44*AA363+AQ363)*2400)/((SUMIFS(팀공격력!Q:Q,팀공격력!A:A,B363,팀공격력!B:B,D363)+0.44*SUMIFS(팀공격력!T:T,팀공격력!A:A,B363,팀공격력!B:B,D363)+SUMIFS(팀공격력!AK:AK,팀공격력!A:A,B363,팀공격력!B:B,D363))*(F363*60+G363)),"")</f>
        <v>7.8918240607418833</v>
      </c>
      <c r="BG363" s="17">
        <f t="shared" si="208"/>
        <v>0.53125</v>
      </c>
      <c r="BH363" s="17">
        <f t="shared" si="209"/>
        <v>0.3125</v>
      </c>
      <c r="BI363" s="94">
        <f>IFERROR(((AG363*(12000/5))/((F363*60+G363)*(SUMIFS(팀공격력!X:X,팀공격력!A:A,B363,팀공격력!B:B,D363)+SUMIFS(팀수비력!X:X,팀수비력!A:A,B363,팀수비력!B:B,D363))))*100,"")</f>
        <v>1.7532949617425562</v>
      </c>
      <c r="BJ363" s="94">
        <f>IFERROR(((AI363*(12000/5))/((F363*60+G363)*(SUMIFS(팀공격력!V:V,팀공격력!A:A,B363,팀공격력!B:B,D363)+SUMIFS(팀수비력!W:W,팀수비력!A:A,B363,팀수비력!B:B,D363))))*100,"")</f>
        <v>13.894437014780209</v>
      </c>
      <c r="BK363" s="94">
        <f>IFERROR(((AE363*(12000/5))/((F363*60+G363)*(SUMIFS(팀공격력!X:X,팀공격력!A:A,B363,팀공격력!B:B,D363)+SUMIFS(팀수비력!X:X,팀수비력!A:A,B363,팀수비력!B:B,D363))))*100,"")</f>
        <v>8.3281510682771405</v>
      </c>
      <c r="BL363" s="94">
        <f>IFERROR(100*AK363/(((((F363*60+G363)/(12000/5))*SUMIFS(팀공격력!P:P,팀공격력!A:A,B363,팀공격력!B:B,D363))-K363)),"")</f>
        <v>11.016408650779846</v>
      </c>
      <c r="BM363" s="94">
        <f>IFERROR(100*((AM363/E363*(2400))/((F363*60+G363)*SUMIFS(팀공격력!AR:AR,팀공격력!A:A,B363,팀공격력!B:B,D363))),"")</f>
        <v>0.89268900217828484</v>
      </c>
      <c r="BN363" s="94">
        <f>IFERROR((AO363*40)/(((F363*60+G363)/60)*(SUMIFS(팀수비력!Q:Q,팀수비력!A:A,B363,팀수비력!B:B,D363)-SUMIFS(팀수비력!N:N,팀수비력!A:A,B363,팀수비력!B:B,D363)))*100,"")</f>
        <v>0.39533895373545896</v>
      </c>
      <c r="BO363" s="94">
        <f t="shared" si="210"/>
        <v>12.077294685990339</v>
      </c>
      <c r="BP363" s="18"/>
      <c r="BQ363" s="18"/>
      <c r="BR363" s="18"/>
      <c r="BS363" s="18"/>
      <c r="BT363" s="19" t="s">
        <v>88</v>
      </c>
      <c r="BU363" s="19"/>
      <c r="BV363" s="26" t="s">
        <v>94</v>
      </c>
      <c r="BW363" s="26"/>
      <c r="BX363" s="26"/>
      <c r="BY363" s="26"/>
      <c r="BZ363" s="29"/>
      <c r="CA363" s="29"/>
      <c r="CB363" s="29"/>
      <c r="CC363" s="30"/>
      <c r="CD363" s="30"/>
      <c r="CE363" s="30"/>
      <c r="CF363" s="28">
        <v>4</v>
      </c>
      <c r="CG363" s="28">
        <v>5</v>
      </c>
    </row>
    <row r="364" spans="1:85" x14ac:dyDescent="0.4">
      <c r="A364" s="9" t="s">
        <v>84</v>
      </c>
      <c r="B364" s="9" t="s">
        <v>112</v>
      </c>
      <c r="C364" s="9" t="s">
        <v>128</v>
      </c>
      <c r="D364" s="23" t="s">
        <v>295</v>
      </c>
      <c r="E364" s="32">
        <v>9</v>
      </c>
      <c r="F364" s="32">
        <v>15</v>
      </c>
      <c r="G364" s="32">
        <v>11</v>
      </c>
      <c r="H364" s="14">
        <f t="shared" si="184"/>
        <v>8199</v>
      </c>
      <c r="I364" s="45">
        <v>63</v>
      </c>
      <c r="J364" s="15">
        <f t="shared" si="185"/>
        <v>7</v>
      </c>
      <c r="K364" s="21">
        <v>24</v>
      </c>
      <c r="L364" s="21">
        <v>44</v>
      </c>
      <c r="M364" s="15">
        <f t="shared" si="186"/>
        <v>2.6666666666666665</v>
      </c>
      <c r="N364" s="15">
        <f t="shared" si="187"/>
        <v>4.8888888888888893</v>
      </c>
      <c r="O364" s="17">
        <f t="shared" si="188"/>
        <v>0.54545454545454541</v>
      </c>
      <c r="P364" s="14">
        <v>24</v>
      </c>
      <c r="Q364" s="16">
        <v>41</v>
      </c>
      <c r="R364" s="15">
        <f t="shared" si="189"/>
        <v>2.6666666666666665</v>
      </c>
      <c r="S364" s="15">
        <f t="shared" si="190"/>
        <v>4.5555555555555554</v>
      </c>
      <c r="T364" s="17">
        <f t="shared" si="191"/>
        <v>0.58536585365853655</v>
      </c>
      <c r="U364" s="16">
        <v>0</v>
      </c>
      <c r="V364" s="16">
        <v>3</v>
      </c>
      <c r="W364" s="15">
        <f t="shared" si="192"/>
        <v>0</v>
      </c>
      <c r="X364" s="15">
        <f t="shared" si="193"/>
        <v>0.33333333333333331</v>
      </c>
      <c r="Y364" s="17">
        <f t="shared" si="194"/>
        <v>0</v>
      </c>
      <c r="Z364" s="8">
        <v>15</v>
      </c>
      <c r="AA364" s="8">
        <v>20</v>
      </c>
      <c r="AB364" s="15">
        <f t="shared" si="195"/>
        <v>1.6666666666666667</v>
      </c>
      <c r="AC364" s="15">
        <f t="shared" si="196"/>
        <v>2.2222222222222223</v>
      </c>
      <c r="AD364" s="17">
        <f t="shared" si="197"/>
        <v>0.75</v>
      </c>
      <c r="AE364" s="13">
        <v>72</v>
      </c>
      <c r="AF364" s="15">
        <f t="shared" si="198"/>
        <v>8</v>
      </c>
      <c r="AG364" s="13">
        <v>17</v>
      </c>
      <c r="AH364" s="15">
        <f t="shared" si="199"/>
        <v>1.8888888888888888</v>
      </c>
      <c r="AI364" s="13">
        <v>55</v>
      </c>
      <c r="AJ364" s="15">
        <f t="shared" si="200"/>
        <v>6.1111111111111107</v>
      </c>
      <c r="AK364" s="13">
        <v>7</v>
      </c>
      <c r="AL364" s="15">
        <f t="shared" si="201"/>
        <v>0.77777777777777779</v>
      </c>
      <c r="AM364" s="13">
        <v>2</v>
      </c>
      <c r="AN364" s="15">
        <f t="shared" si="202"/>
        <v>0.22222222222222221</v>
      </c>
      <c r="AO364" s="2">
        <v>5</v>
      </c>
      <c r="AP364" s="15">
        <f t="shared" si="203"/>
        <v>0.55555555555555558</v>
      </c>
      <c r="AQ364" s="6">
        <v>7</v>
      </c>
      <c r="AR364" s="15">
        <f t="shared" si="204"/>
        <v>0.77777777777777779</v>
      </c>
      <c r="AS364" s="52">
        <v>15</v>
      </c>
      <c r="AT364" s="15">
        <f t="shared" si="205"/>
        <v>1.6666666666666667</v>
      </c>
      <c r="AU364" s="18"/>
      <c r="AV364" s="18"/>
      <c r="AW364" s="18"/>
      <c r="AX364" s="18"/>
      <c r="AY364" s="18"/>
      <c r="AZ364" s="18"/>
      <c r="BA364" s="18"/>
      <c r="BB364" s="18"/>
      <c r="BC364" s="18"/>
      <c r="BD364" s="92">
        <f t="shared" si="206"/>
        <v>59.659090909090921</v>
      </c>
      <c r="BE364" s="92">
        <f t="shared" si="207"/>
        <v>54.54545454545454</v>
      </c>
      <c r="BF364" s="93">
        <f>IFERROR(100*((L364+0.44*AA364+AQ364)*2400)/((SUMIFS(팀공격력!Q:Q,팀공격력!A:A,B364,팀공격력!B:B,D364)+0.44*SUMIFS(팀공격력!T:T,팀공격력!A:A,B364,팀공격력!B:B,D364)+SUMIFS(팀공격력!AK:AK,팀공격력!A:A,B364,팀공격력!B:B,D364))*(F364*60+G364)),"")</f>
        <v>20.984224460084619</v>
      </c>
      <c r="BG364" s="17">
        <f t="shared" si="208"/>
        <v>6.8181818181818177E-2</v>
      </c>
      <c r="BH364" s="17">
        <f t="shared" si="209"/>
        <v>0.45454545454545453</v>
      </c>
      <c r="BI364" s="94">
        <f>IFERROR(((AG364*(12000/5))/((F364*60+G364)*(SUMIFS(팀공격력!X:X,팀공격력!A:A,B364,팀공격력!B:B,D364)+SUMIFS(팀수비력!X:X,팀수비력!A:A,B364,팀수비력!B:B,D364))))*100,"")</f>
        <v>6.8584915016902492</v>
      </c>
      <c r="BJ364" s="94">
        <f>IFERROR(((AI364*(12000/5))/((F364*60+G364)*(SUMIFS(팀공격력!V:V,팀공격력!A:A,B364,팀공격력!B:B,D364)+SUMIFS(팀수비력!W:W,팀수비력!A:A,B364,팀수비력!B:B,D364))))*100,"")</f>
        <v>46.891818443404773</v>
      </c>
      <c r="BK364" s="94">
        <f>IFERROR(((AE364*(12000/5))/((F364*60+G364)*(SUMIFS(팀공격력!X:X,팀공격력!A:A,B364,팀공격력!B:B,D364)+SUMIFS(팀수비력!X:X,팀수비력!A:A,B364,팀수비력!B:B,D364))))*100,"")</f>
        <v>29.047728713041053</v>
      </c>
      <c r="BL364" s="94">
        <f>IFERROR(100*AK364/(((((F364*60+G364)/(12000/5))*SUMIFS(팀공격력!P:P,팀공격력!A:A,B364,팀공격력!B:B,D364))-K364)),"")</f>
        <v>9.1851463062590213</v>
      </c>
      <c r="BM364" s="94">
        <f>IFERROR(100*((AM364/E364*(2400))/((F364*60+G364)*SUMIFS(팀공격력!AR:AR,팀공격력!A:A,B364,팀공격력!B:B,D364))),"")</f>
        <v>0.82164624404664299</v>
      </c>
      <c r="BN364" s="94">
        <f>IFERROR((AO364*40)/(((F364*60+G364)/60)*(SUMIFS(팀수비력!Q:Q,팀수비력!A:A,B364,팀수비력!B:B,D364)-SUMIFS(팀수비력!N:N,팀수비력!A:A,B364,팀수비력!B:B,D364)))*100,"")</f>
        <v>3.6387674281798281</v>
      </c>
      <c r="BO364" s="94">
        <f t="shared" si="210"/>
        <v>11.705685618729097</v>
      </c>
      <c r="BP364" s="18"/>
      <c r="BQ364" s="18"/>
      <c r="BR364" s="18"/>
      <c r="BS364" s="18"/>
      <c r="BT364" s="19" t="s">
        <v>93</v>
      </c>
      <c r="BU364" s="19"/>
      <c r="BV364" s="26" t="s">
        <v>94</v>
      </c>
      <c r="BW364" s="26"/>
      <c r="BX364" s="26"/>
      <c r="BY364" s="26"/>
      <c r="BZ364" s="29"/>
      <c r="CA364" s="29"/>
      <c r="CB364" s="29"/>
      <c r="CC364" s="30"/>
      <c r="CD364" s="30"/>
      <c r="CE364" s="30"/>
      <c r="CF364" s="28">
        <v>4</v>
      </c>
      <c r="CG364" s="28">
        <v>5</v>
      </c>
    </row>
    <row r="365" spans="1:85" x14ac:dyDescent="0.4">
      <c r="A365" s="9" t="s">
        <v>84</v>
      </c>
      <c r="B365" s="9" t="s">
        <v>112</v>
      </c>
      <c r="C365" s="9" t="s">
        <v>129</v>
      </c>
      <c r="D365" s="23" t="s">
        <v>295</v>
      </c>
      <c r="E365" s="32">
        <v>4</v>
      </c>
      <c r="F365" s="32">
        <v>10</v>
      </c>
      <c r="G365" s="32">
        <v>28</v>
      </c>
      <c r="H365" s="14">
        <f t="shared" si="184"/>
        <v>2512</v>
      </c>
      <c r="I365" s="45">
        <v>6</v>
      </c>
      <c r="J365" s="15">
        <f t="shared" si="185"/>
        <v>1.5</v>
      </c>
      <c r="K365" s="21">
        <v>2</v>
      </c>
      <c r="L365" s="21">
        <v>12</v>
      </c>
      <c r="M365" s="15">
        <f t="shared" si="186"/>
        <v>0.5</v>
      </c>
      <c r="N365" s="15">
        <f t="shared" si="187"/>
        <v>3</v>
      </c>
      <c r="O365" s="17">
        <f t="shared" si="188"/>
        <v>0.16666666666666666</v>
      </c>
      <c r="P365" s="14">
        <v>1</v>
      </c>
      <c r="Q365" s="16">
        <v>5</v>
      </c>
      <c r="R365" s="15">
        <f t="shared" si="189"/>
        <v>0.25</v>
      </c>
      <c r="S365" s="15">
        <f t="shared" si="190"/>
        <v>1.25</v>
      </c>
      <c r="T365" s="17">
        <f t="shared" si="191"/>
        <v>0.2</v>
      </c>
      <c r="U365" s="16">
        <v>1</v>
      </c>
      <c r="V365" s="16">
        <v>7</v>
      </c>
      <c r="W365" s="15">
        <f t="shared" si="192"/>
        <v>0.25</v>
      </c>
      <c r="X365" s="15">
        <f t="shared" si="193"/>
        <v>1.75</v>
      </c>
      <c r="Y365" s="17">
        <f t="shared" si="194"/>
        <v>0.14285714285714285</v>
      </c>
      <c r="Z365" s="8">
        <v>1</v>
      </c>
      <c r="AA365" s="8">
        <v>2</v>
      </c>
      <c r="AB365" s="15">
        <f t="shared" si="195"/>
        <v>0.25</v>
      </c>
      <c r="AC365" s="15">
        <f t="shared" si="196"/>
        <v>0.5</v>
      </c>
      <c r="AD365" s="17">
        <f t="shared" si="197"/>
        <v>0.5</v>
      </c>
      <c r="AE365" s="13">
        <v>5</v>
      </c>
      <c r="AF365" s="15">
        <f t="shared" si="198"/>
        <v>1.25</v>
      </c>
      <c r="AG365" s="13">
        <v>2</v>
      </c>
      <c r="AH365" s="15">
        <f t="shared" si="199"/>
        <v>0.5</v>
      </c>
      <c r="AI365" s="13">
        <v>3</v>
      </c>
      <c r="AJ365" s="15">
        <f t="shared" si="200"/>
        <v>0.75</v>
      </c>
      <c r="AK365" s="13">
        <v>1</v>
      </c>
      <c r="AL365" s="15">
        <f t="shared" si="201"/>
        <v>0.25</v>
      </c>
      <c r="AM365" s="13">
        <v>0</v>
      </c>
      <c r="AN365" s="15">
        <f t="shared" si="202"/>
        <v>0</v>
      </c>
      <c r="AO365" s="2">
        <v>0</v>
      </c>
      <c r="AP365" s="15">
        <f t="shared" si="203"/>
        <v>0</v>
      </c>
      <c r="AQ365" s="6">
        <v>1</v>
      </c>
      <c r="AR365" s="15">
        <f t="shared" si="204"/>
        <v>0.25</v>
      </c>
      <c r="AS365" s="52">
        <v>9</v>
      </c>
      <c r="AT365" s="15">
        <f t="shared" si="205"/>
        <v>2.25</v>
      </c>
      <c r="AU365" s="18"/>
      <c r="AV365" s="18"/>
      <c r="AW365" s="18"/>
      <c r="AX365" s="18"/>
      <c r="AY365" s="18"/>
      <c r="AZ365" s="18"/>
      <c r="BA365" s="18"/>
      <c r="BB365" s="18"/>
      <c r="BC365" s="18"/>
      <c r="BD365" s="92">
        <f t="shared" si="206"/>
        <v>23.29192546583851</v>
      </c>
      <c r="BE365" s="92">
        <f t="shared" si="207"/>
        <v>20.833333333333336</v>
      </c>
      <c r="BF365" s="93">
        <f>IFERROR(100*((L365+0.44*AA365+AQ365)*2400)/((SUMIFS(팀공격력!Q:Q,팀공격력!A:A,B365,팀공격력!B:B,D365)+0.44*SUMIFS(팀공격력!T:T,팀공격력!A:A,B365,팀공격력!B:B,D365)+SUMIFS(팀공격력!AK:AK,팀공격력!A:A,B365,팀공격력!B:B,D365))*(F365*60+G365)),"")</f>
        <v>7.0654518071369212</v>
      </c>
      <c r="BG365" s="17">
        <f t="shared" si="208"/>
        <v>0.58333333333333337</v>
      </c>
      <c r="BH365" s="17">
        <f t="shared" si="209"/>
        <v>0.16666666666666666</v>
      </c>
      <c r="BI365" s="94">
        <f>IFERROR(((AG365*(12000/5))/((F365*60+G365)*(SUMIFS(팀공격력!X:X,팀공격력!A:A,B365,팀공격력!B:B,D365)+SUMIFS(팀수비력!X:X,팀수비력!A:A,B365,팀수비력!B:B,D365))))*100,"")</f>
        <v>1.1704918992206474</v>
      </c>
      <c r="BJ365" s="94">
        <f>IFERROR(((AI365*(12000/5))/((F365*60+G365)*(SUMIFS(팀공격력!V:V,팀공격력!A:A,B365,팀공격력!B:B,D365)+SUMIFS(팀수비력!W:W,팀수비력!A:A,B365,팀수비력!B:B,D365))))*100,"")</f>
        <v>3.7103456805392372</v>
      </c>
      <c r="BK365" s="94">
        <f>IFERROR(((AE365*(12000/5))/((F365*60+G365)*(SUMIFS(팀공격력!X:X,팀공격력!A:A,B365,팀공격력!B:B,D365)+SUMIFS(팀수비력!X:X,팀수비력!A:A,B365,팀수비력!B:B,D365))))*100,"")</f>
        <v>2.9262297480516186</v>
      </c>
      <c r="BL365" s="94">
        <f>IFERROR(100*AK365/(((((F365*60+G365)/(12000/5))*SUMIFS(팀공격력!P:P,팀공격력!A:A,B365,팀공격력!B:B,D365))-K365)),"")</f>
        <v>1.4907573047107932</v>
      </c>
      <c r="BM365" s="94">
        <f>IFERROR(100*((AM365/E365*(2400))/((F365*60+G365)*SUMIFS(팀공격력!AR:AR,팀공격력!A:A,B365,팀공격력!B:B,D365))),"")</f>
        <v>0</v>
      </c>
      <c r="BN365" s="94">
        <f>IFERROR((AO365*40)/(((F365*60+G365)/60)*(SUMIFS(팀수비력!Q:Q,팀수비력!A:A,B365,팀수비력!B:B,D365)-SUMIFS(팀수비력!N:N,팀수비력!A:A,B365,팀수비력!B:B,D365)))*100,"")</f>
        <v>0</v>
      </c>
      <c r="BO365" s="94">
        <f t="shared" si="210"/>
        <v>7.2046109510086449</v>
      </c>
      <c r="BP365" s="18"/>
      <c r="BQ365" s="18"/>
      <c r="BR365" s="18"/>
      <c r="BS365" s="18"/>
      <c r="BT365" s="19" t="s">
        <v>88</v>
      </c>
      <c r="BU365" s="19"/>
      <c r="BV365" s="26" t="s">
        <v>89</v>
      </c>
      <c r="BW365" s="26"/>
      <c r="BX365" s="26"/>
      <c r="BY365" s="26"/>
      <c r="BZ365" s="29"/>
      <c r="CA365" s="29"/>
      <c r="CB365" s="29"/>
      <c r="CC365" s="30"/>
      <c r="CD365" s="30"/>
      <c r="CE365" s="30"/>
      <c r="CF365" s="28">
        <v>3</v>
      </c>
      <c r="CG365" s="28">
        <v>1</v>
      </c>
    </row>
    <row r="366" spans="1:85" x14ac:dyDescent="0.4">
      <c r="A366" s="9" t="s">
        <v>84</v>
      </c>
      <c r="B366" s="9" t="s">
        <v>130</v>
      </c>
      <c r="C366" s="9" t="s">
        <v>131</v>
      </c>
      <c r="D366" s="23" t="s">
        <v>295</v>
      </c>
      <c r="E366" s="32">
        <v>9</v>
      </c>
      <c r="F366" s="32">
        <v>28</v>
      </c>
      <c r="G366" s="32">
        <v>54</v>
      </c>
      <c r="H366" s="14">
        <f t="shared" si="184"/>
        <v>15606</v>
      </c>
      <c r="I366" s="45">
        <v>116</v>
      </c>
      <c r="J366" s="15">
        <f t="shared" si="185"/>
        <v>12.888888888888889</v>
      </c>
      <c r="K366" s="21">
        <v>46</v>
      </c>
      <c r="L366" s="21">
        <v>91</v>
      </c>
      <c r="M366" s="15">
        <f t="shared" si="186"/>
        <v>5.1111111111111107</v>
      </c>
      <c r="N366" s="15">
        <f t="shared" si="187"/>
        <v>10.111111111111111</v>
      </c>
      <c r="O366" s="17">
        <f t="shared" si="188"/>
        <v>0.50549450549450547</v>
      </c>
      <c r="P366" s="14">
        <v>36</v>
      </c>
      <c r="Q366" s="16">
        <v>60</v>
      </c>
      <c r="R366" s="15">
        <f t="shared" si="189"/>
        <v>4</v>
      </c>
      <c r="S366" s="15">
        <f t="shared" si="190"/>
        <v>6.666666666666667</v>
      </c>
      <c r="T366" s="17">
        <f t="shared" si="191"/>
        <v>0.6</v>
      </c>
      <c r="U366" s="16">
        <v>10</v>
      </c>
      <c r="V366" s="16">
        <v>31</v>
      </c>
      <c r="W366" s="15">
        <f t="shared" si="192"/>
        <v>1.1111111111111112</v>
      </c>
      <c r="X366" s="15">
        <f t="shared" si="193"/>
        <v>3.4444444444444446</v>
      </c>
      <c r="Y366" s="17">
        <f t="shared" si="194"/>
        <v>0.32258064516129031</v>
      </c>
      <c r="Z366" s="8">
        <v>14</v>
      </c>
      <c r="AA366" s="8">
        <v>20</v>
      </c>
      <c r="AB366" s="15">
        <f t="shared" si="195"/>
        <v>1.5555555555555556</v>
      </c>
      <c r="AC366" s="15">
        <f t="shared" si="196"/>
        <v>2.2222222222222223</v>
      </c>
      <c r="AD366" s="17">
        <f t="shared" si="197"/>
        <v>0.7</v>
      </c>
      <c r="AE366" s="13">
        <v>19</v>
      </c>
      <c r="AF366" s="15">
        <f t="shared" si="198"/>
        <v>2.1111111111111112</v>
      </c>
      <c r="AG366" s="13">
        <v>5</v>
      </c>
      <c r="AH366" s="15">
        <f t="shared" si="199"/>
        <v>0.55555555555555558</v>
      </c>
      <c r="AI366" s="13">
        <v>14</v>
      </c>
      <c r="AJ366" s="15">
        <f t="shared" si="200"/>
        <v>1.5555555555555556</v>
      </c>
      <c r="AK366" s="13">
        <v>37</v>
      </c>
      <c r="AL366" s="15">
        <f t="shared" si="201"/>
        <v>4.1111111111111107</v>
      </c>
      <c r="AM366" s="13">
        <v>11</v>
      </c>
      <c r="AN366" s="15">
        <f t="shared" si="202"/>
        <v>1.2222222222222223</v>
      </c>
      <c r="AO366" s="2">
        <v>1</v>
      </c>
      <c r="AP366" s="15">
        <f t="shared" si="203"/>
        <v>0.1111111111111111</v>
      </c>
      <c r="AQ366" s="6">
        <v>18</v>
      </c>
      <c r="AR366" s="15">
        <f t="shared" si="204"/>
        <v>2</v>
      </c>
      <c r="AS366" s="52">
        <v>6</v>
      </c>
      <c r="AT366" s="15">
        <f t="shared" si="205"/>
        <v>0.66666666666666663</v>
      </c>
      <c r="AU366" s="18"/>
      <c r="AV366" s="18"/>
      <c r="AW366" s="18"/>
      <c r="AX366" s="18"/>
      <c r="AY366" s="18"/>
      <c r="AZ366" s="18"/>
      <c r="BA366" s="18"/>
      <c r="BB366" s="18"/>
      <c r="BC366" s="18"/>
      <c r="BD366" s="92">
        <f t="shared" si="206"/>
        <v>58.116232464929865</v>
      </c>
      <c r="BE366" s="92">
        <f t="shared" si="207"/>
        <v>56.043956043956044</v>
      </c>
      <c r="BF366" s="93">
        <f>IFERROR(100*((L366+0.44*AA366+AQ366)*2400)/((SUMIFS(팀공격력!Q:Q,팀공격력!A:A,B366,팀공격력!B:B,D366)+0.44*SUMIFS(팀공격력!T:T,팀공격력!A:A,B366,팀공격력!B:B,D366)+SUMIFS(팀공격력!AK:AK,팀공격력!A:A,B366,팀공격력!B:B,D366))*(F366*60+G366)),"")</f>
        <v>21.265257551513191</v>
      </c>
      <c r="BG366" s="17">
        <f t="shared" si="208"/>
        <v>0.34065934065934067</v>
      </c>
      <c r="BH366" s="17">
        <f t="shared" si="209"/>
        <v>0.21978021978021978</v>
      </c>
      <c r="BI366" s="94">
        <f>IFERROR(((AG366*(12000/5))/((F366*60+G366)*(SUMIFS(팀공격력!X:X,팀공격력!A:A,B366,팀공격력!B:B,D366)+SUMIFS(팀수비력!X:X,팀수비력!A:A,B366,팀수비력!B:B,D366))))*100,"")</f>
        <v>1.0663197573056231</v>
      </c>
      <c r="BJ366" s="94">
        <f>IFERROR(((AI366*(12000/5))/((F366*60+G366)*(SUMIFS(팀공격력!V:V,팀공격력!A:A,B366,팀공격력!B:B,D366)+SUMIFS(팀수비력!W:W,팀수비력!A:A,B366,팀수비력!B:B,D366))))*100,"")</f>
        <v>6.0553633217993079</v>
      </c>
      <c r="BK366" s="94">
        <f>IFERROR(((AE366*(12000/5))/((F366*60+G366)*(SUMIFS(팀공격력!X:X,팀공격력!A:A,B366,팀공격력!B:B,D366)+SUMIFS(팀수비력!X:X,팀수비력!A:A,B366,팀수비력!B:B,D366))))*100,"")</f>
        <v>4.0520150777613679</v>
      </c>
      <c r="BL366" s="94">
        <f>IFERROR(100*AK366/(((((F366*60+G366)/(12000/5))*SUMIFS(팀공격력!P:P,팀공격력!A:A,B366,팀공격력!B:B,D366))-K366)),"")</f>
        <v>23.563502045885144</v>
      </c>
      <c r="BM366" s="94">
        <f>IFERROR(100*((AM366/E366*(2400))/((F366*60+G366)*SUMIFS(팀공격력!AR:AR,팀공격력!A:A,B366,팀공격력!B:B,D366))),"")</f>
        <v>2.316904173732433</v>
      </c>
      <c r="BN366" s="94">
        <f>IFERROR((AO366*40)/(((F366*60+G366)/60)*(SUMIFS(팀수비력!Q:Q,팀수비력!A:A,B366,팀수비력!B:B,D366)-SUMIFS(팀수비력!N:N,팀수비력!A:A,B366,팀수비력!B:B,D366)))*100,"")</f>
        <v>0.34688798119867148</v>
      </c>
      <c r="BO366" s="94">
        <f t="shared" si="210"/>
        <v>15.280135823429543</v>
      </c>
      <c r="BP366" s="18"/>
      <c r="BQ366" s="18"/>
      <c r="BR366" s="18"/>
      <c r="BS366" s="18"/>
      <c r="BT366" s="19" t="s">
        <v>88</v>
      </c>
      <c r="BU366" s="19"/>
      <c r="BV366" s="26" t="s">
        <v>89</v>
      </c>
      <c r="BW366" s="26"/>
      <c r="BX366" s="26"/>
      <c r="BY366" s="26"/>
      <c r="BZ366" s="29"/>
      <c r="CA366" s="29"/>
      <c r="CB366" s="29"/>
      <c r="CC366" s="30"/>
      <c r="CD366" s="30"/>
      <c r="CE366" s="30"/>
      <c r="CF366" s="28">
        <v>5</v>
      </c>
      <c r="CG366" s="28">
        <v>4</v>
      </c>
    </row>
    <row r="367" spans="1:85" x14ac:dyDescent="0.4">
      <c r="A367" s="9" t="s">
        <v>84</v>
      </c>
      <c r="B367" s="9" t="s">
        <v>130</v>
      </c>
      <c r="C367" s="9" t="s">
        <v>133</v>
      </c>
      <c r="D367" s="23" t="s">
        <v>295</v>
      </c>
      <c r="E367" s="32">
        <v>1</v>
      </c>
      <c r="F367" s="32">
        <v>1</v>
      </c>
      <c r="G367" s="32">
        <v>47</v>
      </c>
      <c r="H367" s="14">
        <f t="shared" si="184"/>
        <v>107</v>
      </c>
      <c r="I367" s="45">
        <v>0</v>
      </c>
      <c r="J367" s="15">
        <f t="shared" si="185"/>
        <v>0</v>
      </c>
      <c r="K367" s="21">
        <v>0</v>
      </c>
      <c r="L367" s="21">
        <v>0</v>
      </c>
      <c r="M367" s="15">
        <f t="shared" si="186"/>
        <v>0</v>
      </c>
      <c r="N367" s="15">
        <f t="shared" si="187"/>
        <v>0</v>
      </c>
      <c r="O367" s="17" t="e">
        <f t="shared" si="188"/>
        <v>#DIV/0!</v>
      </c>
      <c r="P367" s="14">
        <v>0</v>
      </c>
      <c r="Q367" s="16">
        <v>0</v>
      </c>
      <c r="R367" s="15">
        <f t="shared" si="189"/>
        <v>0</v>
      </c>
      <c r="S367" s="15">
        <f t="shared" si="190"/>
        <v>0</v>
      </c>
      <c r="T367" s="17" t="e">
        <f t="shared" si="191"/>
        <v>#DIV/0!</v>
      </c>
      <c r="U367" s="16">
        <v>0</v>
      </c>
      <c r="V367" s="16">
        <v>0</v>
      </c>
      <c r="W367" s="15">
        <f t="shared" si="192"/>
        <v>0</v>
      </c>
      <c r="X367" s="15">
        <f t="shared" si="193"/>
        <v>0</v>
      </c>
      <c r="Y367" s="17" t="e">
        <f t="shared" si="194"/>
        <v>#DIV/0!</v>
      </c>
      <c r="Z367" s="8">
        <v>0</v>
      </c>
      <c r="AA367" s="8">
        <v>0</v>
      </c>
      <c r="AB367" s="15">
        <f t="shared" si="195"/>
        <v>0</v>
      </c>
      <c r="AC367" s="15">
        <f t="shared" si="196"/>
        <v>0</v>
      </c>
      <c r="AD367" s="17" t="e">
        <f t="shared" si="197"/>
        <v>#DIV/0!</v>
      </c>
      <c r="AE367" s="13">
        <v>0</v>
      </c>
      <c r="AF367" s="15">
        <f t="shared" si="198"/>
        <v>0</v>
      </c>
      <c r="AG367" s="13">
        <v>0</v>
      </c>
      <c r="AH367" s="15">
        <f t="shared" si="199"/>
        <v>0</v>
      </c>
      <c r="AI367" s="13">
        <v>0</v>
      </c>
      <c r="AJ367" s="15">
        <f t="shared" si="200"/>
        <v>0</v>
      </c>
      <c r="AK367" s="13">
        <v>0</v>
      </c>
      <c r="AL367" s="15">
        <f t="shared" si="201"/>
        <v>0</v>
      </c>
      <c r="AM367" s="13">
        <v>0</v>
      </c>
      <c r="AN367" s="15">
        <f t="shared" si="202"/>
        <v>0</v>
      </c>
      <c r="AO367" s="2">
        <v>0</v>
      </c>
      <c r="AP367" s="15">
        <f t="shared" si="203"/>
        <v>0</v>
      </c>
      <c r="AQ367" s="6">
        <v>0</v>
      </c>
      <c r="AR367" s="15">
        <f t="shared" si="204"/>
        <v>0</v>
      </c>
      <c r="AS367" s="52">
        <v>0</v>
      </c>
      <c r="AT367" s="15">
        <f t="shared" si="205"/>
        <v>0</v>
      </c>
      <c r="AU367" s="18"/>
      <c r="AV367" s="18"/>
      <c r="AW367" s="18"/>
      <c r="AX367" s="18"/>
      <c r="AY367" s="18"/>
      <c r="AZ367" s="18"/>
      <c r="BA367" s="18"/>
      <c r="BB367" s="18"/>
      <c r="BC367" s="18"/>
      <c r="BD367" s="92" t="str">
        <f t="shared" si="206"/>
        <v/>
      </c>
      <c r="BE367" s="92" t="str">
        <f t="shared" si="207"/>
        <v/>
      </c>
      <c r="BF367" s="93">
        <f>IFERROR(100*((L367+0.44*AA367+AQ367)*2400)/((SUMIFS(팀공격력!Q:Q,팀공격력!A:A,B367,팀공격력!B:B,D367)+0.44*SUMIFS(팀공격력!T:T,팀공격력!A:A,B367,팀공격력!B:B,D367)+SUMIFS(팀공격력!AK:AK,팀공격력!A:A,B367,팀공격력!B:B,D367))*(F367*60+G367)),"")</f>
        <v>0</v>
      </c>
      <c r="BG367" s="17" t="str">
        <f t="shared" si="208"/>
        <v/>
      </c>
      <c r="BH367" s="17" t="str">
        <f t="shared" si="209"/>
        <v/>
      </c>
      <c r="BI367" s="94">
        <f>IFERROR(((AG367*(12000/5))/((F367*60+G367)*(SUMIFS(팀공격력!X:X,팀공격력!A:A,B367,팀공격력!B:B,D367)+SUMIFS(팀수비력!X:X,팀수비력!A:A,B367,팀수비력!B:B,D367))))*100,"")</f>
        <v>0</v>
      </c>
      <c r="BJ367" s="94">
        <f>IFERROR(((AI367*(12000/5))/((F367*60+G367)*(SUMIFS(팀공격력!V:V,팀공격력!A:A,B367,팀공격력!B:B,D367)+SUMIFS(팀수비력!W:W,팀수비력!A:A,B367,팀수비력!B:B,D367))))*100,"")</f>
        <v>0</v>
      </c>
      <c r="BK367" s="94">
        <f>IFERROR(((AE367*(12000/5))/((F367*60+G367)*(SUMIFS(팀공격력!X:X,팀공격력!A:A,B367,팀공격력!B:B,D367)+SUMIFS(팀수비력!X:X,팀수비력!A:A,B367,팀수비력!B:B,D367))))*100,"")</f>
        <v>0</v>
      </c>
      <c r="BL367" s="94">
        <f>IFERROR(100*AK367/(((((F367*60+G367)/(12000/5))*SUMIFS(팀공격력!P:P,팀공격력!A:A,B367,팀공격력!B:B,D367))-K367)),"")</f>
        <v>0</v>
      </c>
      <c r="BM367" s="94">
        <f>IFERROR(100*((AM367/E367*(2400))/((F367*60+G367)*SUMIFS(팀공격력!AR:AR,팀공격력!A:A,B367,팀공격력!B:B,D367))),"")</f>
        <v>0</v>
      </c>
      <c r="BN367" s="94">
        <f>IFERROR((AO367*40)/(((F367*60+G367)/60)*(SUMIFS(팀수비력!Q:Q,팀수비력!A:A,B367,팀수비력!B:B,D367)-SUMIFS(팀수비력!N:N,팀수비력!A:A,B367,팀수비력!B:B,D367)))*100,"")</f>
        <v>0</v>
      </c>
      <c r="BO367" s="94" t="str">
        <f t="shared" si="210"/>
        <v/>
      </c>
      <c r="BP367" s="18"/>
      <c r="BQ367" s="18"/>
      <c r="BR367" s="18"/>
      <c r="BS367" s="18"/>
      <c r="BT367" s="19" t="s">
        <v>88</v>
      </c>
      <c r="BU367" s="19"/>
      <c r="BV367" s="26" t="s">
        <v>94</v>
      </c>
      <c r="BW367" s="26"/>
      <c r="BX367" s="26"/>
      <c r="BY367" s="26"/>
      <c r="BZ367" s="29"/>
      <c r="CA367" s="29"/>
      <c r="CB367" s="29"/>
      <c r="CC367" s="30"/>
      <c r="CD367" s="30"/>
      <c r="CE367" s="30"/>
      <c r="CF367" s="28">
        <v>1</v>
      </c>
      <c r="CG367" s="28">
        <v>0</v>
      </c>
    </row>
    <row r="368" spans="1:85" x14ac:dyDescent="0.4">
      <c r="A368" s="9" t="s">
        <v>84</v>
      </c>
      <c r="B368" s="9" t="s">
        <v>130</v>
      </c>
      <c r="C368" s="9" t="s">
        <v>134</v>
      </c>
      <c r="D368" s="23" t="s">
        <v>295</v>
      </c>
      <c r="E368" s="32">
        <v>9</v>
      </c>
      <c r="F368" s="32">
        <v>5</v>
      </c>
      <c r="G368" s="32">
        <v>52</v>
      </c>
      <c r="H368" s="14">
        <f t="shared" si="184"/>
        <v>3168</v>
      </c>
      <c r="I368" s="45">
        <v>16</v>
      </c>
      <c r="J368" s="15">
        <f t="shared" si="185"/>
        <v>1.7777777777777777</v>
      </c>
      <c r="K368" s="21">
        <v>8</v>
      </c>
      <c r="L368" s="21">
        <v>17</v>
      </c>
      <c r="M368" s="15">
        <f t="shared" si="186"/>
        <v>0.88888888888888884</v>
      </c>
      <c r="N368" s="15">
        <f t="shared" si="187"/>
        <v>1.8888888888888888</v>
      </c>
      <c r="O368" s="17">
        <f t="shared" si="188"/>
        <v>0.47058823529411764</v>
      </c>
      <c r="P368" s="14">
        <v>8</v>
      </c>
      <c r="Q368" s="16">
        <v>15</v>
      </c>
      <c r="R368" s="15">
        <f t="shared" si="189"/>
        <v>0.88888888888888884</v>
      </c>
      <c r="S368" s="15">
        <f t="shared" si="190"/>
        <v>1.6666666666666667</v>
      </c>
      <c r="T368" s="17">
        <f t="shared" si="191"/>
        <v>0.53333333333333333</v>
      </c>
      <c r="U368" s="16">
        <v>0</v>
      </c>
      <c r="V368" s="16">
        <v>2</v>
      </c>
      <c r="W368" s="15">
        <f t="shared" si="192"/>
        <v>0</v>
      </c>
      <c r="X368" s="15">
        <f t="shared" si="193"/>
        <v>0.22222222222222221</v>
      </c>
      <c r="Y368" s="17">
        <f t="shared" si="194"/>
        <v>0</v>
      </c>
      <c r="Z368" s="8">
        <v>0</v>
      </c>
      <c r="AA368" s="8">
        <v>0</v>
      </c>
      <c r="AB368" s="15">
        <f t="shared" si="195"/>
        <v>0</v>
      </c>
      <c r="AC368" s="15">
        <f t="shared" si="196"/>
        <v>0</v>
      </c>
      <c r="AD368" s="17" t="e">
        <f t="shared" si="197"/>
        <v>#DIV/0!</v>
      </c>
      <c r="AE368" s="13">
        <v>12</v>
      </c>
      <c r="AF368" s="15">
        <f t="shared" si="198"/>
        <v>1.3333333333333333</v>
      </c>
      <c r="AG368" s="13">
        <v>5</v>
      </c>
      <c r="AH368" s="15">
        <f t="shared" si="199"/>
        <v>0.55555555555555558</v>
      </c>
      <c r="AI368" s="13">
        <v>7</v>
      </c>
      <c r="AJ368" s="15">
        <f t="shared" si="200"/>
        <v>0.77777777777777779</v>
      </c>
      <c r="AK368" s="13">
        <v>1</v>
      </c>
      <c r="AL368" s="15">
        <f t="shared" si="201"/>
        <v>0.1111111111111111</v>
      </c>
      <c r="AM368" s="13">
        <v>3</v>
      </c>
      <c r="AN368" s="15">
        <f t="shared" si="202"/>
        <v>0.33333333333333331</v>
      </c>
      <c r="AO368" s="2">
        <v>2</v>
      </c>
      <c r="AP368" s="15">
        <f t="shared" si="203"/>
        <v>0.22222222222222221</v>
      </c>
      <c r="AQ368" s="6">
        <v>6</v>
      </c>
      <c r="AR368" s="15">
        <f t="shared" si="204"/>
        <v>0.66666666666666663</v>
      </c>
      <c r="AS368" s="52">
        <v>10</v>
      </c>
      <c r="AT368" s="15">
        <f t="shared" si="205"/>
        <v>1.1111111111111112</v>
      </c>
      <c r="AU368" s="18"/>
      <c r="AV368" s="18"/>
      <c r="AW368" s="18"/>
      <c r="AX368" s="18"/>
      <c r="AY368" s="18"/>
      <c r="AZ368" s="18"/>
      <c r="BA368" s="18"/>
      <c r="BB368" s="18"/>
      <c r="BC368" s="18"/>
      <c r="BD368" s="92">
        <f t="shared" si="206"/>
        <v>47.058823529411761</v>
      </c>
      <c r="BE368" s="92">
        <f t="shared" si="207"/>
        <v>47.058823529411761</v>
      </c>
      <c r="BF368" s="93">
        <f>IFERROR(100*((L368+0.44*AA368+AQ368)*2400)/((SUMIFS(팀공격력!Q:Q,팀공격력!A:A,B368,팀공격력!B:B,D368)+0.44*SUMIFS(팀공격력!T:T,팀공격력!A:A,B368,팀공격력!B:B,D368)+SUMIFS(팀공격력!AK:AK,팀공격력!A:A,B368,팀공격력!B:B,D368))*(F368*60+G368)),"")</f>
        <v>20.453122628623465</v>
      </c>
      <c r="BG368" s="17">
        <f t="shared" si="208"/>
        <v>0.11764705882352941</v>
      </c>
      <c r="BH368" s="17">
        <f t="shared" si="209"/>
        <v>0</v>
      </c>
      <c r="BI368" s="94">
        <f>IFERROR(((AG368*(12000/5))/((F368*60+G368)*(SUMIFS(팀공격력!X:X,팀공격력!A:A,B368,팀공격력!B:B,D368)+SUMIFS(팀수비력!X:X,팀수비력!A:A,B368,팀수비력!B:B,D368))))*100,"")</f>
        <v>5.2528365317271328</v>
      </c>
      <c r="BJ368" s="94">
        <f>IFERROR(((AI368*(12000/5))/((F368*60+G368)*(SUMIFS(팀공격력!V:V,팀공격력!A:A,B368,팀공격력!B:B,D368)+SUMIFS(팀수비력!W:W,팀수비력!A:A,B368,팀수비력!B:B,D368))))*100,"")</f>
        <v>14.914772727272727</v>
      </c>
      <c r="BK368" s="94">
        <f>IFERROR(((AE368*(12000/5))/((F368*60+G368)*(SUMIFS(팀공격력!X:X,팀공격력!A:A,B368,팀공격력!B:B,D368)+SUMIFS(팀수비력!X:X,팀수비력!A:A,B368,팀수비력!B:B,D368))))*100,"")</f>
        <v>12.606807676145118</v>
      </c>
      <c r="BL368" s="94">
        <f>IFERROR(100*AK368/(((((F368*60+G368)/(12000/5))*SUMIFS(팀공격력!P:P,팀공격력!A:A,B368,팀공격력!B:B,D368))-K368)),"")</f>
        <v>3.0108390204737057</v>
      </c>
      <c r="BM368" s="94">
        <f>IFERROR(100*((AM368/E368*(2400))/((F368*60+G368)*SUMIFS(팀공격력!AR:AR,팀공격력!A:A,B368,팀공격력!B:B,D368))),"")</f>
        <v>3.1127416094411453</v>
      </c>
      <c r="BN368" s="94">
        <f>IFERROR((AO368*40)/(((F368*60+G368)/60)*(SUMIFS(팀수비력!Q:Q,팀수비력!A:A,B368,팀수비력!B:B,D368)-SUMIFS(팀수비력!N:N,팀수비력!A:A,B368,팀수비력!B:B,D368)))*100,"")</f>
        <v>3.4176349965823651</v>
      </c>
      <c r="BO368" s="94">
        <f t="shared" si="210"/>
        <v>26.086956521739129</v>
      </c>
      <c r="BP368" s="18"/>
      <c r="BQ368" s="18"/>
      <c r="BR368" s="18"/>
      <c r="BS368" s="18"/>
      <c r="BT368" s="19" t="s">
        <v>93</v>
      </c>
      <c r="BU368" s="19"/>
      <c r="BV368" s="26" t="s">
        <v>97</v>
      </c>
      <c r="BW368" s="26"/>
      <c r="BX368" s="26"/>
      <c r="BY368" s="26"/>
      <c r="BZ368" s="29"/>
      <c r="CA368" s="29"/>
      <c r="CB368" s="29"/>
      <c r="CC368" s="30"/>
      <c r="CD368" s="30"/>
      <c r="CE368" s="30"/>
      <c r="CF368" s="28">
        <v>5</v>
      </c>
      <c r="CG368" s="28">
        <v>4</v>
      </c>
    </row>
    <row r="369" spans="1:85" x14ac:dyDescent="0.4">
      <c r="A369" s="9" t="s">
        <v>84</v>
      </c>
      <c r="B369" s="9" t="s">
        <v>130</v>
      </c>
      <c r="C369" s="9" t="s">
        <v>135</v>
      </c>
      <c r="D369" s="23" t="s">
        <v>295</v>
      </c>
      <c r="E369" s="32">
        <v>1</v>
      </c>
      <c r="F369" s="32">
        <v>0</v>
      </c>
      <c r="G369" s="32">
        <v>55</v>
      </c>
      <c r="H369" s="14">
        <f t="shared" si="184"/>
        <v>55</v>
      </c>
      <c r="I369" s="45">
        <v>2</v>
      </c>
      <c r="J369" s="15">
        <f t="shared" si="185"/>
        <v>2</v>
      </c>
      <c r="K369" s="21">
        <v>1</v>
      </c>
      <c r="L369" s="21">
        <v>1</v>
      </c>
      <c r="M369" s="15">
        <f t="shared" si="186"/>
        <v>1</v>
      </c>
      <c r="N369" s="15">
        <f t="shared" si="187"/>
        <v>1</v>
      </c>
      <c r="O369" s="17">
        <f t="shared" si="188"/>
        <v>1</v>
      </c>
      <c r="P369" s="14">
        <v>1</v>
      </c>
      <c r="Q369" s="16">
        <v>1</v>
      </c>
      <c r="R369" s="15">
        <f t="shared" si="189"/>
        <v>1</v>
      </c>
      <c r="S369" s="15">
        <f t="shared" si="190"/>
        <v>1</v>
      </c>
      <c r="T369" s="17">
        <f t="shared" si="191"/>
        <v>1</v>
      </c>
      <c r="U369" s="16">
        <v>0</v>
      </c>
      <c r="V369" s="16">
        <v>0</v>
      </c>
      <c r="W369" s="15">
        <f t="shared" si="192"/>
        <v>0</v>
      </c>
      <c r="X369" s="15">
        <f t="shared" si="193"/>
        <v>0</v>
      </c>
      <c r="Y369" s="17" t="e">
        <f t="shared" si="194"/>
        <v>#DIV/0!</v>
      </c>
      <c r="Z369" s="8">
        <v>0</v>
      </c>
      <c r="AA369" s="8">
        <v>0</v>
      </c>
      <c r="AB369" s="15">
        <f t="shared" si="195"/>
        <v>0</v>
      </c>
      <c r="AC369" s="15">
        <f t="shared" si="196"/>
        <v>0</v>
      </c>
      <c r="AD369" s="17" t="e">
        <f t="shared" si="197"/>
        <v>#DIV/0!</v>
      </c>
      <c r="AE369" s="13">
        <v>0</v>
      </c>
      <c r="AF369" s="15">
        <f t="shared" si="198"/>
        <v>0</v>
      </c>
      <c r="AG369" s="13">
        <v>0</v>
      </c>
      <c r="AH369" s="15">
        <f t="shared" si="199"/>
        <v>0</v>
      </c>
      <c r="AI369" s="13">
        <v>0</v>
      </c>
      <c r="AJ369" s="15">
        <f t="shared" si="200"/>
        <v>0</v>
      </c>
      <c r="AK369" s="13">
        <v>0</v>
      </c>
      <c r="AL369" s="15">
        <f t="shared" si="201"/>
        <v>0</v>
      </c>
      <c r="AM369" s="13">
        <v>0</v>
      </c>
      <c r="AN369" s="15">
        <f t="shared" si="202"/>
        <v>0</v>
      </c>
      <c r="AO369" s="2">
        <v>0</v>
      </c>
      <c r="AP369" s="15">
        <f t="shared" si="203"/>
        <v>0</v>
      </c>
      <c r="AQ369" s="6">
        <v>0</v>
      </c>
      <c r="AR369" s="15">
        <f t="shared" si="204"/>
        <v>0</v>
      </c>
      <c r="AS369" s="52">
        <v>0</v>
      </c>
      <c r="AT369" s="15">
        <f t="shared" si="205"/>
        <v>0</v>
      </c>
      <c r="AU369" s="18"/>
      <c r="AV369" s="18"/>
      <c r="AW369" s="18"/>
      <c r="AX369" s="18"/>
      <c r="AY369" s="18"/>
      <c r="AZ369" s="18"/>
      <c r="BA369" s="18"/>
      <c r="BB369" s="18"/>
      <c r="BC369" s="18"/>
      <c r="BD369" s="92">
        <f t="shared" si="206"/>
        <v>100</v>
      </c>
      <c r="BE369" s="92">
        <f t="shared" si="207"/>
        <v>100</v>
      </c>
      <c r="BF369" s="93">
        <f>IFERROR(100*((L369+0.44*AA369+AQ369)*2400)/((SUMIFS(팀공격력!Q:Q,팀공격력!A:A,B369,팀공격력!B:B,D369)+0.44*SUMIFS(팀공격력!T:T,팀공격력!A:A,B369,팀공격력!B:B,D369)+SUMIFS(팀공격력!AK:AK,팀공격력!A:A,B369,팀공격력!B:B,D369))*(F369*60+G369)),"")</f>
        <v>5.6913036879647896</v>
      </c>
      <c r="BG369" s="17">
        <f t="shared" si="208"/>
        <v>0</v>
      </c>
      <c r="BH369" s="17">
        <f t="shared" si="209"/>
        <v>0</v>
      </c>
      <c r="BI369" s="94">
        <f>IFERROR(((AG369*(12000/5))/((F369*60+G369)*(SUMIFS(팀공격력!X:X,팀공격력!A:A,B369,팀공격력!B:B,D369)+SUMIFS(팀수비력!X:X,팀수비력!A:A,B369,팀수비력!B:B,D369))))*100,"")</f>
        <v>0</v>
      </c>
      <c r="BJ369" s="94">
        <f>IFERROR(((AI369*(12000/5))/((F369*60+G369)*(SUMIFS(팀공격력!V:V,팀공격력!A:A,B369,팀공격력!B:B,D369)+SUMIFS(팀수비력!W:W,팀수비력!A:A,B369,팀수비력!B:B,D369))))*100,"")</f>
        <v>0</v>
      </c>
      <c r="BK369" s="94">
        <f>IFERROR(((AE369*(12000/5))/((F369*60+G369)*(SUMIFS(팀공격력!X:X,팀공격력!A:A,B369,팀공격력!B:B,D369)+SUMIFS(팀수비력!X:X,팀수비력!A:A,B369,팀수비력!B:B,D369))))*100,"")</f>
        <v>0</v>
      </c>
      <c r="BL369" s="94">
        <f>IFERROR(100*AK369/(((((F369*60+G369)/(12000/5))*SUMIFS(팀공격력!P:P,팀공격력!A:A,B369,팀공격력!B:B,D369))-K369)),"")</f>
        <v>0</v>
      </c>
      <c r="BM369" s="94">
        <f>IFERROR(100*((AM369/E369*(2400))/((F369*60+G369)*SUMIFS(팀공격력!AR:AR,팀공격력!A:A,B369,팀공격력!B:B,D369))),"")</f>
        <v>0</v>
      </c>
      <c r="BN369" s="94">
        <f>IFERROR((AO369*40)/(((F369*60+G369)/60)*(SUMIFS(팀수비력!Q:Q,팀수비력!A:A,B369,팀수비력!B:B,D369)-SUMIFS(팀수비력!N:N,팀수비력!A:A,B369,팀수비력!B:B,D369)))*100,"")</f>
        <v>0</v>
      </c>
      <c r="BO369" s="94">
        <f t="shared" si="210"/>
        <v>0</v>
      </c>
      <c r="BP369" s="18"/>
      <c r="BQ369" s="18"/>
      <c r="BR369" s="18"/>
      <c r="BS369" s="18"/>
      <c r="BT369" s="19" t="s">
        <v>88</v>
      </c>
      <c r="BU369" s="19"/>
      <c r="BV369" s="26" t="s">
        <v>89</v>
      </c>
      <c r="BW369" s="26"/>
      <c r="BX369" s="26"/>
      <c r="BY369" s="26"/>
      <c r="BZ369" s="29"/>
      <c r="CA369" s="29"/>
      <c r="CB369" s="29"/>
      <c r="CC369" s="30"/>
      <c r="CD369" s="30"/>
      <c r="CE369" s="30"/>
      <c r="CF369" s="28">
        <v>1</v>
      </c>
      <c r="CG369" s="28">
        <v>0</v>
      </c>
    </row>
    <row r="370" spans="1:85" x14ac:dyDescent="0.4">
      <c r="A370" s="9" t="s">
        <v>84</v>
      </c>
      <c r="B370" s="9" t="s">
        <v>130</v>
      </c>
      <c r="C370" s="9" t="s">
        <v>139</v>
      </c>
      <c r="D370" s="23" t="s">
        <v>295</v>
      </c>
      <c r="E370" s="32">
        <v>9</v>
      </c>
      <c r="F370" s="32">
        <v>27</v>
      </c>
      <c r="G370" s="32">
        <v>34</v>
      </c>
      <c r="H370" s="14">
        <f t="shared" si="184"/>
        <v>14886</v>
      </c>
      <c r="I370" s="45">
        <v>105</v>
      </c>
      <c r="J370" s="15">
        <f t="shared" si="185"/>
        <v>11.666666666666666</v>
      </c>
      <c r="K370" s="21">
        <v>37</v>
      </c>
      <c r="L370" s="21">
        <v>98</v>
      </c>
      <c r="M370" s="15">
        <f t="shared" si="186"/>
        <v>4.1111111111111107</v>
      </c>
      <c r="N370" s="15">
        <f t="shared" si="187"/>
        <v>10.888888888888889</v>
      </c>
      <c r="O370" s="17">
        <f t="shared" si="188"/>
        <v>0.37755102040816324</v>
      </c>
      <c r="P370" s="14">
        <v>26</v>
      </c>
      <c r="Q370" s="16">
        <v>67</v>
      </c>
      <c r="R370" s="15">
        <f t="shared" si="189"/>
        <v>2.8888888888888888</v>
      </c>
      <c r="S370" s="15">
        <f t="shared" si="190"/>
        <v>7.4444444444444446</v>
      </c>
      <c r="T370" s="17">
        <f t="shared" si="191"/>
        <v>0.38805970149253732</v>
      </c>
      <c r="U370" s="16">
        <v>11</v>
      </c>
      <c r="V370" s="16">
        <v>31</v>
      </c>
      <c r="W370" s="15">
        <f t="shared" si="192"/>
        <v>1.2222222222222223</v>
      </c>
      <c r="X370" s="15">
        <f t="shared" si="193"/>
        <v>3.4444444444444446</v>
      </c>
      <c r="Y370" s="17">
        <f t="shared" si="194"/>
        <v>0.35483870967741937</v>
      </c>
      <c r="Z370" s="8">
        <v>20</v>
      </c>
      <c r="AA370" s="8">
        <v>33</v>
      </c>
      <c r="AB370" s="15">
        <f t="shared" si="195"/>
        <v>2.2222222222222223</v>
      </c>
      <c r="AC370" s="15">
        <f t="shared" si="196"/>
        <v>3.6666666666666665</v>
      </c>
      <c r="AD370" s="17">
        <f t="shared" si="197"/>
        <v>0.60606060606060608</v>
      </c>
      <c r="AE370" s="13">
        <v>41</v>
      </c>
      <c r="AF370" s="15">
        <f t="shared" si="198"/>
        <v>4.5555555555555554</v>
      </c>
      <c r="AG370" s="13">
        <v>12</v>
      </c>
      <c r="AH370" s="15">
        <f t="shared" si="199"/>
        <v>1.3333333333333333</v>
      </c>
      <c r="AI370" s="13">
        <v>29</v>
      </c>
      <c r="AJ370" s="15">
        <f t="shared" si="200"/>
        <v>3.2222222222222223</v>
      </c>
      <c r="AK370" s="13">
        <v>11</v>
      </c>
      <c r="AL370" s="15">
        <f t="shared" si="201"/>
        <v>1.2222222222222223</v>
      </c>
      <c r="AM370" s="13">
        <v>13</v>
      </c>
      <c r="AN370" s="15">
        <f t="shared" si="202"/>
        <v>1.4444444444444444</v>
      </c>
      <c r="AO370" s="2">
        <v>6</v>
      </c>
      <c r="AP370" s="15">
        <f t="shared" si="203"/>
        <v>0.66666666666666663</v>
      </c>
      <c r="AQ370" s="6">
        <v>14</v>
      </c>
      <c r="AR370" s="15">
        <f t="shared" si="204"/>
        <v>1.5555555555555556</v>
      </c>
      <c r="AS370" s="52">
        <v>20</v>
      </c>
      <c r="AT370" s="15">
        <f t="shared" si="205"/>
        <v>2.2222222222222223</v>
      </c>
      <c r="AU370" s="18"/>
      <c r="AV370" s="18"/>
      <c r="AW370" s="18"/>
      <c r="AX370" s="18"/>
      <c r="AY370" s="18"/>
      <c r="AZ370" s="18"/>
      <c r="BA370" s="18"/>
      <c r="BB370" s="18"/>
      <c r="BC370" s="18"/>
      <c r="BD370" s="92">
        <f t="shared" si="206"/>
        <v>46.658371845005334</v>
      </c>
      <c r="BE370" s="92">
        <f t="shared" si="207"/>
        <v>43.367346938775512</v>
      </c>
      <c r="BF370" s="93">
        <f>IFERROR(100*((L370+0.44*AA370+AQ370)*2400)/((SUMIFS(팀공격력!Q:Q,팀공격력!A:A,B370,팀공격력!B:B,D370)+0.44*SUMIFS(팀공격력!T:T,팀공격력!A:A,B370,팀공격력!B:B,D370)+SUMIFS(팀공격력!AK:AK,팀공격력!A:A,B370,팀공격력!B:B,D370))*(F370*60+G370)),"")</f>
        <v>23.944078502461778</v>
      </c>
      <c r="BG370" s="17">
        <f t="shared" si="208"/>
        <v>0.31632653061224492</v>
      </c>
      <c r="BH370" s="17">
        <f t="shared" si="209"/>
        <v>0.33673469387755101</v>
      </c>
      <c r="BI370" s="94">
        <f>IFERROR(((AG370*(12000/5))/((F370*60+G370)*(SUMIFS(팀공격력!X:X,팀공격력!A:A,B370,팀공격력!B:B,D370)+SUMIFS(팀수비력!X:X,팀수비력!A:A,B370,팀수비력!B:B,D370))))*100,"")</f>
        <v>2.6829481874262888</v>
      </c>
      <c r="BJ370" s="94">
        <f>IFERROR(((AI370*(12000/5))/((F370*60+G370)*(SUMIFS(팀공격력!V:V,팀공격력!A:A,B370,팀공격력!B:B,D370)+SUMIFS(팀수비력!W:W,팀수비력!A:A,B370,팀수비력!B:B,D370))))*100,"")</f>
        <v>13.149939540507861</v>
      </c>
      <c r="BK370" s="94">
        <f>IFERROR(((AE370*(12000/5))/((F370*60+G370)*(SUMIFS(팀공격력!X:X,팀공격력!A:A,B370,팀공격력!B:B,D370)+SUMIFS(팀수비력!X:X,팀수비력!A:A,B370,팀수비력!B:B,D370))))*100,"")</f>
        <v>9.1667396403731534</v>
      </c>
      <c r="BL370" s="94">
        <f>IFERROR(100*AK370/(((((F370*60+G370)/(12000/5))*SUMIFS(팀공격력!P:P,팀공격력!A:A,B370,팀공격력!B:B,D370))-K370)),"")</f>
        <v>7.0217621431269182</v>
      </c>
      <c r="BM370" s="94">
        <f>IFERROR(100*((AM370/E370*(2400))/((F370*60+G370)*SUMIFS(팀공격력!AR:AR,팀공격력!A:A,B370,팀공격력!B:B,D370))),"")</f>
        <v>2.8705976632008627</v>
      </c>
      <c r="BN370" s="94">
        <f>IFERROR((AO370*40)/(((F370*60+G370)/60)*(SUMIFS(팀수비력!Q:Q,팀수비력!A:A,B370,팀수비력!B:B,D370)-SUMIFS(팀수비력!N:N,팀수비력!A:A,B370,팀수비력!B:B,D370)))*100,"")</f>
        <v>2.181996708821631</v>
      </c>
      <c r="BO370" s="94">
        <f t="shared" si="210"/>
        <v>11.065444198545684</v>
      </c>
      <c r="BP370" s="18"/>
      <c r="BQ370" s="18"/>
      <c r="BR370" s="18"/>
      <c r="BS370" s="18"/>
      <c r="BT370" s="19" t="s">
        <v>88</v>
      </c>
      <c r="BU370" s="19"/>
      <c r="BV370" s="26" t="s">
        <v>94</v>
      </c>
      <c r="BW370" s="26"/>
      <c r="BX370" s="26"/>
      <c r="BY370" s="26"/>
      <c r="BZ370" s="29"/>
      <c r="CA370" s="29"/>
      <c r="CB370" s="29"/>
      <c r="CC370" s="30"/>
      <c r="CD370" s="30"/>
      <c r="CE370" s="30"/>
      <c r="CF370" s="28">
        <v>5</v>
      </c>
      <c r="CG370" s="28">
        <v>4</v>
      </c>
    </row>
    <row r="371" spans="1:85" x14ac:dyDescent="0.4">
      <c r="A371" s="9" t="s">
        <v>84</v>
      </c>
      <c r="B371" s="9" t="s">
        <v>130</v>
      </c>
      <c r="C371" s="9" t="s">
        <v>140</v>
      </c>
      <c r="D371" s="23" t="s">
        <v>295</v>
      </c>
      <c r="E371" s="32">
        <v>8</v>
      </c>
      <c r="F371" s="32">
        <v>10</v>
      </c>
      <c r="G371" s="32">
        <v>28</v>
      </c>
      <c r="H371" s="14">
        <f t="shared" si="184"/>
        <v>5024</v>
      </c>
      <c r="I371" s="45">
        <v>23</v>
      </c>
      <c r="J371" s="15">
        <f t="shared" si="185"/>
        <v>2.875</v>
      </c>
      <c r="K371" s="21">
        <v>10</v>
      </c>
      <c r="L371" s="21">
        <v>19</v>
      </c>
      <c r="M371" s="15">
        <f t="shared" si="186"/>
        <v>1.25</v>
      </c>
      <c r="N371" s="15">
        <f t="shared" si="187"/>
        <v>2.375</v>
      </c>
      <c r="O371" s="17">
        <f t="shared" si="188"/>
        <v>0.52631578947368418</v>
      </c>
      <c r="P371" s="14">
        <v>8</v>
      </c>
      <c r="Q371" s="16">
        <v>12</v>
      </c>
      <c r="R371" s="15">
        <f t="shared" si="189"/>
        <v>1</v>
      </c>
      <c r="S371" s="15">
        <f t="shared" si="190"/>
        <v>1.5</v>
      </c>
      <c r="T371" s="17">
        <f t="shared" si="191"/>
        <v>0.66666666666666663</v>
      </c>
      <c r="U371" s="16">
        <v>2</v>
      </c>
      <c r="V371" s="16">
        <v>7</v>
      </c>
      <c r="W371" s="15">
        <f t="shared" si="192"/>
        <v>0.25</v>
      </c>
      <c r="X371" s="15">
        <f t="shared" si="193"/>
        <v>0.875</v>
      </c>
      <c r="Y371" s="17">
        <f t="shared" si="194"/>
        <v>0.2857142857142857</v>
      </c>
      <c r="Z371" s="8">
        <v>1</v>
      </c>
      <c r="AA371" s="8">
        <v>2</v>
      </c>
      <c r="AB371" s="15">
        <f t="shared" si="195"/>
        <v>0.125</v>
      </c>
      <c r="AC371" s="15">
        <f t="shared" si="196"/>
        <v>0.25</v>
      </c>
      <c r="AD371" s="17">
        <f t="shared" si="197"/>
        <v>0.5</v>
      </c>
      <c r="AE371" s="13">
        <v>9</v>
      </c>
      <c r="AF371" s="15">
        <f t="shared" si="198"/>
        <v>1.125</v>
      </c>
      <c r="AG371" s="13">
        <v>4</v>
      </c>
      <c r="AH371" s="15">
        <f t="shared" si="199"/>
        <v>0.5</v>
      </c>
      <c r="AI371" s="13">
        <v>5</v>
      </c>
      <c r="AJ371" s="15">
        <f t="shared" si="200"/>
        <v>0.625</v>
      </c>
      <c r="AK371" s="13">
        <v>7</v>
      </c>
      <c r="AL371" s="15">
        <f t="shared" si="201"/>
        <v>0.875</v>
      </c>
      <c r="AM371" s="13">
        <v>3</v>
      </c>
      <c r="AN371" s="15">
        <f t="shared" si="202"/>
        <v>0.375</v>
      </c>
      <c r="AO371" s="2">
        <v>0</v>
      </c>
      <c r="AP371" s="15">
        <f t="shared" si="203"/>
        <v>0</v>
      </c>
      <c r="AQ371" s="6">
        <v>4</v>
      </c>
      <c r="AR371" s="15">
        <f t="shared" si="204"/>
        <v>0.5</v>
      </c>
      <c r="AS371" s="52">
        <v>9</v>
      </c>
      <c r="AT371" s="15">
        <f t="shared" si="205"/>
        <v>1.125</v>
      </c>
      <c r="AU371" s="18"/>
      <c r="AV371" s="18"/>
      <c r="AW371" s="18"/>
      <c r="AX371" s="18"/>
      <c r="AY371" s="18"/>
      <c r="AZ371" s="18"/>
      <c r="BA371" s="18"/>
      <c r="BB371" s="18"/>
      <c r="BC371" s="18"/>
      <c r="BD371" s="92">
        <f t="shared" si="206"/>
        <v>57.847082494969825</v>
      </c>
      <c r="BE371" s="92">
        <f t="shared" si="207"/>
        <v>57.894736842105267</v>
      </c>
      <c r="BF371" s="93">
        <f>IFERROR(100*((L371+0.44*AA371+AQ371)*2400)/((SUMIFS(팀공격력!Q:Q,팀공격력!A:A,B371,팀공격력!B:B,D371)+0.44*SUMIFS(팀공격력!T:T,팀공격력!A:A,B371,팀공격력!B:B,D371)+SUMIFS(팀공격력!AK:AK,팀공격력!A:A,B371,팀공격력!B:B,D371))*(F371*60+G371)),"")</f>
        <v>11.902799783077953</v>
      </c>
      <c r="BG371" s="17">
        <f t="shared" si="208"/>
        <v>0.36842105263157893</v>
      </c>
      <c r="BH371" s="17">
        <f t="shared" si="209"/>
        <v>0.10526315789473684</v>
      </c>
      <c r="BI371" s="94">
        <f>IFERROR(((AG371*(12000/5))/((F371*60+G371)*(SUMIFS(팀공격력!X:X,팀공격력!A:A,B371,팀공격력!B:B,D371)+SUMIFS(팀수비력!X:X,팀수비력!A:A,B371,팀수비력!B:B,D371))))*100,"")</f>
        <v>2.3554120498954787</v>
      </c>
      <c r="BJ371" s="94">
        <f>IFERROR(((AI371*(12000/5))/((F371*60+G371)*(SUMIFS(팀공격력!V:V,팀공격력!A:A,B371,팀공격력!B:B,D371)+SUMIFS(팀수비력!W:W,팀수비력!A:A,B371,팀수비력!B:B,D371))))*100,"")</f>
        <v>5.9713375796178347</v>
      </c>
      <c r="BK371" s="94">
        <f>IFERROR(((AE371*(12000/5))/((F371*60+G371)*(SUMIFS(팀공격력!X:X,팀공격력!A:A,B371,팀공격력!B:B,D371)+SUMIFS(팀수비력!X:X,팀수비력!A:A,B371,팀수비력!B:B,D371))))*100,"")</f>
        <v>5.2996771122648267</v>
      </c>
      <c r="BL371" s="94">
        <f>IFERROR(100*AK371/(((((F371*60+G371)/(12000/5))*SUMIFS(팀공격력!P:P,팀공격력!A:A,B371,팀공격력!B:B,D371))-K371)),"")</f>
        <v>11.018705564446309</v>
      </c>
      <c r="BM371" s="94">
        <f>IFERROR(100*((AM371/E371*(2400))/((F371*60+G371)*SUMIFS(팀공격력!AR:AR,팀공격력!A:A,B371,팀공격력!B:B,D371))),"")</f>
        <v>1.9628115881189387</v>
      </c>
      <c r="BN371" s="94">
        <f>IFERROR((AO371*40)/(((F371*60+G371)/60)*(SUMIFS(팀수비력!Q:Q,팀수비력!A:A,B371,팀수비력!B:B,D371)-SUMIFS(팀수비력!N:N,팀수비력!A:A,B371,팀수비력!B:B,D371)))*100,"")</f>
        <v>0</v>
      </c>
      <c r="BO371" s="94">
        <f t="shared" si="210"/>
        <v>16.750418760469014</v>
      </c>
      <c r="BP371" s="18"/>
      <c r="BQ371" s="18"/>
      <c r="BR371" s="18"/>
      <c r="BS371" s="18"/>
      <c r="BT371" s="19" t="s">
        <v>88</v>
      </c>
      <c r="BU371" s="19"/>
      <c r="BV371" s="26" t="s">
        <v>89</v>
      </c>
      <c r="BW371" s="26"/>
      <c r="BX371" s="26"/>
      <c r="BY371" s="26"/>
      <c r="BZ371" s="29"/>
      <c r="CA371" s="29"/>
      <c r="CB371" s="29"/>
      <c r="CC371" s="30"/>
      <c r="CD371" s="30"/>
      <c r="CE371" s="30"/>
      <c r="CF371" s="28">
        <v>4</v>
      </c>
      <c r="CG371" s="28">
        <v>4</v>
      </c>
    </row>
    <row r="372" spans="1:85" x14ac:dyDescent="0.4">
      <c r="A372" s="9" t="s">
        <v>84</v>
      </c>
      <c r="B372" s="9" t="s">
        <v>130</v>
      </c>
      <c r="C372" s="9" t="s">
        <v>141</v>
      </c>
      <c r="D372" s="23" t="s">
        <v>295</v>
      </c>
      <c r="E372" s="32">
        <v>7</v>
      </c>
      <c r="F372" s="32">
        <v>9</v>
      </c>
      <c r="G372" s="32">
        <v>58</v>
      </c>
      <c r="H372" s="14">
        <f t="shared" si="184"/>
        <v>4186</v>
      </c>
      <c r="I372" s="45">
        <v>12</v>
      </c>
      <c r="J372" s="15">
        <f t="shared" si="185"/>
        <v>1.7142857142857142</v>
      </c>
      <c r="K372" s="21">
        <v>1</v>
      </c>
      <c r="L372" s="21">
        <v>8</v>
      </c>
      <c r="M372" s="15">
        <f t="shared" si="186"/>
        <v>0.14285714285714285</v>
      </c>
      <c r="N372" s="15">
        <f t="shared" si="187"/>
        <v>1.1428571428571428</v>
      </c>
      <c r="O372" s="17">
        <f t="shared" si="188"/>
        <v>0.125</v>
      </c>
      <c r="P372" s="14">
        <v>1</v>
      </c>
      <c r="Q372" s="16">
        <v>6</v>
      </c>
      <c r="R372" s="15">
        <f t="shared" si="189"/>
        <v>0.14285714285714285</v>
      </c>
      <c r="S372" s="15">
        <f t="shared" si="190"/>
        <v>0.8571428571428571</v>
      </c>
      <c r="T372" s="17">
        <f t="shared" si="191"/>
        <v>0.16666666666666666</v>
      </c>
      <c r="U372" s="16">
        <v>0</v>
      </c>
      <c r="V372" s="16">
        <v>2</v>
      </c>
      <c r="W372" s="15">
        <f t="shared" si="192"/>
        <v>0</v>
      </c>
      <c r="X372" s="15">
        <f t="shared" si="193"/>
        <v>0.2857142857142857</v>
      </c>
      <c r="Y372" s="17">
        <f t="shared" si="194"/>
        <v>0</v>
      </c>
      <c r="Z372" s="8">
        <v>10</v>
      </c>
      <c r="AA372" s="8">
        <v>10</v>
      </c>
      <c r="AB372" s="15">
        <f t="shared" si="195"/>
        <v>1.4285714285714286</v>
      </c>
      <c r="AC372" s="15">
        <f t="shared" si="196"/>
        <v>1.4285714285714286</v>
      </c>
      <c r="AD372" s="17">
        <f t="shared" si="197"/>
        <v>1</v>
      </c>
      <c r="AE372" s="13">
        <v>5</v>
      </c>
      <c r="AF372" s="15">
        <f t="shared" si="198"/>
        <v>0.7142857142857143</v>
      </c>
      <c r="AG372" s="13">
        <v>0</v>
      </c>
      <c r="AH372" s="15">
        <f t="shared" si="199"/>
        <v>0</v>
      </c>
      <c r="AI372" s="13">
        <v>5</v>
      </c>
      <c r="AJ372" s="15">
        <f t="shared" si="200"/>
        <v>0.7142857142857143</v>
      </c>
      <c r="AK372" s="13">
        <v>7</v>
      </c>
      <c r="AL372" s="15">
        <f t="shared" si="201"/>
        <v>1</v>
      </c>
      <c r="AM372" s="13">
        <v>0</v>
      </c>
      <c r="AN372" s="15">
        <f t="shared" si="202"/>
        <v>0</v>
      </c>
      <c r="AO372" s="2">
        <v>1</v>
      </c>
      <c r="AP372" s="15">
        <f t="shared" si="203"/>
        <v>0.14285714285714285</v>
      </c>
      <c r="AQ372" s="6">
        <v>1</v>
      </c>
      <c r="AR372" s="15">
        <f t="shared" si="204"/>
        <v>0.14285714285714285</v>
      </c>
      <c r="AS372" s="52">
        <v>11</v>
      </c>
      <c r="AT372" s="15">
        <f t="shared" si="205"/>
        <v>1.5714285714285714</v>
      </c>
      <c r="AU372" s="18"/>
      <c r="AV372" s="18"/>
      <c r="AW372" s="18"/>
      <c r="AX372" s="18"/>
      <c r="AY372" s="18"/>
      <c r="AZ372" s="18"/>
      <c r="BA372" s="18"/>
      <c r="BB372" s="18"/>
      <c r="BC372" s="18"/>
      <c r="BD372" s="92">
        <f t="shared" si="206"/>
        <v>48.387096774193544</v>
      </c>
      <c r="BE372" s="92">
        <f t="shared" si="207"/>
        <v>12.5</v>
      </c>
      <c r="BF372" s="93">
        <f>IFERROR(100*((L372+0.44*AA372+AQ372)*2400)/((SUMIFS(팀공격력!Q:Q,팀공격력!A:A,B372,팀공격력!B:B,D372)+0.44*SUMIFS(팀공격력!T:T,팀공격력!A:A,B372,팀공격력!B:B,D372)+SUMIFS(팀공격력!AK:AK,팀공격력!A:A,B372,팀공격력!B:B,D372))*(F372*60+G372)),"")</f>
        <v>7.0141986923579429</v>
      </c>
      <c r="BG372" s="17">
        <f t="shared" si="208"/>
        <v>0.25</v>
      </c>
      <c r="BH372" s="17">
        <f t="shared" si="209"/>
        <v>1.25</v>
      </c>
      <c r="BI372" s="94">
        <f>IFERROR(((AG372*(12000/5))/((F372*60+G372)*(SUMIFS(팀공격력!X:X,팀공격력!A:A,B372,팀공격력!B:B,D372)+SUMIFS(팀수비력!X:X,팀수비력!A:A,B372,팀수비력!B:B,D372))))*100,"")</f>
        <v>0</v>
      </c>
      <c r="BJ372" s="94">
        <f>IFERROR(((AI372*(12000/5))/((F372*60+G372)*(SUMIFS(팀공격력!V:V,팀공격력!A:A,B372,팀공격력!B:B,D372)+SUMIFS(팀수비력!W:W,팀수비력!A:A,B372,팀수비력!B:B,D372))))*100,"")</f>
        <v>6.2709030100334449</v>
      </c>
      <c r="BK372" s="94">
        <f>IFERROR(((AE372*(12000/5))/((F372*60+G372)*(SUMIFS(팀공격력!X:X,팀공격력!A:A,B372,팀공격력!B:B,D372)+SUMIFS(팀수비력!X:X,팀수비력!A:A,B372,팀수비력!B:B,D372))))*100,"")</f>
        <v>3.0919706675049339</v>
      </c>
      <c r="BL372" s="94">
        <f>IFERROR(100*AK372/(((((F372*60+G372)/(12000/5))*SUMIFS(팀공격력!P:P,팀공격력!A:A,B372,팀공격력!B:B,D372))-K372)),"")</f>
        <v>10.142600127989954</v>
      </c>
      <c r="BM372" s="94">
        <f>IFERROR(100*((AM372/E372*(2400))/((F372*60+G372)*SUMIFS(팀공격력!AR:AR,팀공격력!A:A,B372,팀공격력!B:B,D372))),"")</f>
        <v>0</v>
      </c>
      <c r="BN372" s="94">
        <f>IFERROR((AO372*40)/(((F372*60+G372)/60)*(SUMIFS(팀수비력!Q:Q,팀수비력!A:A,B372,팀수비력!B:B,D372)-SUMIFS(팀수비력!N:N,팀수비력!A:A,B372,팀수비력!B:B,D372)))*100,"")</f>
        <v>1.0058591294289234</v>
      </c>
      <c r="BO372" s="94">
        <f t="shared" si="210"/>
        <v>7.4626865671641793</v>
      </c>
      <c r="BP372" s="18"/>
      <c r="BQ372" s="18"/>
      <c r="BR372" s="18"/>
      <c r="BS372" s="18"/>
      <c r="BT372" s="19" t="s">
        <v>88</v>
      </c>
      <c r="BU372" s="19"/>
      <c r="BV372" s="26" t="s">
        <v>89</v>
      </c>
      <c r="BW372" s="26"/>
      <c r="BX372" s="26"/>
      <c r="BY372" s="26"/>
      <c r="BZ372" s="29"/>
      <c r="CA372" s="29"/>
      <c r="CB372" s="29"/>
      <c r="CC372" s="30"/>
      <c r="CD372" s="30"/>
      <c r="CE372" s="30"/>
      <c r="CF372" s="28">
        <v>3</v>
      </c>
      <c r="CG372" s="28">
        <v>4</v>
      </c>
    </row>
    <row r="373" spans="1:85" x14ac:dyDescent="0.4">
      <c r="A373" s="9" t="s">
        <v>84</v>
      </c>
      <c r="B373" s="9" t="s">
        <v>130</v>
      </c>
      <c r="C373" s="9" t="s">
        <v>142</v>
      </c>
      <c r="D373" s="23" t="s">
        <v>295</v>
      </c>
      <c r="E373" s="32">
        <v>1</v>
      </c>
      <c r="F373" s="32">
        <v>3</v>
      </c>
      <c r="G373" s="32">
        <v>15</v>
      </c>
      <c r="H373" s="14">
        <f t="shared" si="184"/>
        <v>195</v>
      </c>
      <c r="I373" s="45">
        <v>0</v>
      </c>
      <c r="J373" s="15">
        <f t="shared" si="185"/>
        <v>0</v>
      </c>
      <c r="K373" s="21">
        <v>0</v>
      </c>
      <c r="L373" s="21">
        <v>1</v>
      </c>
      <c r="M373" s="15">
        <f t="shared" si="186"/>
        <v>0</v>
      </c>
      <c r="N373" s="15">
        <f t="shared" si="187"/>
        <v>1</v>
      </c>
      <c r="O373" s="17">
        <f t="shared" si="188"/>
        <v>0</v>
      </c>
      <c r="P373" s="14">
        <v>0</v>
      </c>
      <c r="Q373" s="16">
        <v>1</v>
      </c>
      <c r="R373" s="15">
        <f t="shared" si="189"/>
        <v>0</v>
      </c>
      <c r="S373" s="15">
        <f t="shared" si="190"/>
        <v>1</v>
      </c>
      <c r="T373" s="17">
        <f t="shared" si="191"/>
        <v>0</v>
      </c>
      <c r="U373" s="16">
        <v>0</v>
      </c>
      <c r="V373" s="16">
        <v>0</v>
      </c>
      <c r="W373" s="15">
        <f t="shared" si="192"/>
        <v>0</v>
      </c>
      <c r="X373" s="15">
        <f t="shared" si="193"/>
        <v>0</v>
      </c>
      <c r="Y373" s="17" t="e">
        <f t="shared" si="194"/>
        <v>#DIV/0!</v>
      </c>
      <c r="Z373" s="8">
        <v>0</v>
      </c>
      <c r="AA373" s="8">
        <v>0</v>
      </c>
      <c r="AB373" s="15">
        <f t="shared" si="195"/>
        <v>0</v>
      </c>
      <c r="AC373" s="15">
        <f t="shared" si="196"/>
        <v>0</v>
      </c>
      <c r="AD373" s="17" t="e">
        <f t="shared" si="197"/>
        <v>#DIV/0!</v>
      </c>
      <c r="AE373" s="13">
        <v>0</v>
      </c>
      <c r="AF373" s="15">
        <f t="shared" si="198"/>
        <v>0</v>
      </c>
      <c r="AG373" s="13">
        <v>0</v>
      </c>
      <c r="AH373" s="15">
        <f t="shared" si="199"/>
        <v>0</v>
      </c>
      <c r="AI373" s="13">
        <v>0</v>
      </c>
      <c r="AJ373" s="15">
        <f t="shared" si="200"/>
        <v>0</v>
      </c>
      <c r="AK373" s="13">
        <v>0</v>
      </c>
      <c r="AL373" s="15">
        <f t="shared" si="201"/>
        <v>0</v>
      </c>
      <c r="AM373" s="13">
        <v>0</v>
      </c>
      <c r="AN373" s="15">
        <f t="shared" si="202"/>
        <v>0</v>
      </c>
      <c r="AO373" s="2">
        <v>0</v>
      </c>
      <c r="AP373" s="15">
        <f t="shared" si="203"/>
        <v>0</v>
      </c>
      <c r="AQ373" s="6">
        <v>1</v>
      </c>
      <c r="AR373" s="15">
        <f t="shared" si="204"/>
        <v>1</v>
      </c>
      <c r="AS373" s="52">
        <v>0</v>
      </c>
      <c r="AT373" s="15">
        <f t="shared" si="205"/>
        <v>0</v>
      </c>
      <c r="AU373" s="18"/>
      <c r="AV373" s="18"/>
      <c r="AW373" s="18"/>
      <c r="AX373" s="18"/>
      <c r="AY373" s="18"/>
      <c r="AZ373" s="18"/>
      <c r="BA373" s="18"/>
      <c r="BB373" s="18"/>
      <c r="BC373" s="18"/>
      <c r="BD373" s="92">
        <f t="shared" si="206"/>
        <v>0</v>
      </c>
      <c r="BE373" s="92">
        <f t="shared" si="207"/>
        <v>0</v>
      </c>
      <c r="BF373" s="93">
        <f>IFERROR(100*((L373+0.44*AA373+AQ373)*2400)/((SUMIFS(팀공격력!Q:Q,팀공격력!A:A,B373,팀공격력!B:B,D373)+0.44*SUMIFS(팀공격력!T:T,팀공격력!A:A,B373,팀공격력!B:B,D373)+SUMIFS(팀공격력!AK:AK,팀공격력!A:A,B373,팀공격력!B:B,D373))*(F373*60+G373)),"")</f>
        <v>3.2104790034673174</v>
      </c>
      <c r="BG373" s="17">
        <f t="shared" si="208"/>
        <v>0</v>
      </c>
      <c r="BH373" s="17">
        <f t="shared" si="209"/>
        <v>0</v>
      </c>
      <c r="BI373" s="94">
        <f>IFERROR(((AG373*(12000/5))/((F373*60+G373)*(SUMIFS(팀공격력!X:X,팀공격력!A:A,B373,팀공격력!B:B,D373)+SUMIFS(팀수비력!X:X,팀수비력!A:A,B373,팀수비력!B:B,D373))))*100,"")</f>
        <v>0</v>
      </c>
      <c r="BJ373" s="94">
        <f>IFERROR(((AI373*(12000/5))/((F373*60+G373)*(SUMIFS(팀공격력!V:V,팀공격력!A:A,B373,팀공격력!B:B,D373)+SUMIFS(팀수비력!W:W,팀수비력!A:A,B373,팀수비력!B:B,D373))))*100,"")</f>
        <v>0</v>
      </c>
      <c r="BK373" s="94">
        <f>IFERROR(((AE373*(12000/5))/((F373*60+G373)*(SUMIFS(팀공격력!X:X,팀공격력!A:A,B373,팀공격력!B:B,D373)+SUMIFS(팀수비력!X:X,팀수비력!A:A,B373,팀수비력!B:B,D373))))*100,"")</f>
        <v>0</v>
      </c>
      <c r="BL373" s="94">
        <f>IFERROR(100*AK373/(((((F373*60+G373)/(12000/5))*SUMIFS(팀공격력!P:P,팀공격력!A:A,B373,팀공격력!B:B,D373))-K373)),"")</f>
        <v>0</v>
      </c>
      <c r="BM373" s="94">
        <f>IFERROR(100*((AM373/E373*(2400))/((F373*60+G373)*SUMIFS(팀공격력!AR:AR,팀공격력!A:A,B373,팀공격력!B:B,D373))),"")</f>
        <v>0</v>
      </c>
      <c r="BN373" s="94">
        <f>IFERROR((AO373*40)/(((F373*60+G373)/60)*(SUMIFS(팀수비력!Q:Q,팀수비력!A:A,B373,팀수비력!B:B,D373)-SUMIFS(팀수비력!N:N,팀수비력!A:A,B373,팀수비력!B:B,D373)))*100,"")</f>
        <v>0</v>
      </c>
      <c r="BO373" s="94">
        <f t="shared" si="210"/>
        <v>50</v>
      </c>
      <c r="BP373" s="18"/>
      <c r="BQ373" s="18"/>
      <c r="BR373" s="18"/>
      <c r="BS373" s="18"/>
      <c r="BT373" s="19" t="s">
        <v>88</v>
      </c>
      <c r="BU373" s="19"/>
      <c r="BV373" s="26" t="s">
        <v>89</v>
      </c>
      <c r="BW373" s="26"/>
      <c r="BX373" s="26"/>
      <c r="BY373" s="26"/>
      <c r="BZ373" s="29"/>
      <c r="CA373" s="29"/>
      <c r="CB373" s="29"/>
      <c r="CC373" s="30"/>
      <c r="CD373" s="30"/>
      <c r="CE373" s="30"/>
      <c r="CF373" s="28">
        <v>0</v>
      </c>
      <c r="CG373" s="28">
        <v>1</v>
      </c>
    </row>
    <row r="374" spans="1:85" x14ac:dyDescent="0.4">
      <c r="A374" s="9" t="s">
        <v>84</v>
      </c>
      <c r="B374" s="9" t="s">
        <v>130</v>
      </c>
      <c r="C374" s="9" t="s">
        <v>143</v>
      </c>
      <c r="D374" s="23" t="s">
        <v>295</v>
      </c>
      <c r="E374" s="32">
        <v>7</v>
      </c>
      <c r="F374" s="32">
        <v>11</v>
      </c>
      <c r="G374" s="32">
        <v>14</v>
      </c>
      <c r="H374" s="14">
        <f t="shared" si="184"/>
        <v>4718</v>
      </c>
      <c r="I374" s="45">
        <v>15</v>
      </c>
      <c r="J374" s="15">
        <f t="shared" si="185"/>
        <v>2.1428571428571428</v>
      </c>
      <c r="K374" s="21">
        <v>6</v>
      </c>
      <c r="L374" s="21">
        <v>14</v>
      </c>
      <c r="M374" s="15">
        <f t="shared" si="186"/>
        <v>0.8571428571428571</v>
      </c>
      <c r="N374" s="15">
        <f t="shared" si="187"/>
        <v>2</v>
      </c>
      <c r="O374" s="17">
        <f t="shared" si="188"/>
        <v>0.42857142857142855</v>
      </c>
      <c r="P374" s="14">
        <v>3</v>
      </c>
      <c r="Q374" s="16">
        <v>7</v>
      </c>
      <c r="R374" s="15">
        <f t="shared" si="189"/>
        <v>0.42857142857142855</v>
      </c>
      <c r="S374" s="15">
        <f t="shared" si="190"/>
        <v>1</v>
      </c>
      <c r="T374" s="17">
        <f t="shared" si="191"/>
        <v>0.42857142857142855</v>
      </c>
      <c r="U374" s="16">
        <v>3</v>
      </c>
      <c r="V374" s="16">
        <v>7</v>
      </c>
      <c r="W374" s="15">
        <f t="shared" si="192"/>
        <v>0.42857142857142855</v>
      </c>
      <c r="X374" s="15">
        <f t="shared" si="193"/>
        <v>1</v>
      </c>
      <c r="Y374" s="17">
        <f t="shared" si="194"/>
        <v>0.42857142857142855</v>
      </c>
      <c r="Z374" s="8">
        <v>0</v>
      </c>
      <c r="AA374" s="8">
        <v>0</v>
      </c>
      <c r="AB374" s="15">
        <f t="shared" si="195"/>
        <v>0</v>
      </c>
      <c r="AC374" s="15">
        <f t="shared" si="196"/>
        <v>0</v>
      </c>
      <c r="AD374" s="17" t="e">
        <f t="shared" si="197"/>
        <v>#DIV/0!</v>
      </c>
      <c r="AE374" s="13">
        <v>11</v>
      </c>
      <c r="AF374" s="15">
        <f t="shared" si="198"/>
        <v>1.5714285714285714</v>
      </c>
      <c r="AG374" s="13">
        <v>2</v>
      </c>
      <c r="AH374" s="15">
        <f t="shared" si="199"/>
        <v>0.2857142857142857</v>
      </c>
      <c r="AI374" s="13">
        <v>9</v>
      </c>
      <c r="AJ374" s="15">
        <f t="shared" si="200"/>
        <v>1.2857142857142858</v>
      </c>
      <c r="AK374" s="13">
        <v>4</v>
      </c>
      <c r="AL374" s="15">
        <f t="shared" si="201"/>
        <v>0.5714285714285714</v>
      </c>
      <c r="AM374" s="13">
        <v>2</v>
      </c>
      <c r="AN374" s="15">
        <f t="shared" si="202"/>
        <v>0.2857142857142857</v>
      </c>
      <c r="AO374" s="2">
        <v>0</v>
      </c>
      <c r="AP374" s="15">
        <f t="shared" si="203"/>
        <v>0</v>
      </c>
      <c r="AQ374" s="6">
        <v>3</v>
      </c>
      <c r="AR374" s="15">
        <f t="shared" si="204"/>
        <v>0.42857142857142855</v>
      </c>
      <c r="AS374" s="52">
        <v>12</v>
      </c>
      <c r="AT374" s="15">
        <f t="shared" si="205"/>
        <v>1.7142857142857142</v>
      </c>
      <c r="AU374" s="18"/>
      <c r="AV374" s="18"/>
      <c r="AW374" s="18"/>
      <c r="AX374" s="18"/>
      <c r="AY374" s="18"/>
      <c r="AZ374" s="18"/>
      <c r="BA374" s="18"/>
      <c r="BB374" s="18"/>
      <c r="BC374" s="18"/>
      <c r="BD374" s="92">
        <f t="shared" si="206"/>
        <v>53.571428571428569</v>
      </c>
      <c r="BE374" s="92">
        <f t="shared" si="207"/>
        <v>53.571428571428569</v>
      </c>
      <c r="BF374" s="93">
        <f>IFERROR(100*((L374+0.44*AA374+AQ374)*2400)/((SUMIFS(팀공격력!Q:Q,팀공격력!A:A,B374,팀공격력!B:B,D374)+0.44*SUMIFS(팀공격력!T:T,팀공격력!A:A,B374,팀공격력!B:B,D374)+SUMIFS(팀공격력!AK:AK,팀공격력!A:A,B374,팀공격력!B:B,D374))*(F374*60+G374)),"")</f>
        <v>7.8952061546692551</v>
      </c>
      <c r="BG374" s="17">
        <f t="shared" si="208"/>
        <v>0.5</v>
      </c>
      <c r="BH374" s="17">
        <f t="shared" si="209"/>
        <v>0</v>
      </c>
      <c r="BI374" s="94">
        <f>IFERROR(((AG374*(12000/5))/((F374*60+G374)*(SUMIFS(팀공격력!X:X,팀공격력!A:A,B374,팀공격력!B:B,D374)+SUMIFS(팀수비력!X:X,팀수비력!A:A,B374,팀수비력!B:B,D374))))*100,"")</f>
        <v>1.0973284624142141</v>
      </c>
      <c r="BJ374" s="94">
        <f>IFERROR(((AI374*(12000/5))/((F374*60+G374)*(SUMIFS(팀공격력!V:V,팀공격력!A:A,B374,팀공격력!B:B,D374)+SUMIFS(팀수비력!W:W,팀수비력!A:A,B374,팀수비력!B:B,D374))))*100,"")</f>
        <v>10.014836795252226</v>
      </c>
      <c r="BK374" s="94">
        <f>IFERROR(((AE374*(12000/5))/((F374*60+G374)*(SUMIFS(팀공격력!X:X,팀공격력!A:A,B374,팀공격력!B:B,D374)+SUMIFS(팀수비력!X:X,팀수비력!A:A,B374,팀수비력!B:B,D374))))*100,"")</f>
        <v>6.0353065432781774</v>
      </c>
      <c r="BL374" s="94">
        <f>IFERROR(100*AK374/(((((F374*60+G374)/(12000/5))*SUMIFS(팀공격력!P:P,팀공격력!A:A,B374,팀공격력!B:B,D374))-K374)),"")</f>
        <v>5.4859023737956738</v>
      </c>
      <c r="BM374" s="94">
        <f>IFERROR(100*((AM374/E374*(2400))/((F374*60+G374)*SUMIFS(팀공격력!AR:AR,팀공격력!A:A,B374,팀공격력!B:B,D374))),"")</f>
        <v>1.3934104025306695</v>
      </c>
      <c r="BN374" s="94">
        <f>IFERROR((AO374*40)/(((F374*60+G374)/60)*(SUMIFS(팀수비력!Q:Q,팀수비력!A:A,B374,팀수비력!B:B,D374)-SUMIFS(팀수비력!N:N,팀수비력!A:A,B374,팀수비력!B:B,D374)))*100,"")</f>
        <v>0</v>
      </c>
      <c r="BO374" s="94">
        <f t="shared" si="210"/>
        <v>17.647058823529413</v>
      </c>
      <c r="BP374" s="18"/>
      <c r="BQ374" s="18"/>
      <c r="BR374" s="18"/>
      <c r="BS374" s="18"/>
      <c r="BT374" s="19" t="s">
        <v>88</v>
      </c>
      <c r="BU374" s="19"/>
      <c r="BV374" s="26" t="s">
        <v>89</v>
      </c>
      <c r="BW374" s="26"/>
      <c r="BX374" s="26"/>
      <c r="BY374" s="26"/>
      <c r="BZ374" s="29"/>
      <c r="CA374" s="29"/>
      <c r="CB374" s="29"/>
      <c r="CC374" s="30"/>
      <c r="CD374" s="30"/>
      <c r="CE374" s="30"/>
      <c r="CF374" s="28">
        <v>4</v>
      </c>
      <c r="CG374" s="28">
        <v>3</v>
      </c>
    </row>
    <row r="375" spans="1:85" x14ac:dyDescent="0.4">
      <c r="A375" s="9" t="s">
        <v>84</v>
      </c>
      <c r="B375" s="9" t="s">
        <v>130</v>
      </c>
      <c r="C375" s="9" t="s">
        <v>144</v>
      </c>
      <c r="D375" s="23" t="s">
        <v>295</v>
      </c>
      <c r="E375" s="32">
        <v>9</v>
      </c>
      <c r="F375" s="32">
        <v>33</v>
      </c>
      <c r="G375" s="32">
        <v>56</v>
      </c>
      <c r="H375" s="14">
        <f t="shared" si="184"/>
        <v>18324</v>
      </c>
      <c r="I375" s="45">
        <v>219</v>
      </c>
      <c r="J375" s="15">
        <f t="shared" si="185"/>
        <v>24.333333333333332</v>
      </c>
      <c r="K375" s="21">
        <v>92</v>
      </c>
      <c r="L375" s="21">
        <v>159</v>
      </c>
      <c r="M375" s="15">
        <f t="shared" si="186"/>
        <v>10.222222222222221</v>
      </c>
      <c r="N375" s="15">
        <f t="shared" si="187"/>
        <v>17.666666666666668</v>
      </c>
      <c r="O375" s="17">
        <f t="shared" si="188"/>
        <v>0.57861635220125784</v>
      </c>
      <c r="P375" s="14">
        <v>91</v>
      </c>
      <c r="Q375" s="16">
        <v>149</v>
      </c>
      <c r="R375" s="15">
        <f t="shared" si="189"/>
        <v>10.111111111111111</v>
      </c>
      <c r="S375" s="15">
        <f t="shared" si="190"/>
        <v>16.555555555555557</v>
      </c>
      <c r="T375" s="17">
        <f t="shared" si="191"/>
        <v>0.61073825503355705</v>
      </c>
      <c r="U375" s="16">
        <v>1</v>
      </c>
      <c r="V375" s="16">
        <v>10</v>
      </c>
      <c r="W375" s="15">
        <f t="shared" si="192"/>
        <v>0.1111111111111111</v>
      </c>
      <c r="X375" s="15">
        <f t="shared" si="193"/>
        <v>1.1111111111111112</v>
      </c>
      <c r="Y375" s="17">
        <f t="shared" si="194"/>
        <v>0.1</v>
      </c>
      <c r="Z375" s="8">
        <v>34</v>
      </c>
      <c r="AA375" s="8">
        <v>41</v>
      </c>
      <c r="AB375" s="15">
        <f t="shared" si="195"/>
        <v>3.7777777777777777</v>
      </c>
      <c r="AC375" s="15">
        <f t="shared" si="196"/>
        <v>4.5555555555555554</v>
      </c>
      <c r="AD375" s="17">
        <f t="shared" si="197"/>
        <v>0.82926829268292679</v>
      </c>
      <c r="AE375" s="13">
        <v>118</v>
      </c>
      <c r="AF375" s="15">
        <f t="shared" si="198"/>
        <v>13.111111111111111</v>
      </c>
      <c r="AG375" s="13">
        <v>36</v>
      </c>
      <c r="AH375" s="15">
        <f t="shared" si="199"/>
        <v>4</v>
      </c>
      <c r="AI375" s="13">
        <v>82</v>
      </c>
      <c r="AJ375" s="15">
        <f t="shared" si="200"/>
        <v>9.1111111111111107</v>
      </c>
      <c r="AK375" s="13">
        <v>29</v>
      </c>
      <c r="AL375" s="15">
        <f t="shared" si="201"/>
        <v>3.2222222222222223</v>
      </c>
      <c r="AM375" s="13">
        <v>12</v>
      </c>
      <c r="AN375" s="15">
        <f t="shared" si="202"/>
        <v>1.3333333333333333</v>
      </c>
      <c r="AO375" s="2">
        <v>4</v>
      </c>
      <c r="AP375" s="15">
        <f t="shared" si="203"/>
        <v>0.44444444444444442</v>
      </c>
      <c r="AQ375" s="6">
        <v>12</v>
      </c>
      <c r="AR375" s="15">
        <f t="shared" si="204"/>
        <v>1.3333333333333333</v>
      </c>
      <c r="AS375" s="52">
        <v>13</v>
      </c>
      <c r="AT375" s="15">
        <f t="shared" si="205"/>
        <v>1.4444444444444444</v>
      </c>
      <c r="AU375" s="18"/>
      <c r="AV375" s="18"/>
      <c r="AW375" s="18"/>
      <c r="AX375" s="18"/>
      <c r="AY375" s="18"/>
      <c r="AZ375" s="18"/>
      <c r="BA375" s="18"/>
      <c r="BB375" s="18"/>
      <c r="BC375" s="18"/>
      <c r="BD375" s="92">
        <f t="shared" si="206"/>
        <v>61.850429281518302</v>
      </c>
      <c r="BE375" s="92">
        <f t="shared" si="207"/>
        <v>58.176100628930818</v>
      </c>
      <c r="BF375" s="93">
        <f>IFERROR(100*((L375+0.44*AA375+AQ375)*2400)/((SUMIFS(팀공격력!Q:Q,팀공격력!A:A,B375,팀공격력!B:B,D375)+0.44*SUMIFS(팀공격력!T:T,팀공격력!A:A,B375,팀공격력!B:B,D375)+SUMIFS(팀공격력!AK:AK,팀공격력!A:A,B375,팀공격력!B:B,D375))*(F375*60+G375)),"")</f>
        <v>29.063665375494846</v>
      </c>
      <c r="BG375" s="17">
        <f t="shared" si="208"/>
        <v>6.2893081761006289E-2</v>
      </c>
      <c r="BH375" s="17">
        <f t="shared" si="209"/>
        <v>0.25786163522012578</v>
      </c>
      <c r="BI375" s="94">
        <f>IFERROR(((AG375*(12000/5))/((F375*60+G375)*(SUMIFS(팀공격력!X:X,팀공격력!A:A,B375,팀공격력!B:B,D375)+SUMIFS(팀수비력!X:X,팀수비력!A:A,B375,팀수비력!B:B,D375))))*100,"")</f>
        <v>6.5386978909672129</v>
      </c>
      <c r="BJ375" s="94">
        <f>IFERROR(((AI375*(12000/5))/((F375*60+G375)*(SUMIFS(팀공격력!V:V,팀공격력!A:A,B375,팀공격력!B:B,D375)+SUMIFS(팀수비력!W:W,팀수비력!A:A,B375,팀수비력!B:B,D375))))*100,"")</f>
        <v>30.206286836935163</v>
      </c>
      <c r="BK375" s="94">
        <f>IFERROR(((AE375*(12000/5))/((F375*60+G375)*(SUMIFS(팀공격력!X:X,팀공격력!A:A,B375,팀공격력!B:B,D375)+SUMIFS(팀수비력!X:X,팀수비력!A:A,B375,팀수비력!B:B,D375))))*100,"")</f>
        <v>21.432398642614753</v>
      </c>
      <c r="BL375" s="94">
        <f>IFERROR(100*AK375/(((((F375*60+G375)/(12000/5))*SUMIFS(팀공격력!P:P,팀공격력!A:A,B375,팀공격력!B:B,D375))-K375)),"")</f>
        <v>19.811224083161594</v>
      </c>
      <c r="BM375" s="94">
        <f>IFERROR(100*((AM375/E375*(2400))/((F375*60+G375)*SUMIFS(팀공격력!AR:AR,팀공격력!A:A,B375,팀공격력!B:B,D375))),"")</f>
        <v>2.1526228811852319</v>
      </c>
      <c r="BN375" s="94">
        <f>IFERROR((AO375*40)/(((F375*60+G375)/60)*(SUMIFS(팀수비력!Q:Q,팀수비력!A:A,B375,팀수비력!B:B,D375)-SUMIFS(팀수비력!N:N,팀수비력!A:A,B375,팀수비력!B:B,D375)))*100,"")</f>
        <v>1.1817362660088335</v>
      </c>
      <c r="BO375" s="94">
        <f t="shared" si="210"/>
        <v>6.3478628861616588</v>
      </c>
      <c r="BP375" s="18"/>
      <c r="BQ375" s="18"/>
      <c r="BR375" s="18"/>
      <c r="BS375" s="18"/>
      <c r="BT375" s="19" t="s">
        <v>93</v>
      </c>
      <c r="BU375" s="19"/>
      <c r="BV375" s="26" t="s">
        <v>94</v>
      </c>
      <c r="BW375" s="26"/>
      <c r="BX375" s="26"/>
      <c r="BY375" s="26"/>
      <c r="BZ375" s="29"/>
      <c r="CA375" s="29"/>
      <c r="CB375" s="29"/>
      <c r="CC375" s="30"/>
      <c r="CD375" s="30"/>
      <c r="CE375" s="30"/>
      <c r="CF375" s="28">
        <v>5</v>
      </c>
      <c r="CG375" s="28">
        <v>4</v>
      </c>
    </row>
    <row r="376" spans="1:85" x14ac:dyDescent="0.4">
      <c r="A376" s="9" t="s">
        <v>84</v>
      </c>
      <c r="B376" s="9" t="s">
        <v>130</v>
      </c>
      <c r="C376" s="9" t="s">
        <v>145</v>
      </c>
      <c r="D376" s="23" t="s">
        <v>295</v>
      </c>
      <c r="E376" s="32">
        <v>9</v>
      </c>
      <c r="F376" s="32">
        <v>13</v>
      </c>
      <c r="G376" s="32">
        <v>53</v>
      </c>
      <c r="H376" s="14">
        <f t="shared" si="184"/>
        <v>7497</v>
      </c>
      <c r="I376" s="45">
        <v>24</v>
      </c>
      <c r="J376" s="15">
        <f t="shared" si="185"/>
        <v>2.6666666666666665</v>
      </c>
      <c r="K376" s="21">
        <v>11</v>
      </c>
      <c r="L376" s="21">
        <v>27</v>
      </c>
      <c r="M376" s="15">
        <f t="shared" si="186"/>
        <v>1.2222222222222223</v>
      </c>
      <c r="N376" s="15">
        <f t="shared" si="187"/>
        <v>3</v>
      </c>
      <c r="O376" s="17">
        <f t="shared" si="188"/>
        <v>0.40740740740740738</v>
      </c>
      <c r="P376" s="14">
        <v>11</v>
      </c>
      <c r="Q376" s="16">
        <v>27</v>
      </c>
      <c r="R376" s="15">
        <f t="shared" si="189"/>
        <v>1.2222222222222223</v>
      </c>
      <c r="S376" s="15">
        <f t="shared" si="190"/>
        <v>3</v>
      </c>
      <c r="T376" s="17">
        <f t="shared" si="191"/>
        <v>0.40740740740740738</v>
      </c>
      <c r="U376" s="16">
        <v>0</v>
      </c>
      <c r="V376" s="16">
        <v>0</v>
      </c>
      <c r="W376" s="15">
        <f t="shared" si="192"/>
        <v>0</v>
      </c>
      <c r="X376" s="15">
        <f t="shared" si="193"/>
        <v>0</v>
      </c>
      <c r="Y376" s="17" t="e">
        <f t="shared" si="194"/>
        <v>#DIV/0!</v>
      </c>
      <c r="Z376" s="8">
        <v>2</v>
      </c>
      <c r="AA376" s="8">
        <v>8</v>
      </c>
      <c r="AB376" s="15">
        <f t="shared" si="195"/>
        <v>0.22222222222222221</v>
      </c>
      <c r="AC376" s="15">
        <f t="shared" si="196"/>
        <v>0.88888888888888884</v>
      </c>
      <c r="AD376" s="17">
        <f t="shared" si="197"/>
        <v>0.25</v>
      </c>
      <c r="AE376" s="13">
        <v>22</v>
      </c>
      <c r="AF376" s="15">
        <f t="shared" si="198"/>
        <v>2.4444444444444446</v>
      </c>
      <c r="AG376" s="13">
        <v>2</v>
      </c>
      <c r="AH376" s="15">
        <f t="shared" si="199"/>
        <v>0.22222222222222221</v>
      </c>
      <c r="AI376" s="13">
        <v>20</v>
      </c>
      <c r="AJ376" s="15">
        <f t="shared" si="200"/>
        <v>2.2222222222222223</v>
      </c>
      <c r="AK376" s="13">
        <v>5</v>
      </c>
      <c r="AL376" s="15">
        <f t="shared" si="201"/>
        <v>0.55555555555555558</v>
      </c>
      <c r="AM376" s="13">
        <v>4</v>
      </c>
      <c r="AN376" s="15">
        <f t="shared" si="202"/>
        <v>0.44444444444444442</v>
      </c>
      <c r="AO376" s="2">
        <v>2</v>
      </c>
      <c r="AP376" s="15">
        <f t="shared" si="203"/>
        <v>0.22222222222222221</v>
      </c>
      <c r="AQ376" s="6">
        <v>4</v>
      </c>
      <c r="AR376" s="15">
        <f t="shared" si="204"/>
        <v>0.44444444444444442</v>
      </c>
      <c r="AS376" s="52">
        <v>13</v>
      </c>
      <c r="AT376" s="15">
        <f t="shared" si="205"/>
        <v>1.4444444444444444</v>
      </c>
      <c r="AU376" s="18"/>
      <c r="AV376" s="18"/>
      <c r="AW376" s="18"/>
      <c r="AX376" s="18"/>
      <c r="AY376" s="18"/>
      <c r="AZ376" s="18"/>
      <c r="BA376" s="18"/>
      <c r="BB376" s="18"/>
      <c r="BC376" s="18"/>
      <c r="BD376" s="92">
        <f t="shared" si="206"/>
        <v>39.318479685452161</v>
      </c>
      <c r="BE376" s="92">
        <f t="shared" si="207"/>
        <v>40.74074074074074</v>
      </c>
      <c r="BF376" s="93">
        <f>IFERROR(100*((L376+0.44*AA376+AQ376)*2400)/((SUMIFS(팀공격력!Q:Q,팀공격력!A:A,B376,팀공격력!B:B,D376)+0.44*SUMIFS(팀공격력!T:T,팀공격력!A:A,B376,팀공격력!B:B,D376)+SUMIFS(팀공격력!AK:AK,팀공격력!A:A,B376,팀공격력!B:B,D376))*(F376*60+G376)),"")</f>
        <v>12.971799738259241</v>
      </c>
      <c r="BG376" s="17">
        <f t="shared" si="208"/>
        <v>0</v>
      </c>
      <c r="BH376" s="17">
        <f t="shared" si="209"/>
        <v>0.29629629629629628</v>
      </c>
      <c r="BI376" s="94">
        <f>IFERROR(((AG376*(12000/5))/((F376*60+G376)*(SUMIFS(팀공격력!X:X,팀공격력!A:A,B376,팀공격력!B:B,D376)+SUMIFS(팀수비력!X:X,팀수비력!A:A,B376,팀수비력!B:B,D376))))*100,"")</f>
        <v>0.88787441016468216</v>
      </c>
      <c r="BJ376" s="94">
        <f>IFERROR(((AI376*(12000/5))/((F376*60+G376)*(SUMIFS(팀공격력!V:V,팀공격력!A:A,B376,팀공격력!B:B,D376)+SUMIFS(팀수비력!W:W,팀수비력!A:A,B376,팀수비력!B:B,D376))))*100,"")</f>
        <v>18.007202881152462</v>
      </c>
      <c r="BK376" s="94">
        <f>IFERROR(((AE376*(12000/5))/((F376*60+G376)*(SUMIFS(팀공격력!X:X,팀공격력!A:A,B376,팀공격력!B:B,D376)+SUMIFS(팀수비력!X:X,팀수비력!A:A,B376,팀수비력!B:B,D376))))*100,"")</f>
        <v>9.7666185118115045</v>
      </c>
      <c r="BL376" s="94">
        <f>IFERROR(100*AK376/(((((F376*60+G376)/(12000/5))*SUMIFS(팀공격력!P:P,팀공격력!A:A,B376,팀공격력!B:B,D376))-K376)),"")</f>
        <v>5.778314947056189</v>
      </c>
      <c r="BM376" s="94">
        <f>IFERROR(100*((AM376/E376*(2400))/((F376*60+G376)*SUMIFS(팀공격력!AR:AR,팀공격력!A:A,B376,팀공격력!B:B,D376))),"")</f>
        <v>1.7537975934746426</v>
      </c>
      <c r="BN376" s="94">
        <f>IFERROR((AO376*40)/(((F376*60+G376)/60)*(SUMIFS(팀수비력!Q:Q,팀수비력!A:A,B376,팀수비력!B:B,D376)-SUMIFS(팀수비력!N:N,팀수비력!A:A,B376,팀수비력!B:B,D376)))*100,"")</f>
        <v>1.4441866972352853</v>
      </c>
      <c r="BO376" s="94">
        <f t="shared" si="210"/>
        <v>11.587485515643106</v>
      </c>
      <c r="BP376" s="18"/>
      <c r="BQ376" s="18"/>
      <c r="BR376" s="18"/>
      <c r="BS376" s="18"/>
      <c r="BT376" s="19" t="s">
        <v>88</v>
      </c>
      <c r="BU376" s="19"/>
      <c r="BV376" s="26" t="s">
        <v>94</v>
      </c>
      <c r="BW376" s="26"/>
      <c r="BX376" s="26"/>
      <c r="BY376" s="26"/>
      <c r="BZ376" s="29"/>
      <c r="CA376" s="29"/>
      <c r="CB376" s="29"/>
      <c r="CC376" s="30"/>
      <c r="CD376" s="30"/>
      <c r="CE376" s="30"/>
      <c r="CF376" s="28">
        <v>5</v>
      </c>
      <c r="CG376" s="28">
        <v>4</v>
      </c>
    </row>
    <row r="377" spans="1:85" x14ac:dyDescent="0.4">
      <c r="A377" s="9" t="s">
        <v>84</v>
      </c>
      <c r="B377" s="9" t="s">
        <v>130</v>
      </c>
      <c r="C377" s="9" t="s">
        <v>146</v>
      </c>
      <c r="D377" s="23" t="s">
        <v>295</v>
      </c>
      <c r="E377" s="32">
        <v>8</v>
      </c>
      <c r="F377" s="32">
        <v>17</v>
      </c>
      <c r="G377" s="32">
        <v>50</v>
      </c>
      <c r="H377" s="14">
        <f t="shared" si="184"/>
        <v>8560</v>
      </c>
      <c r="I377" s="45">
        <v>13</v>
      </c>
      <c r="J377" s="15">
        <f t="shared" si="185"/>
        <v>1.625</v>
      </c>
      <c r="K377" s="21">
        <v>4</v>
      </c>
      <c r="L377" s="21">
        <v>13</v>
      </c>
      <c r="M377" s="15">
        <f t="shared" si="186"/>
        <v>0.5</v>
      </c>
      <c r="N377" s="15">
        <f t="shared" si="187"/>
        <v>1.625</v>
      </c>
      <c r="O377" s="17">
        <f t="shared" si="188"/>
        <v>0.30769230769230771</v>
      </c>
      <c r="P377" s="14">
        <v>2</v>
      </c>
      <c r="Q377" s="16">
        <v>6</v>
      </c>
      <c r="R377" s="15">
        <f t="shared" si="189"/>
        <v>0.25</v>
      </c>
      <c r="S377" s="15">
        <f t="shared" si="190"/>
        <v>0.75</v>
      </c>
      <c r="T377" s="17">
        <f t="shared" si="191"/>
        <v>0.33333333333333331</v>
      </c>
      <c r="U377" s="16">
        <v>2</v>
      </c>
      <c r="V377" s="16">
        <v>7</v>
      </c>
      <c r="W377" s="15">
        <f t="shared" si="192"/>
        <v>0.25</v>
      </c>
      <c r="X377" s="15">
        <f t="shared" si="193"/>
        <v>0.875</v>
      </c>
      <c r="Y377" s="17">
        <f t="shared" si="194"/>
        <v>0.2857142857142857</v>
      </c>
      <c r="Z377" s="8">
        <v>3</v>
      </c>
      <c r="AA377" s="8">
        <v>4</v>
      </c>
      <c r="AB377" s="15">
        <f t="shared" si="195"/>
        <v>0.375</v>
      </c>
      <c r="AC377" s="15">
        <f t="shared" si="196"/>
        <v>0.5</v>
      </c>
      <c r="AD377" s="17">
        <f t="shared" si="197"/>
        <v>0.75</v>
      </c>
      <c r="AE377" s="13">
        <v>30</v>
      </c>
      <c r="AF377" s="15">
        <f t="shared" si="198"/>
        <v>3.75</v>
      </c>
      <c r="AG377" s="13">
        <v>14</v>
      </c>
      <c r="AH377" s="15">
        <f t="shared" si="199"/>
        <v>1.75</v>
      </c>
      <c r="AI377" s="13">
        <v>16</v>
      </c>
      <c r="AJ377" s="15">
        <f t="shared" si="200"/>
        <v>2</v>
      </c>
      <c r="AK377" s="13">
        <v>21</v>
      </c>
      <c r="AL377" s="15">
        <f t="shared" si="201"/>
        <v>2.625</v>
      </c>
      <c r="AM377" s="13">
        <v>7</v>
      </c>
      <c r="AN377" s="15">
        <f t="shared" si="202"/>
        <v>0.875</v>
      </c>
      <c r="AO377" s="2">
        <v>0</v>
      </c>
      <c r="AP377" s="15">
        <f t="shared" si="203"/>
        <v>0</v>
      </c>
      <c r="AQ377" s="6">
        <v>3</v>
      </c>
      <c r="AR377" s="15">
        <f t="shared" si="204"/>
        <v>0.375</v>
      </c>
      <c r="AS377" s="52">
        <v>21</v>
      </c>
      <c r="AT377" s="15">
        <f t="shared" si="205"/>
        <v>2.625</v>
      </c>
      <c r="AU377" s="18"/>
      <c r="AV377" s="18"/>
      <c r="AW377" s="18"/>
      <c r="AX377" s="18"/>
      <c r="AY377" s="18"/>
      <c r="AZ377" s="18"/>
      <c r="BA377" s="18"/>
      <c r="BB377" s="18"/>
      <c r="BC377" s="18"/>
      <c r="BD377" s="92">
        <f t="shared" si="206"/>
        <v>44.037940379403793</v>
      </c>
      <c r="BE377" s="92">
        <f t="shared" si="207"/>
        <v>38.461538461538467</v>
      </c>
      <c r="BF377" s="93">
        <f>IFERROR(100*((L377+0.44*AA377+AQ377)*2400)/((SUMIFS(팀공격력!Q:Q,팀공격력!A:A,B377,팀공격력!B:B,D377)+0.44*SUMIFS(팀공격력!T:T,팀공격력!A:A,B377,팀공격력!B:B,D377)+SUMIFS(팀공격력!AK:AK,팀공격력!A:A,B377,팀공격력!B:B,D377))*(F377*60+G377)),"")</f>
        <v>5.195575179816827</v>
      </c>
      <c r="BG377" s="17">
        <f t="shared" si="208"/>
        <v>0.53846153846153844</v>
      </c>
      <c r="BH377" s="17">
        <f t="shared" si="209"/>
        <v>0.30769230769230771</v>
      </c>
      <c r="BI377" s="94">
        <f>IFERROR(((AG377*(12000/5))/((F377*60+G377)*(SUMIFS(팀공격력!X:X,팀공격력!A:A,B377,팀공격력!B:B,D377)+SUMIFS(팀수비력!X:X,팀수비력!A:A,B377,팀수비력!B:B,D377))))*100,"")</f>
        <v>4.8385006408133293</v>
      </c>
      <c r="BJ377" s="94">
        <f>IFERROR(((AI377*(12000/5))/((F377*60+G377)*(SUMIFS(팀공격력!V:V,팀공격력!A:A,B377,팀공격력!B:B,D377)+SUMIFS(팀수비력!W:W,팀수비력!A:A,B377,팀수비력!B:B,D377))))*100,"")</f>
        <v>11.214953271028037</v>
      </c>
      <c r="BK377" s="94">
        <f>IFERROR(((AE377*(12000/5))/((F377*60+G377)*(SUMIFS(팀공격력!X:X,팀공격력!A:A,B377,팀공격력!B:B,D377)+SUMIFS(팀수비력!X:X,팀수비력!A:A,B377,팀수비력!B:B,D377))))*100,"")</f>
        <v>10.368215658885704</v>
      </c>
      <c r="BL377" s="94">
        <f>IFERROR(100*AK377/(((((F377*60+G377)/(12000/5))*SUMIFS(팀공격력!P:P,팀공격력!A:A,B377,팀공격력!B:B,D377))-K377)),"")</f>
        <v>17.315422406981138</v>
      </c>
      <c r="BM377" s="94">
        <f>IFERROR(100*((AM377/E377*(2400))/((F377*60+G377)*SUMIFS(팀공격력!AR:AR,팀공격력!A:A,B377,팀공격력!B:B,D377))),"")</f>
        <v>2.6880123804893632</v>
      </c>
      <c r="BN377" s="94">
        <f>IFERROR((AO377*40)/(((F377*60+G377)/60)*(SUMIFS(팀수비력!Q:Q,팀수비력!A:A,B377,팀수비력!B:B,D377)-SUMIFS(팀수비력!N:N,팀수비력!A:A,B377,팀수비력!B:B,D377)))*100,"")</f>
        <v>0</v>
      </c>
      <c r="BO377" s="94">
        <f t="shared" si="210"/>
        <v>16.891891891891895</v>
      </c>
      <c r="BP377" s="18"/>
      <c r="BQ377" s="18"/>
      <c r="BR377" s="18"/>
      <c r="BS377" s="18"/>
      <c r="BT377" s="19" t="s">
        <v>88</v>
      </c>
      <c r="BU377" s="19"/>
      <c r="BV377" s="26" t="s">
        <v>89</v>
      </c>
      <c r="BW377" s="26"/>
      <c r="BX377" s="26"/>
      <c r="BY377" s="26"/>
      <c r="BZ377" s="29"/>
      <c r="CA377" s="29"/>
      <c r="CB377" s="29"/>
      <c r="CC377" s="30"/>
      <c r="CD377" s="30"/>
      <c r="CE377" s="30"/>
      <c r="CF377" s="28">
        <v>4</v>
      </c>
      <c r="CG377" s="28">
        <v>4</v>
      </c>
    </row>
    <row r="378" spans="1:85" x14ac:dyDescent="0.4">
      <c r="A378" s="9" t="s">
        <v>84</v>
      </c>
      <c r="B378" s="9" t="s">
        <v>130</v>
      </c>
      <c r="C378" s="9" t="s">
        <v>147</v>
      </c>
      <c r="D378" s="23" t="s">
        <v>295</v>
      </c>
      <c r="E378" s="32">
        <v>9</v>
      </c>
      <c r="F378" s="32">
        <v>26</v>
      </c>
      <c r="G378" s="32">
        <v>58</v>
      </c>
      <c r="H378" s="14">
        <f t="shared" si="184"/>
        <v>14562</v>
      </c>
      <c r="I378" s="45">
        <v>109</v>
      </c>
      <c r="J378" s="15">
        <f t="shared" si="185"/>
        <v>12.111111111111111</v>
      </c>
      <c r="K378" s="21">
        <v>40</v>
      </c>
      <c r="L378" s="21">
        <v>109</v>
      </c>
      <c r="M378" s="15">
        <f t="shared" si="186"/>
        <v>4.4444444444444446</v>
      </c>
      <c r="N378" s="15">
        <f t="shared" si="187"/>
        <v>12.111111111111111</v>
      </c>
      <c r="O378" s="17">
        <f t="shared" si="188"/>
        <v>0.3669724770642202</v>
      </c>
      <c r="P378" s="14">
        <v>28</v>
      </c>
      <c r="Q378" s="16">
        <v>62</v>
      </c>
      <c r="R378" s="15">
        <f t="shared" si="189"/>
        <v>3.1111111111111112</v>
      </c>
      <c r="S378" s="15">
        <f t="shared" si="190"/>
        <v>6.8888888888888893</v>
      </c>
      <c r="T378" s="17">
        <f t="shared" si="191"/>
        <v>0.45161290322580644</v>
      </c>
      <c r="U378" s="16">
        <v>12</v>
      </c>
      <c r="V378" s="16">
        <v>47</v>
      </c>
      <c r="W378" s="15">
        <f t="shared" si="192"/>
        <v>1.3333333333333333</v>
      </c>
      <c r="X378" s="15">
        <f t="shared" si="193"/>
        <v>5.2222222222222223</v>
      </c>
      <c r="Y378" s="17">
        <f t="shared" si="194"/>
        <v>0.25531914893617019</v>
      </c>
      <c r="Z378" s="8">
        <v>17</v>
      </c>
      <c r="AA378" s="8">
        <v>29</v>
      </c>
      <c r="AB378" s="15">
        <f t="shared" si="195"/>
        <v>1.8888888888888888</v>
      </c>
      <c r="AC378" s="15">
        <f t="shared" si="196"/>
        <v>3.2222222222222223</v>
      </c>
      <c r="AD378" s="17">
        <f t="shared" si="197"/>
        <v>0.58620689655172409</v>
      </c>
      <c r="AE378" s="13">
        <v>51</v>
      </c>
      <c r="AF378" s="15">
        <f t="shared" si="198"/>
        <v>5.666666666666667</v>
      </c>
      <c r="AG378" s="13">
        <v>9</v>
      </c>
      <c r="AH378" s="15">
        <f t="shared" si="199"/>
        <v>1</v>
      </c>
      <c r="AI378" s="13">
        <v>42</v>
      </c>
      <c r="AJ378" s="15">
        <f t="shared" si="200"/>
        <v>4.666666666666667</v>
      </c>
      <c r="AK378" s="13">
        <v>24</v>
      </c>
      <c r="AL378" s="15">
        <f t="shared" si="201"/>
        <v>2.6666666666666665</v>
      </c>
      <c r="AM378" s="13">
        <v>4</v>
      </c>
      <c r="AN378" s="15">
        <f t="shared" si="202"/>
        <v>0.44444444444444442</v>
      </c>
      <c r="AO378" s="2">
        <v>13</v>
      </c>
      <c r="AP378" s="15">
        <f t="shared" si="203"/>
        <v>1.4444444444444444</v>
      </c>
      <c r="AQ378" s="6">
        <v>17</v>
      </c>
      <c r="AR378" s="15">
        <f t="shared" si="204"/>
        <v>1.8888888888888888</v>
      </c>
      <c r="AS378" s="52">
        <v>22</v>
      </c>
      <c r="AT378" s="15">
        <f t="shared" si="205"/>
        <v>2.4444444444444446</v>
      </c>
      <c r="AU378" s="18"/>
      <c r="AV378" s="18"/>
      <c r="AW378" s="18"/>
      <c r="AX378" s="18"/>
      <c r="AY378" s="18"/>
      <c r="AZ378" s="18"/>
      <c r="BA378" s="18"/>
      <c r="BB378" s="18"/>
      <c r="BC378" s="18"/>
      <c r="BD378" s="92">
        <f t="shared" si="206"/>
        <v>44.760183968462549</v>
      </c>
      <c r="BE378" s="92">
        <f t="shared" si="207"/>
        <v>42.201834862385326</v>
      </c>
      <c r="BF378" s="93">
        <f>IFERROR(100*((L378+0.44*AA378+AQ378)*2400)/((SUMIFS(팀공격력!Q:Q,팀공격력!A:A,B378,팀공격력!B:B,D378)+0.44*SUMIFS(팀공격력!T:T,팀공격력!A:A,B378,팀공격력!B:B,D378)+SUMIFS(팀공격력!AK:AK,팀공격력!A:A,B378,팀공격력!B:B,D378))*(F378*60+G378)),"")</f>
        <v>26.844803143269274</v>
      </c>
      <c r="BG378" s="17">
        <f t="shared" si="208"/>
        <v>0.43119266055045874</v>
      </c>
      <c r="BH378" s="17">
        <f t="shared" si="209"/>
        <v>0.26605504587155965</v>
      </c>
      <c r="BI378" s="94">
        <f>IFERROR(((AG378*(12000/5))/((F378*60+G378)*(SUMIFS(팀공격력!X:X,팀공격력!A:A,B378,팀공격력!B:B,D378)+SUMIFS(팀수비력!X:X,팀수비력!A:A,B378,팀수비력!B:B,D378))))*100,"")</f>
        <v>2.0569822166268921</v>
      </c>
      <c r="BJ378" s="94">
        <f>IFERROR(((AI378*(12000/5))/((F378*60+G378)*(SUMIFS(팀공격력!V:V,팀공격력!A:A,B378,팀공격력!B:B,D378)+SUMIFS(팀수비력!W:W,팀수비력!A:A,B378,팀수비력!B:B,D378))))*100,"")</f>
        <v>19.468479604449936</v>
      </c>
      <c r="BK378" s="94">
        <f>IFERROR(((AE378*(12000/5))/((F378*60+G378)*(SUMIFS(팀공격력!X:X,팀공격력!A:A,B378,팀공격력!B:B,D378)+SUMIFS(팀수비력!X:X,팀수비력!A:A,B378,팀수비력!B:B,D378))))*100,"")</f>
        <v>11.656232560885721</v>
      </c>
      <c r="BL378" s="94">
        <f>IFERROR(100*AK378/(((((F378*60+G378)/(12000/5))*SUMIFS(팀공격력!P:P,팀공격력!A:A,B378,팀공격력!B:B,D378))-K378)),"")</f>
        <v>16.059867617619012</v>
      </c>
      <c r="BM378" s="94">
        <f>IFERROR(100*((AM378/E378*(2400))/((F378*60+G378)*SUMIFS(팀공격력!AR:AR,팀공격력!A:A,B378,팀공격력!B:B,D378))),"")</f>
        <v>0.90291309973076472</v>
      </c>
      <c r="BN378" s="94">
        <f>IFERROR((AO378*40)/(((F378*60+G378)/60)*(SUMIFS(팀수비력!Q:Q,팀수비력!A:A,B378,팀수비력!B:B,D378)-SUMIFS(팀수비력!N:N,팀수비력!A:A,B378,팀수비력!B:B,D378)))*100,"")</f>
        <v>4.8328484994934806</v>
      </c>
      <c r="BO378" s="94">
        <f t="shared" si="210"/>
        <v>12.251369270683195</v>
      </c>
      <c r="BP378" s="18"/>
      <c r="BQ378" s="18"/>
      <c r="BR378" s="18"/>
      <c r="BS378" s="18"/>
      <c r="BT378" s="19" t="s">
        <v>88</v>
      </c>
      <c r="BU378" s="19"/>
      <c r="BV378" s="26" t="s">
        <v>94</v>
      </c>
      <c r="BW378" s="26"/>
      <c r="BX378" s="26"/>
      <c r="BY378" s="26"/>
      <c r="BZ378" s="29"/>
      <c r="CA378" s="29"/>
      <c r="CB378" s="29"/>
      <c r="CC378" s="30"/>
      <c r="CD378" s="30"/>
      <c r="CE378" s="30"/>
      <c r="CF378" s="28">
        <v>5</v>
      </c>
      <c r="CG378" s="28">
        <v>4</v>
      </c>
    </row>
    <row r="379" spans="1:85" x14ac:dyDescent="0.4">
      <c r="A379" s="9" t="s">
        <v>84</v>
      </c>
      <c r="B379" s="9" t="s">
        <v>130</v>
      </c>
      <c r="C379" s="9" t="s">
        <v>148</v>
      </c>
      <c r="D379" s="23" t="s">
        <v>295</v>
      </c>
      <c r="E379" s="32">
        <v>9</v>
      </c>
      <c r="F379" s="32">
        <v>20</v>
      </c>
      <c r="G379" s="32">
        <v>35</v>
      </c>
      <c r="H379" s="14">
        <f t="shared" si="184"/>
        <v>11115</v>
      </c>
      <c r="I379" s="45">
        <v>75</v>
      </c>
      <c r="J379" s="15">
        <f t="shared" si="185"/>
        <v>8.3333333333333339</v>
      </c>
      <c r="K379" s="21">
        <v>25</v>
      </c>
      <c r="L379" s="21">
        <v>54</v>
      </c>
      <c r="M379" s="15">
        <f t="shared" si="186"/>
        <v>2.7777777777777777</v>
      </c>
      <c r="N379" s="15">
        <f t="shared" si="187"/>
        <v>6</v>
      </c>
      <c r="O379" s="17">
        <f t="shared" si="188"/>
        <v>0.46296296296296297</v>
      </c>
      <c r="P379" s="14">
        <v>13</v>
      </c>
      <c r="Q379" s="16">
        <v>24</v>
      </c>
      <c r="R379" s="15">
        <f t="shared" si="189"/>
        <v>1.4444444444444444</v>
      </c>
      <c r="S379" s="15">
        <f t="shared" si="190"/>
        <v>2.6666666666666665</v>
      </c>
      <c r="T379" s="17">
        <f t="shared" si="191"/>
        <v>0.54166666666666663</v>
      </c>
      <c r="U379" s="16">
        <v>12</v>
      </c>
      <c r="V379" s="16">
        <v>30</v>
      </c>
      <c r="W379" s="15">
        <f t="shared" si="192"/>
        <v>1.3333333333333333</v>
      </c>
      <c r="X379" s="15">
        <f t="shared" si="193"/>
        <v>3.3333333333333335</v>
      </c>
      <c r="Y379" s="17">
        <f t="shared" si="194"/>
        <v>0.4</v>
      </c>
      <c r="Z379" s="8">
        <v>13</v>
      </c>
      <c r="AA379" s="8">
        <v>16</v>
      </c>
      <c r="AB379" s="15">
        <f t="shared" si="195"/>
        <v>1.4444444444444444</v>
      </c>
      <c r="AC379" s="15">
        <f t="shared" si="196"/>
        <v>1.7777777777777777</v>
      </c>
      <c r="AD379" s="17">
        <f t="shared" si="197"/>
        <v>0.8125</v>
      </c>
      <c r="AE379" s="13">
        <v>19</v>
      </c>
      <c r="AF379" s="15">
        <f t="shared" si="198"/>
        <v>2.1111111111111112</v>
      </c>
      <c r="AG379" s="13">
        <v>10</v>
      </c>
      <c r="AH379" s="15">
        <f t="shared" si="199"/>
        <v>1.1111111111111112</v>
      </c>
      <c r="AI379" s="13">
        <v>9</v>
      </c>
      <c r="AJ379" s="15">
        <f t="shared" si="200"/>
        <v>1</v>
      </c>
      <c r="AK379" s="13">
        <v>4</v>
      </c>
      <c r="AL379" s="15">
        <f t="shared" si="201"/>
        <v>0.44444444444444442</v>
      </c>
      <c r="AM379" s="13">
        <v>11</v>
      </c>
      <c r="AN379" s="15">
        <f t="shared" si="202"/>
        <v>1.2222222222222223</v>
      </c>
      <c r="AO379" s="2">
        <v>1</v>
      </c>
      <c r="AP379" s="15">
        <f t="shared" si="203"/>
        <v>0.1111111111111111</v>
      </c>
      <c r="AQ379" s="6">
        <v>1</v>
      </c>
      <c r="AR379" s="15">
        <f t="shared" si="204"/>
        <v>0.1111111111111111</v>
      </c>
      <c r="AS379" s="52">
        <v>22</v>
      </c>
      <c r="AT379" s="15">
        <f t="shared" si="205"/>
        <v>2.4444444444444446</v>
      </c>
      <c r="AU379" s="18"/>
      <c r="AV379" s="18"/>
      <c r="AW379" s="18"/>
      <c r="AX379" s="18"/>
      <c r="AY379" s="18"/>
      <c r="AZ379" s="18"/>
      <c r="BA379" s="18"/>
      <c r="BB379" s="18"/>
      <c r="BC379" s="18"/>
      <c r="BD379" s="92">
        <f t="shared" si="206"/>
        <v>61.435124508519003</v>
      </c>
      <c r="BE379" s="92">
        <f t="shared" si="207"/>
        <v>57.407407407407405</v>
      </c>
      <c r="BF379" s="93">
        <f>IFERROR(100*((L379+0.44*AA379+AQ379)*2400)/((SUMIFS(팀공격력!Q:Q,팀공격력!A:A,B379,팀공격력!B:B,D379)+0.44*SUMIFS(팀공격력!T:T,팀공격력!A:A,B379,팀공격력!B:B,D379)+SUMIFS(팀공격력!AK:AK,팀공격력!A:A,B379,팀공격력!B:B,D379))*(F379*60+G379)),"")</f>
        <v>15.72458821382466</v>
      </c>
      <c r="BG379" s="17">
        <f t="shared" si="208"/>
        <v>0.55555555555555558</v>
      </c>
      <c r="BH379" s="17">
        <f t="shared" si="209"/>
        <v>0.29629629629629628</v>
      </c>
      <c r="BI379" s="94">
        <f>IFERROR(((AG379*(12000/5))/((F379*60+G379)*(SUMIFS(팀공격력!X:X,팀공격력!A:A,B379,팀공격력!B:B,D379)+SUMIFS(팀수비력!X:X,팀수비력!A:A,B379,팀수비력!B:B,D379))))*100,"")</f>
        <v>2.9943294885310943</v>
      </c>
      <c r="BJ379" s="94">
        <f>IFERROR(((AI379*(12000/5))/((F379*60+G379)*(SUMIFS(팀공격력!V:V,팀공격력!A:A,B379,팀공격력!B:B,D379)+SUMIFS(팀수비력!W:W,팀수비력!A:A,B379,팀수비력!B:B,D379))))*100,"")</f>
        <v>5.4655870445344128</v>
      </c>
      <c r="BK379" s="94">
        <f>IFERROR(((AE379*(12000/5))/((F379*60+G379)*(SUMIFS(팀공격력!X:X,팀공격력!A:A,B379,팀공격력!B:B,D379)+SUMIFS(팀수비력!X:X,팀수비력!A:A,B379,팀수비력!B:B,D379))))*100,"")</f>
        <v>5.6892260282090792</v>
      </c>
      <c r="BL379" s="94">
        <f>IFERROR(100*AK379/(((((F379*60+G379)/(12000/5))*SUMIFS(팀공격력!P:P,팀공격력!A:A,B379,팀공격력!B:B,D379))-K379)),"")</f>
        <v>3.3445398644764577</v>
      </c>
      <c r="BM379" s="94">
        <f>IFERROR(100*((AM379/E379*(2400))/((F379*60+G379)*SUMIFS(팀공격력!AR:AR,팀공격력!A:A,B379,팀공격력!B:B,D379))),"")</f>
        <v>3.2530460220664281</v>
      </c>
      <c r="BN379" s="94">
        <f>IFERROR((AO379*40)/(((F379*60+G379)/60)*(SUMIFS(팀수비력!Q:Q,팀수비력!A:A,B379,팀수비력!B:B,D379)-SUMIFS(팀수비력!N:N,팀수비력!A:A,B379,팀수비력!B:B,D379)))*100,"")</f>
        <v>0.48704757846032087</v>
      </c>
      <c r="BO379" s="94">
        <f t="shared" si="210"/>
        <v>1.6118633139909735</v>
      </c>
      <c r="BP379" s="18"/>
      <c r="BQ379" s="18"/>
      <c r="BR379" s="18"/>
      <c r="BS379" s="18"/>
      <c r="BT379" s="19" t="s">
        <v>88</v>
      </c>
      <c r="BU379" s="19"/>
      <c r="BV379" s="26" t="s">
        <v>94</v>
      </c>
      <c r="BW379" s="26"/>
      <c r="BX379" s="26"/>
      <c r="BY379" s="26"/>
      <c r="BZ379" s="29"/>
      <c r="CA379" s="29"/>
      <c r="CB379" s="29"/>
      <c r="CC379" s="30"/>
      <c r="CD379" s="30"/>
      <c r="CE379" s="30"/>
      <c r="CF379" s="28">
        <v>5</v>
      </c>
      <c r="CG379" s="28">
        <v>4</v>
      </c>
    </row>
    <row r="380" spans="1:85" x14ac:dyDescent="0.4">
      <c r="A380" s="9" t="s">
        <v>84</v>
      </c>
      <c r="B380" s="9" t="s">
        <v>149</v>
      </c>
      <c r="C380" s="9" t="s">
        <v>150</v>
      </c>
      <c r="D380" s="23" t="s">
        <v>295</v>
      </c>
      <c r="E380" s="32">
        <v>1</v>
      </c>
      <c r="F380" s="32">
        <v>4</v>
      </c>
      <c r="G380" s="32">
        <v>5</v>
      </c>
      <c r="H380" s="14">
        <f t="shared" si="184"/>
        <v>245</v>
      </c>
      <c r="I380" s="45">
        <v>0</v>
      </c>
      <c r="J380" s="15">
        <f t="shared" si="185"/>
        <v>0</v>
      </c>
      <c r="K380" s="21">
        <v>0</v>
      </c>
      <c r="L380" s="21">
        <v>2</v>
      </c>
      <c r="M380" s="15">
        <f t="shared" si="186"/>
        <v>0</v>
      </c>
      <c r="N380" s="15">
        <f t="shared" si="187"/>
        <v>2</v>
      </c>
      <c r="O380" s="17">
        <f t="shared" si="188"/>
        <v>0</v>
      </c>
      <c r="P380" s="14">
        <v>0</v>
      </c>
      <c r="Q380" s="16">
        <v>2</v>
      </c>
      <c r="R380" s="15">
        <f t="shared" si="189"/>
        <v>0</v>
      </c>
      <c r="S380" s="15">
        <f t="shared" si="190"/>
        <v>2</v>
      </c>
      <c r="T380" s="17">
        <f t="shared" si="191"/>
        <v>0</v>
      </c>
      <c r="U380" s="16">
        <v>0</v>
      </c>
      <c r="V380" s="16">
        <v>0</v>
      </c>
      <c r="W380" s="15">
        <f t="shared" si="192"/>
        <v>0</v>
      </c>
      <c r="X380" s="15">
        <f t="shared" si="193"/>
        <v>0</v>
      </c>
      <c r="Y380" s="17" t="e">
        <f t="shared" si="194"/>
        <v>#DIV/0!</v>
      </c>
      <c r="Z380" s="8">
        <v>0</v>
      </c>
      <c r="AA380" s="8">
        <v>0</v>
      </c>
      <c r="AB380" s="15">
        <f t="shared" si="195"/>
        <v>0</v>
      </c>
      <c r="AC380" s="15">
        <f t="shared" si="196"/>
        <v>0</v>
      </c>
      <c r="AD380" s="17" t="e">
        <f t="shared" si="197"/>
        <v>#DIV/0!</v>
      </c>
      <c r="AE380" s="13">
        <v>0</v>
      </c>
      <c r="AF380" s="15">
        <f t="shared" si="198"/>
        <v>0</v>
      </c>
      <c r="AG380" s="13">
        <v>0</v>
      </c>
      <c r="AH380" s="15">
        <f t="shared" si="199"/>
        <v>0</v>
      </c>
      <c r="AI380" s="13">
        <v>0</v>
      </c>
      <c r="AJ380" s="15">
        <f t="shared" si="200"/>
        <v>0</v>
      </c>
      <c r="AK380" s="13">
        <v>0</v>
      </c>
      <c r="AL380" s="15">
        <f t="shared" si="201"/>
        <v>0</v>
      </c>
      <c r="AM380" s="13">
        <v>0</v>
      </c>
      <c r="AN380" s="15">
        <f t="shared" si="202"/>
        <v>0</v>
      </c>
      <c r="AO380" s="2">
        <v>0</v>
      </c>
      <c r="AP380" s="15">
        <f t="shared" si="203"/>
        <v>0</v>
      </c>
      <c r="AQ380" s="6">
        <v>0</v>
      </c>
      <c r="AR380" s="15">
        <f t="shared" si="204"/>
        <v>0</v>
      </c>
      <c r="AS380" s="52">
        <v>0</v>
      </c>
      <c r="AT380" s="15">
        <f t="shared" si="205"/>
        <v>0</v>
      </c>
      <c r="AU380" s="18"/>
      <c r="AV380" s="18"/>
      <c r="AW380" s="18"/>
      <c r="AX380" s="18"/>
      <c r="AY380" s="18"/>
      <c r="AZ380" s="18"/>
      <c r="BA380" s="18"/>
      <c r="BB380" s="18"/>
      <c r="BC380" s="18"/>
      <c r="BD380" s="92">
        <f t="shared" si="206"/>
        <v>0</v>
      </c>
      <c r="BE380" s="92">
        <f t="shared" si="207"/>
        <v>0</v>
      </c>
      <c r="BF380" s="93">
        <f>IFERROR(100*((L380+0.44*AA380+AQ380)*2400)/((SUMIFS(팀공격력!Q:Q,팀공격력!A:A,B380,팀공격력!B:B,D380)+0.44*SUMIFS(팀공격력!T:T,팀공격력!A:A,B380,팀공격력!B:B,D380)+SUMIFS(팀공격력!AK:AK,팀공격력!A:A,B380,팀공격력!B:B,D380))*(F380*60+G380)),"")</f>
        <v>2.6681697356177314</v>
      </c>
      <c r="BG380" s="17">
        <f t="shared" si="208"/>
        <v>0</v>
      </c>
      <c r="BH380" s="17">
        <f t="shared" si="209"/>
        <v>0</v>
      </c>
      <c r="BI380" s="94">
        <f>IFERROR(((AG380*(12000/5))/((F380*60+G380)*(SUMIFS(팀공격력!X:X,팀공격력!A:A,B380,팀공격력!B:B,D380)+SUMIFS(팀수비력!X:X,팀수비력!A:A,B380,팀수비력!B:B,D380))))*100,"")</f>
        <v>0</v>
      </c>
      <c r="BJ380" s="94">
        <f>IFERROR(((AI380*(12000/5))/((F380*60+G380)*(SUMIFS(팀공격력!V:V,팀공격력!A:A,B380,팀공격력!B:B,D380)+SUMIFS(팀수비력!W:W,팀수비력!A:A,B380,팀수비력!B:B,D380))))*100,"")</f>
        <v>0</v>
      </c>
      <c r="BK380" s="94">
        <f>IFERROR(((AE380*(12000/5))/((F380*60+G380)*(SUMIFS(팀공격력!X:X,팀공격력!A:A,B380,팀공격력!B:B,D380)+SUMIFS(팀수비력!X:X,팀수비력!A:A,B380,팀수비력!B:B,D380))))*100,"")</f>
        <v>0</v>
      </c>
      <c r="BL380" s="94">
        <f>IFERROR(100*AK380/(((((F380*60+G380)/(12000/5))*SUMIFS(팀공격력!P:P,팀공격력!A:A,B380,팀공격력!B:B,D380))-K380)),"")</f>
        <v>0</v>
      </c>
      <c r="BM380" s="94">
        <f>IFERROR(100*((AM380/E380*(2400))/((F380*60+G380)*SUMIFS(팀공격력!AR:AR,팀공격력!A:A,B380,팀공격력!B:B,D380))),"")</f>
        <v>0</v>
      </c>
      <c r="BN380" s="94">
        <f>IFERROR((AO380*40)/(((F380*60+G380)/60)*(SUMIFS(팀수비력!Q:Q,팀수비력!A:A,B380,팀수비력!B:B,D380)-SUMIFS(팀수비력!N:N,팀수비력!A:A,B380,팀수비력!B:B,D380)))*100,"")</f>
        <v>0</v>
      </c>
      <c r="BO380" s="94">
        <f t="shared" si="210"/>
        <v>0</v>
      </c>
      <c r="BP380" s="18"/>
      <c r="BQ380" s="18"/>
      <c r="BR380" s="18"/>
      <c r="BS380" s="18"/>
      <c r="BT380" s="19" t="s">
        <v>88</v>
      </c>
      <c r="BU380" s="19"/>
      <c r="BV380" s="26" t="s">
        <v>94</v>
      </c>
      <c r="BW380" s="26"/>
      <c r="BX380" s="26"/>
      <c r="BY380" s="26"/>
      <c r="BZ380" s="29"/>
      <c r="CA380" s="29"/>
      <c r="CB380" s="29"/>
      <c r="CC380" s="30"/>
      <c r="CD380" s="30"/>
      <c r="CE380" s="30"/>
      <c r="CF380" s="28">
        <v>0</v>
      </c>
      <c r="CG380" s="28">
        <v>1</v>
      </c>
    </row>
    <row r="381" spans="1:85" x14ac:dyDescent="0.4">
      <c r="A381" s="9" t="s">
        <v>84</v>
      </c>
      <c r="B381" s="9" t="s">
        <v>149</v>
      </c>
      <c r="C381" s="9" t="s">
        <v>151</v>
      </c>
      <c r="D381" s="23" t="s">
        <v>295</v>
      </c>
      <c r="E381" s="32">
        <v>3</v>
      </c>
      <c r="F381" s="32">
        <v>23</v>
      </c>
      <c r="G381" s="32">
        <v>19</v>
      </c>
      <c r="H381" s="14">
        <f t="shared" si="184"/>
        <v>4197</v>
      </c>
      <c r="I381" s="45">
        <v>14</v>
      </c>
      <c r="J381" s="15">
        <f t="shared" si="185"/>
        <v>4.666666666666667</v>
      </c>
      <c r="K381" s="21">
        <v>6</v>
      </c>
      <c r="L381" s="21">
        <v>14</v>
      </c>
      <c r="M381" s="15">
        <f t="shared" si="186"/>
        <v>2</v>
      </c>
      <c r="N381" s="15">
        <f t="shared" si="187"/>
        <v>4.666666666666667</v>
      </c>
      <c r="O381" s="17">
        <f t="shared" si="188"/>
        <v>0.42857142857142855</v>
      </c>
      <c r="P381" s="14">
        <v>5</v>
      </c>
      <c r="Q381" s="16">
        <v>9</v>
      </c>
      <c r="R381" s="15">
        <f t="shared" si="189"/>
        <v>1.6666666666666667</v>
      </c>
      <c r="S381" s="15">
        <f t="shared" si="190"/>
        <v>3</v>
      </c>
      <c r="T381" s="17">
        <f t="shared" si="191"/>
        <v>0.55555555555555558</v>
      </c>
      <c r="U381" s="16">
        <v>1</v>
      </c>
      <c r="V381" s="16">
        <v>5</v>
      </c>
      <c r="W381" s="15">
        <f t="shared" si="192"/>
        <v>0.33333333333333331</v>
      </c>
      <c r="X381" s="15">
        <f t="shared" si="193"/>
        <v>1.6666666666666667</v>
      </c>
      <c r="Y381" s="17">
        <f t="shared" si="194"/>
        <v>0.2</v>
      </c>
      <c r="Z381" s="8">
        <v>1</v>
      </c>
      <c r="AA381" s="8">
        <v>2</v>
      </c>
      <c r="AB381" s="15">
        <f t="shared" si="195"/>
        <v>0.33333333333333331</v>
      </c>
      <c r="AC381" s="15">
        <f t="shared" si="196"/>
        <v>0.66666666666666663</v>
      </c>
      <c r="AD381" s="17">
        <f t="shared" si="197"/>
        <v>0.5</v>
      </c>
      <c r="AE381" s="59">
        <v>14</v>
      </c>
      <c r="AF381" s="15">
        <f t="shared" si="198"/>
        <v>4.666666666666667</v>
      </c>
      <c r="AG381" s="13">
        <v>6</v>
      </c>
      <c r="AH381" s="15">
        <f t="shared" si="199"/>
        <v>2</v>
      </c>
      <c r="AI381" s="59">
        <v>8</v>
      </c>
      <c r="AJ381" s="15">
        <f t="shared" si="200"/>
        <v>2.6666666666666665</v>
      </c>
      <c r="AK381" s="13">
        <v>5</v>
      </c>
      <c r="AL381" s="15">
        <f t="shared" si="201"/>
        <v>1.6666666666666667</v>
      </c>
      <c r="AM381" s="13">
        <v>1</v>
      </c>
      <c r="AN381" s="15">
        <f t="shared" si="202"/>
        <v>0.33333333333333331</v>
      </c>
      <c r="AO381" s="2">
        <v>2</v>
      </c>
      <c r="AP381" s="15">
        <f t="shared" si="203"/>
        <v>0.66666666666666663</v>
      </c>
      <c r="AQ381" s="6">
        <v>0</v>
      </c>
      <c r="AR381" s="15">
        <f t="shared" si="204"/>
        <v>0</v>
      </c>
      <c r="AS381" s="52">
        <v>6</v>
      </c>
      <c r="AT381" s="15">
        <f t="shared" si="205"/>
        <v>2</v>
      </c>
      <c r="AU381" s="18"/>
      <c r="AV381" s="18"/>
      <c r="AW381" s="18"/>
      <c r="AX381" s="18"/>
      <c r="AY381" s="18"/>
      <c r="AZ381" s="18"/>
      <c r="BA381" s="18"/>
      <c r="BB381" s="18"/>
      <c r="BC381" s="18"/>
      <c r="BD381" s="92">
        <f t="shared" si="206"/>
        <v>47.043010752688168</v>
      </c>
      <c r="BE381" s="92">
        <f t="shared" si="207"/>
        <v>46.428571428571431</v>
      </c>
      <c r="BF381" s="93">
        <f>IFERROR(100*((L381+0.44*AA381+AQ381)*2400)/((SUMIFS(팀공격력!Q:Q,팀공격력!A:A,B381,팀공격력!B:B,D381)+0.44*SUMIFS(팀공격력!T:T,팀공격력!A:A,B381,팀공격력!B:B,D381)+SUMIFS(팀공격력!AK:AK,팀공격력!A:A,B381,팀공격력!B:B,D381))*(F381*60+G381)),"")</f>
        <v>3.4764401673223735</v>
      </c>
      <c r="BG381" s="17">
        <f t="shared" si="208"/>
        <v>0.35714285714285715</v>
      </c>
      <c r="BH381" s="17">
        <f t="shared" si="209"/>
        <v>0.14285714285714285</v>
      </c>
      <c r="BI381" s="94">
        <f>IFERROR(((AG381*(12000/5))/((F381*60+G381)*(SUMIFS(팀공격력!X:X,팀공격력!A:A,B381,팀공격력!B:B,D381)+SUMIFS(팀수비력!X:X,팀수비력!A:A,B381,팀수비력!B:B,D381))))*100,"")</f>
        <v>1.5738633755434748</v>
      </c>
      <c r="BJ381" s="94">
        <f>IFERROR(((AI381*(12000/5))/((F381*60+G381)*(SUMIFS(팀공격력!V:V,팀공격력!A:A,B381,팀공격력!B:B,D381)+SUMIFS(팀수비력!W:W,팀수비력!A:A,B381,팀수비력!B:B,D381))))*100,"")</f>
        <v>4.0967428760415228</v>
      </c>
      <c r="BK381" s="94">
        <f>IFERROR(((AE381*(12000/5))/((F381*60+G381)*(SUMIFS(팀공격력!X:X,팀공격력!A:A,B381,팀공격력!B:B,D381)+SUMIFS(팀수비력!X:X,팀수비력!A:A,B381,팀수비력!B:B,D381))))*100,"")</f>
        <v>3.6723478762681077</v>
      </c>
      <c r="BL381" s="94">
        <f>IFERROR(100*AK381/(((((F381*60+G381)/(12000/5))*SUMIFS(팀공격력!P:P,팀공격력!A:A,B381,팀공격력!B:B,D381))-K381)),"")</f>
        <v>3.9950062421972534</v>
      </c>
      <c r="BM381" s="94">
        <f>IFERROR(100*((AM381/E381*(2400))/((F381*60+G381)*SUMIFS(팀공격력!AR:AR,팀공격력!A:A,B381,팀공격력!B:B,D381))),"")</f>
        <v>0.82475392544392823</v>
      </c>
      <c r="BN381" s="94">
        <f>IFERROR((AO381*40)/(((F381*60+G381)/60)*(SUMIFS(팀수비력!Q:Q,팀수비력!A:A,B381,팀수비력!B:B,D381)-SUMIFS(팀수비력!N:N,팀수비력!A:A,B381,팀수비력!B:B,D381)))*100,"")</f>
        <v>0.87303362816406482</v>
      </c>
      <c r="BO381" s="94">
        <f t="shared" si="210"/>
        <v>0</v>
      </c>
      <c r="BP381" s="18"/>
      <c r="BQ381" s="18"/>
      <c r="BR381" s="18"/>
      <c r="BS381" s="18"/>
      <c r="BT381" s="19" t="s">
        <v>88</v>
      </c>
      <c r="BU381" s="19"/>
      <c r="BV381" s="26" t="s">
        <v>97</v>
      </c>
      <c r="BW381" s="26"/>
      <c r="BX381" s="26"/>
      <c r="BY381" s="26"/>
      <c r="BZ381" s="29"/>
      <c r="CA381" s="29"/>
      <c r="CB381" s="29"/>
      <c r="CC381" s="30"/>
      <c r="CD381" s="30"/>
      <c r="CE381" s="30"/>
      <c r="CF381" s="28">
        <v>1</v>
      </c>
      <c r="CG381" s="28">
        <v>2</v>
      </c>
    </row>
    <row r="382" spans="1:85" x14ac:dyDescent="0.4">
      <c r="A382" s="9" t="s">
        <v>84</v>
      </c>
      <c r="B382" s="9" t="s">
        <v>149</v>
      </c>
      <c r="C382" s="9" t="s">
        <v>152</v>
      </c>
      <c r="D382" s="23" t="s">
        <v>295</v>
      </c>
      <c r="E382" s="32">
        <v>9</v>
      </c>
      <c r="F382" s="32">
        <v>27</v>
      </c>
      <c r="G382" s="32">
        <v>0</v>
      </c>
      <c r="H382" s="14">
        <f t="shared" si="184"/>
        <v>14580</v>
      </c>
      <c r="I382" s="45">
        <v>76</v>
      </c>
      <c r="J382" s="15">
        <f t="shared" si="185"/>
        <v>8.4444444444444446</v>
      </c>
      <c r="K382" s="21">
        <v>24</v>
      </c>
      <c r="L382" s="21">
        <v>74</v>
      </c>
      <c r="M382" s="15">
        <f t="shared" si="186"/>
        <v>2.6666666666666665</v>
      </c>
      <c r="N382" s="15">
        <f t="shared" si="187"/>
        <v>8.2222222222222214</v>
      </c>
      <c r="O382" s="17">
        <f t="shared" si="188"/>
        <v>0.32432432432432434</v>
      </c>
      <c r="P382" s="14">
        <v>17</v>
      </c>
      <c r="Q382" s="16">
        <v>42</v>
      </c>
      <c r="R382" s="15">
        <f t="shared" si="189"/>
        <v>1.8888888888888888</v>
      </c>
      <c r="S382" s="15">
        <f t="shared" si="190"/>
        <v>4.666666666666667</v>
      </c>
      <c r="T382" s="17">
        <f t="shared" si="191"/>
        <v>0.40476190476190477</v>
      </c>
      <c r="U382" s="16">
        <v>7</v>
      </c>
      <c r="V382" s="16">
        <v>32</v>
      </c>
      <c r="W382" s="15">
        <f t="shared" si="192"/>
        <v>0.77777777777777779</v>
      </c>
      <c r="X382" s="15">
        <f t="shared" si="193"/>
        <v>3.5555555555555554</v>
      </c>
      <c r="Y382" s="17">
        <f t="shared" si="194"/>
        <v>0.21875</v>
      </c>
      <c r="Z382" s="8">
        <v>21</v>
      </c>
      <c r="AA382" s="8">
        <v>27</v>
      </c>
      <c r="AB382" s="15">
        <f t="shared" si="195"/>
        <v>2.3333333333333335</v>
      </c>
      <c r="AC382" s="15">
        <f t="shared" si="196"/>
        <v>3</v>
      </c>
      <c r="AD382" s="17">
        <f t="shared" si="197"/>
        <v>0.77777777777777779</v>
      </c>
      <c r="AE382" s="13">
        <v>37</v>
      </c>
      <c r="AF382" s="15">
        <f t="shared" si="198"/>
        <v>4.1111111111111107</v>
      </c>
      <c r="AG382" s="13">
        <v>10</v>
      </c>
      <c r="AH382" s="15">
        <f t="shared" si="199"/>
        <v>1.1111111111111112</v>
      </c>
      <c r="AI382" s="13">
        <v>27</v>
      </c>
      <c r="AJ382" s="15">
        <f t="shared" si="200"/>
        <v>3</v>
      </c>
      <c r="AK382" s="13">
        <v>61</v>
      </c>
      <c r="AL382" s="15">
        <f t="shared" si="201"/>
        <v>6.7777777777777777</v>
      </c>
      <c r="AM382" s="13">
        <v>9</v>
      </c>
      <c r="AN382" s="15">
        <f t="shared" si="202"/>
        <v>1</v>
      </c>
      <c r="AO382" s="2">
        <v>0</v>
      </c>
      <c r="AP382" s="15">
        <f t="shared" si="203"/>
        <v>0</v>
      </c>
      <c r="AQ382" s="6">
        <v>24</v>
      </c>
      <c r="AR382" s="15">
        <f t="shared" si="204"/>
        <v>2.6666666666666665</v>
      </c>
      <c r="AS382" s="52">
        <v>22</v>
      </c>
      <c r="AT382" s="15">
        <f t="shared" si="205"/>
        <v>2.4444444444444446</v>
      </c>
      <c r="AU382" s="18"/>
      <c r="AV382" s="18"/>
      <c r="AW382" s="18"/>
      <c r="AX382" s="18"/>
      <c r="AY382" s="18"/>
      <c r="AZ382" s="18"/>
      <c r="BA382" s="18"/>
      <c r="BB382" s="18"/>
      <c r="BC382" s="18"/>
      <c r="BD382" s="92">
        <f t="shared" si="206"/>
        <v>44.247787610619469</v>
      </c>
      <c r="BE382" s="92">
        <f t="shared" si="207"/>
        <v>37.162162162162161</v>
      </c>
      <c r="BF382" s="93">
        <f>IFERROR(100*((L382+0.44*AA382+AQ382)*2400)/((SUMIFS(팀공격력!Q:Q,팀공격력!A:A,B382,팀공격력!B:B,D382)+0.44*SUMIFS(팀공격력!T:T,팀공격력!A:A,B382,팀공격력!B:B,D382)+SUMIFS(팀공격력!AK:AK,팀공격력!A:A,B382,팀공격력!B:B,D382))*(F382*60+G382)),"")</f>
        <v>22.169361168108242</v>
      </c>
      <c r="BG382" s="17">
        <f t="shared" si="208"/>
        <v>0.43243243243243246</v>
      </c>
      <c r="BH382" s="17">
        <f t="shared" si="209"/>
        <v>0.36486486486486486</v>
      </c>
      <c r="BI382" s="94">
        <f>IFERROR(((AG382*(12000/5))/((F382*60+G382)*(SUMIFS(팀공격력!X:X,팀공격력!A:A,B382,팀공격력!B:B,D382)+SUMIFS(팀수비력!X:X,팀수비력!A:A,B382,팀수비력!B:B,D382))))*100,"")</f>
        <v>2.2652622041001247</v>
      </c>
      <c r="BJ382" s="94">
        <f>IFERROR(((AI382*(12000/5))/((F382*60+G382)*(SUMIFS(팀공격력!V:V,팀공격력!A:A,B382,팀공격력!B:B,D382)+SUMIFS(팀수비력!W:W,팀수비력!A:A,B382,팀수비력!B:B,D382))))*100,"")</f>
        <v>11.940298507462686</v>
      </c>
      <c r="BK382" s="94">
        <f>IFERROR(((AE382*(12000/5))/((F382*60+G382)*(SUMIFS(팀공격력!X:X,팀공격력!A:A,B382,팀공격력!B:B,D382)+SUMIFS(팀수비력!X:X,팀수비력!A:A,B382,팀수비력!B:B,D382))))*100,"")</f>
        <v>8.3814701551704598</v>
      </c>
      <c r="BL382" s="94">
        <f>IFERROR(100*AK382/(((((F382*60+G382)/(12000/5))*SUMIFS(팀공격력!P:P,팀공격력!A:A,B382,팀공격력!B:B,D382))-K382)),"")</f>
        <v>47.702834799608993</v>
      </c>
      <c r="BM382" s="94">
        <f>IFERROR(100*((AM382/E382*(2400))/((F382*60+G382)*SUMIFS(팀공격력!AR:AR,팀공격력!A:A,B382,팀공격력!B:B,D382))),"")</f>
        <v>2.1367235957334363</v>
      </c>
      <c r="BN382" s="94">
        <f>IFERROR((AO382*40)/(((F382*60+G382)/60)*(SUMIFS(팀수비력!Q:Q,팀수비력!A:A,B382,팀수비력!B:B,D382)-SUMIFS(팀수비력!N:N,팀수비력!A:A,B382,팀수비력!B:B,D382)))*100,"")</f>
        <v>0</v>
      </c>
      <c r="BO382" s="94">
        <f t="shared" si="210"/>
        <v>21.84200946487077</v>
      </c>
      <c r="BP382" s="18"/>
      <c r="BQ382" s="18"/>
      <c r="BR382" s="18"/>
      <c r="BS382" s="18"/>
      <c r="BT382" s="19" t="s">
        <v>88</v>
      </c>
      <c r="BU382" s="19"/>
      <c r="BV382" s="26" t="s">
        <v>89</v>
      </c>
      <c r="BW382" s="26"/>
      <c r="BX382" s="26"/>
      <c r="BY382" s="26"/>
      <c r="BZ382" s="29"/>
      <c r="CA382" s="29"/>
      <c r="CB382" s="29"/>
      <c r="CC382" s="30"/>
      <c r="CD382" s="30"/>
      <c r="CE382" s="30"/>
      <c r="CF382" s="28">
        <v>2</v>
      </c>
      <c r="CG382" s="28">
        <v>7</v>
      </c>
    </row>
    <row r="383" spans="1:85" x14ac:dyDescent="0.4">
      <c r="A383" s="9" t="s">
        <v>84</v>
      </c>
      <c r="B383" s="9" t="s">
        <v>149</v>
      </c>
      <c r="C383" s="9" t="s">
        <v>153</v>
      </c>
      <c r="D383" s="23" t="s">
        <v>295</v>
      </c>
      <c r="E383" s="32">
        <v>9</v>
      </c>
      <c r="F383" s="32">
        <v>22</v>
      </c>
      <c r="G383" s="32">
        <v>23</v>
      </c>
      <c r="H383" s="14">
        <f t="shared" si="184"/>
        <v>12087</v>
      </c>
      <c r="I383" s="45">
        <v>58</v>
      </c>
      <c r="J383" s="15">
        <f t="shared" si="185"/>
        <v>6.4444444444444446</v>
      </c>
      <c r="K383" s="21">
        <v>20</v>
      </c>
      <c r="L383" s="21">
        <v>64</v>
      </c>
      <c r="M383" s="15">
        <f t="shared" si="186"/>
        <v>2.2222222222222223</v>
      </c>
      <c r="N383" s="15">
        <f t="shared" si="187"/>
        <v>7.1111111111111107</v>
      </c>
      <c r="O383" s="17">
        <f t="shared" si="188"/>
        <v>0.3125</v>
      </c>
      <c r="P383" s="14">
        <v>8</v>
      </c>
      <c r="Q383" s="16">
        <v>22</v>
      </c>
      <c r="R383" s="15">
        <f t="shared" si="189"/>
        <v>0.88888888888888884</v>
      </c>
      <c r="S383" s="15">
        <f t="shared" si="190"/>
        <v>2.4444444444444446</v>
      </c>
      <c r="T383" s="17">
        <f t="shared" si="191"/>
        <v>0.36363636363636365</v>
      </c>
      <c r="U383" s="16">
        <v>12</v>
      </c>
      <c r="V383" s="16">
        <v>42</v>
      </c>
      <c r="W383" s="15">
        <f t="shared" si="192"/>
        <v>1.3333333333333333</v>
      </c>
      <c r="X383" s="15">
        <f t="shared" si="193"/>
        <v>4.666666666666667</v>
      </c>
      <c r="Y383" s="17">
        <f t="shared" si="194"/>
        <v>0.2857142857142857</v>
      </c>
      <c r="Z383" s="8">
        <v>6</v>
      </c>
      <c r="AA383" s="8">
        <v>8</v>
      </c>
      <c r="AB383" s="15">
        <f t="shared" si="195"/>
        <v>0.66666666666666663</v>
      </c>
      <c r="AC383" s="15">
        <f t="shared" si="196"/>
        <v>0.88888888888888884</v>
      </c>
      <c r="AD383" s="17">
        <f t="shared" si="197"/>
        <v>0.75</v>
      </c>
      <c r="AE383" s="13">
        <v>11</v>
      </c>
      <c r="AF383" s="15">
        <f t="shared" si="198"/>
        <v>1.2222222222222223</v>
      </c>
      <c r="AG383" s="13">
        <v>2</v>
      </c>
      <c r="AH383" s="15">
        <f t="shared" si="199"/>
        <v>0.22222222222222221</v>
      </c>
      <c r="AI383" s="13">
        <v>9</v>
      </c>
      <c r="AJ383" s="15">
        <f t="shared" si="200"/>
        <v>1</v>
      </c>
      <c r="AK383" s="13">
        <v>8</v>
      </c>
      <c r="AL383" s="15">
        <f t="shared" si="201"/>
        <v>0.88888888888888884</v>
      </c>
      <c r="AM383" s="13">
        <v>2</v>
      </c>
      <c r="AN383" s="15">
        <f t="shared" si="202"/>
        <v>0.22222222222222221</v>
      </c>
      <c r="AO383" s="2">
        <v>0</v>
      </c>
      <c r="AP383" s="15">
        <f t="shared" si="203"/>
        <v>0</v>
      </c>
      <c r="AQ383" s="6">
        <v>4</v>
      </c>
      <c r="AR383" s="15">
        <f t="shared" si="204"/>
        <v>0.44444444444444442</v>
      </c>
      <c r="AS383" s="52">
        <v>12</v>
      </c>
      <c r="AT383" s="15">
        <f t="shared" si="205"/>
        <v>1.3333333333333333</v>
      </c>
      <c r="AU383" s="18"/>
      <c r="AV383" s="18"/>
      <c r="AW383" s="18"/>
      <c r="AX383" s="18"/>
      <c r="AY383" s="18"/>
      <c r="AZ383" s="18"/>
      <c r="BA383" s="18"/>
      <c r="BB383" s="18"/>
      <c r="BC383" s="18"/>
      <c r="BD383" s="92">
        <f t="shared" si="206"/>
        <v>42.950236966824647</v>
      </c>
      <c r="BE383" s="92">
        <f t="shared" si="207"/>
        <v>40.625</v>
      </c>
      <c r="BF383" s="93">
        <f>IFERROR(100*((L383+0.44*AA383+AQ383)*2400)/((SUMIFS(팀공격력!Q:Q,팀공격력!A:A,B383,팀공격력!B:B,D383)+0.44*SUMIFS(팀공격력!T:T,팀공격력!A:A,B383,팀공격력!B:B,D383)+SUMIFS(팀공격력!AK:AK,팀공격력!A:A,B383,팀공격력!B:B,D383))*(F383*60+G383)),"")</f>
        <v>17.406082418238324</v>
      </c>
      <c r="BG383" s="17">
        <f t="shared" si="208"/>
        <v>0.65625</v>
      </c>
      <c r="BH383" s="17">
        <f t="shared" si="209"/>
        <v>0.125</v>
      </c>
      <c r="BI383" s="94">
        <f>IFERROR(((AG383*(12000/5))/((F383*60+G383)*(SUMIFS(팀공격력!X:X,팀공격력!A:A,B383,팀공격력!B:B,D383)+SUMIFS(팀수비력!X:X,팀수비력!A:A,B383,팀수비력!B:B,D383))))*100,"")</f>
        <v>0.54649661513658998</v>
      </c>
      <c r="BJ383" s="94">
        <f>IFERROR(((AI383*(12000/5))/((F383*60+G383)*(SUMIFS(팀공격력!V:V,팀공격력!A:A,B383,팀공격력!B:B,D383)+SUMIFS(팀수비력!W:W,팀수비력!A:A,B383,팀수비력!B:B,D383))))*100,"")</f>
        <v>4.8010135473044304</v>
      </c>
      <c r="BK383" s="94">
        <f>IFERROR(((AE383*(12000/5))/((F383*60+G383)*(SUMIFS(팀공격력!X:X,팀공격력!A:A,B383,팀공격력!B:B,D383)+SUMIFS(팀수비력!X:X,팀수비력!A:A,B383,팀수비력!B:B,D383))))*100,"")</f>
        <v>3.0057313832512449</v>
      </c>
      <c r="BL383" s="94">
        <f>IFERROR(100*AK383/(((((F383*60+G383)/(12000/5))*SUMIFS(팀공격력!P:P,팀공격력!A:A,B383,팀공격력!B:B,D383))-K383)),"")</f>
        <v>7.5538506934198875</v>
      </c>
      <c r="BM383" s="94">
        <f>IFERROR(100*((AM383/E383*(2400))/((F383*60+G383)*SUMIFS(팀공격력!AR:AR,팀공격력!A:A,B383,팀공격력!B:B,D383))),"")</f>
        <v>0.57276284025617041</v>
      </c>
      <c r="BN383" s="94">
        <f>IFERROR((AO383*40)/(((F383*60+G383)/60)*(SUMIFS(팀수비력!Q:Q,팀수비력!A:A,B383,팀수비력!B:B,D383)-SUMIFS(팀수비력!N:N,팀수비력!A:A,B383,팀수비력!B:B,D383)))*100,"")</f>
        <v>0</v>
      </c>
      <c r="BO383" s="94">
        <f t="shared" si="210"/>
        <v>5.592841163310962</v>
      </c>
      <c r="BP383" s="18"/>
      <c r="BQ383" s="18"/>
      <c r="BR383" s="18"/>
      <c r="BS383" s="18"/>
      <c r="BT383" s="19" t="s">
        <v>88</v>
      </c>
      <c r="BU383" s="19"/>
      <c r="BV383" s="26" t="s">
        <v>89</v>
      </c>
      <c r="BW383" s="26"/>
      <c r="BX383" s="26"/>
      <c r="BY383" s="26"/>
      <c r="BZ383" s="29"/>
      <c r="CA383" s="29"/>
      <c r="CB383" s="29"/>
      <c r="CC383" s="30"/>
      <c r="CD383" s="30"/>
      <c r="CE383" s="30"/>
      <c r="CF383" s="28">
        <v>2</v>
      </c>
      <c r="CG383" s="28">
        <v>7</v>
      </c>
    </row>
    <row r="384" spans="1:85" x14ac:dyDescent="0.4">
      <c r="A384" s="9" t="s">
        <v>84</v>
      </c>
      <c r="B384" s="9" t="s">
        <v>149</v>
      </c>
      <c r="C384" s="9" t="s">
        <v>154</v>
      </c>
      <c r="D384" s="23" t="s">
        <v>295</v>
      </c>
      <c r="E384" s="32">
        <v>9</v>
      </c>
      <c r="F384" s="32">
        <v>23</v>
      </c>
      <c r="G384" s="32">
        <v>45</v>
      </c>
      <c r="H384" s="14">
        <f t="shared" si="184"/>
        <v>12825</v>
      </c>
      <c r="I384" s="45">
        <v>99</v>
      </c>
      <c r="J384" s="15">
        <f t="shared" si="185"/>
        <v>11</v>
      </c>
      <c r="K384" s="21">
        <v>40</v>
      </c>
      <c r="L384" s="21">
        <v>87</v>
      </c>
      <c r="M384" s="15">
        <f t="shared" si="186"/>
        <v>4.4444444444444446</v>
      </c>
      <c r="N384" s="15">
        <f t="shared" si="187"/>
        <v>9.6666666666666661</v>
      </c>
      <c r="O384" s="17">
        <f t="shared" si="188"/>
        <v>0.45977011494252873</v>
      </c>
      <c r="P384" s="14">
        <v>39</v>
      </c>
      <c r="Q384" s="16">
        <v>80</v>
      </c>
      <c r="R384" s="15">
        <f t="shared" si="189"/>
        <v>4.333333333333333</v>
      </c>
      <c r="S384" s="15">
        <f t="shared" si="190"/>
        <v>8.8888888888888893</v>
      </c>
      <c r="T384" s="17">
        <f t="shared" si="191"/>
        <v>0.48749999999999999</v>
      </c>
      <c r="U384" s="16">
        <v>1</v>
      </c>
      <c r="V384" s="16">
        <v>7</v>
      </c>
      <c r="W384" s="15">
        <f t="shared" si="192"/>
        <v>0.1111111111111111</v>
      </c>
      <c r="X384" s="15">
        <f t="shared" si="193"/>
        <v>0.77777777777777779</v>
      </c>
      <c r="Y384" s="17">
        <f t="shared" si="194"/>
        <v>0.14285714285714285</v>
      </c>
      <c r="Z384" s="8">
        <v>18</v>
      </c>
      <c r="AA384" s="8">
        <v>29</v>
      </c>
      <c r="AB384" s="15">
        <f t="shared" si="195"/>
        <v>2</v>
      </c>
      <c r="AC384" s="15">
        <f t="shared" si="196"/>
        <v>3.2222222222222223</v>
      </c>
      <c r="AD384" s="17">
        <f t="shared" si="197"/>
        <v>0.62068965517241381</v>
      </c>
      <c r="AE384" s="13">
        <v>77</v>
      </c>
      <c r="AF384" s="15">
        <f t="shared" si="198"/>
        <v>8.5555555555555554</v>
      </c>
      <c r="AG384" s="13">
        <v>20</v>
      </c>
      <c r="AH384" s="15">
        <f t="shared" si="199"/>
        <v>2.2222222222222223</v>
      </c>
      <c r="AI384" s="13">
        <v>57</v>
      </c>
      <c r="AJ384" s="15">
        <f t="shared" si="200"/>
        <v>6.333333333333333</v>
      </c>
      <c r="AK384" s="13">
        <v>18</v>
      </c>
      <c r="AL384" s="15">
        <f t="shared" si="201"/>
        <v>2</v>
      </c>
      <c r="AM384" s="13">
        <v>9</v>
      </c>
      <c r="AN384" s="15">
        <f t="shared" si="202"/>
        <v>1</v>
      </c>
      <c r="AO384" s="2">
        <v>9</v>
      </c>
      <c r="AP384" s="15">
        <f t="shared" si="203"/>
        <v>1</v>
      </c>
      <c r="AQ384" s="6">
        <v>18</v>
      </c>
      <c r="AR384" s="15">
        <f t="shared" si="204"/>
        <v>2</v>
      </c>
      <c r="AS384" s="52">
        <v>16</v>
      </c>
      <c r="AT384" s="15">
        <f t="shared" si="205"/>
        <v>1.7777777777777777</v>
      </c>
      <c r="AU384" s="18"/>
      <c r="AV384" s="18"/>
      <c r="AW384" s="18"/>
      <c r="AX384" s="18"/>
      <c r="AY384" s="18"/>
      <c r="AZ384" s="18"/>
      <c r="BA384" s="18"/>
      <c r="BB384" s="18"/>
      <c r="BC384" s="18"/>
      <c r="BD384" s="92">
        <f t="shared" si="206"/>
        <v>49.61908580593424</v>
      </c>
      <c r="BE384" s="92">
        <f t="shared" si="207"/>
        <v>46.551724137931032</v>
      </c>
      <c r="BF384" s="93">
        <f>IFERROR(100*((L384+0.44*AA384+AQ384)*2400)/((SUMIFS(팀공격력!Q:Q,팀공격력!A:A,B384,팀공격력!B:B,D384)+0.44*SUMIFS(팀공격력!T:T,팀공격력!A:A,B384,팀공격력!B:B,D384)+SUMIFS(팀공격력!AK:AK,팀공격력!A:A,B384,팀공격력!B:B,D384))*(F384*60+G384)),"")</f>
        <v>27.010490763597996</v>
      </c>
      <c r="BG384" s="17">
        <f t="shared" si="208"/>
        <v>8.0459770114942528E-2</v>
      </c>
      <c r="BH384" s="17">
        <f t="shared" si="209"/>
        <v>0.33333333333333331</v>
      </c>
      <c r="BI384" s="94">
        <f>IFERROR(((AG384*(12000/5))/((F384*60+G384)*(SUMIFS(팀공격력!X:X,팀공격력!A:A,B384,팀공격력!B:B,D384)+SUMIFS(팀수비력!X:X,팀수비력!A:A,B384,팀수비력!B:B,D384))))*100,"")</f>
        <v>5.1504909061644941</v>
      </c>
      <c r="BJ384" s="94">
        <f>IFERROR(((AI384*(12000/5))/((F384*60+G384)*(SUMIFS(팀공격력!V:V,팀공격력!A:A,B384,팀공격력!B:B,D384)+SUMIFS(팀수비력!W:W,팀수비력!A:A,B384,팀수비력!B:B,D384))))*100,"")</f>
        <v>28.656716417910449</v>
      </c>
      <c r="BK384" s="94">
        <f>IFERROR(((AE384*(12000/5))/((F384*60+G384)*(SUMIFS(팀공격력!X:X,팀공격력!A:A,B384,팀공격력!B:B,D384)+SUMIFS(팀수비력!X:X,팀수비력!A:A,B384,팀수비력!B:B,D384))))*100,"")</f>
        <v>19.8293899887333</v>
      </c>
      <c r="BL384" s="94">
        <f>IFERROR(100*AK384/(((((F384*60+G384)/(12000/5))*SUMIFS(팀공격력!P:P,팀공격력!A:A,B384,팀공격력!B:B,D384))-K384)),"")</f>
        <v>19.232053422370619</v>
      </c>
      <c r="BM384" s="94">
        <f>IFERROR(100*((AM384/E384*(2400))/((F384*60+G384)*SUMIFS(팀공격력!AR:AR,팀공격력!A:A,B384,팀공격력!B:B,D384))),"")</f>
        <v>2.4291173509390642</v>
      </c>
      <c r="BN384" s="94">
        <f>IFERROR((AO384*40)/(((F384*60+G384)/60)*(SUMIFS(팀수비력!Q:Q,팀수비력!A:A,B384,팀수비력!B:B,D384)-SUMIFS(팀수비력!N:N,팀수비력!A:A,B384,팀수비력!B:B,D384)))*100,"")</f>
        <v>3.8569706709521894</v>
      </c>
      <c r="BO384" s="94">
        <f t="shared" si="210"/>
        <v>15.285326086956522</v>
      </c>
      <c r="BP384" s="18"/>
      <c r="BQ384" s="18"/>
      <c r="BR384" s="18"/>
      <c r="BS384" s="18"/>
      <c r="BT384" s="19" t="s">
        <v>93</v>
      </c>
      <c r="BU384" s="19"/>
      <c r="BV384" s="26" t="s">
        <v>97</v>
      </c>
      <c r="BW384" s="26"/>
      <c r="BX384" s="26"/>
      <c r="BY384" s="26"/>
      <c r="BZ384" s="29"/>
      <c r="CA384" s="29"/>
      <c r="CB384" s="29"/>
      <c r="CC384" s="30"/>
      <c r="CD384" s="30"/>
      <c r="CE384" s="30"/>
      <c r="CF384" s="28">
        <v>2</v>
      </c>
      <c r="CG384" s="28">
        <v>7</v>
      </c>
    </row>
    <row r="385" spans="1:85" x14ac:dyDescent="0.4">
      <c r="A385" s="9" t="s">
        <v>84</v>
      </c>
      <c r="B385" s="9" t="s">
        <v>149</v>
      </c>
      <c r="C385" s="9" t="s">
        <v>155</v>
      </c>
      <c r="D385" s="23" t="s">
        <v>295</v>
      </c>
      <c r="E385" s="32">
        <v>1</v>
      </c>
      <c r="F385" s="32">
        <v>6</v>
      </c>
      <c r="G385" s="32">
        <v>6</v>
      </c>
      <c r="H385" s="14">
        <f t="shared" si="184"/>
        <v>366</v>
      </c>
      <c r="I385" s="45">
        <v>0</v>
      </c>
      <c r="J385" s="15">
        <f t="shared" si="185"/>
        <v>0</v>
      </c>
      <c r="K385" s="21">
        <v>0</v>
      </c>
      <c r="L385" s="21">
        <v>1</v>
      </c>
      <c r="M385" s="15">
        <f t="shared" si="186"/>
        <v>0</v>
      </c>
      <c r="N385" s="15">
        <f t="shared" si="187"/>
        <v>1</v>
      </c>
      <c r="O385" s="17">
        <f t="shared" si="188"/>
        <v>0</v>
      </c>
      <c r="P385" s="14">
        <v>0</v>
      </c>
      <c r="Q385" s="16">
        <v>0</v>
      </c>
      <c r="R385" s="15">
        <f t="shared" si="189"/>
        <v>0</v>
      </c>
      <c r="S385" s="15">
        <f t="shared" si="190"/>
        <v>0</v>
      </c>
      <c r="T385" s="17" t="e">
        <f t="shared" si="191"/>
        <v>#DIV/0!</v>
      </c>
      <c r="U385" s="16">
        <v>0</v>
      </c>
      <c r="V385" s="16">
        <v>1</v>
      </c>
      <c r="W385" s="15">
        <f t="shared" si="192"/>
        <v>0</v>
      </c>
      <c r="X385" s="15">
        <f t="shared" si="193"/>
        <v>1</v>
      </c>
      <c r="Y385" s="17">
        <f t="shared" si="194"/>
        <v>0</v>
      </c>
      <c r="Z385" s="8">
        <v>0</v>
      </c>
      <c r="AA385" s="8">
        <v>0</v>
      </c>
      <c r="AB385" s="15">
        <f t="shared" si="195"/>
        <v>0</v>
      </c>
      <c r="AC385" s="15">
        <f t="shared" si="196"/>
        <v>0</v>
      </c>
      <c r="AD385" s="17" t="e">
        <f t="shared" si="197"/>
        <v>#DIV/0!</v>
      </c>
      <c r="AE385" s="13">
        <v>1</v>
      </c>
      <c r="AF385" s="15">
        <f t="shared" si="198"/>
        <v>1</v>
      </c>
      <c r="AG385" s="13">
        <v>1</v>
      </c>
      <c r="AH385" s="15">
        <f t="shared" si="199"/>
        <v>1</v>
      </c>
      <c r="AI385" s="13">
        <v>0</v>
      </c>
      <c r="AJ385" s="15">
        <f t="shared" si="200"/>
        <v>0</v>
      </c>
      <c r="AK385" s="13">
        <v>0</v>
      </c>
      <c r="AL385" s="15">
        <f t="shared" si="201"/>
        <v>0</v>
      </c>
      <c r="AM385" s="13">
        <v>0</v>
      </c>
      <c r="AN385" s="15">
        <f t="shared" si="202"/>
        <v>0</v>
      </c>
      <c r="AO385" s="2">
        <v>0</v>
      </c>
      <c r="AP385" s="15">
        <f t="shared" si="203"/>
        <v>0</v>
      </c>
      <c r="AQ385" s="6">
        <v>0</v>
      </c>
      <c r="AR385" s="15">
        <f t="shared" si="204"/>
        <v>0</v>
      </c>
      <c r="AS385" s="52">
        <v>1</v>
      </c>
      <c r="AT385" s="15">
        <f t="shared" si="205"/>
        <v>1</v>
      </c>
      <c r="AU385" s="18"/>
      <c r="AV385" s="18"/>
      <c r="AW385" s="18"/>
      <c r="AX385" s="18"/>
      <c r="AY385" s="18"/>
      <c r="AZ385" s="18"/>
      <c r="BA385" s="18"/>
      <c r="BB385" s="18"/>
      <c r="BC385" s="18"/>
      <c r="BD385" s="92">
        <f t="shared" si="206"/>
        <v>0</v>
      </c>
      <c r="BE385" s="92">
        <f t="shared" si="207"/>
        <v>0</v>
      </c>
      <c r="BF385" s="93">
        <f>IFERROR(100*((L385+0.44*AA385+AQ385)*2400)/((SUMIFS(팀공격력!Q:Q,팀공격력!A:A,B385,팀공격력!B:B,D385)+0.44*SUMIFS(팀공격력!T:T,팀공격력!A:A,B385,팀공격력!B:B,D385)+SUMIFS(팀공격력!AK:AK,팀공격력!A:A,B385,팀공격력!B:B,D385))*(F385*60+G385)),"")</f>
        <v>0.89303495249500575</v>
      </c>
      <c r="BG385" s="17">
        <f t="shared" si="208"/>
        <v>1</v>
      </c>
      <c r="BH385" s="17">
        <f t="shared" si="209"/>
        <v>0</v>
      </c>
      <c r="BI385" s="94">
        <f>IFERROR(((AG385*(12000/5))/((F385*60+G385)*(SUMIFS(팀공격력!X:X,팀공격력!A:A,B385,팀공격력!B:B,D385)+SUMIFS(팀수비력!X:X,팀수비력!A:A,B385,팀수비력!B:B,D385))))*100,"")</f>
        <v>1.0026570411590714</v>
      </c>
      <c r="BJ385" s="94">
        <f>IFERROR(((AI385*(12000/5))/((F385*60+G385)*(SUMIFS(팀공격력!V:V,팀공격력!A:A,B385,팀공격력!B:B,D385)+SUMIFS(팀수비력!W:W,팀수비력!A:A,B385,팀수비력!B:B,D385))))*100,"")</f>
        <v>0</v>
      </c>
      <c r="BK385" s="94">
        <f>IFERROR(((AE385*(12000/5))/((F385*60+G385)*(SUMIFS(팀공격력!X:X,팀공격력!A:A,B385,팀공격력!B:B,D385)+SUMIFS(팀수비력!X:X,팀수비력!A:A,B385,팀수비력!B:B,D385))))*100,"")</f>
        <v>1.0026570411590714</v>
      </c>
      <c r="BL385" s="94">
        <f>IFERROR(100*AK385/(((((F385*60+G385)/(12000/5))*SUMIFS(팀공격력!P:P,팀공격력!A:A,B385,팀공격력!B:B,D385))-K385)),"")</f>
        <v>0</v>
      </c>
      <c r="BM385" s="94">
        <f>IFERROR(100*((AM385/E385*(2400))/((F385*60+G385)*SUMIFS(팀공격력!AR:AR,팀공격력!A:A,B385,팀공격력!B:B,D385))),"")</f>
        <v>0</v>
      </c>
      <c r="BN385" s="94">
        <f>IFERROR((AO385*40)/(((F385*60+G385)/60)*(SUMIFS(팀수비력!Q:Q,팀수비력!A:A,B385,팀수비력!B:B,D385)-SUMIFS(팀수비력!N:N,팀수비력!A:A,B385,팀수비력!B:B,D385)))*100,"")</f>
        <v>0</v>
      </c>
      <c r="BO385" s="94">
        <f t="shared" si="210"/>
        <v>0</v>
      </c>
      <c r="BP385" s="18"/>
      <c r="BQ385" s="18"/>
      <c r="BR385" s="18"/>
      <c r="BS385" s="18"/>
      <c r="BT385" s="19" t="s">
        <v>88</v>
      </c>
      <c r="BU385" s="19"/>
      <c r="BV385" s="26" t="s">
        <v>94</v>
      </c>
      <c r="BW385" s="26"/>
      <c r="BX385" s="26"/>
      <c r="BY385" s="26"/>
      <c r="BZ385" s="29"/>
      <c r="CA385" s="29"/>
      <c r="CB385" s="29"/>
      <c r="CC385" s="30"/>
      <c r="CD385" s="30"/>
      <c r="CE385" s="30"/>
      <c r="CF385" s="28">
        <v>0</v>
      </c>
      <c r="CG385" s="28">
        <v>1</v>
      </c>
    </row>
    <row r="386" spans="1:85" x14ac:dyDescent="0.4">
      <c r="A386" s="9" t="s">
        <v>84</v>
      </c>
      <c r="B386" s="9" t="s">
        <v>149</v>
      </c>
      <c r="C386" s="9" t="s">
        <v>156</v>
      </c>
      <c r="D386" s="23" t="s">
        <v>295</v>
      </c>
      <c r="E386" s="32">
        <v>8</v>
      </c>
      <c r="F386" s="32">
        <v>7</v>
      </c>
      <c r="G386" s="32">
        <v>59</v>
      </c>
      <c r="H386" s="14">
        <f t="shared" ref="H386:H449" si="211">(F386*60+G386)*E386</f>
        <v>3832</v>
      </c>
      <c r="I386" s="45">
        <v>13</v>
      </c>
      <c r="J386" s="15">
        <f t="shared" ref="J386:J449" si="212">I386/$E386</f>
        <v>1.625</v>
      </c>
      <c r="K386" s="21">
        <v>5</v>
      </c>
      <c r="L386" s="21">
        <v>12</v>
      </c>
      <c r="M386" s="15">
        <f t="shared" ref="M386:M449" si="213">K386/$E386</f>
        <v>0.625</v>
      </c>
      <c r="N386" s="15">
        <f t="shared" ref="N386:N449" si="214">L386/$E386</f>
        <v>1.5</v>
      </c>
      <c r="O386" s="17">
        <f t="shared" ref="O386:O449" si="215">K386/L386</f>
        <v>0.41666666666666669</v>
      </c>
      <c r="P386" s="14">
        <v>3</v>
      </c>
      <c r="Q386" s="16">
        <v>7</v>
      </c>
      <c r="R386" s="15">
        <f t="shared" ref="R386:R449" si="216">P386/$E386</f>
        <v>0.375</v>
      </c>
      <c r="S386" s="15">
        <f t="shared" ref="S386:S449" si="217">Q386/$E386</f>
        <v>0.875</v>
      </c>
      <c r="T386" s="17">
        <f t="shared" ref="T386:T449" si="218">P386/Q386</f>
        <v>0.42857142857142855</v>
      </c>
      <c r="U386" s="16">
        <v>2</v>
      </c>
      <c r="V386" s="16">
        <v>5</v>
      </c>
      <c r="W386" s="15">
        <f t="shared" ref="W386:W449" si="219">U386/$E386</f>
        <v>0.25</v>
      </c>
      <c r="X386" s="15">
        <f t="shared" ref="X386:X449" si="220">V386/$E386</f>
        <v>0.625</v>
      </c>
      <c r="Y386" s="17">
        <f t="shared" ref="Y386:Y449" si="221">U386/V386</f>
        <v>0.4</v>
      </c>
      <c r="Z386" s="8">
        <v>1</v>
      </c>
      <c r="AA386" s="8">
        <v>4</v>
      </c>
      <c r="AB386" s="15">
        <f t="shared" ref="AB386:AB449" si="222">Z386/$E386</f>
        <v>0.125</v>
      </c>
      <c r="AC386" s="15">
        <f t="shared" ref="AC386:AC449" si="223">AA386/$E386</f>
        <v>0.5</v>
      </c>
      <c r="AD386" s="17">
        <f t="shared" ref="AD386:AD449" si="224">Z386/AA386</f>
        <v>0.25</v>
      </c>
      <c r="AE386" s="13">
        <v>9</v>
      </c>
      <c r="AF386" s="15">
        <f t="shared" ref="AF386:AF449" si="225">AE386/$E386</f>
        <v>1.125</v>
      </c>
      <c r="AG386" s="13">
        <v>4</v>
      </c>
      <c r="AH386" s="15">
        <f t="shared" ref="AH386:AH449" si="226">AG386/$E386</f>
        <v>0.5</v>
      </c>
      <c r="AI386" s="13">
        <v>5</v>
      </c>
      <c r="AJ386" s="15">
        <f t="shared" ref="AJ386:AJ449" si="227">AI386/$E386</f>
        <v>0.625</v>
      </c>
      <c r="AK386" s="13">
        <v>6</v>
      </c>
      <c r="AL386" s="15">
        <f t="shared" ref="AL386:AL449" si="228">AK386/$E386</f>
        <v>0.75</v>
      </c>
      <c r="AM386" s="13">
        <v>0</v>
      </c>
      <c r="AN386" s="15">
        <f t="shared" ref="AN386:AN449" si="229">AM386/$E386</f>
        <v>0</v>
      </c>
      <c r="AO386" s="2">
        <v>1</v>
      </c>
      <c r="AP386" s="15">
        <f t="shared" ref="AP386:AP449" si="230">AO386/$E386</f>
        <v>0.125</v>
      </c>
      <c r="AQ386" s="6">
        <v>1</v>
      </c>
      <c r="AR386" s="15">
        <f t="shared" ref="AR386:AR449" si="231">AQ386/$E386</f>
        <v>0.125</v>
      </c>
      <c r="AS386" s="52">
        <v>8</v>
      </c>
      <c r="AT386" s="15">
        <f t="shared" ref="AT386:AT449" si="232">AS386/$E386</f>
        <v>1</v>
      </c>
      <c r="AU386" s="18"/>
      <c r="AV386" s="18"/>
      <c r="AW386" s="18"/>
      <c r="AX386" s="18"/>
      <c r="AY386" s="18"/>
      <c r="AZ386" s="18"/>
      <c r="BA386" s="18"/>
      <c r="BB386" s="18"/>
      <c r="BC386" s="18"/>
      <c r="BD386" s="92">
        <f t="shared" si="206"/>
        <v>47.238372093023258</v>
      </c>
      <c r="BE386" s="92">
        <f t="shared" si="207"/>
        <v>50</v>
      </c>
      <c r="BF386" s="93">
        <f>IFERROR(100*((L386+0.44*AA386+AQ386)*2400)/((SUMIFS(팀공격력!Q:Q,팀공격력!A:A,B386,팀공격력!B:B,D386)+0.44*SUMIFS(팀공격력!T:T,팀공격력!A:A,B386,팀공격력!B:B,D386)+SUMIFS(팀공격력!AK:AK,팀공격력!A:A,B386,팀공격력!B:B,D386))*(F386*60+G386)),"")</f>
        <v>10.071644465491483</v>
      </c>
      <c r="BG386" s="17">
        <f t="shared" si="208"/>
        <v>0.41666666666666669</v>
      </c>
      <c r="BH386" s="17">
        <f t="shared" si="209"/>
        <v>0.33333333333333331</v>
      </c>
      <c r="BI386" s="94">
        <f>IFERROR(((AG386*(12000/5))/((F386*60+G386)*(SUMIFS(팀공격력!X:X,팀공격력!A:A,B386,팀공격력!B:B,D386)+SUMIFS(팀수비력!X:X,팀수비력!A:A,B386,팀수비력!B:B,D386))))*100,"")</f>
        <v>3.0644883262147822</v>
      </c>
      <c r="BJ386" s="94">
        <f>IFERROR(((AI386*(12000/5))/((F386*60+G386)*(SUMIFS(팀공격력!V:V,팀공격력!A:A,B386,팀공격력!B:B,D386)+SUMIFS(팀수비력!W:W,팀수비력!A:A,B386,팀수비력!B:B,D386))))*100,"")</f>
        <v>7.4782662885987605</v>
      </c>
      <c r="BK386" s="94">
        <f>IFERROR(((AE386*(12000/5))/((F386*60+G386)*(SUMIFS(팀공격력!X:X,팀공격력!A:A,B386,팀공격력!B:B,D386)+SUMIFS(팀수비력!X:X,팀수비력!A:A,B386,팀수비력!B:B,D386))))*100,"")</f>
        <v>6.8950987339832599</v>
      </c>
      <c r="BL386" s="94">
        <f>IFERROR(100*AK386/(((((F386*60+G386)/(12000/5))*SUMIFS(팀공격력!P:P,팀공격력!A:A,B386,팀공격력!B:B,D386))-K386)),"")</f>
        <v>15.035238841033673</v>
      </c>
      <c r="BM386" s="94">
        <f>IFERROR(100*((AM386/E386*(2400))/((F386*60+G386)*SUMIFS(팀공격력!AR:AR,팀공격력!A:A,B386,팀공격력!B:B,D386))),"")</f>
        <v>0</v>
      </c>
      <c r="BN386" s="94">
        <f>IFERROR((AO386*40)/(((F386*60+G386)/60)*(SUMIFS(팀수비력!Q:Q,팀수비력!A:A,B386,팀수비력!B:B,D386)-SUMIFS(팀수비력!N:N,팀수비력!A:A,B386,팀수비력!B:B,D386)))*100,"")</f>
        <v>1.2749207158679821</v>
      </c>
      <c r="BO386" s="94">
        <f t="shared" si="210"/>
        <v>6.7750677506775068</v>
      </c>
      <c r="BP386" s="18"/>
      <c r="BQ386" s="18"/>
      <c r="BR386" s="18"/>
      <c r="BS386" s="18"/>
      <c r="BT386" s="19" t="s">
        <v>88</v>
      </c>
      <c r="BU386" s="19"/>
      <c r="BV386" s="26" t="s">
        <v>94</v>
      </c>
      <c r="BW386" s="26"/>
      <c r="BX386" s="26"/>
      <c r="BY386" s="26"/>
      <c r="BZ386" s="29"/>
      <c r="CA386" s="29"/>
      <c r="CB386" s="29"/>
      <c r="CC386" s="30"/>
      <c r="CD386" s="30"/>
      <c r="CE386" s="30"/>
      <c r="CF386" s="28">
        <v>2</v>
      </c>
      <c r="CG386" s="28">
        <v>6</v>
      </c>
    </row>
    <row r="387" spans="1:85" x14ac:dyDescent="0.4">
      <c r="A387" s="9" t="s">
        <v>84</v>
      </c>
      <c r="B387" s="9" t="s">
        <v>149</v>
      </c>
      <c r="C387" s="9" t="s">
        <v>157</v>
      </c>
      <c r="D387" s="23" t="s">
        <v>295</v>
      </c>
      <c r="E387" s="32">
        <v>6</v>
      </c>
      <c r="F387" s="32">
        <v>22</v>
      </c>
      <c r="G387" s="32">
        <v>33</v>
      </c>
      <c r="H387" s="14">
        <f t="shared" si="211"/>
        <v>8118</v>
      </c>
      <c r="I387" s="45">
        <v>91</v>
      </c>
      <c r="J387" s="15">
        <f t="shared" si="212"/>
        <v>15.166666666666666</v>
      </c>
      <c r="K387" s="21">
        <v>36</v>
      </c>
      <c r="L387" s="21">
        <v>69</v>
      </c>
      <c r="M387" s="15">
        <f t="shared" si="213"/>
        <v>6</v>
      </c>
      <c r="N387" s="15">
        <f t="shared" si="214"/>
        <v>11.5</v>
      </c>
      <c r="O387" s="17">
        <f t="shared" si="215"/>
        <v>0.52173913043478259</v>
      </c>
      <c r="P387" s="14">
        <v>32</v>
      </c>
      <c r="Q387" s="16">
        <v>58</v>
      </c>
      <c r="R387" s="15">
        <f t="shared" si="216"/>
        <v>5.333333333333333</v>
      </c>
      <c r="S387" s="15">
        <f t="shared" si="217"/>
        <v>9.6666666666666661</v>
      </c>
      <c r="T387" s="17">
        <f t="shared" si="218"/>
        <v>0.55172413793103448</v>
      </c>
      <c r="U387" s="16">
        <v>4</v>
      </c>
      <c r="V387" s="16">
        <v>11</v>
      </c>
      <c r="W387" s="15">
        <f t="shared" si="219"/>
        <v>0.66666666666666663</v>
      </c>
      <c r="X387" s="15">
        <f t="shared" si="220"/>
        <v>1.8333333333333333</v>
      </c>
      <c r="Y387" s="17">
        <f t="shared" si="221"/>
        <v>0.36363636363636365</v>
      </c>
      <c r="Z387" s="8">
        <v>15</v>
      </c>
      <c r="AA387" s="8">
        <v>25</v>
      </c>
      <c r="AB387" s="15">
        <f t="shared" si="222"/>
        <v>2.5</v>
      </c>
      <c r="AC387" s="15">
        <f t="shared" si="223"/>
        <v>4.166666666666667</v>
      </c>
      <c r="AD387" s="17">
        <f t="shared" si="224"/>
        <v>0.6</v>
      </c>
      <c r="AE387" s="13">
        <v>43</v>
      </c>
      <c r="AF387" s="15">
        <f t="shared" si="225"/>
        <v>7.166666666666667</v>
      </c>
      <c r="AG387" s="13">
        <v>9</v>
      </c>
      <c r="AH387" s="15">
        <f t="shared" si="226"/>
        <v>1.5</v>
      </c>
      <c r="AI387" s="13">
        <v>34</v>
      </c>
      <c r="AJ387" s="15">
        <f t="shared" si="227"/>
        <v>5.666666666666667</v>
      </c>
      <c r="AK387" s="13">
        <v>6</v>
      </c>
      <c r="AL387" s="15">
        <f t="shared" si="228"/>
        <v>1</v>
      </c>
      <c r="AM387" s="13">
        <v>4</v>
      </c>
      <c r="AN387" s="15">
        <f t="shared" si="229"/>
        <v>0.66666666666666663</v>
      </c>
      <c r="AO387" s="2">
        <v>4</v>
      </c>
      <c r="AP387" s="15">
        <f t="shared" si="230"/>
        <v>0.66666666666666663</v>
      </c>
      <c r="AQ387" s="6">
        <v>18</v>
      </c>
      <c r="AR387" s="15">
        <f t="shared" si="231"/>
        <v>3</v>
      </c>
      <c r="AS387" s="52">
        <v>14</v>
      </c>
      <c r="AT387" s="15">
        <f t="shared" si="232"/>
        <v>2.3333333333333335</v>
      </c>
      <c r="AU387" s="18"/>
      <c r="AV387" s="18"/>
      <c r="AW387" s="18"/>
      <c r="AX387" s="18"/>
      <c r="AY387" s="18"/>
      <c r="AZ387" s="18"/>
      <c r="BA387" s="18"/>
      <c r="BB387" s="18"/>
      <c r="BC387" s="18"/>
      <c r="BD387" s="92">
        <f t="shared" si="206"/>
        <v>56.875</v>
      </c>
      <c r="BE387" s="92">
        <f t="shared" si="207"/>
        <v>55.072463768115945</v>
      </c>
      <c r="BF387" s="93">
        <f>IFERROR(100*((L387+0.44*AA387+AQ387)*2400)/((SUMIFS(팀공격력!Q:Q,팀공격력!A:A,B387,팀공격력!B:B,D387)+0.44*SUMIFS(팀공격력!T:T,팀공격력!A:A,B387,팀공격력!B:B,D387)+SUMIFS(팀공격력!AK:AK,팀공격력!A:A,B387,팀공격력!B:B,D387))*(F387*60+G387)),"")</f>
        <v>23.674336789424142</v>
      </c>
      <c r="BG387" s="17">
        <f t="shared" si="208"/>
        <v>0.15942028985507245</v>
      </c>
      <c r="BH387" s="17">
        <f t="shared" si="209"/>
        <v>0.36231884057971014</v>
      </c>
      <c r="BI387" s="94">
        <f>IFERROR(((AG387*(12000/5))/((F387*60+G387)*(SUMIFS(팀공격력!X:X,팀공격력!A:A,B387,팀공격력!B:B,D387)+SUMIFS(팀수비력!X:X,팀수비력!A:A,B387,팀수비력!B:B,D387))))*100,"")</f>
        <v>2.4410586057486929</v>
      </c>
      <c r="BJ387" s="94">
        <f>IFERROR(((AI387*(12000/5))/((F387*60+G387)*(SUMIFS(팀공격력!V:V,팀공격력!A:A,B387,팀공격력!B:B,D387)+SUMIFS(팀수비력!W:W,팀수비력!A:A,B387,팀수비력!B:B,D387))))*100,"")</f>
        <v>18.003110831651057</v>
      </c>
      <c r="BK387" s="94">
        <f>IFERROR(((AE387*(12000/5))/((F387*60+G387)*(SUMIFS(팀공격력!X:X,팀공격력!A:A,B387,팀공격력!B:B,D387)+SUMIFS(팀수비력!X:X,팀수비력!A:A,B387,팀수비력!B:B,D387))))*100,"")</f>
        <v>11.662835560799312</v>
      </c>
      <c r="BL387" s="94">
        <f>IFERROR(100*AK387/(((((F387*60+G387)/(12000/5))*SUMIFS(팀공격력!P:P,팀공격력!A:A,B387,팀공격력!B:B,D387))-K387)),"")</f>
        <v>6.6047471620227034</v>
      </c>
      <c r="BM387" s="94">
        <f>IFERROR(100*((AM387/E387*(2400))/((F387*60+G387)*SUMIFS(팀공격력!AR:AR,팀공격력!A:A,B387,팀공격력!B:B,D387))),"")</f>
        <v>1.7055886795211461</v>
      </c>
      <c r="BN387" s="94">
        <f>IFERROR((AO387*40)/(((F387*60+G387)/60)*(SUMIFS(팀수비력!Q:Q,팀수비력!A:A,B387,팀수비력!B:B,D387)-SUMIFS(팀수비력!N:N,팀수비력!A:A,B387,팀수비력!B:B,D387)))*100,"")</f>
        <v>1.8054309620126041</v>
      </c>
      <c r="BO387" s="94">
        <f t="shared" si="210"/>
        <v>18.367346938775512</v>
      </c>
      <c r="BP387" s="18"/>
      <c r="BQ387" s="18"/>
      <c r="BR387" s="18"/>
      <c r="BS387" s="18"/>
      <c r="BT387" s="19" t="s">
        <v>93</v>
      </c>
      <c r="BU387" s="19"/>
      <c r="BV387" s="26" t="s">
        <v>94</v>
      </c>
      <c r="BW387" s="26"/>
      <c r="BX387" s="26"/>
      <c r="BY387" s="26"/>
      <c r="BZ387" s="29"/>
      <c r="CA387" s="29"/>
      <c r="CB387" s="29"/>
      <c r="CC387" s="30"/>
      <c r="CD387" s="30"/>
      <c r="CE387" s="30"/>
      <c r="CF387" s="28">
        <v>1</v>
      </c>
      <c r="CG387" s="28">
        <v>5</v>
      </c>
    </row>
    <row r="388" spans="1:85" x14ac:dyDescent="0.4">
      <c r="A388" s="9" t="s">
        <v>84</v>
      </c>
      <c r="B388" s="9" t="s">
        <v>149</v>
      </c>
      <c r="C388" s="9" t="s">
        <v>158</v>
      </c>
      <c r="D388" s="23" t="s">
        <v>295</v>
      </c>
      <c r="E388" s="32">
        <v>7</v>
      </c>
      <c r="F388" s="32">
        <v>28</v>
      </c>
      <c r="G388" s="32">
        <v>8</v>
      </c>
      <c r="H388" s="14">
        <f t="shared" si="211"/>
        <v>11816</v>
      </c>
      <c r="I388" s="45">
        <v>54</v>
      </c>
      <c r="J388" s="15">
        <f t="shared" si="212"/>
        <v>7.7142857142857144</v>
      </c>
      <c r="K388" s="21">
        <v>20</v>
      </c>
      <c r="L388" s="21">
        <v>55</v>
      </c>
      <c r="M388" s="15">
        <f t="shared" si="213"/>
        <v>2.8571428571428572</v>
      </c>
      <c r="N388" s="15">
        <f t="shared" si="214"/>
        <v>7.8571428571428568</v>
      </c>
      <c r="O388" s="17">
        <f t="shared" si="215"/>
        <v>0.36363636363636365</v>
      </c>
      <c r="P388" s="14">
        <v>11</v>
      </c>
      <c r="Q388" s="16">
        <v>26</v>
      </c>
      <c r="R388" s="15">
        <f t="shared" si="216"/>
        <v>1.5714285714285714</v>
      </c>
      <c r="S388" s="15">
        <f t="shared" si="217"/>
        <v>3.7142857142857144</v>
      </c>
      <c r="T388" s="17">
        <f t="shared" si="218"/>
        <v>0.42307692307692307</v>
      </c>
      <c r="U388" s="16">
        <v>9</v>
      </c>
      <c r="V388" s="16">
        <v>29</v>
      </c>
      <c r="W388" s="15">
        <f t="shared" si="219"/>
        <v>1.2857142857142858</v>
      </c>
      <c r="X388" s="15">
        <f t="shared" si="220"/>
        <v>4.1428571428571432</v>
      </c>
      <c r="Y388" s="17">
        <f t="shared" si="221"/>
        <v>0.31034482758620691</v>
      </c>
      <c r="Z388" s="8">
        <v>5</v>
      </c>
      <c r="AA388" s="8">
        <v>7</v>
      </c>
      <c r="AB388" s="15">
        <f t="shared" si="222"/>
        <v>0.7142857142857143</v>
      </c>
      <c r="AC388" s="15">
        <f t="shared" si="223"/>
        <v>1</v>
      </c>
      <c r="AD388" s="17">
        <f t="shared" si="224"/>
        <v>0.7142857142857143</v>
      </c>
      <c r="AE388" s="13">
        <v>31</v>
      </c>
      <c r="AF388" s="15">
        <f t="shared" si="225"/>
        <v>4.4285714285714288</v>
      </c>
      <c r="AG388" s="13">
        <v>11</v>
      </c>
      <c r="AH388" s="15">
        <f t="shared" si="226"/>
        <v>1.5714285714285714</v>
      </c>
      <c r="AI388" s="13">
        <v>20</v>
      </c>
      <c r="AJ388" s="15">
        <f t="shared" si="227"/>
        <v>2.8571428571428572</v>
      </c>
      <c r="AK388" s="13">
        <v>13</v>
      </c>
      <c r="AL388" s="15">
        <f t="shared" si="228"/>
        <v>1.8571428571428572</v>
      </c>
      <c r="AM388" s="13">
        <v>11</v>
      </c>
      <c r="AN388" s="15">
        <f t="shared" si="229"/>
        <v>1.5714285714285714</v>
      </c>
      <c r="AO388" s="2">
        <v>0</v>
      </c>
      <c r="AP388" s="15">
        <f t="shared" si="230"/>
        <v>0</v>
      </c>
      <c r="AQ388" s="6">
        <v>9</v>
      </c>
      <c r="AR388" s="15">
        <f t="shared" si="231"/>
        <v>1.2857142857142858</v>
      </c>
      <c r="AS388" s="52">
        <v>16</v>
      </c>
      <c r="AT388" s="15">
        <f t="shared" si="232"/>
        <v>2.2857142857142856</v>
      </c>
      <c r="AU388" s="18"/>
      <c r="AV388" s="18"/>
      <c r="AW388" s="18"/>
      <c r="AX388" s="18"/>
      <c r="AY388" s="18"/>
      <c r="AZ388" s="18"/>
      <c r="BA388" s="18"/>
      <c r="BB388" s="18"/>
      <c r="BC388" s="18"/>
      <c r="BD388" s="92">
        <f t="shared" si="206"/>
        <v>46.487603305785122</v>
      </c>
      <c r="BE388" s="92">
        <f t="shared" si="207"/>
        <v>44.545454545454547</v>
      </c>
      <c r="BF388" s="93">
        <f>IFERROR(100*((L388+0.44*AA388+AQ388)*2400)/((SUMIFS(팀공격력!Q:Q,팀공격력!A:A,B388,팀공격력!B:B,D388)+0.44*SUMIFS(팀공격력!T:T,팀공격력!A:A,B388,팀공격력!B:B,D388)+SUMIFS(팀공격력!AK:AK,팀공격력!A:A,B388,팀공격력!B:B,D388))*(F388*60+G388)),"")</f>
        <v>12.988833630622977</v>
      </c>
      <c r="BG388" s="17">
        <f t="shared" si="208"/>
        <v>0.52727272727272723</v>
      </c>
      <c r="BH388" s="17">
        <f t="shared" si="209"/>
        <v>0.12727272727272726</v>
      </c>
      <c r="BI388" s="94">
        <f>IFERROR(((AG388*(12000/5))/((F388*60+G388)*(SUMIFS(팀공격력!X:X,팀공격력!A:A,B388,팀공격력!B:B,D388)+SUMIFS(팀수비력!X:X,팀수비력!A:A,B388,팀수비력!B:B,D388))))*100,"")</f>
        <v>2.3914083221009608</v>
      </c>
      <c r="BJ388" s="94">
        <f>IFERROR(((AI388*(12000/5))/((F388*60+G388)*(SUMIFS(팀공격력!V:V,팀공격력!A:A,B388,팀공격력!B:B,D388)+SUMIFS(팀수비력!W:W,팀수비력!A:A,B388,팀수비력!B:B,D388))))*100,"")</f>
        <v>8.4883638678644697</v>
      </c>
      <c r="BK388" s="94">
        <f>IFERROR(((AE388*(12000/5))/((F388*60+G388)*(SUMIFS(팀공격력!X:X,팀공격력!A:A,B388,팀공격력!B:B,D388)+SUMIFS(팀수비력!X:X,팀수비력!A:A,B388,팀수비력!B:B,D388))))*100,"")</f>
        <v>6.7394234531936172</v>
      </c>
      <c r="BL388" s="94">
        <f>IFERROR(100*AK388/(((((F388*60+G388)/(12000/5))*SUMIFS(팀공격력!P:P,팀공격력!A:A,B388,팀공격력!B:B,D388))-K388)),"")</f>
        <v>9.4032549728752262</v>
      </c>
      <c r="BM388" s="94">
        <f>IFERROR(100*((AM388/E388*(2400))/((F388*60+G388)*SUMIFS(팀공격력!AR:AR,팀공격력!A:A,B388,팀공격력!B:B,D388))),"")</f>
        <v>3.2224453686501211</v>
      </c>
      <c r="BN388" s="94">
        <f>IFERROR((AO388*40)/(((F388*60+G388)/60)*(SUMIFS(팀수비력!Q:Q,팀수비력!A:A,B388,팀수비력!B:B,D388)-SUMIFS(팀수비력!N:N,팀수비력!A:A,B388,팀수비력!B:B,D388)))*100,"")</f>
        <v>0</v>
      </c>
      <c r="BO388" s="94">
        <f t="shared" si="210"/>
        <v>13.416815742397137</v>
      </c>
      <c r="BP388" s="18"/>
      <c r="BQ388" s="18"/>
      <c r="BR388" s="18"/>
      <c r="BS388" s="18"/>
      <c r="BT388" s="19" t="s">
        <v>88</v>
      </c>
      <c r="BU388" s="19"/>
      <c r="BV388" s="26" t="s">
        <v>89</v>
      </c>
      <c r="BW388" s="26"/>
      <c r="BX388" s="26"/>
      <c r="BY388" s="26"/>
      <c r="BZ388" s="29"/>
      <c r="CA388" s="29"/>
      <c r="CB388" s="29"/>
      <c r="CC388" s="30"/>
      <c r="CD388" s="30"/>
      <c r="CE388" s="30"/>
      <c r="CF388" s="28">
        <v>1</v>
      </c>
      <c r="CG388" s="28">
        <v>6</v>
      </c>
    </row>
    <row r="389" spans="1:85" x14ac:dyDescent="0.4">
      <c r="A389" s="9" t="s">
        <v>84</v>
      </c>
      <c r="B389" s="9" t="s">
        <v>149</v>
      </c>
      <c r="C389" s="9" t="s">
        <v>159</v>
      </c>
      <c r="D389" s="23" t="s">
        <v>295</v>
      </c>
      <c r="E389" s="32">
        <v>9</v>
      </c>
      <c r="F389" s="32">
        <v>13</v>
      </c>
      <c r="G389" s="32">
        <v>30</v>
      </c>
      <c r="H389" s="14">
        <f t="shared" si="211"/>
        <v>7290</v>
      </c>
      <c r="I389" s="45">
        <v>41</v>
      </c>
      <c r="J389" s="15">
        <f t="shared" si="212"/>
        <v>4.5555555555555554</v>
      </c>
      <c r="K389" s="21">
        <v>14</v>
      </c>
      <c r="L389" s="21">
        <v>34</v>
      </c>
      <c r="M389" s="15">
        <f t="shared" si="213"/>
        <v>1.5555555555555556</v>
      </c>
      <c r="N389" s="15">
        <f t="shared" si="214"/>
        <v>3.7777777777777777</v>
      </c>
      <c r="O389" s="17">
        <f t="shared" si="215"/>
        <v>0.41176470588235292</v>
      </c>
      <c r="P389" s="14">
        <v>13</v>
      </c>
      <c r="Q389" s="16">
        <v>26</v>
      </c>
      <c r="R389" s="15">
        <f t="shared" si="216"/>
        <v>1.4444444444444444</v>
      </c>
      <c r="S389" s="15">
        <f t="shared" si="217"/>
        <v>2.8888888888888888</v>
      </c>
      <c r="T389" s="17">
        <f t="shared" si="218"/>
        <v>0.5</v>
      </c>
      <c r="U389" s="16">
        <v>1</v>
      </c>
      <c r="V389" s="16">
        <v>8</v>
      </c>
      <c r="W389" s="15">
        <f t="shared" si="219"/>
        <v>0.1111111111111111</v>
      </c>
      <c r="X389" s="15">
        <f t="shared" si="220"/>
        <v>0.88888888888888884</v>
      </c>
      <c r="Y389" s="17">
        <f t="shared" si="221"/>
        <v>0.125</v>
      </c>
      <c r="Z389" s="8">
        <v>12</v>
      </c>
      <c r="AA389" s="8">
        <v>15</v>
      </c>
      <c r="AB389" s="15">
        <f t="shared" si="222"/>
        <v>1.3333333333333333</v>
      </c>
      <c r="AC389" s="15">
        <f t="shared" si="223"/>
        <v>1.6666666666666667</v>
      </c>
      <c r="AD389" s="17">
        <f t="shared" si="224"/>
        <v>0.8</v>
      </c>
      <c r="AE389" s="13">
        <v>14</v>
      </c>
      <c r="AF389" s="15">
        <f t="shared" si="225"/>
        <v>1.5555555555555556</v>
      </c>
      <c r="AG389" s="13">
        <v>7</v>
      </c>
      <c r="AH389" s="15">
        <f t="shared" si="226"/>
        <v>0.77777777777777779</v>
      </c>
      <c r="AI389" s="13">
        <v>7</v>
      </c>
      <c r="AJ389" s="15">
        <f t="shared" si="227"/>
        <v>0.77777777777777779</v>
      </c>
      <c r="AK389" s="13">
        <v>2</v>
      </c>
      <c r="AL389" s="15">
        <f t="shared" si="228"/>
        <v>0.22222222222222221</v>
      </c>
      <c r="AM389" s="13">
        <v>5</v>
      </c>
      <c r="AN389" s="15">
        <f t="shared" si="229"/>
        <v>0.55555555555555558</v>
      </c>
      <c r="AO389" s="2">
        <v>5</v>
      </c>
      <c r="AP389" s="15">
        <f t="shared" si="230"/>
        <v>0.55555555555555558</v>
      </c>
      <c r="AQ389" s="6">
        <v>6</v>
      </c>
      <c r="AR389" s="15">
        <f t="shared" si="231"/>
        <v>0.66666666666666663</v>
      </c>
      <c r="AS389" s="52">
        <v>24</v>
      </c>
      <c r="AT389" s="15">
        <f t="shared" si="232"/>
        <v>2.6666666666666665</v>
      </c>
      <c r="AU389" s="18"/>
      <c r="AV389" s="18"/>
      <c r="AW389" s="18"/>
      <c r="AX389" s="18"/>
      <c r="AY389" s="18"/>
      <c r="AZ389" s="18"/>
      <c r="BA389" s="18"/>
      <c r="BB389" s="18"/>
      <c r="BC389" s="18"/>
      <c r="BD389" s="92">
        <f t="shared" si="206"/>
        <v>50.49261083743842</v>
      </c>
      <c r="BE389" s="92">
        <f t="shared" si="207"/>
        <v>42.647058823529413</v>
      </c>
      <c r="BF389" s="93">
        <f>IFERROR(100*((L389+0.44*AA389+AQ389)*2400)/((SUMIFS(팀공격력!Q:Q,팀공격력!A:A,B389,팀공격력!B:B,D389)+0.44*SUMIFS(팀공격력!T:T,팀공격력!A:A,B389,팀공격력!B:B,D389)+SUMIFS(팀공격력!AK:AK,팀공격력!A:A,B389,팀공격력!B:B,D389))*(F389*60+G389)),"")</f>
        <v>18.80400856268373</v>
      </c>
      <c r="BG389" s="17">
        <f t="shared" si="208"/>
        <v>0.23529411764705882</v>
      </c>
      <c r="BH389" s="17">
        <f t="shared" si="209"/>
        <v>0.44117647058823528</v>
      </c>
      <c r="BI389" s="94">
        <f>IFERROR(((AG389*(12000/5))/((F389*60+G389)*(SUMIFS(팀공격력!X:X,팀공격력!A:A,B389,팀공격력!B:B,D389)+SUMIFS(팀수비력!X:X,팀수비력!A:A,B389,팀수비력!B:B,D389))))*100,"")</f>
        <v>3.1713670857401746</v>
      </c>
      <c r="BJ389" s="94">
        <f>IFERROR(((AI389*(12000/5))/((F389*60+G389)*(SUMIFS(팀공격력!V:V,팀공격력!A:A,B389,팀공격력!B:B,D389)+SUMIFS(팀수비력!W:W,팀수비력!A:A,B389,팀수비력!B:B,D389))))*100,"")</f>
        <v>6.1912658927584303</v>
      </c>
      <c r="BK389" s="94">
        <f>IFERROR(((AE389*(12000/5))/((F389*60+G389)*(SUMIFS(팀공격력!X:X,팀공격력!A:A,B389,팀공격력!B:B,D389)+SUMIFS(팀수비력!X:X,팀수비력!A:A,B389,팀수비력!B:B,D389))))*100,"")</f>
        <v>6.3427341714803491</v>
      </c>
      <c r="BL389" s="94">
        <f>IFERROR(100*AK389/(((((F389*60+G389)/(12000/5))*SUMIFS(팀공격력!P:P,팀공격력!A:A,B389,팀공격력!B:B,D389))-K389)),"")</f>
        <v>3.2290615539858729</v>
      </c>
      <c r="BM389" s="94">
        <f>IFERROR(100*((AM389/E389*(2400))/((F389*60+G389)*SUMIFS(팀공격력!AR:AR,팀공격력!A:A,B389,팀공격력!B:B,D389))),"")</f>
        <v>2.3741373285927074</v>
      </c>
      <c r="BN389" s="94">
        <f>IFERROR((AO389*40)/(((F389*60+G389)/60)*(SUMIFS(팀수비력!Q:Q,팀수비력!A:A,B389,팀수비력!B:B,D389)-SUMIFS(팀수비력!N:N,팀수비력!A:A,B389,팀수비력!B:B,D389)))*100,"")</f>
        <v>3.7696729808689091</v>
      </c>
      <c r="BO389" s="94">
        <f t="shared" si="210"/>
        <v>12.875536480686694</v>
      </c>
      <c r="BP389" s="18"/>
      <c r="BQ389" s="18"/>
      <c r="BR389" s="18"/>
      <c r="BS389" s="18"/>
      <c r="BT389" s="19" t="s">
        <v>88</v>
      </c>
      <c r="BU389" s="19"/>
      <c r="BV389" s="26" t="s">
        <v>97</v>
      </c>
      <c r="BW389" s="26"/>
      <c r="BX389" s="26"/>
      <c r="BY389" s="26"/>
      <c r="BZ389" s="29"/>
      <c r="CA389" s="29"/>
      <c r="CB389" s="29"/>
      <c r="CC389" s="30"/>
      <c r="CD389" s="30"/>
      <c r="CE389" s="30"/>
      <c r="CF389" s="28">
        <v>2</v>
      </c>
      <c r="CG389" s="28">
        <v>7</v>
      </c>
    </row>
    <row r="390" spans="1:85" x14ac:dyDescent="0.4">
      <c r="A390" s="9" t="s">
        <v>84</v>
      </c>
      <c r="B390" s="9" t="s">
        <v>149</v>
      </c>
      <c r="C390" s="9" t="s">
        <v>160</v>
      </c>
      <c r="D390" s="23" t="s">
        <v>295</v>
      </c>
      <c r="E390" s="32">
        <v>2</v>
      </c>
      <c r="F390" s="32">
        <v>6</v>
      </c>
      <c r="G390" s="32">
        <v>14</v>
      </c>
      <c r="H390" s="14">
        <f t="shared" si="211"/>
        <v>748</v>
      </c>
      <c r="I390" s="45">
        <v>2</v>
      </c>
      <c r="J390" s="15">
        <f t="shared" si="212"/>
        <v>1</v>
      </c>
      <c r="K390" s="21">
        <v>1</v>
      </c>
      <c r="L390" s="21">
        <v>4</v>
      </c>
      <c r="M390" s="15">
        <f t="shared" si="213"/>
        <v>0.5</v>
      </c>
      <c r="N390" s="15">
        <f t="shared" si="214"/>
        <v>2</v>
      </c>
      <c r="O390" s="17">
        <f t="shared" si="215"/>
        <v>0.25</v>
      </c>
      <c r="P390" s="14">
        <v>1</v>
      </c>
      <c r="Q390" s="16">
        <v>3</v>
      </c>
      <c r="R390" s="15">
        <f t="shared" si="216"/>
        <v>0.5</v>
      </c>
      <c r="S390" s="15">
        <f t="shared" si="217"/>
        <v>1.5</v>
      </c>
      <c r="T390" s="17">
        <f t="shared" si="218"/>
        <v>0.33333333333333331</v>
      </c>
      <c r="U390" s="16">
        <v>0</v>
      </c>
      <c r="V390" s="16">
        <v>1</v>
      </c>
      <c r="W390" s="15">
        <f t="shared" si="219"/>
        <v>0</v>
      </c>
      <c r="X390" s="15">
        <f t="shared" si="220"/>
        <v>0.5</v>
      </c>
      <c r="Y390" s="17">
        <f t="shared" si="221"/>
        <v>0</v>
      </c>
      <c r="Z390" s="8">
        <v>0</v>
      </c>
      <c r="AA390" s="8">
        <v>0</v>
      </c>
      <c r="AB390" s="15">
        <f t="shared" si="222"/>
        <v>0</v>
      </c>
      <c r="AC390" s="15">
        <f t="shared" si="223"/>
        <v>0</v>
      </c>
      <c r="AD390" s="17" t="e">
        <f t="shared" si="224"/>
        <v>#DIV/0!</v>
      </c>
      <c r="AE390" s="13">
        <v>4</v>
      </c>
      <c r="AF390" s="15">
        <f t="shared" si="225"/>
        <v>2</v>
      </c>
      <c r="AG390" s="13">
        <v>0</v>
      </c>
      <c r="AH390" s="15">
        <f t="shared" si="226"/>
        <v>0</v>
      </c>
      <c r="AI390" s="13">
        <v>4</v>
      </c>
      <c r="AJ390" s="15">
        <f t="shared" si="227"/>
        <v>2</v>
      </c>
      <c r="AK390" s="13">
        <v>4</v>
      </c>
      <c r="AL390" s="15">
        <f t="shared" si="228"/>
        <v>2</v>
      </c>
      <c r="AM390" s="13">
        <v>0</v>
      </c>
      <c r="AN390" s="15">
        <f t="shared" si="229"/>
        <v>0</v>
      </c>
      <c r="AO390" s="2">
        <v>0</v>
      </c>
      <c r="AP390" s="15">
        <f t="shared" si="230"/>
        <v>0</v>
      </c>
      <c r="AQ390" s="6">
        <v>0</v>
      </c>
      <c r="AR390" s="15">
        <f t="shared" si="231"/>
        <v>0</v>
      </c>
      <c r="AS390" s="52">
        <v>0</v>
      </c>
      <c r="AT390" s="15">
        <f t="shared" si="232"/>
        <v>0</v>
      </c>
      <c r="AU390" s="18"/>
      <c r="AV390" s="18"/>
      <c r="AW390" s="18"/>
      <c r="AX390" s="18"/>
      <c r="AY390" s="18"/>
      <c r="AZ390" s="18"/>
      <c r="BA390" s="18"/>
      <c r="BB390" s="18"/>
      <c r="BC390" s="18"/>
      <c r="BD390" s="92">
        <f t="shared" ref="BD390:BD453" si="233">IFERROR((I390/(2*(L390+(0.44*AA390))))*100,"")</f>
        <v>25</v>
      </c>
      <c r="BE390" s="92">
        <f t="shared" ref="BE390:BE453" si="234">IFERROR(((P390+(1.5*U390))/L390)*100,"")</f>
        <v>25</v>
      </c>
      <c r="BF390" s="93">
        <f>IFERROR(100*((L390+0.44*AA390+AQ390)*2400)/((SUMIFS(팀공격력!Q:Q,팀공격력!A:A,B390,팀공격력!B:B,D390)+0.44*SUMIFS(팀공격력!T:T,팀공격력!A:A,B390,팀공격력!B:B,D390)+SUMIFS(팀공격력!AK:AK,팀공격력!A:A,B390,팀공격력!B:B,D390))*(F390*60+G390)),"")</f>
        <v>3.4957304022799156</v>
      </c>
      <c r="BG390" s="17">
        <f t="shared" ref="BG390:BG453" si="235">IFERROR(V390/L390,"")</f>
        <v>0.25</v>
      </c>
      <c r="BH390" s="17">
        <f t="shared" ref="BH390:BH453" si="236">IFERROR(AA390/L390,"")</f>
        <v>0</v>
      </c>
      <c r="BI390" s="94">
        <f>IFERROR(((AG390*(12000/5))/((F390*60+G390)*(SUMIFS(팀공격력!X:X,팀공격력!A:A,B390,팀공격력!B:B,D390)+SUMIFS(팀수비력!X:X,팀수비력!A:A,B390,팀수비력!B:B,D390))))*100,"")</f>
        <v>0</v>
      </c>
      <c r="BJ390" s="94">
        <f>IFERROR(((AI390*(12000/5))/((F390*60+G390)*(SUMIFS(팀공격력!V:V,팀공격력!A:A,B390,팀공격력!B:B,D390)+SUMIFS(팀수비력!W:W,팀수비력!A:A,B390,팀수비력!B:B,D390))))*100,"")</f>
        <v>7.6622236411525257</v>
      </c>
      <c r="BK390" s="94">
        <f>IFERROR(((AE390*(12000/5))/((F390*60+G390)*(SUMIFS(팀공격력!X:X,팀공격력!A:A,B390,팀공격력!B:B,D390)+SUMIFS(팀수비력!X:X,팀수비력!A:A,B390,팀수비력!B:B,D390))))*100,"")</f>
        <v>3.9248393268900554</v>
      </c>
      <c r="BL390" s="94">
        <f>IFERROR(100*AK390/(((((F390*60+G390)/(12000/5))*SUMIFS(팀공격력!P:P,팀공격력!A:A,B390,팀공격력!B:B,D390))-K390)),"")</f>
        <v>11.743119266055047</v>
      </c>
      <c r="BM390" s="94">
        <f>IFERROR(100*((AM390/E390*(2400))/((F390*60+G390)*SUMIFS(팀공격력!AR:AR,팀공격력!A:A,B390,팀공격력!B:B,D390))),"")</f>
        <v>0</v>
      </c>
      <c r="BN390" s="94">
        <f>IFERROR((AO390*40)/(((F390*60+G390)/60)*(SUMIFS(팀수비력!Q:Q,팀수비력!A:A,B390,팀수비력!B:B,D390)-SUMIFS(팀수비력!N:N,팀수비력!A:A,B390,팀수비력!B:B,D390)))*100,"")</f>
        <v>0</v>
      </c>
      <c r="BO390" s="94">
        <f t="shared" ref="BO390:BO453" si="237">IFERROR(100*AQ390/(L390+0.44*AA390+AQ390),"")</f>
        <v>0</v>
      </c>
      <c r="BP390" s="18"/>
      <c r="BQ390" s="18"/>
      <c r="BR390" s="18"/>
      <c r="BS390" s="18"/>
      <c r="BT390" s="19" t="s">
        <v>88</v>
      </c>
      <c r="BU390" s="19"/>
      <c r="BV390" s="26" t="s">
        <v>89</v>
      </c>
      <c r="BW390" s="26"/>
      <c r="BX390" s="26"/>
      <c r="BY390" s="26"/>
      <c r="BZ390" s="29"/>
      <c r="CA390" s="29"/>
      <c r="CB390" s="29"/>
      <c r="CC390" s="30"/>
      <c r="CD390" s="30"/>
      <c r="CE390" s="30"/>
      <c r="CF390" s="28">
        <v>0</v>
      </c>
      <c r="CG390" s="28">
        <v>2</v>
      </c>
    </row>
    <row r="391" spans="1:85" x14ac:dyDescent="0.4">
      <c r="A391" s="9" t="s">
        <v>84</v>
      </c>
      <c r="B391" s="9" t="s">
        <v>149</v>
      </c>
      <c r="C391" s="9" t="s">
        <v>161</v>
      </c>
      <c r="D391" s="23" t="s">
        <v>295</v>
      </c>
      <c r="E391" s="32">
        <v>7</v>
      </c>
      <c r="F391" s="32">
        <v>24</v>
      </c>
      <c r="G391" s="32">
        <v>13</v>
      </c>
      <c r="H391" s="14">
        <f t="shared" si="211"/>
        <v>10171</v>
      </c>
      <c r="I391" s="45">
        <v>46</v>
      </c>
      <c r="J391" s="15">
        <f t="shared" si="212"/>
        <v>6.5714285714285712</v>
      </c>
      <c r="K391" s="21">
        <v>19</v>
      </c>
      <c r="L391" s="21">
        <v>56</v>
      </c>
      <c r="M391" s="15">
        <f t="shared" si="213"/>
        <v>2.7142857142857144</v>
      </c>
      <c r="N391" s="15">
        <f t="shared" si="214"/>
        <v>8</v>
      </c>
      <c r="O391" s="17">
        <f t="shared" si="215"/>
        <v>0.3392857142857143</v>
      </c>
      <c r="P391" s="14">
        <v>11</v>
      </c>
      <c r="Q391" s="16">
        <v>25</v>
      </c>
      <c r="R391" s="15">
        <f t="shared" si="216"/>
        <v>1.5714285714285714</v>
      </c>
      <c r="S391" s="15">
        <f t="shared" si="217"/>
        <v>3.5714285714285716</v>
      </c>
      <c r="T391" s="17">
        <f t="shared" si="218"/>
        <v>0.44</v>
      </c>
      <c r="U391" s="16">
        <v>8</v>
      </c>
      <c r="V391" s="16">
        <v>31</v>
      </c>
      <c r="W391" s="15">
        <f t="shared" si="219"/>
        <v>1.1428571428571428</v>
      </c>
      <c r="X391" s="15">
        <f t="shared" si="220"/>
        <v>4.4285714285714288</v>
      </c>
      <c r="Y391" s="17">
        <f t="shared" si="221"/>
        <v>0.25806451612903225</v>
      </c>
      <c r="Z391" s="8">
        <v>0</v>
      </c>
      <c r="AA391" s="8">
        <v>3</v>
      </c>
      <c r="AB391" s="15">
        <f t="shared" si="222"/>
        <v>0</v>
      </c>
      <c r="AC391" s="15">
        <f t="shared" si="223"/>
        <v>0.42857142857142855</v>
      </c>
      <c r="AD391" s="17">
        <f t="shared" si="224"/>
        <v>0</v>
      </c>
      <c r="AE391" s="13">
        <v>25</v>
      </c>
      <c r="AF391" s="15">
        <f t="shared" si="225"/>
        <v>3.5714285714285716</v>
      </c>
      <c r="AG391" s="13">
        <v>11</v>
      </c>
      <c r="AH391" s="15">
        <f t="shared" si="226"/>
        <v>1.5714285714285714</v>
      </c>
      <c r="AI391" s="13">
        <v>14</v>
      </c>
      <c r="AJ391" s="15">
        <f t="shared" si="227"/>
        <v>2</v>
      </c>
      <c r="AK391" s="13">
        <v>4</v>
      </c>
      <c r="AL391" s="15">
        <f t="shared" si="228"/>
        <v>0.5714285714285714</v>
      </c>
      <c r="AM391" s="13">
        <v>3</v>
      </c>
      <c r="AN391" s="15">
        <f t="shared" si="229"/>
        <v>0.42857142857142855</v>
      </c>
      <c r="AO391" s="2">
        <v>0</v>
      </c>
      <c r="AP391" s="15">
        <f t="shared" si="230"/>
        <v>0</v>
      </c>
      <c r="AQ391" s="6">
        <v>6</v>
      </c>
      <c r="AR391" s="15">
        <f t="shared" si="231"/>
        <v>0.8571428571428571</v>
      </c>
      <c r="AS391" s="52">
        <v>21</v>
      </c>
      <c r="AT391" s="15">
        <f t="shared" si="232"/>
        <v>3</v>
      </c>
      <c r="AU391" s="18"/>
      <c r="AV391" s="18"/>
      <c r="AW391" s="18"/>
      <c r="AX391" s="18"/>
      <c r="AY391" s="18"/>
      <c r="AZ391" s="18"/>
      <c r="BA391" s="18"/>
      <c r="BB391" s="18"/>
      <c r="BC391" s="18"/>
      <c r="BD391" s="92">
        <f t="shared" si="233"/>
        <v>40.125610607117935</v>
      </c>
      <c r="BE391" s="92">
        <f t="shared" si="234"/>
        <v>41.071428571428569</v>
      </c>
      <c r="BF391" s="93">
        <f>IFERROR(100*((L391+0.44*AA391+AQ391)*2400)/((SUMIFS(팀공격력!Q:Q,팀공격력!A:A,B391,팀공격력!B:B,D391)+0.44*SUMIFS(팀공격력!T:T,팀공격력!A:A,B391,팀공격력!B:B,D391)+SUMIFS(팀공격력!AK:AK,팀공격력!A:A,B391,팀공격력!B:B,D391))*(F391*60+G391)),"")</f>
        <v>14.243766130947048</v>
      </c>
      <c r="BG391" s="17">
        <f t="shared" si="235"/>
        <v>0.5535714285714286</v>
      </c>
      <c r="BH391" s="17">
        <f t="shared" si="236"/>
        <v>5.3571428571428568E-2</v>
      </c>
      <c r="BI391" s="94">
        <f>IFERROR(((AG391*(12000/5))/((F391*60+G391)*(SUMIFS(팀공격력!X:X,팀공격력!A:A,B391,팀공격력!B:B,D391)+SUMIFS(팀수비력!X:X,팀수비력!A:A,B391,팀수비력!B:B,D391))))*100,"")</f>
        <v>2.7781811752969179</v>
      </c>
      <c r="BJ391" s="94">
        <f>IFERROR(((AI391*(12000/5))/((F391*60+G391)*(SUMIFS(팀공격력!V:V,팀공격력!A:A,B391,팀공격력!B:B,D391)+SUMIFS(팀수비력!W:W,팀수비력!A:A,B391,팀수비력!B:B,D391))))*100,"")</f>
        <v>6.9028566732750569</v>
      </c>
      <c r="BK391" s="94">
        <f>IFERROR(((AE391*(12000/5))/((F391*60+G391)*(SUMIFS(팀공격력!X:X,팀공격력!A:A,B391,팀공격력!B:B,D391)+SUMIFS(팀수비력!X:X,팀수비력!A:A,B391,팀수비력!B:B,D391))))*100,"")</f>
        <v>6.3140481256748133</v>
      </c>
      <c r="BL391" s="94">
        <f>IFERROR(100*AK391/(((((F391*60+G391)/(12000/5))*SUMIFS(팀공격력!P:P,팀공격력!A:A,B391,팀공격력!B:B,D391))-K391)),"")</f>
        <v>3.4124233537723274</v>
      </c>
      <c r="BM391" s="94">
        <f>IFERROR(100*((AM391/E391*(2400))/((F391*60+G391)*SUMIFS(팀공격력!AR:AR,팀공격력!A:A,B391,팀공격력!B:B,D391))),"")</f>
        <v>1.0209887597349816</v>
      </c>
      <c r="BN391" s="94">
        <f>IFERROR((AO391*40)/(((F391*60+G391)/60)*(SUMIFS(팀수비력!Q:Q,팀수비력!A:A,B391,팀수비력!B:B,D391)-SUMIFS(팀수비력!N:N,팀수비력!A:A,B391,팀수비력!B:B,D391)))*100,"")</f>
        <v>0</v>
      </c>
      <c r="BO391" s="94">
        <f t="shared" si="237"/>
        <v>9.4756790903348076</v>
      </c>
      <c r="BP391" s="18"/>
      <c r="BQ391" s="18"/>
      <c r="BR391" s="18"/>
      <c r="BS391" s="18"/>
      <c r="BT391" s="19" t="s">
        <v>88</v>
      </c>
      <c r="BU391" s="19"/>
      <c r="BV391" s="26" t="s">
        <v>94</v>
      </c>
      <c r="BW391" s="26"/>
      <c r="BX391" s="26"/>
      <c r="BY391" s="26"/>
      <c r="BZ391" s="29"/>
      <c r="CA391" s="29"/>
      <c r="CB391" s="29"/>
      <c r="CC391" s="30"/>
      <c r="CD391" s="30"/>
      <c r="CE391" s="30"/>
      <c r="CF391" s="28">
        <v>1</v>
      </c>
      <c r="CG391" s="28">
        <v>6</v>
      </c>
    </row>
    <row r="392" spans="1:85" x14ac:dyDescent="0.4">
      <c r="A392" s="9" t="s">
        <v>84</v>
      </c>
      <c r="B392" s="9" t="s">
        <v>149</v>
      </c>
      <c r="C392" s="9" t="s">
        <v>162</v>
      </c>
      <c r="D392" s="23" t="s">
        <v>295</v>
      </c>
      <c r="E392" s="32">
        <v>9</v>
      </c>
      <c r="F392" s="32">
        <v>22</v>
      </c>
      <c r="G392" s="32">
        <v>5</v>
      </c>
      <c r="H392" s="14">
        <f t="shared" si="211"/>
        <v>11925</v>
      </c>
      <c r="I392" s="45">
        <v>71</v>
      </c>
      <c r="J392" s="15">
        <f t="shared" si="212"/>
        <v>7.8888888888888893</v>
      </c>
      <c r="K392" s="21">
        <v>27</v>
      </c>
      <c r="L392" s="21">
        <v>58</v>
      </c>
      <c r="M392" s="15">
        <f t="shared" si="213"/>
        <v>3</v>
      </c>
      <c r="N392" s="15">
        <f t="shared" si="214"/>
        <v>6.4444444444444446</v>
      </c>
      <c r="O392" s="17">
        <f t="shared" si="215"/>
        <v>0.46551724137931033</v>
      </c>
      <c r="P392" s="14">
        <v>12</v>
      </c>
      <c r="Q392" s="16">
        <v>20</v>
      </c>
      <c r="R392" s="15">
        <f t="shared" si="216"/>
        <v>1.3333333333333333</v>
      </c>
      <c r="S392" s="15">
        <f t="shared" si="217"/>
        <v>2.2222222222222223</v>
      </c>
      <c r="T392" s="17">
        <f t="shared" si="218"/>
        <v>0.6</v>
      </c>
      <c r="U392" s="16">
        <v>15</v>
      </c>
      <c r="V392" s="16">
        <v>38</v>
      </c>
      <c r="W392" s="15">
        <f t="shared" si="219"/>
        <v>1.6666666666666667</v>
      </c>
      <c r="X392" s="15">
        <f t="shared" si="220"/>
        <v>4.2222222222222223</v>
      </c>
      <c r="Y392" s="17">
        <f t="shared" si="221"/>
        <v>0.39473684210526316</v>
      </c>
      <c r="Z392" s="8">
        <v>2</v>
      </c>
      <c r="AA392" s="8">
        <v>4</v>
      </c>
      <c r="AB392" s="15">
        <f t="shared" si="222"/>
        <v>0.22222222222222221</v>
      </c>
      <c r="AC392" s="15">
        <f t="shared" si="223"/>
        <v>0.44444444444444442</v>
      </c>
      <c r="AD392" s="17">
        <f t="shared" si="224"/>
        <v>0.5</v>
      </c>
      <c r="AE392" s="13">
        <v>20</v>
      </c>
      <c r="AF392" s="15">
        <f t="shared" si="225"/>
        <v>2.2222222222222223</v>
      </c>
      <c r="AG392" s="13">
        <v>3</v>
      </c>
      <c r="AH392" s="15">
        <f t="shared" si="226"/>
        <v>0.33333333333333331</v>
      </c>
      <c r="AI392" s="13">
        <v>17</v>
      </c>
      <c r="AJ392" s="15">
        <f t="shared" si="227"/>
        <v>1.8888888888888888</v>
      </c>
      <c r="AK392" s="13">
        <v>2</v>
      </c>
      <c r="AL392" s="15">
        <f t="shared" si="228"/>
        <v>0.22222222222222221</v>
      </c>
      <c r="AM392" s="13">
        <v>1</v>
      </c>
      <c r="AN392" s="15">
        <f t="shared" si="229"/>
        <v>0.1111111111111111</v>
      </c>
      <c r="AO392" s="2">
        <v>1</v>
      </c>
      <c r="AP392" s="15">
        <f t="shared" si="230"/>
        <v>0.1111111111111111</v>
      </c>
      <c r="AQ392" s="6">
        <v>6</v>
      </c>
      <c r="AR392" s="15">
        <f t="shared" si="231"/>
        <v>0.66666666666666663</v>
      </c>
      <c r="AS392" s="52">
        <v>29</v>
      </c>
      <c r="AT392" s="15">
        <f t="shared" si="232"/>
        <v>3.2222222222222223</v>
      </c>
      <c r="AU392" s="18"/>
      <c r="AV392" s="18"/>
      <c r="AW392" s="18"/>
      <c r="AX392" s="18"/>
      <c r="AY392" s="18"/>
      <c r="AZ392" s="18"/>
      <c r="BA392" s="18"/>
      <c r="BB392" s="18"/>
      <c r="BC392" s="18"/>
      <c r="BD392" s="92">
        <f t="shared" si="233"/>
        <v>59.404283801874172</v>
      </c>
      <c r="BE392" s="92">
        <f t="shared" si="234"/>
        <v>59.482758620689658</v>
      </c>
      <c r="BF392" s="93">
        <f>IFERROR(100*((L392+0.44*AA392+AQ392)*2400)/((SUMIFS(팀공격력!Q:Q,팀공격력!A:A,B392,팀공격력!B:B,D392)+0.44*SUMIFS(팀공격력!T:T,팀공격력!A:A,B392,팀공격력!B:B,D392)+SUMIFS(팀공격력!AK:AK,팀공격력!A:A,B392,팀공격력!B:B,D392))*(F392*60+G392)),"")</f>
        <v>16.221666507352598</v>
      </c>
      <c r="BG392" s="17">
        <f t="shared" si="235"/>
        <v>0.65517241379310343</v>
      </c>
      <c r="BH392" s="17">
        <f t="shared" si="236"/>
        <v>6.8965517241379309E-2</v>
      </c>
      <c r="BI392" s="94">
        <f>IFERROR(((AG392*(12000/5))/((F392*60+G392)*(SUMIFS(팀공격력!X:X,팀공격력!A:A,B392,팀공격력!B:B,D392)+SUMIFS(팀수비력!X:X,팀수비력!A:A,B392,팀수비력!B:B,D392))))*100,"")</f>
        <v>0.83088108014540418</v>
      </c>
      <c r="BJ392" s="94">
        <f>IFERROR(((AI392*(12000/5))/((F392*60+G392)*(SUMIFS(팀공격력!V:V,팀공격력!A:A,B392,팀공격력!B:B,D392)+SUMIFS(팀수비력!W:W,팀수비력!A:A,B392,팀수비력!B:B,D392))))*100,"")</f>
        <v>9.1917769642354266</v>
      </c>
      <c r="BK392" s="94">
        <f>IFERROR(((AE392*(12000/5))/((F392*60+G392)*(SUMIFS(팀공격력!X:X,팀공격력!A:A,B392,팀공격력!B:B,D392)+SUMIFS(팀수비력!X:X,팀수비력!A:A,B392,팀수비력!B:B,D392))))*100,"")</f>
        <v>5.5392072009693614</v>
      </c>
      <c r="BL392" s="94">
        <f>IFERROR(100*AK392/(((((F392*60+G392)/(12000/5))*SUMIFS(팀공격력!P:P,팀공격력!A:A,B392,팀공격력!B:B,D392))-K392)),"")</f>
        <v>2.0572163291546124</v>
      </c>
      <c r="BM392" s="94">
        <f>IFERROR(100*((AM392/E392*(2400))/((F392*60+G392)*SUMIFS(팀공격력!AR:AR,팀공격력!A:A,B392,팀공격력!B:B,D392))),"")</f>
        <v>0.29027188470341014</v>
      </c>
      <c r="BN392" s="94">
        <f>IFERROR((AO392*40)/(((F392*60+G392)/60)*(SUMIFS(팀수비력!Q:Q,팀수비력!A:A,B392,팀수비력!B:B,D392)-SUMIFS(팀수비력!N:N,팀수비력!A:A,B392,팀수비력!B:B,D392)))*100,"")</f>
        <v>0.46089586634019875</v>
      </c>
      <c r="BO392" s="94">
        <f t="shared" si="237"/>
        <v>9.1240875912408779</v>
      </c>
      <c r="BP392" s="18"/>
      <c r="BQ392" s="18"/>
      <c r="BR392" s="18"/>
      <c r="BS392" s="18"/>
      <c r="BT392" s="19" t="s">
        <v>88</v>
      </c>
      <c r="BU392" s="19"/>
      <c r="BV392" s="26" t="s">
        <v>94</v>
      </c>
      <c r="BW392" s="26"/>
      <c r="BX392" s="26"/>
      <c r="BY392" s="26"/>
      <c r="BZ392" s="29"/>
      <c r="CA392" s="29"/>
      <c r="CB392" s="29"/>
      <c r="CC392" s="30"/>
      <c r="CD392" s="30"/>
      <c r="CE392" s="30"/>
      <c r="CF392" s="28">
        <v>2</v>
      </c>
      <c r="CG392" s="28">
        <v>7</v>
      </c>
    </row>
    <row r="393" spans="1:85" x14ac:dyDescent="0.4">
      <c r="A393" s="9" t="s">
        <v>84</v>
      </c>
      <c r="B393" s="9" t="s">
        <v>149</v>
      </c>
      <c r="C393" s="9" t="s">
        <v>163</v>
      </c>
      <c r="D393" s="23" t="s">
        <v>295</v>
      </c>
      <c r="E393" s="32">
        <v>8</v>
      </c>
      <c r="F393" s="32">
        <v>7</v>
      </c>
      <c r="G393" s="32">
        <v>55</v>
      </c>
      <c r="H393" s="14">
        <f t="shared" si="211"/>
        <v>3800</v>
      </c>
      <c r="I393" s="45">
        <v>11</v>
      </c>
      <c r="J393" s="15">
        <f t="shared" si="212"/>
        <v>1.375</v>
      </c>
      <c r="K393" s="21">
        <v>3</v>
      </c>
      <c r="L393" s="21">
        <v>12</v>
      </c>
      <c r="M393" s="15">
        <f t="shared" si="213"/>
        <v>0.375</v>
      </c>
      <c r="N393" s="15">
        <f t="shared" si="214"/>
        <v>1.5</v>
      </c>
      <c r="O393" s="17">
        <f t="shared" si="215"/>
        <v>0.25</v>
      </c>
      <c r="P393" s="14">
        <v>1</v>
      </c>
      <c r="Q393" s="16">
        <v>6</v>
      </c>
      <c r="R393" s="15">
        <f t="shared" si="216"/>
        <v>0.125</v>
      </c>
      <c r="S393" s="15">
        <f t="shared" si="217"/>
        <v>0.75</v>
      </c>
      <c r="T393" s="17">
        <f t="shared" si="218"/>
        <v>0.16666666666666666</v>
      </c>
      <c r="U393" s="16">
        <v>2</v>
      </c>
      <c r="V393" s="16">
        <v>6</v>
      </c>
      <c r="W393" s="15">
        <f t="shared" si="219"/>
        <v>0.25</v>
      </c>
      <c r="X393" s="15">
        <f t="shared" si="220"/>
        <v>0.75</v>
      </c>
      <c r="Y393" s="17">
        <f t="shared" si="221"/>
        <v>0.33333333333333331</v>
      </c>
      <c r="Z393" s="8">
        <v>3</v>
      </c>
      <c r="AA393" s="8">
        <v>4</v>
      </c>
      <c r="AB393" s="15">
        <f t="shared" si="222"/>
        <v>0.375</v>
      </c>
      <c r="AC393" s="15">
        <f t="shared" si="223"/>
        <v>0.5</v>
      </c>
      <c r="AD393" s="17">
        <f t="shared" si="224"/>
        <v>0.75</v>
      </c>
      <c r="AE393" s="13">
        <v>2</v>
      </c>
      <c r="AF393" s="15">
        <f t="shared" si="225"/>
        <v>0.25</v>
      </c>
      <c r="AG393" s="13">
        <v>1</v>
      </c>
      <c r="AH393" s="15">
        <f t="shared" si="226"/>
        <v>0.125</v>
      </c>
      <c r="AI393" s="13">
        <v>1</v>
      </c>
      <c r="AJ393" s="15">
        <f t="shared" si="227"/>
        <v>0.125</v>
      </c>
      <c r="AK393" s="13">
        <v>3</v>
      </c>
      <c r="AL393" s="15">
        <f t="shared" si="228"/>
        <v>0.375</v>
      </c>
      <c r="AM393" s="13">
        <v>3</v>
      </c>
      <c r="AN393" s="15">
        <f t="shared" si="229"/>
        <v>0.375</v>
      </c>
      <c r="AO393" s="2">
        <v>0</v>
      </c>
      <c r="AP393" s="15">
        <f t="shared" si="230"/>
        <v>0</v>
      </c>
      <c r="AQ393" s="6">
        <v>3</v>
      </c>
      <c r="AR393" s="15">
        <f t="shared" si="231"/>
        <v>0.375</v>
      </c>
      <c r="AS393" s="52">
        <v>10</v>
      </c>
      <c r="AT393" s="15">
        <f t="shared" si="232"/>
        <v>1.25</v>
      </c>
      <c r="AU393" s="18"/>
      <c r="AV393" s="18"/>
      <c r="AW393" s="18"/>
      <c r="AX393" s="18"/>
      <c r="AY393" s="18"/>
      <c r="AZ393" s="18"/>
      <c r="BA393" s="18"/>
      <c r="BB393" s="18"/>
      <c r="BC393" s="18"/>
      <c r="BD393" s="92">
        <f t="shared" si="233"/>
        <v>39.970930232558139</v>
      </c>
      <c r="BE393" s="92">
        <f t="shared" si="234"/>
        <v>33.333333333333329</v>
      </c>
      <c r="BF393" s="93">
        <f>IFERROR(100*((L393+0.44*AA393+AQ393)*2400)/((SUMIFS(팀공격력!Q:Q,팀공격력!A:A,B393,팀공격력!B:B,D393)+0.44*SUMIFS(팀공격력!T:T,팀공격력!A:A,B393,팀공격력!B:B,D393)+SUMIFS(팀공격력!AK:AK,팀공격력!A:A,B393,팀공격력!B:B,D393))*(F393*60+G393)),"")</f>
        <v>11.532672177256343</v>
      </c>
      <c r="BG393" s="17">
        <f t="shared" si="235"/>
        <v>0.5</v>
      </c>
      <c r="BH393" s="17">
        <f t="shared" si="236"/>
        <v>0.33333333333333331</v>
      </c>
      <c r="BI393" s="94">
        <f>IFERROR(((AG393*(12000/5))/((F393*60+G393)*(SUMIFS(팀공격력!X:X,팀공격력!A:A,B393,팀공격력!B:B,D393)+SUMIFS(팀수비력!X:X,팀수비력!A:A,B393,팀수비력!B:B,D393))))*100,"")</f>
        <v>0.77257363592467398</v>
      </c>
      <c r="BJ393" s="94">
        <f>IFERROR(((AI393*(12000/5))/((F393*60+G393)*(SUMIFS(팀공격력!V:V,팀공격력!A:A,B393,팀공격력!B:B,D393)+SUMIFS(팀수비력!W:W,팀수비력!A:A,B393,팀수비력!B:B,D393))))*100,"")</f>
        <v>1.5082482325216024</v>
      </c>
      <c r="BK393" s="94">
        <f>IFERROR(((AE393*(12000/5))/((F393*60+G393)*(SUMIFS(팀공격력!X:X,팀공격력!A:A,B393,팀공격력!B:B,D393)+SUMIFS(팀수비력!X:X,팀수비력!A:A,B393,팀수비력!B:B,D393))))*100,"")</f>
        <v>1.545147271849348</v>
      </c>
      <c r="BL393" s="94">
        <f>IFERROR(100*AK393/(((((F393*60+G393)/(12000/5))*SUMIFS(팀공격력!P:P,팀공격력!A:A,B393,팀공격력!B:B,D393))-K393)),"")</f>
        <v>7.2234762979683973</v>
      </c>
      <c r="BM393" s="94">
        <f>IFERROR(100*((AM393/E393*(2400))/((F393*60+G393)*SUMIFS(팀공격력!AR:AR,팀공격력!A:A,B393,팀공격력!B:B,D393))),"")</f>
        <v>2.7327570198064475</v>
      </c>
      <c r="BN393" s="94">
        <f>IFERROR((AO393*40)/(((F393*60+G393)/60)*(SUMIFS(팀수비력!Q:Q,팀수비력!A:A,B393,팀수비력!B:B,D393)-SUMIFS(팀수비력!N:N,팀수비력!A:A,B393,팀수비력!B:B,D393)))*100,"")</f>
        <v>0</v>
      </c>
      <c r="BO393" s="94">
        <f t="shared" si="237"/>
        <v>17.899761336515514</v>
      </c>
      <c r="BP393" s="18"/>
      <c r="BQ393" s="18"/>
      <c r="BR393" s="18"/>
      <c r="BS393" s="18"/>
      <c r="BT393" s="19" t="s">
        <v>88</v>
      </c>
      <c r="BU393" s="19"/>
      <c r="BV393" s="26" t="s">
        <v>89</v>
      </c>
      <c r="BW393" s="26"/>
      <c r="BX393" s="26"/>
      <c r="BY393" s="26"/>
      <c r="BZ393" s="29"/>
      <c r="CA393" s="29"/>
      <c r="CB393" s="29"/>
      <c r="CC393" s="30"/>
      <c r="CD393" s="30"/>
      <c r="CE393" s="30"/>
      <c r="CF393" s="28">
        <v>1</v>
      </c>
      <c r="CG393" s="28">
        <v>7</v>
      </c>
    </row>
    <row r="394" spans="1:85" x14ac:dyDescent="0.4">
      <c r="A394" s="9" t="s">
        <v>84</v>
      </c>
      <c r="B394" s="9" t="s">
        <v>149</v>
      </c>
      <c r="C394" s="9" t="s">
        <v>168</v>
      </c>
      <c r="D394" s="23" t="s">
        <v>295</v>
      </c>
      <c r="E394" s="32">
        <v>7</v>
      </c>
      <c r="F394" s="32">
        <v>9</v>
      </c>
      <c r="G394" s="32">
        <v>7</v>
      </c>
      <c r="H394" s="14">
        <f t="shared" si="211"/>
        <v>3829</v>
      </c>
      <c r="I394" s="45">
        <v>14</v>
      </c>
      <c r="J394" s="15">
        <f t="shared" si="212"/>
        <v>2</v>
      </c>
      <c r="K394" s="21">
        <v>5</v>
      </c>
      <c r="L394" s="21">
        <v>18</v>
      </c>
      <c r="M394" s="15">
        <f t="shared" si="213"/>
        <v>0.7142857142857143</v>
      </c>
      <c r="N394" s="15">
        <f t="shared" si="214"/>
        <v>2.5714285714285716</v>
      </c>
      <c r="O394" s="17">
        <f t="shared" si="215"/>
        <v>0.27777777777777779</v>
      </c>
      <c r="P394" s="14">
        <v>5</v>
      </c>
      <c r="Q394" s="16">
        <v>14</v>
      </c>
      <c r="R394" s="15">
        <f t="shared" si="216"/>
        <v>0.7142857142857143</v>
      </c>
      <c r="S394" s="15">
        <f t="shared" si="217"/>
        <v>2</v>
      </c>
      <c r="T394" s="17">
        <f t="shared" si="218"/>
        <v>0.35714285714285715</v>
      </c>
      <c r="U394" s="16">
        <v>0</v>
      </c>
      <c r="V394" s="16">
        <v>4</v>
      </c>
      <c r="W394" s="15">
        <f t="shared" si="219"/>
        <v>0</v>
      </c>
      <c r="X394" s="15">
        <f t="shared" si="220"/>
        <v>0.5714285714285714</v>
      </c>
      <c r="Y394" s="17">
        <f t="shared" si="221"/>
        <v>0</v>
      </c>
      <c r="Z394" s="8">
        <v>4</v>
      </c>
      <c r="AA394" s="8">
        <v>5</v>
      </c>
      <c r="AB394" s="15">
        <f t="shared" si="222"/>
        <v>0.5714285714285714</v>
      </c>
      <c r="AC394" s="15">
        <f t="shared" si="223"/>
        <v>0.7142857142857143</v>
      </c>
      <c r="AD394" s="17">
        <f t="shared" si="224"/>
        <v>0.8</v>
      </c>
      <c r="AE394" s="13">
        <v>12</v>
      </c>
      <c r="AF394" s="15">
        <f t="shared" si="225"/>
        <v>1.7142857142857142</v>
      </c>
      <c r="AG394" s="13">
        <v>4</v>
      </c>
      <c r="AH394" s="15">
        <f t="shared" si="226"/>
        <v>0.5714285714285714</v>
      </c>
      <c r="AI394" s="13">
        <v>8</v>
      </c>
      <c r="AJ394" s="15">
        <f t="shared" si="227"/>
        <v>1.1428571428571428</v>
      </c>
      <c r="AK394" s="13">
        <v>1</v>
      </c>
      <c r="AL394" s="15">
        <f t="shared" si="228"/>
        <v>0.14285714285714285</v>
      </c>
      <c r="AM394" s="13">
        <v>0</v>
      </c>
      <c r="AN394" s="15">
        <f t="shared" si="229"/>
        <v>0</v>
      </c>
      <c r="AO394" s="2">
        <v>1</v>
      </c>
      <c r="AP394" s="15">
        <f t="shared" si="230"/>
        <v>0.14285714285714285</v>
      </c>
      <c r="AQ394" s="6">
        <v>3</v>
      </c>
      <c r="AR394" s="15">
        <f t="shared" si="231"/>
        <v>0.42857142857142855</v>
      </c>
      <c r="AS394" s="52">
        <v>8</v>
      </c>
      <c r="AT394" s="15">
        <f t="shared" si="232"/>
        <v>1.1428571428571428</v>
      </c>
      <c r="AU394" s="18"/>
      <c r="AV394" s="18"/>
      <c r="AW394" s="18"/>
      <c r="AX394" s="18"/>
      <c r="AY394" s="18"/>
      <c r="AZ394" s="18"/>
      <c r="BA394" s="18"/>
      <c r="BB394" s="18"/>
      <c r="BC394" s="18"/>
      <c r="BD394" s="92">
        <f t="shared" si="233"/>
        <v>34.653465346534659</v>
      </c>
      <c r="BE394" s="92">
        <f t="shared" si="234"/>
        <v>27.777777777777779</v>
      </c>
      <c r="BF394" s="93">
        <f>IFERROR(100*((L394+0.44*AA394+AQ394)*2400)/((SUMIFS(팀공격력!Q:Q,팀공격력!A:A,B394,팀공격력!B:B,D394)+0.44*SUMIFS(팀공격력!T:T,팀공격력!A:A,B394,팀공격력!B:B,D394)+SUMIFS(팀공격력!AK:AK,팀공격력!A:A,B394,팀공격력!B:B,D394))*(F394*60+G394)),"")</f>
        <v>13.86277584757878</v>
      </c>
      <c r="BG394" s="17">
        <f t="shared" si="235"/>
        <v>0.22222222222222221</v>
      </c>
      <c r="BH394" s="17">
        <f t="shared" si="236"/>
        <v>0.27777777777777779</v>
      </c>
      <c r="BI394" s="94">
        <f>IFERROR(((AG394*(12000/5))/((F394*60+G394)*(SUMIFS(팀공격력!X:X,팀공격력!A:A,B394,팀공격력!B:B,D394)+SUMIFS(팀수비력!X:X,팀수비력!A:A,B394,팀수비력!B:B,D394))))*100,"")</f>
        <v>2.6835281686597456</v>
      </c>
      <c r="BJ394" s="94">
        <f>IFERROR(((AI394*(12000/5))/((F394*60+G394)*(SUMIFS(팀공격력!V:V,팀공격력!A:A,B394,팀공격력!B:B,D394)+SUMIFS(팀수비력!W:W,팀수비력!A:A,B394,팀수비력!B:B,D394))))*100,"")</f>
        <v>10.477775655543125</v>
      </c>
      <c r="BK394" s="94">
        <f>IFERROR(((AE394*(12000/5))/((F394*60+G394)*(SUMIFS(팀공격력!X:X,팀공격력!A:A,B394,팀공격력!B:B,D394)+SUMIFS(팀수비력!X:X,팀수비력!A:A,B394,팀수비력!B:B,D394))))*100,"")</f>
        <v>8.050584505979236</v>
      </c>
      <c r="BL394" s="94">
        <f>IFERROR(100*AK394/(((((F394*60+G394)/(12000/5))*SUMIFS(팀공격력!P:P,팀공격력!A:A,B394,팀공격력!B:B,D394))-K394)),"")</f>
        <v>2.160702228224173</v>
      </c>
      <c r="BM394" s="94">
        <f>IFERROR(100*((AM394/E394*(2400))/((F394*60+G394)*SUMIFS(팀공격력!AR:AR,팀공격력!A:A,B394,팀공격력!B:B,D394))),"")</f>
        <v>0</v>
      </c>
      <c r="BN394" s="94">
        <f>IFERROR((AO394*40)/(((F394*60+G394)/60)*(SUMIFS(팀수비력!Q:Q,팀수비력!A:A,B394,팀수비력!B:B,D394)-SUMIFS(팀수비력!N:N,팀수비력!A:A,B394,팀수비력!B:B,D394)))*100,"")</f>
        <v>1.1164296579538635</v>
      </c>
      <c r="BO394" s="94">
        <f t="shared" si="237"/>
        <v>12.931034482758621</v>
      </c>
      <c r="BP394" s="18"/>
      <c r="BQ394" s="18"/>
      <c r="BR394" s="18"/>
      <c r="BS394" s="18"/>
      <c r="BT394" s="19" t="s">
        <v>88</v>
      </c>
      <c r="BU394" s="19"/>
      <c r="BV394" s="26" t="s">
        <v>94</v>
      </c>
      <c r="BW394" s="26"/>
      <c r="BX394" s="26"/>
      <c r="BY394" s="26"/>
      <c r="BZ394" s="29"/>
      <c r="CA394" s="29"/>
      <c r="CB394" s="29"/>
      <c r="CC394" s="30"/>
      <c r="CD394" s="30"/>
      <c r="CE394" s="30"/>
      <c r="CF394" s="28">
        <v>1</v>
      </c>
      <c r="CG394" s="28">
        <v>6</v>
      </c>
    </row>
    <row r="395" spans="1:85" x14ac:dyDescent="0.4">
      <c r="A395" s="9" t="s">
        <v>84</v>
      </c>
      <c r="B395" s="9" t="s">
        <v>149</v>
      </c>
      <c r="C395" s="9" t="s">
        <v>169</v>
      </c>
      <c r="D395" s="23" t="s">
        <v>295</v>
      </c>
      <c r="E395" s="60">
        <v>2</v>
      </c>
      <c r="F395" s="60">
        <v>18</v>
      </c>
      <c r="G395" s="60">
        <v>11</v>
      </c>
      <c r="H395" s="61">
        <f t="shared" si="211"/>
        <v>2182</v>
      </c>
      <c r="I395" s="62">
        <v>13</v>
      </c>
      <c r="J395" s="63">
        <f t="shared" si="212"/>
        <v>6.5</v>
      </c>
      <c r="K395" s="64">
        <v>5</v>
      </c>
      <c r="L395" s="64">
        <v>11</v>
      </c>
      <c r="M395" s="63">
        <f t="shared" si="213"/>
        <v>2.5</v>
      </c>
      <c r="N395" s="63">
        <f t="shared" si="214"/>
        <v>5.5</v>
      </c>
      <c r="O395" s="65">
        <f t="shared" si="215"/>
        <v>0.45454545454545453</v>
      </c>
      <c r="P395" s="61">
        <v>4</v>
      </c>
      <c r="Q395" s="66">
        <v>7</v>
      </c>
      <c r="R395" s="63">
        <f t="shared" si="216"/>
        <v>2</v>
      </c>
      <c r="S395" s="63">
        <f t="shared" si="217"/>
        <v>3.5</v>
      </c>
      <c r="T395" s="65">
        <f t="shared" si="218"/>
        <v>0.5714285714285714</v>
      </c>
      <c r="U395" s="66">
        <v>1</v>
      </c>
      <c r="V395" s="66">
        <v>4</v>
      </c>
      <c r="W395" s="63">
        <f t="shared" si="219"/>
        <v>0.5</v>
      </c>
      <c r="X395" s="63">
        <f t="shared" si="220"/>
        <v>2</v>
      </c>
      <c r="Y395" s="65">
        <f t="shared" si="221"/>
        <v>0.25</v>
      </c>
      <c r="Z395" s="67">
        <v>2</v>
      </c>
      <c r="AA395" s="67">
        <v>4</v>
      </c>
      <c r="AB395" s="63">
        <f t="shared" si="222"/>
        <v>1</v>
      </c>
      <c r="AC395" s="63">
        <f t="shared" si="223"/>
        <v>2</v>
      </c>
      <c r="AD395" s="65">
        <f t="shared" si="224"/>
        <v>0.5</v>
      </c>
      <c r="AE395" s="68">
        <v>6</v>
      </c>
      <c r="AF395" s="63">
        <f t="shared" si="225"/>
        <v>3</v>
      </c>
      <c r="AG395" s="68">
        <v>3</v>
      </c>
      <c r="AH395" s="63">
        <f t="shared" si="226"/>
        <v>1.5</v>
      </c>
      <c r="AI395" s="68">
        <v>3</v>
      </c>
      <c r="AJ395" s="63">
        <f t="shared" si="227"/>
        <v>1.5</v>
      </c>
      <c r="AK395" s="68">
        <v>2</v>
      </c>
      <c r="AL395" s="63">
        <f t="shared" si="228"/>
        <v>1</v>
      </c>
      <c r="AM395" s="68">
        <v>3</v>
      </c>
      <c r="AN395" s="63">
        <f t="shared" si="229"/>
        <v>1.5</v>
      </c>
      <c r="AO395" s="69">
        <v>2</v>
      </c>
      <c r="AP395" s="63">
        <f t="shared" si="230"/>
        <v>1</v>
      </c>
      <c r="AQ395" s="70">
        <v>5</v>
      </c>
      <c r="AR395" s="63">
        <f t="shared" si="231"/>
        <v>2.5</v>
      </c>
      <c r="AS395" s="71">
        <v>7</v>
      </c>
      <c r="AT395" s="63">
        <f t="shared" si="232"/>
        <v>3.5</v>
      </c>
      <c r="AU395" s="18"/>
      <c r="AV395" s="18"/>
      <c r="AW395" s="18"/>
      <c r="AX395" s="18"/>
      <c r="AY395" s="18"/>
      <c r="AZ395" s="18"/>
      <c r="BA395" s="18"/>
      <c r="BB395" s="18"/>
      <c r="BC395" s="18"/>
      <c r="BD395" s="92">
        <f t="shared" si="233"/>
        <v>50.940438871473361</v>
      </c>
      <c r="BE395" s="92">
        <f t="shared" si="234"/>
        <v>50</v>
      </c>
      <c r="BF395" s="93">
        <f>IFERROR(100*((L395+0.44*AA395+AQ395)*2400)/((SUMIFS(팀공격력!Q:Q,팀공격력!A:A,B395,팀공격력!B:B,D395)+0.44*SUMIFS(팀공격력!T:T,팀공격력!A:A,B395,팀공격력!B:B,D395)+SUMIFS(팀공격력!AK:AK,팀공격력!A:A,B395,팀공격력!B:B,D395))*(F395*60+G395)),"")</f>
        <v>5.3206875131163471</v>
      </c>
      <c r="BG395" s="17">
        <f t="shared" si="235"/>
        <v>0.36363636363636365</v>
      </c>
      <c r="BH395" s="17">
        <f t="shared" si="236"/>
        <v>0.36363636363636365</v>
      </c>
      <c r="BI395" s="94">
        <f>IFERROR(((AG395*(12000/5))/((F395*60+G395)*(SUMIFS(팀공격력!X:X,팀공격력!A:A,B395,팀공격력!B:B,D395)+SUMIFS(팀수비력!X:X,팀수비력!A:A,B395,팀수비력!B:B,D395))))*100,"")</f>
        <v>1.0090902210748491</v>
      </c>
      <c r="BJ395" s="94">
        <f>IFERROR(((AI395*(12000/5))/((F395*60+G395)*(SUMIFS(팀공격력!V:V,팀공격력!A:A,B395,팀공격력!B:B,D395)+SUMIFS(팀수비력!W:W,팀수비력!A:A,B395,팀수비력!B:B,D395))))*100,"")</f>
        <v>1.9699850883073178</v>
      </c>
      <c r="BK395" s="94">
        <f>IFERROR(((AE395*(12000/5))/((F395*60+G395)*(SUMIFS(팀공격력!X:X,팀공격력!A:A,B395,팀공격력!B:B,D395)+SUMIFS(팀수비력!X:X,팀수비력!A:A,B395,팀수비력!B:B,D395))))*100,"")</f>
        <v>2.0181804421496983</v>
      </c>
      <c r="BL395" s="94">
        <f>IFERROR(100*AK395/(((((F395*60+G395)/(12000/5))*SUMIFS(팀공격력!P:P,팀공격력!A:A,B395,팀공격력!B:B,D395))-K395)),"")</f>
        <v>2.0558946353999357</v>
      </c>
      <c r="BM395" s="94">
        <f>IFERROR(100*((AM395/E395*(2400))/((F395*60+G395)*SUMIFS(팀공격력!AR:AR,팀공격력!A:A,B395,팀공격력!B:B,D395))),"")</f>
        <v>4.7591552132284605</v>
      </c>
      <c r="BN395" s="94">
        <f>IFERROR((AO395*40)/(((F395*60+G395)/60)*(SUMIFS(팀수비력!Q:Q,팀수비력!A:A,B395,팀수비력!B:B,D395)-SUMIFS(팀수비력!N:N,팀수비력!A:A,B395,팀수비력!B:B,D395)))*100,"")</f>
        <v>1.1194995836860924</v>
      </c>
      <c r="BO395" s="94">
        <f t="shared" si="237"/>
        <v>28.153153153153156</v>
      </c>
      <c r="BP395" s="18"/>
      <c r="BQ395" s="18"/>
      <c r="BR395" s="18"/>
      <c r="BS395" s="18"/>
      <c r="BT395" s="19" t="s">
        <v>88</v>
      </c>
      <c r="BU395" s="19"/>
      <c r="BV395" s="26" t="s">
        <v>89</v>
      </c>
      <c r="BW395" s="26"/>
      <c r="BX395" s="26"/>
      <c r="BY395" s="26"/>
      <c r="BZ395" s="29"/>
      <c r="CA395" s="29"/>
      <c r="CB395" s="29"/>
      <c r="CC395" s="30"/>
      <c r="CD395" s="30"/>
      <c r="CE395" s="30"/>
      <c r="CF395" s="28">
        <v>1</v>
      </c>
      <c r="CG395" s="28">
        <v>1</v>
      </c>
    </row>
    <row r="396" spans="1:85" x14ac:dyDescent="0.4">
      <c r="A396" s="9" t="s">
        <v>84</v>
      </c>
      <c r="B396" s="9" t="s">
        <v>171</v>
      </c>
      <c r="C396" s="9" t="s">
        <v>172</v>
      </c>
      <c r="D396" s="23" t="s">
        <v>295</v>
      </c>
      <c r="E396" s="32">
        <v>9</v>
      </c>
      <c r="F396" s="32">
        <v>23</v>
      </c>
      <c r="G396" s="32">
        <v>49</v>
      </c>
      <c r="H396" s="14">
        <f t="shared" si="211"/>
        <v>12861</v>
      </c>
      <c r="I396" s="45">
        <v>77</v>
      </c>
      <c r="J396" s="15">
        <f t="shared" si="212"/>
        <v>8.5555555555555554</v>
      </c>
      <c r="K396" s="21">
        <v>28</v>
      </c>
      <c r="L396" s="21">
        <v>71</v>
      </c>
      <c r="M396" s="15">
        <f t="shared" si="213"/>
        <v>3.1111111111111112</v>
      </c>
      <c r="N396" s="15">
        <f t="shared" si="214"/>
        <v>7.8888888888888893</v>
      </c>
      <c r="O396" s="17">
        <f t="shared" si="215"/>
        <v>0.39436619718309857</v>
      </c>
      <c r="P396" s="14">
        <v>9</v>
      </c>
      <c r="Q396" s="16">
        <v>21</v>
      </c>
      <c r="R396" s="15">
        <f t="shared" si="216"/>
        <v>1</v>
      </c>
      <c r="S396" s="15">
        <f t="shared" si="217"/>
        <v>2.3333333333333335</v>
      </c>
      <c r="T396" s="17">
        <f t="shared" si="218"/>
        <v>0.42857142857142855</v>
      </c>
      <c r="U396" s="16">
        <v>19</v>
      </c>
      <c r="V396" s="16">
        <v>50</v>
      </c>
      <c r="W396" s="15">
        <f t="shared" si="219"/>
        <v>2.1111111111111112</v>
      </c>
      <c r="X396" s="15">
        <f t="shared" si="220"/>
        <v>5.5555555555555554</v>
      </c>
      <c r="Y396" s="17">
        <f t="shared" si="221"/>
        <v>0.38</v>
      </c>
      <c r="Z396" s="8">
        <v>2</v>
      </c>
      <c r="AA396" s="8">
        <v>3</v>
      </c>
      <c r="AB396" s="15">
        <f t="shared" si="222"/>
        <v>0.22222222222222221</v>
      </c>
      <c r="AC396" s="15">
        <f t="shared" si="223"/>
        <v>0.33333333333333331</v>
      </c>
      <c r="AD396" s="17">
        <f t="shared" si="224"/>
        <v>0.66666666666666663</v>
      </c>
      <c r="AE396" s="13">
        <v>21</v>
      </c>
      <c r="AF396" s="15">
        <f t="shared" si="225"/>
        <v>2.3333333333333335</v>
      </c>
      <c r="AG396" s="13">
        <v>3</v>
      </c>
      <c r="AH396" s="15">
        <f t="shared" si="226"/>
        <v>0.33333333333333331</v>
      </c>
      <c r="AI396" s="13">
        <v>18</v>
      </c>
      <c r="AJ396" s="15">
        <f t="shared" si="227"/>
        <v>2</v>
      </c>
      <c r="AK396" s="13">
        <v>26</v>
      </c>
      <c r="AL396" s="15">
        <f t="shared" si="228"/>
        <v>2.8888888888888888</v>
      </c>
      <c r="AM396" s="13">
        <v>4</v>
      </c>
      <c r="AN396" s="15">
        <f t="shared" si="229"/>
        <v>0.44444444444444442</v>
      </c>
      <c r="AO396" s="2">
        <v>1</v>
      </c>
      <c r="AP396" s="15">
        <f t="shared" si="230"/>
        <v>0.1111111111111111</v>
      </c>
      <c r="AQ396" s="6">
        <v>10</v>
      </c>
      <c r="AR396" s="15">
        <f t="shared" si="231"/>
        <v>1.1111111111111112</v>
      </c>
      <c r="AS396" s="52">
        <v>10</v>
      </c>
      <c r="AT396" s="15">
        <f t="shared" si="232"/>
        <v>1.1111111111111112</v>
      </c>
      <c r="AU396" s="18"/>
      <c r="AV396" s="18"/>
      <c r="AW396" s="18"/>
      <c r="AX396" s="18"/>
      <c r="AY396" s="18"/>
      <c r="AZ396" s="18"/>
      <c r="BA396" s="18"/>
      <c r="BB396" s="18"/>
      <c r="BC396" s="18"/>
      <c r="BD396" s="92">
        <f t="shared" si="233"/>
        <v>53.235619469026553</v>
      </c>
      <c r="BE396" s="92">
        <f t="shared" si="234"/>
        <v>52.816901408450704</v>
      </c>
      <c r="BF396" s="93">
        <f>IFERROR(100*((L396+0.44*AA396+AQ396)*2400)/((SUMIFS(팀공격력!Q:Q,팀공격력!A:A,B396,팀공격력!B:B,D396)+0.44*SUMIFS(팀공격력!T:T,팀공격력!A:A,B396,팀공격력!B:B,D396)+SUMIFS(팀공격력!AK:AK,팀공격력!A:A,B396,팀공격력!B:B,D396))*(F396*60+G396)),"")</f>
        <v>17.814674152542398</v>
      </c>
      <c r="BG396" s="17">
        <f t="shared" si="235"/>
        <v>0.70422535211267601</v>
      </c>
      <c r="BH396" s="17">
        <f t="shared" si="236"/>
        <v>4.2253521126760563E-2</v>
      </c>
      <c r="BI396" s="94">
        <f>IFERROR(((AG396*(12000/5))/((F396*60+G396)*(SUMIFS(팀공격력!X:X,팀공격력!A:A,B396,팀공격력!B:B,D396)+SUMIFS(팀수비력!X:X,팀수비력!A:A,B396,팀수비력!B:B,D396))))*100,"")</f>
        <v>0.78849584561251351</v>
      </c>
      <c r="BJ396" s="94">
        <f>IFERROR(((AI396*(12000/5))/((F396*60+G396)*(SUMIFS(팀공격력!V:V,팀공격력!A:A,B396,팀공격력!B:B,D396)+SUMIFS(팀수비력!W:W,팀수비력!A:A,B396,팀수비력!B:B,D396))))*100,"")</f>
        <v>9.7205565018597309</v>
      </c>
      <c r="BK396" s="94">
        <f>IFERROR(((AE396*(12000/5))/((F396*60+G396)*(SUMIFS(팀공격력!X:X,팀공격력!A:A,B396,팀공격력!B:B,D396)+SUMIFS(팀수비력!X:X,팀수비력!A:A,B396,팀수비력!B:B,D396))))*100,"")</f>
        <v>5.5194709192875937</v>
      </c>
      <c r="BL396" s="94">
        <f>IFERROR(100*AK396/(((((F396*60+G396)/(12000/5))*SUMIFS(팀공격력!P:P,팀공격력!A:A,B396,팀공격력!B:B,D396))-K396)),"")</f>
        <v>18.743241619608312</v>
      </c>
      <c r="BM396" s="94">
        <f>IFERROR(100*((AM396/E396*(2400))/((F396*60+G396)*SUMIFS(팀공격력!AR:AR,팀공격력!A:A,B396,팀공격력!B:B,D396))),"")</f>
        <v>1.0372287627747612</v>
      </c>
      <c r="BN396" s="94">
        <f>IFERROR((AO396*40)/(((F396*60+G396)/60)*(SUMIFS(팀수비력!Q:Q,팀수비력!A:A,B396,팀수비력!B:B,D396)-SUMIFS(팀수비력!N:N,팀수비력!A:A,B396,팀수비력!B:B,D396)))*100,"")</f>
        <v>0.41987403778866345</v>
      </c>
      <c r="BO396" s="94">
        <f t="shared" si="237"/>
        <v>12.147716229348884</v>
      </c>
      <c r="BP396" s="18"/>
      <c r="BQ396" s="18"/>
      <c r="BR396" s="18"/>
      <c r="BS396" s="18"/>
      <c r="BT396" s="19" t="s">
        <v>88</v>
      </c>
      <c r="BU396" s="19"/>
      <c r="BV396" s="26" t="s">
        <v>94</v>
      </c>
      <c r="BW396" s="26"/>
      <c r="BX396" s="26"/>
      <c r="BY396" s="26"/>
      <c r="BZ396" s="29"/>
      <c r="CA396" s="29"/>
      <c r="CB396" s="29"/>
      <c r="CC396" s="30"/>
      <c r="CD396" s="30"/>
      <c r="CE396" s="30"/>
      <c r="CF396" s="28">
        <v>7</v>
      </c>
      <c r="CG396" s="28">
        <v>2</v>
      </c>
    </row>
    <row r="397" spans="1:85" x14ac:dyDescent="0.4">
      <c r="A397" s="9" t="s">
        <v>84</v>
      </c>
      <c r="B397" s="9" t="s">
        <v>171</v>
      </c>
      <c r="C397" s="9" t="s">
        <v>173</v>
      </c>
      <c r="D397" s="23" t="s">
        <v>295</v>
      </c>
      <c r="E397" s="32">
        <v>1</v>
      </c>
      <c r="F397" s="32">
        <v>2</v>
      </c>
      <c r="G397" s="32">
        <v>56</v>
      </c>
      <c r="H397" s="14">
        <f t="shared" si="211"/>
        <v>176</v>
      </c>
      <c r="I397" s="45">
        <v>0</v>
      </c>
      <c r="J397" s="15">
        <f t="shared" si="212"/>
        <v>0</v>
      </c>
      <c r="K397" s="21">
        <v>0</v>
      </c>
      <c r="L397" s="21">
        <v>1</v>
      </c>
      <c r="M397" s="15">
        <f t="shared" si="213"/>
        <v>0</v>
      </c>
      <c r="N397" s="15">
        <f t="shared" si="214"/>
        <v>1</v>
      </c>
      <c r="O397" s="17">
        <f t="shared" si="215"/>
        <v>0</v>
      </c>
      <c r="P397" s="14">
        <v>0</v>
      </c>
      <c r="Q397" s="16">
        <v>0</v>
      </c>
      <c r="R397" s="15">
        <f t="shared" si="216"/>
        <v>0</v>
      </c>
      <c r="S397" s="15">
        <f t="shared" si="217"/>
        <v>0</v>
      </c>
      <c r="T397" s="17" t="e">
        <f t="shared" si="218"/>
        <v>#DIV/0!</v>
      </c>
      <c r="U397" s="16">
        <v>0</v>
      </c>
      <c r="V397" s="16">
        <v>1</v>
      </c>
      <c r="W397" s="15">
        <f t="shared" si="219"/>
        <v>0</v>
      </c>
      <c r="X397" s="15">
        <f t="shared" si="220"/>
        <v>1</v>
      </c>
      <c r="Y397" s="17">
        <f t="shared" si="221"/>
        <v>0</v>
      </c>
      <c r="Z397" s="8">
        <v>0</v>
      </c>
      <c r="AA397" s="8">
        <v>0</v>
      </c>
      <c r="AB397" s="15">
        <f t="shared" si="222"/>
        <v>0</v>
      </c>
      <c r="AC397" s="15">
        <f t="shared" si="223"/>
        <v>0</v>
      </c>
      <c r="AD397" s="17" t="e">
        <f t="shared" si="224"/>
        <v>#DIV/0!</v>
      </c>
      <c r="AE397" s="13">
        <v>0</v>
      </c>
      <c r="AF397" s="15">
        <f t="shared" si="225"/>
        <v>0</v>
      </c>
      <c r="AG397" s="13">
        <v>0</v>
      </c>
      <c r="AH397" s="15">
        <f t="shared" si="226"/>
        <v>0</v>
      </c>
      <c r="AI397" s="13">
        <v>0</v>
      </c>
      <c r="AJ397" s="15">
        <f t="shared" si="227"/>
        <v>0</v>
      </c>
      <c r="AK397" s="13">
        <v>0</v>
      </c>
      <c r="AL397" s="15">
        <f t="shared" si="228"/>
        <v>0</v>
      </c>
      <c r="AM397" s="13">
        <v>0</v>
      </c>
      <c r="AN397" s="15">
        <f t="shared" si="229"/>
        <v>0</v>
      </c>
      <c r="AO397" s="2">
        <v>0</v>
      </c>
      <c r="AP397" s="15">
        <f t="shared" si="230"/>
        <v>0</v>
      </c>
      <c r="AQ397" s="6">
        <v>0</v>
      </c>
      <c r="AR397" s="15">
        <f t="shared" si="231"/>
        <v>0</v>
      </c>
      <c r="AS397" s="52">
        <v>1</v>
      </c>
      <c r="AT397" s="15">
        <f t="shared" si="232"/>
        <v>1</v>
      </c>
      <c r="AU397" s="18"/>
      <c r="AV397" s="18"/>
      <c r="AW397" s="18"/>
      <c r="AX397" s="18"/>
      <c r="AY397" s="18"/>
      <c r="AZ397" s="18"/>
      <c r="BA397" s="18"/>
      <c r="BB397" s="18"/>
      <c r="BC397" s="18"/>
      <c r="BD397" s="92">
        <f t="shared" si="233"/>
        <v>0</v>
      </c>
      <c r="BE397" s="92">
        <f t="shared" si="234"/>
        <v>0</v>
      </c>
      <c r="BF397" s="93">
        <f>IFERROR(100*((L397+0.44*AA397+AQ397)*2400)/((SUMIFS(팀공격력!Q:Q,팀공격력!A:A,B397,팀공격력!B:B,D397)+0.44*SUMIFS(팀공격력!T:T,팀공격력!A:A,B397,팀공격력!B:B,D397)+SUMIFS(팀공격력!AK:AK,팀공격력!A:A,B397,팀공격력!B:B,D397))*(F397*60+G397)),"")</f>
        <v>1.757082212705344</v>
      </c>
      <c r="BG397" s="17">
        <f t="shared" si="235"/>
        <v>1</v>
      </c>
      <c r="BH397" s="17">
        <f t="shared" si="236"/>
        <v>0</v>
      </c>
      <c r="BI397" s="94">
        <f>IFERROR(((AG397*(12000/5))/((F397*60+G397)*(SUMIFS(팀공격력!X:X,팀공격력!A:A,B397,팀공격력!B:B,D397)+SUMIFS(팀수비력!X:X,팀수비력!A:A,B397,팀수비력!B:B,D397))))*100,"")</f>
        <v>0</v>
      </c>
      <c r="BJ397" s="94">
        <f>IFERROR(((AI397*(12000/5))/((F397*60+G397)*(SUMIFS(팀공격력!V:V,팀공격력!A:A,B397,팀공격력!B:B,D397)+SUMIFS(팀수비력!W:W,팀수비력!A:A,B397,팀수비력!B:B,D397))))*100,"")</f>
        <v>0</v>
      </c>
      <c r="BK397" s="94">
        <f>IFERROR(((AE397*(12000/5))/((F397*60+G397)*(SUMIFS(팀공격력!X:X,팀공격력!A:A,B397,팀공격력!B:B,D397)+SUMIFS(팀수비력!X:X,팀수비력!A:A,B397,팀수비력!B:B,D397))))*100,"")</f>
        <v>0</v>
      </c>
      <c r="BL397" s="94">
        <f>IFERROR(100*AK397/(((((F397*60+G397)/(12000/5))*SUMIFS(팀공격력!P:P,팀공격력!A:A,B397,팀공격력!B:B,D397))-K397)),"")</f>
        <v>0</v>
      </c>
      <c r="BM397" s="94">
        <f>IFERROR(100*((AM397/E397*(2400))/((F397*60+G397)*SUMIFS(팀공격력!AR:AR,팀공격력!A:A,B397,팀공격력!B:B,D397))),"")</f>
        <v>0</v>
      </c>
      <c r="BN397" s="94">
        <f>IFERROR((AO397*40)/(((F397*60+G397)/60)*(SUMIFS(팀수비력!Q:Q,팀수비력!A:A,B397,팀수비력!B:B,D397)-SUMIFS(팀수비력!N:N,팀수비력!A:A,B397,팀수비력!B:B,D397)))*100,"")</f>
        <v>0</v>
      </c>
      <c r="BO397" s="94">
        <f t="shared" si="237"/>
        <v>0</v>
      </c>
      <c r="BP397" s="18"/>
      <c r="BQ397" s="18"/>
      <c r="BR397" s="18"/>
      <c r="BS397" s="18"/>
      <c r="BT397" s="19" t="s">
        <v>88</v>
      </c>
      <c r="BU397" s="19"/>
      <c r="BV397" s="26" t="s">
        <v>97</v>
      </c>
      <c r="BW397" s="26"/>
      <c r="BX397" s="26"/>
      <c r="BY397" s="26"/>
      <c r="BZ397" s="29"/>
      <c r="CA397" s="29"/>
      <c r="CB397" s="29"/>
      <c r="CC397" s="30"/>
      <c r="CD397" s="30"/>
      <c r="CE397" s="30"/>
      <c r="CF397" s="28">
        <v>1</v>
      </c>
      <c r="CG397" s="28">
        <v>0</v>
      </c>
    </row>
    <row r="398" spans="1:85" x14ac:dyDescent="0.4">
      <c r="A398" s="9" t="s">
        <v>84</v>
      </c>
      <c r="B398" s="9" t="s">
        <v>171</v>
      </c>
      <c r="C398" s="9" t="s">
        <v>174</v>
      </c>
      <c r="D398" s="23" t="s">
        <v>295</v>
      </c>
      <c r="E398" s="32">
        <v>9</v>
      </c>
      <c r="F398" s="32">
        <v>19</v>
      </c>
      <c r="G398" s="32">
        <v>38</v>
      </c>
      <c r="H398" s="14">
        <f t="shared" si="211"/>
        <v>10602</v>
      </c>
      <c r="I398" s="45">
        <v>65</v>
      </c>
      <c r="J398" s="15">
        <f t="shared" si="212"/>
        <v>7.2222222222222223</v>
      </c>
      <c r="K398" s="21">
        <v>26</v>
      </c>
      <c r="L398" s="21">
        <v>58</v>
      </c>
      <c r="M398" s="15">
        <f t="shared" si="213"/>
        <v>2.8888888888888888</v>
      </c>
      <c r="N398" s="15">
        <f t="shared" si="214"/>
        <v>6.4444444444444446</v>
      </c>
      <c r="O398" s="17">
        <f t="shared" si="215"/>
        <v>0.44827586206896552</v>
      </c>
      <c r="P398" s="14">
        <v>20</v>
      </c>
      <c r="Q398" s="16">
        <v>37</v>
      </c>
      <c r="R398" s="15">
        <f t="shared" si="216"/>
        <v>2.2222222222222223</v>
      </c>
      <c r="S398" s="15">
        <f t="shared" si="217"/>
        <v>4.1111111111111107</v>
      </c>
      <c r="T398" s="17">
        <f t="shared" si="218"/>
        <v>0.54054054054054057</v>
      </c>
      <c r="U398" s="16">
        <v>6</v>
      </c>
      <c r="V398" s="16">
        <v>21</v>
      </c>
      <c r="W398" s="15">
        <f t="shared" si="219"/>
        <v>0.66666666666666663</v>
      </c>
      <c r="X398" s="15">
        <f t="shared" si="220"/>
        <v>2.3333333333333335</v>
      </c>
      <c r="Y398" s="17">
        <f t="shared" si="221"/>
        <v>0.2857142857142857</v>
      </c>
      <c r="Z398" s="8">
        <v>7</v>
      </c>
      <c r="AA398" s="8">
        <v>8</v>
      </c>
      <c r="AB398" s="15">
        <f t="shared" si="222"/>
        <v>0.77777777777777779</v>
      </c>
      <c r="AC398" s="15">
        <f t="shared" si="223"/>
        <v>0.88888888888888884</v>
      </c>
      <c r="AD398" s="17">
        <f t="shared" si="224"/>
        <v>0.875</v>
      </c>
      <c r="AE398" s="13">
        <v>21</v>
      </c>
      <c r="AF398" s="15">
        <f t="shared" si="225"/>
        <v>2.3333333333333335</v>
      </c>
      <c r="AG398" s="13">
        <v>8</v>
      </c>
      <c r="AH398" s="15">
        <f t="shared" si="226"/>
        <v>0.88888888888888884</v>
      </c>
      <c r="AI398" s="13">
        <v>13</v>
      </c>
      <c r="AJ398" s="15">
        <f t="shared" si="227"/>
        <v>1.4444444444444444</v>
      </c>
      <c r="AK398" s="13">
        <v>14</v>
      </c>
      <c r="AL398" s="15">
        <f t="shared" si="228"/>
        <v>1.5555555555555556</v>
      </c>
      <c r="AM398" s="13">
        <v>5</v>
      </c>
      <c r="AN398" s="15">
        <f t="shared" si="229"/>
        <v>0.55555555555555558</v>
      </c>
      <c r="AO398" s="2">
        <v>1</v>
      </c>
      <c r="AP398" s="15">
        <f t="shared" si="230"/>
        <v>0.1111111111111111</v>
      </c>
      <c r="AQ398" s="6">
        <v>6</v>
      </c>
      <c r="AR398" s="15">
        <f t="shared" si="231"/>
        <v>0.66666666666666663</v>
      </c>
      <c r="AS398" s="52">
        <v>8</v>
      </c>
      <c r="AT398" s="15">
        <f t="shared" si="232"/>
        <v>0.88888888888888884</v>
      </c>
      <c r="AU398" s="18"/>
      <c r="AV398" s="18"/>
      <c r="AW398" s="18"/>
      <c r="AX398" s="18"/>
      <c r="AY398" s="18"/>
      <c r="AZ398" s="18"/>
      <c r="BA398" s="18"/>
      <c r="BB398" s="18"/>
      <c r="BC398" s="18"/>
      <c r="BD398" s="92">
        <f t="shared" si="233"/>
        <v>52.828348504551357</v>
      </c>
      <c r="BE398" s="92">
        <f t="shared" si="234"/>
        <v>50</v>
      </c>
      <c r="BF398" s="93">
        <f>IFERROR(100*((L398+0.44*AA398+AQ398)*2400)/((SUMIFS(팀공격력!Q:Q,팀공격력!A:A,B398,팀공격력!B:B,D398)+0.44*SUMIFS(팀공격력!T:T,팀공격력!A:A,B398,팀공격력!B:B,D398)+SUMIFS(팀공격력!AK:AK,팀공격력!A:A,B398,팀공격력!B:B,D398))*(F398*60+G398)),"")</f>
        <v>17.725230574132613</v>
      </c>
      <c r="BG398" s="17">
        <f t="shared" si="235"/>
        <v>0.36206896551724138</v>
      </c>
      <c r="BH398" s="17">
        <f t="shared" si="236"/>
        <v>0.13793103448275862</v>
      </c>
      <c r="BI398" s="94">
        <f>IFERROR(((AG398*(12000/5))/((F398*60+G398)*(SUMIFS(팀공격력!X:X,팀공격력!A:A,B398,팀공격력!B:B,D398)+SUMIFS(팀수비력!X:X,팀수비력!A:A,B398,팀수비력!B:B,D398))))*100,"")</f>
        <v>2.5506747331755104</v>
      </c>
      <c r="BJ398" s="94">
        <f>IFERROR(((AI398*(12000/5))/((F398*60+G398)*(SUMIFS(팀공격력!V:V,팀공격력!A:A,B398,팀공격력!B:B,D398)+SUMIFS(팀수비력!W:W,팀수비력!A:A,B398,팀수비력!B:B,D398))))*100,"")</f>
        <v>8.5162600516434743</v>
      </c>
      <c r="BK398" s="94">
        <f>IFERROR(((AE398*(12000/5))/((F398*60+G398)*(SUMIFS(팀공격력!X:X,팀공격력!A:A,B398,팀공격력!B:B,D398)+SUMIFS(팀수비력!X:X,팀수비력!A:A,B398,팀수비력!B:B,D398))))*100,"")</f>
        <v>6.6955211745857142</v>
      </c>
      <c r="BL398" s="94">
        <f>IFERROR(100*AK398/(((((F398*60+G398)/(12000/5))*SUMIFS(팀공격력!P:P,팀공격력!A:A,B398,팀공격력!B:B,D398))-K398)),"")</f>
        <v>12.563565659587196</v>
      </c>
      <c r="BM398" s="94">
        <f>IFERROR(100*((AM398/E398*(2400))/((F398*60+G398)*SUMIFS(팀공격력!AR:AR,팀공격력!A:A,B398,팀공격력!B:B,D398))),"")</f>
        <v>1.5727927652855838</v>
      </c>
      <c r="BN398" s="94">
        <f>IFERROR((AO398*40)/(((F398*60+G398)/60)*(SUMIFS(팀수비력!Q:Q,팀수비력!A:A,B398,팀수비력!B:B,D398)-SUMIFS(팀수비력!N:N,팀수비력!A:A,B398,팀수비력!B:B,D398)))*100,"")</f>
        <v>0.50933786078098475</v>
      </c>
      <c r="BO398" s="94">
        <f t="shared" si="237"/>
        <v>8.8862559241706141</v>
      </c>
      <c r="BP398" s="18"/>
      <c r="BQ398" s="18"/>
      <c r="BR398" s="18"/>
      <c r="BS398" s="18"/>
      <c r="BT398" s="19" t="s">
        <v>88</v>
      </c>
      <c r="BU398" s="19"/>
      <c r="BV398" s="26" t="s">
        <v>94</v>
      </c>
      <c r="BW398" s="26"/>
      <c r="BX398" s="26"/>
      <c r="BY398" s="26"/>
      <c r="BZ398" s="29"/>
      <c r="CA398" s="29"/>
      <c r="CB398" s="29"/>
      <c r="CC398" s="30"/>
      <c r="CD398" s="30"/>
      <c r="CE398" s="30"/>
      <c r="CF398" s="28">
        <v>7</v>
      </c>
      <c r="CG398" s="28">
        <v>2</v>
      </c>
    </row>
    <row r="399" spans="1:85" x14ac:dyDescent="0.4">
      <c r="A399" s="9" t="s">
        <v>84</v>
      </c>
      <c r="B399" s="9" t="s">
        <v>171</v>
      </c>
      <c r="C399" s="9" t="s">
        <v>175</v>
      </c>
      <c r="D399" s="23" t="s">
        <v>295</v>
      </c>
      <c r="E399" s="32">
        <v>1</v>
      </c>
      <c r="F399" s="32">
        <v>6</v>
      </c>
      <c r="G399" s="32">
        <v>27</v>
      </c>
      <c r="H399" s="14">
        <f t="shared" si="211"/>
        <v>387</v>
      </c>
      <c r="I399" s="45">
        <v>0</v>
      </c>
      <c r="J399" s="15">
        <f t="shared" si="212"/>
        <v>0</v>
      </c>
      <c r="K399" s="21">
        <v>0</v>
      </c>
      <c r="L399" s="21">
        <v>2</v>
      </c>
      <c r="M399" s="15">
        <f t="shared" si="213"/>
        <v>0</v>
      </c>
      <c r="N399" s="15">
        <f t="shared" si="214"/>
        <v>2</v>
      </c>
      <c r="O399" s="17">
        <f t="shared" si="215"/>
        <v>0</v>
      </c>
      <c r="P399" s="14">
        <v>0</v>
      </c>
      <c r="Q399" s="16">
        <v>1</v>
      </c>
      <c r="R399" s="15">
        <f t="shared" si="216"/>
        <v>0</v>
      </c>
      <c r="S399" s="15">
        <f t="shared" si="217"/>
        <v>1</v>
      </c>
      <c r="T399" s="17">
        <f t="shared" si="218"/>
        <v>0</v>
      </c>
      <c r="U399" s="16">
        <v>0</v>
      </c>
      <c r="V399" s="16">
        <v>1</v>
      </c>
      <c r="W399" s="15">
        <f t="shared" si="219"/>
        <v>0</v>
      </c>
      <c r="X399" s="15">
        <f t="shared" si="220"/>
        <v>1</v>
      </c>
      <c r="Y399" s="17">
        <f t="shared" si="221"/>
        <v>0</v>
      </c>
      <c r="Z399" s="8">
        <v>0</v>
      </c>
      <c r="AA399" s="8">
        <v>0</v>
      </c>
      <c r="AB399" s="15">
        <f t="shared" si="222"/>
        <v>0</v>
      </c>
      <c r="AC399" s="15">
        <f t="shared" si="223"/>
        <v>0</v>
      </c>
      <c r="AD399" s="17" t="e">
        <f t="shared" si="224"/>
        <v>#DIV/0!</v>
      </c>
      <c r="AE399" s="13">
        <v>1</v>
      </c>
      <c r="AF399" s="15">
        <f t="shared" si="225"/>
        <v>1</v>
      </c>
      <c r="AG399" s="13">
        <v>1</v>
      </c>
      <c r="AH399" s="15">
        <f t="shared" si="226"/>
        <v>1</v>
      </c>
      <c r="AI399" s="13">
        <v>0</v>
      </c>
      <c r="AJ399" s="15">
        <f t="shared" si="227"/>
        <v>0</v>
      </c>
      <c r="AK399" s="13">
        <v>1</v>
      </c>
      <c r="AL399" s="15">
        <f t="shared" si="228"/>
        <v>1</v>
      </c>
      <c r="AM399" s="13">
        <v>1</v>
      </c>
      <c r="AN399" s="15">
        <f t="shared" si="229"/>
        <v>1</v>
      </c>
      <c r="AO399" s="2">
        <v>0</v>
      </c>
      <c r="AP399" s="15">
        <f t="shared" si="230"/>
        <v>0</v>
      </c>
      <c r="AQ399" s="6">
        <v>0</v>
      </c>
      <c r="AR399" s="15">
        <f t="shared" si="231"/>
        <v>0</v>
      </c>
      <c r="AS399" s="52">
        <v>0</v>
      </c>
      <c r="AT399" s="15">
        <f t="shared" si="232"/>
        <v>0</v>
      </c>
      <c r="AU399" s="18"/>
      <c r="AV399" s="18"/>
      <c r="AW399" s="18"/>
      <c r="AX399" s="18"/>
      <c r="AY399" s="18"/>
      <c r="AZ399" s="18"/>
      <c r="BA399" s="18"/>
      <c r="BB399" s="18"/>
      <c r="BC399" s="18"/>
      <c r="BD399" s="92">
        <f t="shared" si="233"/>
        <v>0</v>
      </c>
      <c r="BE399" s="92">
        <f t="shared" si="234"/>
        <v>0</v>
      </c>
      <c r="BF399" s="93">
        <f>IFERROR(100*((L399+0.44*AA399+AQ399)*2400)/((SUMIFS(팀공격력!Q:Q,팀공격력!A:A,B399,팀공격력!B:B,D399)+0.44*SUMIFS(팀공격력!T:T,팀공격력!A:A,B399,팀공격력!B:B,D399)+SUMIFS(팀공격력!AK:AK,팀공격력!A:A,B399,팀공격력!B:B,D399))*(F399*60+G399)),"")</f>
        <v>1.5981729686622252</v>
      </c>
      <c r="BG399" s="17">
        <f t="shared" si="235"/>
        <v>0.5</v>
      </c>
      <c r="BH399" s="17">
        <f t="shared" si="236"/>
        <v>0</v>
      </c>
      <c r="BI399" s="94">
        <f>IFERROR(((AG399*(12000/5))/((F399*60+G399)*(SUMIFS(팀공격력!X:X,팀공격력!A:A,B399,팀공격력!B:B,D399)+SUMIFS(팀수비력!X:X,팀수비력!A:A,B399,팀수비력!B:B,D399))))*100,"")</f>
        <v>0.9705086678555398</v>
      </c>
      <c r="BJ399" s="94">
        <f>IFERROR(((AI399*(12000/5))/((F399*60+G399)*(SUMIFS(팀공격력!V:V,팀공격력!A:A,B399,팀공격력!B:B,D399)+SUMIFS(팀수비력!W:W,팀수비력!A:A,B399,팀수비력!B:B,D399))))*100,"")</f>
        <v>0</v>
      </c>
      <c r="BK399" s="94">
        <f>IFERROR(((AE399*(12000/5))/((F399*60+G399)*(SUMIFS(팀공격력!X:X,팀공격력!A:A,B399,팀공격력!B:B,D399)+SUMIFS(팀수비력!X:X,팀수비력!A:A,B399,팀수비력!B:B,D399))))*100,"")</f>
        <v>0.9705086678555398</v>
      </c>
      <c r="BL399" s="94">
        <f>IFERROR(100*AK399/(((((F399*60+G399)/(12000/5))*SUMIFS(팀공격력!P:P,팀공격력!A:A,B399,팀공격력!B:B,D399))-K399)),"")</f>
        <v>2.2148394241417497</v>
      </c>
      <c r="BM399" s="94">
        <f>IFERROR(100*((AM399/E399*(2400))/((F399*60+G399)*SUMIFS(팀공격력!AR:AR,팀공격력!A:A,B399,팀공격력!B:B,D399))),"")</f>
        <v>8.6174412907275233</v>
      </c>
      <c r="BN399" s="94">
        <f>IFERROR((AO399*40)/(((F399*60+G399)/60)*(SUMIFS(팀수비력!Q:Q,팀수비력!A:A,B399,팀수비력!B:B,D399)-SUMIFS(팀수비력!N:N,팀수비력!A:A,B399,팀수비력!B:B,D399)))*100,"")</f>
        <v>0</v>
      </c>
      <c r="BO399" s="94">
        <f t="shared" si="237"/>
        <v>0</v>
      </c>
      <c r="BP399" s="18"/>
      <c r="BQ399" s="18"/>
      <c r="BR399" s="18"/>
      <c r="BS399" s="18"/>
      <c r="BT399" s="19" t="s">
        <v>88</v>
      </c>
      <c r="BU399" s="19"/>
      <c r="BV399" s="26" t="s">
        <v>89</v>
      </c>
      <c r="BW399" s="26"/>
      <c r="BX399" s="26"/>
      <c r="BY399" s="26"/>
      <c r="BZ399" s="29"/>
      <c r="CA399" s="29"/>
      <c r="CB399" s="29"/>
      <c r="CC399" s="30"/>
      <c r="CD399" s="30"/>
      <c r="CE399" s="30"/>
      <c r="CF399" s="28">
        <v>1</v>
      </c>
      <c r="CG399" s="28">
        <v>0</v>
      </c>
    </row>
    <row r="400" spans="1:85" x14ac:dyDescent="0.4">
      <c r="A400" s="9" t="s">
        <v>84</v>
      </c>
      <c r="B400" s="9" t="s">
        <v>171</v>
      </c>
      <c r="C400" s="9" t="s">
        <v>178</v>
      </c>
      <c r="D400" s="23" t="s">
        <v>295</v>
      </c>
      <c r="E400" s="32">
        <v>7</v>
      </c>
      <c r="F400" s="32">
        <v>10</v>
      </c>
      <c r="G400" s="32">
        <v>37</v>
      </c>
      <c r="H400" s="14">
        <f t="shared" si="211"/>
        <v>4459</v>
      </c>
      <c r="I400" s="45">
        <v>15</v>
      </c>
      <c r="J400" s="15">
        <f t="shared" si="212"/>
        <v>2.1428571428571428</v>
      </c>
      <c r="K400" s="21">
        <v>6</v>
      </c>
      <c r="L400" s="21">
        <v>16</v>
      </c>
      <c r="M400" s="15">
        <f t="shared" si="213"/>
        <v>0.8571428571428571</v>
      </c>
      <c r="N400" s="15">
        <f t="shared" si="214"/>
        <v>2.2857142857142856</v>
      </c>
      <c r="O400" s="17">
        <f t="shared" si="215"/>
        <v>0.375</v>
      </c>
      <c r="P400" s="14">
        <v>6</v>
      </c>
      <c r="Q400" s="16">
        <v>9</v>
      </c>
      <c r="R400" s="15">
        <f t="shared" si="216"/>
        <v>0.8571428571428571</v>
      </c>
      <c r="S400" s="15">
        <f t="shared" si="217"/>
        <v>1.2857142857142858</v>
      </c>
      <c r="T400" s="17">
        <f t="shared" si="218"/>
        <v>0.66666666666666663</v>
      </c>
      <c r="U400" s="16">
        <v>0</v>
      </c>
      <c r="V400" s="16">
        <v>7</v>
      </c>
      <c r="W400" s="15">
        <f t="shared" si="219"/>
        <v>0</v>
      </c>
      <c r="X400" s="15">
        <f t="shared" si="220"/>
        <v>1</v>
      </c>
      <c r="Y400" s="17">
        <f t="shared" si="221"/>
        <v>0</v>
      </c>
      <c r="Z400" s="8">
        <v>3</v>
      </c>
      <c r="AA400" s="8">
        <v>4</v>
      </c>
      <c r="AB400" s="15">
        <f t="shared" si="222"/>
        <v>0.42857142857142855</v>
      </c>
      <c r="AC400" s="15">
        <f t="shared" si="223"/>
        <v>0.5714285714285714</v>
      </c>
      <c r="AD400" s="17">
        <f t="shared" si="224"/>
        <v>0.75</v>
      </c>
      <c r="AE400" s="13">
        <v>8</v>
      </c>
      <c r="AF400" s="15">
        <f t="shared" si="225"/>
        <v>1.1428571428571428</v>
      </c>
      <c r="AG400" s="13">
        <v>2</v>
      </c>
      <c r="AH400" s="15">
        <f t="shared" si="226"/>
        <v>0.2857142857142857</v>
      </c>
      <c r="AI400" s="13">
        <v>6</v>
      </c>
      <c r="AJ400" s="15">
        <f t="shared" si="227"/>
        <v>0.8571428571428571</v>
      </c>
      <c r="AK400" s="13">
        <v>2</v>
      </c>
      <c r="AL400" s="15">
        <f t="shared" si="228"/>
        <v>0.2857142857142857</v>
      </c>
      <c r="AM400" s="13">
        <v>7</v>
      </c>
      <c r="AN400" s="15">
        <f t="shared" si="229"/>
        <v>1</v>
      </c>
      <c r="AO400" s="2">
        <v>1</v>
      </c>
      <c r="AP400" s="15">
        <f t="shared" si="230"/>
        <v>0.14285714285714285</v>
      </c>
      <c r="AQ400" s="6">
        <v>2</v>
      </c>
      <c r="AR400" s="15">
        <f t="shared" si="231"/>
        <v>0.2857142857142857</v>
      </c>
      <c r="AS400" s="52">
        <v>9</v>
      </c>
      <c r="AT400" s="15">
        <f t="shared" si="232"/>
        <v>1.2857142857142858</v>
      </c>
      <c r="AU400" s="18"/>
      <c r="AV400" s="18"/>
      <c r="AW400" s="18"/>
      <c r="AX400" s="18"/>
      <c r="AY400" s="18"/>
      <c r="AZ400" s="18"/>
      <c r="BA400" s="18"/>
      <c r="BB400" s="18"/>
      <c r="BC400" s="18"/>
      <c r="BD400" s="92">
        <f t="shared" si="233"/>
        <v>42.229729729729726</v>
      </c>
      <c r="BE400" s="92">
        <f t="shared" si="234"/>
        <v>37.5</v>
      </c>
      <c r="BF400" s="93">
        <f>IFERROR(100*((L400+0.44*AA400+AQ400)*2400)/((SUMIFS(팀공격력!Q:Q,팀공격력!A:A,B400,팀공격력!B:B,D400)+0.44*SUMIFS(팀공격력!T:T,팀공격력!A:A,B400,팀공격력!B:B,D400)+SUMIFS(팀공격력!AK:AK,팀공격력!A:A,B400,팀공격력!B:B,D400))*(F400*60+G400)),"")</f>
        <v>9.5929517049578319</v>
      </c>
      <c r="BG400" s="17">
        <f t="shared" si="235"/>
        <v>0.4375</v>
      </c>
      <c r="BH400" s="17">
        <f t="shared" si="236"/>
        <v>0.25</v>
      </c>
      <c r="BI400" s="94">
        <f>IFERROR(((AG400*(12000/5))/((F400*60+G400)*(SUMIFS(팀공격력!X:X,팀공격력!A:A,B400,팀공격력!B:B,D400)+SUMIFS(팀수비력!X:X,팀수비력!A:A,B400,팀수비력!B:B,D400))))*100,"")</f>
        <v>1.1792365917114407</v>
      </c>
      <c r="BJ400" s="94">
        <f>IFERROR(((AI400*(12000/5))/((F400*60+G400)*(SUMIFS(팀공격력!V:V,팀공격력!A:A,B400,팀공격력!B:B,D400)+SUMIFS(팀수비력!W:W,팀수비력!A:A,B400,팀수비력!B:B,D400))))*100,"")</f>
        <v>7.2687991842792021</v>
      </c>
      <c r="BK400" s="94">
        <f>IFERROR(((AE400*(12000/5))/((F400*60+G400)*(SUMIFS(팀공격력!X:X,팀공격력!A:A,B400,팀공격력!B:B,D400)+SUMIFS(팀수비력!X:X,팀수비력!A:A,B400,팀수비력!B:B,D400))))*100,"")</f>
        <v>4.7169463668457627</v>
      </c>
      <c r="BL400" s="94">
        <f>IFERROR(100*AK400/(((((F400*60+G400)/(12000/5))*SUMIFS(팀공격력!P:P,팀공격력!A:A,B400,팀공격력!B:B,D400))-K400)),"")</f>
        <v>2.9275433032446934</v>
      </c>
      <c r="BM400" s="94">
        <f>IFERROR(100*((AM400/E400*(2400))/((F400*60+G400)*SUMIFS(팀공격력!AR:AR,팀공격력!A:A,B400,팀공격력!B:B,D400))),"")</f>
        <v>5.235399967836031</v>
      </c>
      <c r="BN400" s="94">
        <f>IFERROR((AO400*40)/(((F400*60+G400)/60)*(SUMIFS(팀수비력!Q:Q,팀수비력!A:A,B400,팀수비력!B:B,D400)-SUMIFS(팀수비력!N:N,팀수비력!A:A,B400,팀수비력!B:B,D400)))*100,"")</f>
        <v>0.9419152276295133</v>
      </c>
      <c r="BO400" s="94">
        <f t="shared" si="237"/>
        <v>10.121457489878543</v>
      </c>
      <c r="BP400" s="18"/>
      <c r="BQ400" s="18"/>
      <c r="BR400" s="18"/>
      <c r="BS400" s="18"/>
      <c r="BT400" s="19" t="s">
        <v>88</v>
      </c>
      <c r="BU400" s="19"/>
      <c r="BV400" s="26" t="s">
        <v>97</v>
      </c>
      <c r="BW400" s="26"/>
      <c r="BX400" s="26"/>
      <c r="BY400" s="26"/>
      <c r="BZ400" s="29"/>
      <c r="CA400" s="29"/>
      <c r="CB400" s="29"/>
      <c r="CC400" s="30"/>
      <c r="CD400" s="30"/>
      <c r="CE400" s="30"/>
      <c r="CF400" s="28">
        <v>5</v>
      </c>
      <c r="CG400" s="28">
        <v>2</v>
      </c>
    </row>
    <row r="401" spans="1:85" x14ac:dyDescent="0.4">
      <c r="A401" s="9" t="s">
        <v>84</v>
      </c>
      <c r="B401" s="9" t="s">
        <v>171</v>
      </c>
      <c r="C401" s="9" t="s">
        <v>179</v>
      </c>
      <c r="D401" s="23" t="s">
        <v>295</v>
      </c>
      <c r="E401" s="32">
        <v>9</v>
      </c>
      <c r="F401" s="32">
        <v>13</v>
      </c>
      <c r="G401" s="32">
        <v>29</v>
      </c>
      <c r="H401" s="14">
        <f t="shared" si="211"/>
        <v>7281</v>
      </c>
      <c r="I401" s="45">
        <v>60</v>
      </c>
      <c r="J401" s="15">
        <f t="shared" si="212"/>
        <v>6.666666666666667</v>
      </c>
      <c r="K401" s="21">
        <v>24</v>
      </c>
      <c r="L401" s="21">
        <v>41</v>
      </c>
      <c r="M401" s="15">
        <f t="shared" si="213"/>
        <v>2.6666666666666665</v>
      </c>
      <c r="N401" s="15">
        <f t="shared" si="214"/>
        <v>4.5555555555555554</v>
      </c>
      <c r="O401" s="17">
        <f t="shared" si="215"/>
        <v>0.58536585365853655</v>
      </c>
      <c r="P401" s="14">
        <v>24</v>
      </c>
      <c r="Q401" s="16">
        <v>41</v>
      </c>
      <c r="R401" s="15">
        <f t="shared" si="216"/>
        <v>2.6666666666666665</v>
      </c>
      <c r="S401" s="15">
        <f t="shared" si="217"/>
        <v>4.5555555555555554</v>
      </c>
      <c r="T401" s="17">
        <f t="shared" si="218"/>
        <v>0.58536585365853655</v>
      </c>
      <c r="U401" s="16">
        <v>0</v>
      </c>
      <c r="V401" s="16">
        <v>0</v>
      </c>
      <c r="W401" s="15">
        <f t="shared" si="219"/>
        <v>0</v>
      </c>
      <c r="X401" s="15">
        <f t="shared" si="220"/>
        <v>0</v>
      </c>
      <c r="Y401" s="17" t="e">
        <f t="shared" si="221"/>
        <v>#DIV/0!</v>
      </c>
      <c r="Z401" s="8">
        <v>12</v>
      </c>
      <c r="AA401" s="8">
        <v>19</v>
      </c>
      <c r="AB401" s="15">
        <f t="shared" si="222"/>
        <v>1.3333333333333333</v>
      </c>
      <c r="AC401" s="15">
        <f t="shared" si="223"/>
        <v>2.1111111111111112</v>
      </c>
      <c r="AD401" s="17">
        <f t="shared" si="224"/>
        <v>0.63157894736842102</v>
      </c>
      <c r="AE401" s="13">
        <v>53</v>
      </c>
      <c r="AF401" s="15">
        <f t="shared" si="225"/>
        <v>5.8888888888888893</v>
      </c>
      <c r="AG401" s="13">
        <v>16</v>
      </c>
      <c r="AH401" s="15">
        <f t="shared" si="226"/>
        <v>1.7777777777777777</v>
      </c>
      <c r="AI401" s="13">
        <v>37</v>
      </c>
      <c r="AJ401" s="15">
        <f t="shared" si="227"/>
        <v>4.1111111111111107</v>
      </c>
      <c r="AK401" s="13">
        <v>7</v>
      </c>
      <c r="AL401" s="15">
        <f t="shared" si="228"/>
        <v>0.77777777777777779</v>
      </c>
      <c r="AM401" s="13">
        <v>9</v>
      </c>
      <c r="AN401" s="15">
        <f t="shared" si="229"/>
        <v>1</v>
      </c>
      <c r="AO401" s="2">
        <v>2</v>
      </c>
      <c r="AP401" s="15">
        <f t="shared" si="230"/>
        <v>0.22222222222222221</v>
      </c>
      <c r="AQ401" s="6">
        <v>14</v>
      </c>
      <c r="AR401" s="15">
        <f t="shared" si="231"/>
        <v>1.5555555555555556</v>
      </c>
      <c r="AS401" s="52">
        <v>23</v>
      </c>
      <c r="AT401" s="15">
        <f t="shared" si="232"/>
        <v>2.5555555555555554</v>
      </c>
      <c r="AU401" s="18"/>
      <c r="AV401" s="18"/>
      <c r="AW401" s="18"/>
      <c r="AX401" s="18"/>
      <c r="AY401" s="18"/>
      <c r="AZ401" s="18"/>
      <c r="BA401" s="18"/>
      <c r="BB401" s="18"/>
      <c r="BC401" s="18"/>
      <c r="BD401" s="92">
        <f t="shared" si="233"/>
        <v>60.777957860615885</v>
      </c>
      <c r="BE401" s="92">
        <f t="shared" si="234"/>
        <v>58.536585365853654</v>
      </c>
      <c r="BF401" s="93">
        <f>IFERROR(100*((L401+0.44*AA401+AQ401)*2400)/((SUMIFS(팀공격력!Q:Q,팀공격력!A:A,B401,팀공격력!B:B,D401)+0.44*SUMIFS(팀공격력!T:T,팀공격력!A:A,B401,팀공격력!B:B,D401)+SUMIFS(팀공격력!AK:AK,팀공격력!A:A,B401,팀공격력!B:B,D401))*(F401*60+G401)),"")</f>
        <v>24.21984709947326</v>
      </c>
      <c r="BG401" s="17">
        <f t="shared" si="235"/>
        <v>0</v>
      </c>
      <c r="BH401" s="17">
        <f t="shared" si="236"/>
        <v>0.46341463414634149</v>
      </c>
      <c r="BI401" s="94">
        <f>IFERROR(((AG401*(12000/5))/((F401*60+G401)*(SUMIFS(팀공격력!X:X,팀공격력!A:A,B401,팀공격력!B:B,D401)+SUMIFS(팀수비력!X:X,팀수비력!A:A,B401,팀수비력!B:B,D401))))*100,"")</f>
        <v>7.4281701747360973</v>
      </c>
      <c r="BJ401" s="94">
        <f>IFERROR(((AI401*(12000/5))/((F401*60+G401)*(SUMIFS(팀공격력!V:V,팀공격력!A:A,B401,팀공격력!B:B,D401)+SUMIFS(팀수비력!W:W,팀수비력!A:A,B401,팀수비력!B:B,D401))))*100,"")</f>
        <v>35.294257926303359</v>
      </c>
      <c r="BK401" s="94">
        <f>IFERROR(((AE401*(12000/5))/((F401*60+G401)*(SUMIFS(팀공격력!X:X,팀공격력!A:A,B401,팀공격력!B:B,D401)+SUMIFS(팀수비력!X:X,팀수비력!A:A,B401,팀수비력!B:B,D401))))*100,"")</f>
        <v>24.605813703813322</v>
      </c>
      <c r="BL401" s="94">
        <f>IFERROR(100*AK401/(((((F401*60+G401)/(12000/5))*SUMIFS(팀공격력!P:P,팀공격력!A:A,B401,팀공격력!B:B,D401))-K401)),"")</f>
        <v>9.9455363485673676</v>
      </c>
      <c r="BM401" s="94">
        <f>IFERROR(100*((AM401/E401*(2400))/((F401*60+G401)*SUMIFS(팀공격력!AR:AR,팀공격력!A:A,B401,팀공격력!B:B,D401))),"")</f>
        <v>4.1223112231292349</v>
      </c>
      <c r="BN401" s="94">
        <f>IFERROR((AO401*40)/(((F401*60+G401)/60)*(SUMIFS(팀수비력!Q:Q,팀수비력!A:A,B401,팀수비력!B:B,D401)-SUMIFS(팀수비력!N:N,팀수비력!A:A,B401,팀수비력!B:B,D401)))*100,"")</f>
        <v>1.4833127317676145</v>
      </c>
      <c r="BO401" s="94">
        <f t="shared" si="237"/>
        <v>22.095959595959595</v>
      </c>
      <c r="BP401" s="18"/>
      <c r="BQ401" s="18"/>
      <c r="BR401" s="18"/>
      <c r="BS401" s="18"/>
      <c r="BT401" s="19" t="s">
        <v>93</v>
      </c>
      <c r="BU401" s="19"/>
      <c r="BV401" s="26" t="s">
        <v>97</v>
      </c>
      <c r="BW401" s="26"/>
      <c r="BX401" s="26"/>
      <c r="BY401" s="26"/>
      <c r="BZ401" s="29"/>
      <c r="CA401" s="29"/>
      <c r="CB401" s="29"/>
      <c r="CC401" s="30"/>
      <c r="CD401" s="30"/>
      <c r="CE401" s="30"/>
      <c r="CF401" s="28">
        <v>7</v>
      </c>
      <c r="CG401" s="28">
        <v>2</v>
      </c>
    </row>
    <row r="402" spans="1:85" x14ac:dyDescent="0.4">
      <c r="A402" s="9" t="s">
        <v>84</v>
      </c>
      <c r="B402" s="9" t="s">
        <v>171</v>
      </c>
      <c r="C402" s="9" t="s">
        <v>180</v>
      </c>
      <c r="D402" s="23" t="s">
        <v>295</v>
      </c>
      <c r="E402" s="32">
        <v>1</v>
      </c>
      <c r="F402" s="32">
        <v>0</v>
      </c>
      <c r="G402" s="32">
        <v>51</v>
      </c>
      <c r="H402" s="14">
        <f t="shared" si="211"/>
        <v>51</v>
      </c>
      <c r="I402" s="45">
        <v>0</v>
      </c>
      <c r="J402" s="15">
        <f t="shared" si="212"/>
        <v>0</v>
      </c>
      <c r="K402" s="21">
        <v>0</v>
      </c>
      <c r="L402" s="21">
        <v>0</v>
      </c>
      <c r="M402" s="15">
        <f t="shared" si="213"/>
        <v>0</v>
      </c>
      <c r="N402" s="15">
        <f t="shared" si="214"/>
        <v>0</v>
      </c>
      <c r="O402" s="17" t="e">
        <f t="shared" si="215"/>
        <v>#DIV/0!</v>
      </c>
      <c r="P402" s="14">
        <v>0</v>
      </c>
      <c r="Q402" s="16">
        <v>0</v>
      </c>
      <c r="R402" s="15">
        <f t="shared" si="216"/>
        <v>0</v>
      </c>
      <c r="S402" s="15">
        <f t="shared" si="217"/>
        <v>0</v>
      </c>
      <c r="T402" s="17" t="e">
        <f t="shared" si="218"/>
        <v>#DIV/0!</v>
      </c>
      <c r="U402" s="16">
        <v>0</v>
      </c>
      <c r="V402" s="16">
        <v>0</v>
      </c>
      <c r="W402" s="15">
        <f t="shared" si="219"/>
        <v>0</v>
      </c>
      <c r="X402" s="15">
        <f t="shared" si="220"/>
        <v>0</v>
      </c>
      <c r="Y402" s="17" t="e">
        <f t="shared" si="221"/>
        <v>#DIV/0!</v>
      </c>
      <c r="Z402" s="8">
        <v>0</v>
      </c>
      <c r="AA402" s="8">
        <v>0</v>
      </c>
      <c r="AB402" s="15">
        <f t="shared" si="222"/>
        <v>0</v>
      </c>
      <c r="AC402" s="15">
        <f t="shared" si="223"/>
        <v>0</v>
      </c>
      <c r="AD402" s="17" t="e">
        <f t="shared" si="224"/>
        <v>#DIV/0!</v>
      </c>
      <c r="AE402" s="13">
        <v>0</v>
      </c>
      <c r="AF402" s="15">
        <f t="shared" si="225"/>
        <v>0</v>
      </c>
      <c r="AG402" s="13">
        <v>0</v>
      </c>
      <c r="AH402" s="15">
        <f t="shared" si="226"/>
        <v>0</v>
      </c>
      <c r="AI402" s="13">
        <v>0</v>
      </c>
      <c r="AJ402" s="15">
        <f t="shared" si="227"/>
        <v>0</v>
      </c>
      <c r="AK402" s="13">
        <v>0</v>
      </c>
      <c r="AL402" s="15">
        <f t="shared" si="228"/>
        <v>0</v>
      </c>
      <c r="AM402" s="13">
        <v>0</v>
      </c>
      <c r="AN402" s="15">
        <f t="shared" si="229"/>
        <v>0</v>
      </c>
      <c r="AO402" s="2">
        <v>0</v>
      </c>
      <c r="AP402" s="15">
        <f t="shared" si="230"/>
        <v>0</v>
      </c>
      <c r="AQ402" s="6">
        <v>0</v>
      </c>
      <c r="AR402" s="15">
        <f t="shared" si="231"/>
        <v>0</v>
      </c>
      <c r="AS402" s="52">
        <v>0</v>
      </c>
      <c r="AT402" s="15">
        <f t="shared" si="232"/>
        <v>0</v>
      </c>
      <c r="AU402" s="18"/>
      <c r="AV402" s="18"/>
      <c r="AW402" s="18"/>
      <c r="AX402" s="18"/>
      <c r="AY402" s="18"/>
      <c r="AZ402" s="18"/>
      <c r="BA402" s="18"/>
      <c r="BB402" s="18"/>
      <c r="BC402" s="18"/>
      <c r="BD402" s="92" t="str">
        <f t="shared" si="233"/>
        <v/>
      </c>
      <c r="BE402" s="92" t="str">
        <f t="shared" si="234"/>
        <v/>
      </c>
      <c r="BF402" s="93">
        <f>IFERROR(100*((L402+0.44*AA402+AQ402)*2400)/((SUMIFS(팀공격력!Q:Q,팀공격력!A:A,B402,팀공격력!B:B,D402)+0.44*SUMIFS(팀공격력!T:T,팀공격력!A:A,B402,팀공격력!B:B,D402)+SUMIFS(팀공격력!AK:AK,팀공격력!A:A,B402,팀공격력!B:B,D402))*(F402*60+G402)),"")</f>
        <v>0</v>
      </c>
      <c r="BG402" s="17" t="str">
        <f t="shared" si="235"/>
        <v/>
      </c>
      <c r="BH402" s="17" t="str">
        <f t="shared" si="236"/>
        <v/>
      </c>
      <c r="BI402" s="94">
        <f>IFERROR(((AG402*(12000/5))/((F402*60+G402)*(SUMIFS(팀공격력!X:X,팀공격력!A:A,B402,팀공격력!B:B,D402)+SUMIFS(팀수비력!X:X,팀수비력!A:A,B402,팀수비력!B:B,D402))))*100,"")</f>
        <v>0</v>
      </c>
      <c r="BJ402" s="94">
        <f>IFERROR(((AI402*(12000/5))/((F402*60+G402)*(SUMIFS(팀공격력!V:V,팀공격력!A:A,B402,팀공격력!B:B,D402)+SUMIFS(팀수비력!W:W,팀수비력!A:A,B402,팀수비력!B:B,D402))))*100,"")</f>
        <v>0</v>
      </c>
      <c r="BK402" s="94">
        <f>IFERROR(((AE402*(12000/5))/((F402*60+G402)*(SUMIFS(팀공격력!X:X,팀공격력!A:A,B402,팀공격력!B:B,D402)+SUMIFS(팀수비력!X:X,팀수비력!A:A,B402,팀수비력!B:B,D402))))*100,"")</f>
        <v>0</v>
      </c>
      <c r="BL402" s="94">
        <f>IFERROR(100*AK402/(((((F402*60+G402)/(12000/5))*SUMIFS(팀공격력!P:P,팀공격력!A:A,B402,팀공격력!B:B,D402))-K402)),"")</f>
        <v>0</v>
      </c>
      <c r="BM402" s="94">
        <f>IFERROR(100*((AM402/E402*(2400))/((F402*60+G402)*SUMIFS(팀공격력!AR:AR,팀공격력!A:A,B402,팀공격력!B:B,D402))),"")</f>
        <v>0</v>
      </c>
      <c r="BN402" s="94">
        <f>IFERROR((AO402*40)/(((F402*60+G402)/60)*(SUMIFS(팀수비력!Q:Q,팀수비력!A:A,B402,팀수비력!B:B,D402)-SUMIFS(팀수비력!N:N,팀수비력!A:A,B402,팀수비력!B:B,D402)))*100,"")</f>
        <v>0</v>
      </c>
      <c r="BO402" s="94" t="str">
        <f t="shared" si="237"/>
        <v/>
      </c>
      <c r="BP402" s="18"/>
      <c r="BQ402" s="18"/>
      <c r="BR402" s="18"/>
      <c r="BS402" s="18"/>
      <c r="BT402" s="19" t="s">
        <v>88</v>
      </c>
      <c r="BU402" s="19"/>
      <c r="BV402" s="26" t="s">
        <v>94</v>
      </c>
      <c r="BW402" s="26"/>
      <c r="BX402" s="26"/>
      <c r="BY402" s="26"/>
      <c r="BZ402" s="29"/>
      <c r="CA402" s="29"/>
      <c r="CB402" s="29"/>
      <c r="CC402" s="30"/>
      <c r="CD402" s="30"/>
      <c r="CE402" s="30"/>
      <c r="CF402" s="28">
        <v>1</v>
      </c>
      <c r="CG402" s="28">
        <v>0</v>
      </c>
    </row>
    <row r="403" spans="1:85" x14ac:dyDescent="0.4">
      <c r="A403" s="9" t="s">
        <v>84</v>
      </c>
      <c r="B403" s="9" t="s">
        <v>171</v>
      </c>
      <c r="C403" s="9" t="s">
        <v>182</v>
      </c>
      <c r="D403" s="23" t="s">
        <v>295</v>
      </c>
      <c r="E403" s="32">
        <v>4</v>
      </c>
      <c r="F403" s="32">
        <v>12</v>
      </c>
      <c r="G403" s="32">
        <v>40</v>
      </c>
      <c r="H403" s="14">
        <f t="shared" si="211"/>
        <v>3040</v>
      </c>
      <c r="I403" s="45">
        <v>14</v>
      </c>
      <c r="J403" s="15">
        <f t="shared" si="212"/>
        <v>3.5</v>
      </c>
      <c r="K403" s="21">
        <v>6</v>
      </c>
      <c r="L403" s="21">
        <v>11</v>
      </c>
      <c r="M403" s="15">
        <f t="shared" si="213"/>
        <v>1.5</v>
      </c>
      <c r="N403" s="15">
        <f t="shared" si="214"/>
        <v>2.75</v>
      </c>
      <c r="O403" s="17">
        <f t="shared" si="215"/>
        <v>0.54545454545454541</v>
      </c>
      <c r="P403" s="14">
        <v>6</v>
      </c>
      <c r="Q403" s="16">
        <v>9</v>
      </c>
      <c r="R403" s="15">
        <f t="shared" si="216"/>
        <v>1.5</v>
      </c>
      <c r="S403" s="15">
        <f t="shared" si="217"/>
        <v>2.25</v>
      </c>
      <c r="T403" s="17">
        <f t="shared" si="218"/>
        <v>0.66666666666666663</v>
      </c>
      <c r="U403" s="16">
        <v>0</v>
      </c>
      <c r="V403" s="16">
        <v>2</v>
      </c>
      <c r="W403" s="15">
        <f t="shared" si="219"/>
        <v>0</v>
      </c>
      <c r="X403" s="15">
        <f t="shared" si="220"/>
        <v>0.5</v>
      </c>
      <c r="Y403" s="17">
        <f t="shared" si="221"/>
        <v>0</v>
      </c>
      <c r="Z403" s="8">
        <v>2</v>
      </c>
      <c r="AA403" s="8">
        <v>4</v>
      </c>
      <c r="AB403" s="15">
        <f t="shared" si="222"/>
        <v>0.5</v>
      </c>
      <c r="AC403" s="15">
        <f t="shared" si="223"/>
        <v>1</v>
      </c>
      <c r="AD403" s="17">
        <f t="shared" si="224"/>
        <v>0.5</v>
      </c>
      <c r="AE403" s="13">
        <v>7</v>
      </c>
      <c r="AF403" s="15">
        <f t="shared" si="225"/>
        <v>1.75</v>
      </c>
      <c r="AG403" s="13">
        <v>4</v>
      </c>
      <c r="AH403" s="15">
        <f t="shared" si="226"/>
        <v>1</v>
      </c>
      <c r="AI403" s="13">
        <v>3</v>
      </c>
      <c r="AJ403" s="15">
        <f t="shared" si="227"/>
        <v>0.75</v>
      </c>
      <c r="AK403" s="13">
        <v>6</v>
      </c>
      <c r="AL403" s="15">
        <f t="shared" si="228"/>
        <v>1.5</v>
      </c>
      <c r="AM403" s="13">
        <v>3</v>
      </c>
      <c r="AN403" s="15">
        <f t="shared" si="229"/>
        <v>0.75</v>
      </c>
      <c r="AO403" s="2">
        <v>1</v>
      </c>
      <c r="AP403" s="15">
        <f t="shared" si="230"/>
        <v>0.25</v>
      </c>
      <c r="AQ403" s="6">
        <v>2</v>
      </c>
      <c r="AR403" s="15">
        <f t="shared" si="231"/>
        <v>0.5</v>
      </c>
      <c r="AS403" s="52">
        <v>8</v>
      </c>
      <c r="AT403" s="15">
        <f t="shared" si="232"/>
        <v>2</v>
      </c>
      <c r="AU403" s="18"/>
      <c r="AV403" s="18"/>
      <c r="AW403" s="18"/>
      <c r="AX403" s="18"/>
      <c r="AY403" s="18"/>
      <c r="AZ403" s="18"/>
      <c r="BA403" s="18"/>
      <c r="BB403" s="18"/>
      <c r="BC403" s="18"/>
      <c r="BD403" s="92">
        <f t="shared" si="233"/>
        <v>54.858934169278996</v>
      </c>
      <c r="BE403" s="92">
        <f t="shared" si="234"/>
        <v>54.54545454545454</v>
      </c>
      <c r="BF403" s="93">
        <f>IFERROR(100*((L403+0.44*AA403+AQ403)*2400)/((SUMIFS(팀공격력!Q:Q,팀공격력!A:A,B403,팀공격력!B:B,D403)+0.44*SUMIFS(팀공격력!T:T,팀공격력!A:A,B403,팀공격력!B:B,D403)+SUMIFS(팀공격력!AK:AK,팀공격력!A:A,B403,팀공격력!B:B,D403))*(F403*60+G403)),"")</f>
        <v>6.0058919590492561</v>
      </c>
      <c r="BG403" s="17">
        <f t="shared" si="235"/>
        <v>0.18181818181818182</v>
      </c>
      <c r="BH403" s="17">
        <f t="shared" si="236"/>
        <v>0.36363636363636365</v>
      </c>
      <c r="BI403" s="94">
        <f>IFERROR(((AG403*(12000/5))/((F403*60+G403)*(SUMIFS(팀공격력!X:X,팀공격력!A:A,B403,팀공격력!B:B,D403)+SUMIFS(팀수비력!X:X,팀수비력!A:A,B403,팀수비력!B:B,D403))))*100,"")</f>
        <v>1.9767729182110207</v>
      </c>
      <c r="BJ403" s="94">
        <f>IFERROR(((AI403*(12000/5))/((F403*60+G403)*(SUMIFS(팀공격력!V:V,팀공격력!A:A,B403,팀공격력!B:B,D403)+SUMIFS(팀수비력!W:W,팀수비력!A:A,B403,팀수비력!B:B,D403))))*100,"")</f>
        <v>3.0462007107801661</v>
      </c>
      <c r="BK403" s="94">
        <f>IFERROR(((AE403*(12000/5))/((F403*60+G403)*(SUMIFS(팀공격력!X:X,팀공격력!A:A,B403,팀공격력!B:B,D403)+SUMIFS(팀수비력!X:X,팀수비력!A:A,B403,팀수비력!B:B,D403))))*100,"")</f>
        <v>3.4593526068692855</v>
      </c>
      <c r="BL403" s="94">
        <f>IFERROR(100*AK403/(((((F403*60+G403)/(12000/5))*SUMIFS(팀공격력!P:P,팀공격력!A:A,B403,팀공격력!B:B,D403))-K403)),"")</f>
        <v>7.2580645161290329</v>
      </c>
      <c r="BM403" s="94">
        <f>IFERROR(100*((AM403/E403*(2400))/((F403*60+G403)*SUMIFS(팀공격력!AR:AR,팀공격력!A:A,B403,팀공격력!B:B,D403))),"")</f>
        <v>3.2910688613600838</v>
      </c>
      <c r="BN403" s="94">
        <f>IFERROR((AO403*40)/(((F403*60+G403)/60)*(SUMIFS(팀수비력!Q:Q,팀수비력!A:A,B403,팀수비력!B:B,D403)-SUMIFS(팀수비력!N:N,팀수비력!A:A,B403,팀수비력!B:B,D403)))*100,"")</f>
        <v>0.78947368421052633</v>
      </c>
      <c r="BO403" s="94">
        <f t="shared" si="237"/>
        <v>13.550135501355014</v>
      </c>
      <c r="BP403" s="18"/>
      <c r="BQ403" s="18"/>
      <c r="BR403" s="18"/>
      <c r="BS403" s="18"/>
      <c r="BT403" s="19" t="s">
        <v>88</v>
      </c>
      <c r="BU403" s="19"/>
      <c r="BV403" s="26" t="s">
        <v>89</v>
      </c>
      <c r="BW403" s="26"/>
      <c r="BX403" s="26"/>
      <c r="BY403" s="26"/>
      <c r="BZ403" s="29"/>
      <c r="CA403" s="29"/>
      <c r="CB403" s="29"/>
      <c r="CC403" s="30"/>
      <c r="CD403" s="30"/>
      <c r="CE403" s="30"/>
      <c r="CF403" s="28">
        <v>2</v>
      </c>
      <c r="CG403" s="28">
        <v>2</v>
      </c>
    </row>
    <row r="404" spans="1:85" x14ac:dyDescent="0.4">
      <c r="A404" s="9" t="s">
        <v>84</v>
      </c>
      <c r="B404" s="9" t="s">
        <v>171</v>
      </c>
      <c r="C404" s="9" t="s">
        <v>183</v>
      </c>
      <c r="D404" s="23" t="s">
        <v>295</v>
      </c>
      <c r="E404" s="32">
        <v>9</v>
      </c>
      <c r="F404" s="32">
        <v>31</v>
      </c>
      <c r="G404" s="32">
        <v>30</v>
      </c>
      <c r="H404" s="14">
        <f t="shared" si="211"/>
        <v>17010</v>
      </c>
      <c r="I404" s="45">
        <v>119</v>
      </c>
      <c r="J404" s="15">
        <f t="shared" si="212"/>
        <v>13.222222222222221</v>
      </c>
      <c r="K404" s="21">
        <v>46</v>
      </c>
      <c r="L404" s="21">
        <v>97</v>
      </c>
      <c r="M404" s="15">
        <f t="shared" si="213"/>
        <v>5.1111111111111107</v>
      </c>
      <c r="N404" s="15">
        <f t="shared" si="214"/>
        <v>10.777777777777779</v>
      </c>
      <c r="O404" s="17">
        <f t="shared" si="215"/>
        <v>0.47422680412371132</v>
      </c>
      <c r="P404" s="14">
        <v>31</v>
      </c>
      <c r="Q404" s="16">
        <v>54</v>
      </c>
      <c r="R404" s="15">
        <f t="shared" si="216"/>
        <v>3.4444444444444446</v>
      </c>
      <c r="S404" s="15">
        <f t="shared" si="217"/>
        <v>6</v>
      </c>
      <c r="T404" s="17">
        <f t="shared" si="218"/>
        <v>0.57407407407407407</v>
      </c>
      <c r="U404" s="16">
        <v>15</v>
      </c>
      <c r="V404" s="16">
        <v>43</v>
      </c>
      <c r="W404" s="15">
        <f t="shared" si="219"/>
        <v>1.6666666666666667</v>
      </c>
      <c r="X404" s="15">
        <f t="shared" si="220"/>
        <v>4.7777777777777777</v>
      </c>
      <c r="Y404" s="17">
        <f t="shared" si="221"/>
        <v>0.34883720930232559</v>
      </c>
      <c r="Z404" s="8">
        <v>12</v>
      </c>
      <c r="AA404" s="8">
        <v>18</v>
      </c>
      <c r="AB404" s="15">
        <f t="shared" si="222"/>
        <v>1.3333333333333333</v>
      </c>
      <c r="AC404" s="15">
        <f t="shared" si="223"/>
        <v>2</v>
      </c>
      <c r="AD404" s="17">
        <f t="shared" si="224"/>
        <v>0.66666666666666663</v>
      </c>
      <c r="AE404" s="13">
        <v>67</v>
      </c>
      <c r="AF404" s="15">
        <f t="shared" si="225"/>
        <v>7.4444444444444446</v>
      </c>
      <c r="AG404" s="13">
        <v>20</v>
      </c>
      <c r="AH404" s="15">
        <f t="shared" si="226"/>
        <v>2.2222222222222223</v>
      </c>
      <c r="AI404" s="13">
        <v>47</v>
      </c>
      <c r="AJ404" s="15">
        <f t="shared" si="227"/>
        <v>5.2222222222222223</v>
      </c>
      <c r="AK404" s="13">
        <v>28</v>
      </c>
      <c r="AL404" s="15">
        <f t="shared" si="228"/>
        <v>3.1111111111111112</v>
      </c>
      <c r="AM404" s="13">
        <v>5</v>
      </c>
      <c r="AN404" s="15">
        <f t="shared" si="229"/>
        <v>0.55555555555555558</v>
      </c>
      <c r="AO404" s="2">
        <v>1</v>
      </c>
      <c r="AP404" s="15">
        <f t="shared" si="230"/>
        <v>0.1111111111111111</v>
      </c>
      <c r="AQ404" s="6">
        <v>17</v>
      </c>
      <c r="AR404" s="15">
        <f t="shared" si="231"/>
        <v>1.8888888888888888</v>
      </c>
      <c r="AS404" s="52">
        <v>13</v>
      </c>
      <c r="AT404" s="15">
        <f t="shared" si="232"/>
        <v>1.4444444444444444</v>
      </c>
      <c r="AU404" s="18"/>
      <c r="AV404" s="18"/>
      <c r="AW404" s="18"/>
      <c r="AX404" s="18"/>
      <c r="AY404" s="18"/>
      <c r="AZ404" s="18"/>
      <c r="BA404" s="18"/>
      <c r="BB404" s="18"/>
      <c r="BC404" s="18"/>
      <c r="BD404" s="92">
        <f t="shared" si="233"/>
        <v>56.709874189858944</v>
      </c>
      <c r="BE404" s="92">
        <f t="shared" si="234"/>
        <v>55.154639175257735</v>
      </c>
      <c r="BF404" s="93">
        <f>IFERROR(100*((L404+0.44*AA404+AQ404)*2400)/((SUMIFS(팀공격력!Q:Q,팀공격력!A:A,B404,팀공격력!B:B,D404)+0.44*SUMIFS(팀공격력!T:T,팀공격력!A:A,B404,팀공격력!B:B,D404)+SUMIFS(팀공격력!AK:AK,팀공격력!A:A,B404,팀공격력!B:B,D404))*(F404*60+G404)),"")</f>
        <v>19.948851615690085</v>
      </c>
      <c r="BG404" s="17">
        <f t="shared" si="235"/>
        <v>0.44329896907216493</v>
      </c>
      <c r="BH404" s="17">
        <f t="shared" si="236"/>
        <v>0.18556701030927836</v>
      </c>
      <c r="BI404" s="94">
        <f>IFERROR(((AG404*(12000/5))/((F404*60+G404)*(SUMIFS(팀공격력!X:X,팀공격력!A:A,B404,팀공격력!B:B,D404)+SUMIFS(팀수비력!X:X,팀수비력!A:A,B404,팀수비력!B:B,D404))))*100,"")</f>
        <v>3.9744640683607821</v>
      </c>
      <c r="BJ404" s="94">
        <f>IFERROR(((AI404*(12000/5))/((F404*60+G404)*(SUMIFS(팀공격력!V:V,팀공격력!A:A,B404,팀공격력!B:B,D404)+SUMIFS(팀수비력!W:W,팀수비력!A:A,B404,팀수비력!B:B,D404))))*100,"")</f>
        <v>19.19052722911244</v>
      </c>
      <c r="BK404" s="94">
        <f>IFERROR(((AE404*(12000/5))/((F404*60+G404)*(SUMIFS(팀공격력!X:X,팀공격력!A:A,B404,팀공격력!B:B,D404)+SUMIFS(팀수비력!X:X,팀수비력!A:A,B404,팀수비력!B:B,D404))))*100,"")</f>
        <v>13.314454629008621</v>
      </c>
      <c r="BL404" s="94">
        <f>IFERROR(100*AK404/(((((F404*60+G404)/(12000/5))*SUMIFS(팀공격력!P:P,팀공격력!A:A,B404,팀공격력!B:B,D404))-K404)),"")</f>
        <v>16.045845272206304</v>
      </c>
      <c r="BM404" s="94">
        <f>IFERROR(100*((AM404/E404*(2400))/((F404*60+G404)*SUMIFS(팀공격력!AR:AR,팀공격력!A:A,B404,팀공격력!B:B,D404))),"")</f>
        <v>0.9802909404795862</v>
      </c>
      <c r="BN404" s="94">
        <f>IFERROR((AO404*40)/(((F404*60+G404)/60)*(SUMIFS(팀수비력!Q:Q,팀수비력!A:A,B404,팀수비력!B:B,D404)-SUMIFS(팀수비력!N:N,팀수비력!A:A,B404,팀수비력!B:B,D404)))*100,"")</f>
        <v>0.31746031746031744</v>
      </c>
      <c r="BO404" s="94">
        <f t="shared" si="237"/>
        <v>13.943569553805775</v>
      </c>
      <c r="BP404" s="18"/>
      <c r="BQ404" s="18"/>
      <c r="BR404" s="18"/>
      <c r="BS404" s="18"/>
      <c r="BT404" s="19" t="s">
        <v>88</v>
      </c>
      <c r="BU404" s="19"/>
      <c r="BV404" s="26" t="s">
        <v>94</v>
      </c>
      <c r="BW404" s="26"/>
      <c r="BX404" s="26"/>
      <c r="BY404" s="26"/>
      <c r="BZ404" s="29"/>
      <c r="CA404" s="29"/>
      <c r="CB404" s="29"/>
      <c r="CC404" s="30"/>
      <c r="CD404" s="30"/>
      <c r="CE404" s="30"/>
      <c r="CF404" s="28">
        <v>7</v>
      </c>
      <c r="CG404" s="28">
        <v>2</v>
      </c>
    </row>
    <row r="405" spans="1:85" x14ac:dyDescent="0.4">
      <c r="A405" s="9" t="s">
        <v>84</v>
      </c>
      <c r="B405" s="9" t="s">
        <v>171</v>
      </c>
      <c r="C405" s="9" t="s">
        <v>184</v>
      </c>
      <c r="D405" s="23" t="s">
        <v>295</v>
      </c>
      <c r="E405" s="32">
        <v>9</v>
      </c>
      <c r="F405" s="32">
        <v>26</v>
      </c>
      <c r="G405" s="32">
        <v>24</v>
      </c>
      <c r="H405" s="14">
        <f t="shared" si="211"/>
        <v>14256</v>
      </c>
      <c r="I405" s="45">
        <v>83</v>
      </c>
      <c r="J405" s="15">
        <f t="shared" si="212"/>
        <v>9.2222222222222214</v>
      </c>
      <c r="K405" s="21">
        <v>31</v>
      </c>
      <c r="L405" s="21">
        <v>81</v>
      </c>
      <c r="M405" s="15">
        <f t="shared" si="213"/>
        <v>3.4444444444444446</v>
      </c>
      <c r="N405" s="15">
        <f t="shared" si="214"/>
        <v>9</v>
      </c>
      <c r="O405" s="17">
        <f t="shared" si="215"/>
        <v>0.38271604938271603</v>
      </c>
      <c r="P405" s="14">
        <v>19</v>
      </c>
      <c r="Q405" s="16">
        <v>44</v>
      </c>
      <c r="R405" s="15">
        <f t="shared" si="216"/>
        <v>2.1111111111111112</v>
      </c>
      <c r="S405" s="15">
        <f t="shared" si="217"/>
        <v>4.8888888888888893</v>
      </c>
      <c r="T405" s="17">
        <f t="shared" si="218"/>
        <v>0.43181818181818182</v>
      </c>
      <c r="U405" s="16">
        <v>12</v>
      </c>
      <c r="V405" s="16">
        <v>37</v>
      </c>
      <c r="W405" s="15">
        <f t="shared" si="219"/>
        <v>1.3333333333333333</v>
      </c>
      <c r="X405" s="15">
        <f t="shared" si="220"/>
        <v>4.1111111111111107</v>
      </c>
      <c r="Y405" s="17">
        <f t="shared" si="221"/>
        <v>0.32432432432432434</v>
      </c>
      <c r="Z405" s="8">
        <v>9</v>
      </c>
      <c r="AA405" s="8">
        <v>16</v>
      </c>
      <c r="AB405" s="15">
        <f t="shared" si="222"/>
        <v>1</v>
      </c>
      <c r="AC405" s="15">
        <f t="shared" si="223"/>
        <v>1.7777777777777777</v>
      </c>
      <c r="AD405" s="17">
        <f t="shared" si="224"/>
        <v>0.5625</v>
      </c>
      <c r="AE405" s="13">
        <v>19</v>
      </c>
      <c r="AF405" s="15">
        <f t="shared" si="225"/>
        <v>2.1111111111111112</v>
      </c>
      <c r="AG405" s="13">
        <v>6</v>
      </c>
      <c r="AH405" s="15">
        <f t="shared" si="226"/>
        <v>0.66666666666666663</v>
      </c>
      <c r="AI405" s="13">
        <v>13</v>
      </c>
      <c r="AJ405" s="15">
        <f t="shared" si="227"/>
        <v>1.4444444444444444</v>
      </c>
      <c r="AK405" s="13">
        <v>30</v>
      </c>
      <c r="AL405" s="15">
        <f t="shared" si="228"/>
        <v>3.3333333333333335</v>
      </c>
      <c r="AM405" s="13">
        <v>9</v>
      </c>
      <c r="AN405" s="15">
        <f t="shared" si="229"/>
        <v>1</v>
      </c>
      <c r="AO405" s="2">
        <v>0</v>
      </c>
      <c r="AP405" s="15">
        <f t="shared" si="230"/>
        <v>0</v>
      </c>
      <c r="AQ405" s="6">
        <v>15</v>
      </c>
      <c r="AR405" s="15">
        <f t="shared" si="231"/>
        <v>1.6666666666666667</v>
      </c>
      <c r="AS405" s="52">
        <v>21</v>
      </c>
      <c r="AT405" s="15">
        <f t="shared" si="232"/>
        <v>2.3333333333333335</v>
      </c>
      <c r="AU405" s="18"/>
      <c r="AV405" s="18"/>
      <c r="AW405" s="18"/>
      <c r="AX405" s="18"/>
      <c r="AY405" s="18"/>
      <c r="AZ405" s="18"/>
      <c r="BA405" s="18"/>
      <c r="BB405" s="18"/>
      <c r="BC405" s="18"/>
      <c r="BD405" s="92">
        <f t="shared" si="233"/>
        <v>47.137664697864608</v>
      </c>
      <c r="BE405" s="92">
        <f t="shared" si="234"/>
        <v>45.679012345679013</v>
      </c>
      <c r="BF405" s="93">
        <f>IFERROR(100*((L405+0.44*AA405+AQ405)*2400)/((SUMIFS(팀공격력!Q:Q,팀공격력!A:A,B405,팀공격력!B:B,D405)+0.44*SUMIFS(팀공격력!T:T,팀공격력!A:A,B405,팀공격력!B:B,D405)+SUMIFS(팀공격력!AK:AK,팀공격력!A:A,B405,팀공격력!B:B,D405))*(F405*60+G405)),"")</f>
        <v>20.116639021906522</v>
      </c>
      <c r="BG405" s="17">
        <f t="shared" si="235"/>
        <v>0.4567901234567901</v>
      </c>
      <c r="BH405" s="17">
        <f t="shared" si="236"/>
        <v>0.19753086419753085</v>
      </c>
      <c r="BI405" s="94">
        <f>IFERROR(((AG405*(12000/5))/((F405*60+G405)*(SUMIFS(팀공격력!X:X,팀공격력!A:A,B405,팀공격력!B:B,D405)+SUMIFS(팀수비력!X:X,팀수비력!A:A,B405,팀수비력!B:B,D405))))*100,"")</f>
        <v>1.4226774790155072</v>
      </c>
      <c r="BJ405" s="94">
        <f>IFERROR(((AI405*(12000/5))/((F405*60+G405)*(SUMIFS(팀공격력!V:V,팀공격력!A:A,B405,팀공격력!B:B,D405)+SUMIFS(팀수비력!W:W,팀수비력!A:A,B405,팀수비력!B:B,D405))))*100,"")</f>
        <v>6.3334307707298061</v>
      </c>
      <c r="BK405" s="94">
        <f>IFERROR(((AE405*(12000/5))/((F405*60+G405)*(SUMIFS(팀공격력!X:X,팀공격력!A:A,B405,팀공격력!B:B,D405)+SUMIFS(팀수비력!X:X,팀수비력!A:A,B405,팀수비력!B:B,D405))))*100,"")</f>
        <v>4.5051453502157734</v>
      </c>
      <c r="BL405" s="94">
        <f>IFERROR(100*AK405/(((((F405*60+G405)/(12000/5))*SUMIFS(팀공격력!P:P,팀공격력!A:A,B405,팀공격력!B:B,D405))-K405)),"")</f>
        <v>19.505851755526656</v>
      </c>
      <c r="BM405" s="94">
        <f>IFERROR(100*((AM405/E405*(2400))/((F405*60+G405)*SUMIFS(팀공격력!AR:AR,팀공격력!A:A,B405,팀공격력!B:B,D405))),"")</f>
        <v>2.1053975880754745</v>
      </c>
      <c r="BN405" s="94">
        <f>IFERROR((AO405*40)/(((F405*60+G405)/60)*(SUMIFS(팀수비력!Q:Q,팀수비력!A:A,B405,팀수비력!B:B,D405)-SUMIFS(팀수비력!N:N,팀수비력!A:A,B405,팀수비력!B:B,D405)))*100,"")</f>
        <v>0</v>
      </c>
      <c r="BO405" s="94">
        <f t="shared" si="237"/>
        <v>14.557453416149068</v>
      </c>
      <c r="BP405" s="18"/>
      <c r="BQ405" s="18"/>
      <c r="BR405" s="18"/>
      <c r="BS405" s="18"/>
      <c r="BT405" s="19" t="s">
        <v>88</v>
      </c>
      <c r="BU405" s="19"/>
      <c r="BV405" s="26" t="s">
        <v>89</v>
      </c>
      <c r="BW405" s="26"/>
      <c r="BX405" s="26"/>
      <c r="BY405" s="26"/>
      <c r="BZ405" s="29"/>
      <c r="CA405" s="29"/>
      <c r="CB405" s="29"/>
      <c r="CC405" s="30"/>
      <c r="CD405" s="30"/>
      <c r="CE405" s="30"/>
      <c r="CF405" s="28">
        <v>7</v>
      </c>
      <c r="CG405" s="28">
        <v>2</v>
      </c>
    </row>
    <row r="406" spans="1:85" x14ac:dyDescent="0.4">
      <c r="A406" s="9" t="s">
        <v>84</v>
      </c>
      <c r="B406" s="9" t="s">
        <v>171</v>
      </c>
      <c r="C406" s="9" t="s">
        <v>186</v>
      </c>
      <c r="D406" s="23" t="s">
        <v>295</v>
      </c>
      <c r="E406" s="32">
        <v>8</v>
      </c>
      <c r="F406" s="32">
        <v>12</v>
      </c>
      <c r="G406" s="32">
        <v>23</v>
      </c>
      <c r="H406" s="14">
        <f t="shared" si="211"/>
        <v>5944</v>
      </c>
      <c r="I406" s="45">
        <v>20</v>
      </c>
      <c r="J406" s="15">
        <f t="shared" si="212"/>
        <v>2.5</v>
      </c>
      <c r="K406" s="21">
        <v>9</v>
      </c>
      <c r="L406" s="21">
        <v>23</v>
      </c>
      <c r="M406" s="15">
        <f t="shared" si="213"/>
        <v>1.125</v>
      </c>
      <c r="N406" s="15">
        <f t="shared" si="214"/>
        <v>2.875</v>
      </c>
      <c r="O406" s="17">
        <f t="shared" si="215"/>
        <v>0.39130434782608697</v>
      </c>
      <c r="P406" s="14">
        <v>8</v>
      </c>
      <c r="Q406" s="16">
        <v>16</v>
      </c>
      <c r="R406" s="15">
        <f t="shared" si="216"/>
        <v>1</v>
      </c>
      <c r="S406" s="15">
        <f t="shared" si="217"/>
        <v>2</v>
      </c>
      <c r="T406" s="17">
        <f t="shared" si="218"/>
        <v>0.5</v>
      </c>
      <c r="U406" s="16">
        <v>1</v>
      </c>
      <c r="V406" s="16">
        <v>7</v>
      </c>
      <c r="W406" s="15">
        <f t="shared" si="219"/>
        <v>0.125</v>
      </c>
      <c r="X406" s="15">
        <f t="shared" si="220"/>
        <v>0.875</v>
      </c>
      <c r="Y406" s="17">
        <f t="shared" si="221"/>
        <v>0.14285714285714285</v>
      </c>
      <c r="Z406" s="8">
        <v>1</v>
      </c>
      <c r="AA406" s="8">
        <v>1</v>
      </c>
      <c r="AB406" s="15">
        <f t="shared" si="222"/>
        <v>0.125</v>
      </c>
      <c r="AC406" s="15">
        <f t="shared" si="223"/>
        <v>0.125</v>
      </c>
      <c r="AD406" s="17">
        <f t="shared" si="224"/>
        <v>1</v>
      </c>
      <c r="AE406" s="13">
        <v>16</v>
      </c>
      <c r="AF406" s="15">
        <f t="shared" si="225"/>
        <v>2</v>
      </c>
      <c r="AG406" s="13">
        <v>7</v>
      </c>
      <c r="AH406" s="15">
        <f t="shared" si="226"/>
        <v>0.875</v>
      </c>
      <c r="AI406" s="13">
        <v>9</v>
      </c>
      <c r="AJ406" s="15">
        <f t="shared" si="227"/>
        <v>1.125</v>
      </c>
      <c r="AK406" s="13">
        <v>5</v>
      </c>
      <c r="AL406" s="15">
        <f t="shared" si="228"/>
        <v>0.625</v>
      </c>
      <c r="AM406" s="13">
        <v>3</v>
      </c>
      <c r="AN406" s="15">
        <f t="shared" si="229"/>
        <v>0.375</v>
      </c>
      <c r="AO406" s="2">
        <v>0</v>
      </c>
      <c r="AP406" s="15">
        <f t="shared" si="230"/>
        <v>0</v>
      </c>
      <c r="AQ406" s="6">
        <v>3</v>
      </c>
      <c r="AR406" s="15">
        <f t="shared" si="231"/>
        <v>0.375</v>
      </c>
      <c r="AS406" s="52">
        <v>19</v>
      </c>
      <c r="AT406" s="15">
        <f t="shared" si="232"/>
        <v>2.375</v>
      </c>
      <c r="AU406" s="18"/>
      <c r="AV406" s="18"/>
      <c r="AW406" s="18"/>
      <c r="AX406" s="18"/>
      <c r="AY406" s="18"/>
      <c r="AZ406" s="18"/>
      <c r="BA406" s="18"/>
      <c r="BB406" s="18"/>
      <c r="BC406" s="18"/>
      <c r="BD406" s="92">
        <f t="shared" si="233"/>
        <v>42.662116040955631</v>
      </c>
      <c r="BE406" s="92">
        <f t="shared" si="234"/>
        <v>41.304347826086953</v>
      </c>
      <c r="BF406" s="93">
        <f>IFERROR(100*((L406+0.44*AA406+AQ406)*2400)/((SUMIFS(팀공격력!Q:Q,팀공격력!A:A,B406,팀공격력!B:B,D406)+0.44*SUMIFS(팀공격력!T:T,팀공격력!A:A,B406,팀공격력!B:B,D406)+SUMIFS(팀공격력!AK:AK,팀공격력!A:A,B406,팀공격력!B:B,D406))*(F406*60+G406)),"")</f>
        <v>11.004679208467774</v>
      </c>
      <c r="BG406" s="17">
        <f t="shared" si="235"/>
        <v>0.30434782608695654</v>
      </c>
      <c r="BH406" s="17">
        <f t="shared" si="236"/>
        <v>4.3478260869565216E-2</v>
      </c>
      <c r="BI406" s="94">
        <f>IFERROR(((AG406*(12000/5))/((F406*60+G406)*(SUMIFS(팀공격력!X:X,팀공격력!A:A,B406,팀공격력!B:B,D406)+SUMIFS(팀수비력!X:X,팀수비력!A:A,B406,팀수비력!B:B,D406))))*100,"")</f>
        <v>3.5385033394625265</v>
      </c>
      <c r="BJ406" s="94">
        <f>IFERROR(((AI406*(12000/5))/((F406*60+G406)*(SUMIFS(팀공격력!V:V,팀공격력!A:A,B406,팀공격력!B:B,D406)+SUMIFS(팀수비력!W:W,팀수비력!A:A,B406,팀수비력!B:B,D406))))*100,"")</f>
        <v>9.3476953170643036</v>
      </c>
      <c r="BK406" s="94">
        <f>IFERROR(((AE406*(12000/5))/((F406*60+G406)*(SUMIFS(팀공격력!X:X,팀공격력!A:A,B406,팀공격력!B:B,D406)+SUMIFS(팀수비력!X:X,팀수비력!A:A,B406,팀수비력!B:B,D406))))*100,"")</f>
        <v>8.0880076330572042</v>
      </c>
      <c r="BL406" s="94">
        <f>IFERROR(100*AK406/(((((F406*60+G406)/(12000/5))*SUMIFS(팀공격력!P:P,팀공격력!A:A,B406,팀공격력!B:B,D406))-K406)),"")</f>
        <v>6.4363870414074231</v>
      </c>
      <c r="BM406" s="94">
        <f>IFERROR(100*((AM406/E406*(2400))/((F406*60+G406)*SUMIFS(팀공격력!AR:AR,팀공격력!A:A,B406,팀공격력!B:B,D406))),"")</f>
        <v>1.6831846128086567</v>
      </c>
      <c r="BN406" s="94">
        <f>IFERROR((AO406*40)/(((F406*60+G406)/60)*(SUMIFS(팀수비력!Q:Q,팀수비력!A:A,B406,팀수비력!B:B,D406)-SUMIFS(팀수비력!N:N,팀수비력!A:A,B406,팀수비력!B:B,D406)))*100,"")</f>
        <v>0</v>
      </c>
      <c r="BO406" s="94">
        <f t="shared" si="237"/>
        <v>11.3464447806354</v>
      </c>
      <c r="BP406" s="18"/>
      <c r="BQ406" s="18"/>
      <c r="BR406" s="18"/>
      <c r="BS406" s="18"/>
      <c r="BT406" s="19" t="s">
        <v>88</v>
      </c>
      <c r="BU406" s="19"/>
      <c r="BV406" s="26" t="s">
        <v>89</v>
      </c>
      <c r="BW406" s="26"/>
      <c r="BX406" s="26"/>
      <c r="BY406" s="26"/>
      <c r="BZ406" s="29"/>
      <c r="CA406" s="29"/>
      <c r="CB406" s="29"/>
      <c r="CC406" s="30"/>
      <c r="CD406" s="30"/>
      <c r="CE406" s="30"/>
      <c r="CF406" s="28">
        <v>6</v>
      </c>
      <c r="CG406" s="28">
        <v>2</v>
      </c>
    </row>
    <row r="407" spans="1:85" x14ac:dyDescent="0.4">
      <c r="A407" s="9" t="s">
        <v>84</v>
      </c>
      <c r="B407" s="9" t="s">
        <v>171</v>
      </c>
      <c r="C407" s="9" t="s">
        <v>187</v>
      </c>
      <c r="D407" s="23" t="s">
        <v>295</v>
      </c>
      <c r="E407" s="32">
        <v>9</v>
      </c>
      <c r="F407" s="32">
        <v>26</v>
      </c>
      <c r="G407" s="32">
        <v>31</v>
      </c>
      <c r="H407" s="14">
        <f t="shared" si="211"/>
        <v>14319</v>
      </c>
      <c r="I407" s="45">
        <v>145</v>
      </c>
      <c r="J407" s="15">
        <f t="shared" si="212"/>
        <v>16.111111111111111</v>
      </c>
      <c r="K407" s="21">
        <v>62</v>
      </c>
      <c r="L407" s="21">
        <v>123</v>
      </c>
      <c r="M407" s="15">
        <f t="shared" si="213"/>
        <v>6.8888888888888893</v>
      </c>
      <c r="N407" s="15">
        <f t="shared" si="214"/>
        <v>13.666666666666666</v>
      </c>
      <c r="O407" s="17">
        <f t="shared" si="215"/>
        <v>0.50406504065040647</v>
      </c>
      <c r="P407" s="14">
        <v>55</v>
      </c>
      <c r="Q407" s="16">
        <v>99</v>
      </c>
      <c r="R407" s="15">
        <f t="shared" si="216"/>
        <v>6.1111111111111107</v>
      </c>
      <c r="S407" s="15">
        <f t="shared" si="217"/>
        <v>11</v>
      </c>
      <c r="T407" s="17">
        <f t="shared" si="218"/>
        <v>0.55555555555555558</v>
      </c>
      <c r="U407" s="16">
        <v>7</v>
      </c>
      <c r="V407" s="16">
        <v>24</v>
      </c>
      <c r="W407" s="15">
        <f t="shared" si="219"/>
        <v>0.77777777777777779</v>
      </c>
      <c r="X407" s="15">
        <f t="shared" si="220"/>
        <v>2.6666666666666665</v>
      </c>
      <c r="Y407" s="17">
        <f t="shared" si="221"/>
        <v>0.29166666666666669</v>
      </c>
      <c r="Z407" s="8">
        <v>14</v>
      </c>
      <c r="AA407" s="8">
        <v>21</v>
      </c>
      <c r="AB407" s="15">
        <f t="shared" si="222"/>
        <v>1.5555555555555556</v>
      </c>
      <c r="AC407" s="15">
        <f t="shared" si="223"/>
        <v>2.3333333333333335</v>
      </c>
      <c r="AD407" s="17">
        <f t="shared" si="224"/>
        <v>0.66666666666666663</v>
      </c>
      <c r="AE407" s="13">
        <v>85</v>
      </c>
      <c r="AF407" s="15">
        <f t="shared" si="225"/>
        <v>9.4444444444444446</v>
      </c>
      <c r="AG407" s="13">
        <v>28</v>
      </c>
      <c r="AH407" s="15">
        <f t="shared" si="226"/>
        <v>3.1111111111111112</v>
      </c>
      <c r="AI407" s="13">
        <v>57</v>
      </c>
      <c r="AJ407" s="15">
        <f t="shared" si="227"/>
        <v>6.333333333333333</v>
      </c>
      <c r="AK407" s="13">
        <v>7</v>
      </c>
      <c r="AL407" s="15">
        <f t="shared" si="228"/>
        <v>0.77777777777777779</v>
      </c>
      <c r="AM407" s="13">
        <v>6</v>
      </c>
      <c r="AN407" s="15">
        <f t="shared" si="229"/>
        <v>0.66666666666666663</v>
      </c>
      <c r="AO407" s="2">
        <v>18</v>
      </c>
      <c r="AP407" s="15">
        <f t="shared" si="230"/>
        <v>2</v>
      </c>
      <c r="AQ407" s="6">
        <v>17</v>
      </c>
      <c r="AR407" s="15">
        <f t="shared" si="231"/>
        <v>1.8888888888888888</v>
      </c>
      <c r="AS407" s="52">
        <v>23</v>
      </c>
      <c r="AT407" s="15">
        <f t="shared" si="232"/>
        <v>2.5555555555555554</v>
      </c>
      <c r="AU407" s="18"/>
      <c r="AV407" s="18"/>
      <c r="AW407" s="18"/>
      <c r="AX407" s="18"/>
      <c r="AY407" s="18"/>
      <c r="AZ407" s="18"/>
      <c r="BA407" s="18"/>
      <c r="BB407" s="18"/>
      <c r="BC407" s="18"/>
      <c r="BD407" s="92">
        <f t="shared" si="233"/>
        <v>54.824561403508767</v>
      </c>
      <c r="BE407" s="92">
        <f t="shared" si="234"/>
        <v>53.252032520325201</v>
      </c>
      <c r="BF407" s="93">
        <f>IFERROR(100*((L407+0.44*AA407+AQ407)*2400)/((SUMIFS(팀공격력!Q:Q,팀공격력!A:A,B407,팀공격력!B:B,D407)+0.44*SUMIFS(팀공격력!T:T,팀공격력!A:A,B407,팀공격력!B:B,D407)+SUMIFS(팀공격력!AK:AK,팀공격력!A:A,B407,팀공격력!B:B,D407))*(F407*60+G407)),"")</f>
        <v>29.008135197139925</v>
      </c>
      <c r="BG407" s="17">
        <f t="shared" si="235"/>
        <v>0.1951219512195122</v>
      </c>
      <c r="BH407" s="17">
        <f t="shared" si="236"/>
        <v>0.17073170731707318</v>
      </c>
      <c r="BI407" s="94">
        <f>IFERROR(((AG407*(12000/5))/((F407*60+G407)*(SUMIFS(팀공격력!X:X,팀공격력!A:A,B407,팀공격력!B:B,D407)+SUMIFS(팀수비력!X:X,팀수비력!A:A,B407,팀수비력!B:B,D407))))*100,"")</f>
        <v>6.6099509270161088</v>
      </c>
      <c r="BJ407" s="94">
        <f>IFERROR(((AI407*(12000/5))/((F407*60+G407)*(SUMIFS(팀공격력!V:V,팀공격력!A:A,B407,팀공격력!B:B,D407)+SUMIFS(팀수비력!W:W,팀수비력!A:A,B407,팀수비력!B:B,D407))))*100,"")</f>
        <v>27.647478481248015</v>
      </c>
      <c r="BK407" s="94">
        <f>IFERROR(((AE407*(12000/5))/((F407*60+G407)*(SUMIFS(팀공격력!X:X,팀공격력!A:A,B407,팀공격력!B:B,D407)+SUMIFS(팀수비력!X:X,팀수비력!A:A,B407,팀수비력!B:B,D407))))*100,"")</f>
        <v>20.065922457013187</v>
      </c>
      <c r="BL407" s="94">
        <f>IFERROR(100*AK407/(((((F407*60+G407)/(12000/5))*SUMIFS(팀공격력!P:P,팀공격력!A:A,B407,팀공격력!B:B,D407))-K407)),"")</f>
        <v>5.6626668464338676</v>
      </c>
      <c r="BM407" s="94">
        <f>IFERROR(100*((AM407/E407*(2400))/((F407*60+G407)*SUMIFS(팀공격력!AR:AR,팀공격력!A:A,B407,팀공격력!B:B,D407))),"")</f>
        <v>1.3974229120098687</v>
      </c>
      <c r="BN407" s="94">
        <f>IFERROR((AO407*40)/(((F407*60+G407)/60)*(SUMIFS(팀수비력!Q:Q,팀수비력!A:A,B407,팀수비력!B:B,D407)-SUMIFS(팀수비력!N:N,팀수비력!A:A,B407,팀수비력!B:B,D407)))*100,"")</f>
        <v>6.7881835323695796</v>
      </c>
      <c r="BO407" s="94">
        <f t="shared" si="237"/>
        <v>11.39104797641383</v>
      </c>
      <c r="BP407" s="18"/>
      <c r="BQ407" s="18"/>
      <c r="BR407" s="18"/>
      <c r="BS407" s="18"/>
      <c r="BT407" s="19" t="s">
        <v>93</v>
      </c>
      <c r="BU407" s="19"/>
      <c r="BV407" s="26" t="s">
        <v>97</v>
      </c>
      <c r="BW407" s="26"/>
      <c r="BX407" s="26"/>
      <c r="BY407" s="26"/>
      <c r="BZ407" s="29"/>
      <c r="CA407" s="29"/>
      <c r="CB407" s="29"/>
      <c r="CC407" s="30"/>
      <c r="CD407" s="30"/>
      <c r="CE407" s="30"/>
      <c r="CF407" s="28">
        <v>7</v>
      </c>
      <c r="CG407" s="28">
        <v>2</v>
      </c>
    </row>
    <row r="408" spans="1:85" x14ac:dyDescent="0.4">
      <c r="A408" s="9" t="s">
        <v>84</v>
      </c>
      <c r="B408" s="9" t="s">
        <v>171</v>
      </c>
      <c r="C408" s="9" t="s">
        <v>188</v>
      </c>
      <c r="D408" s="23" t="s">
        <v>295</v>
      </c>
      <c r="E408" s="32">
        <v>9</v>
      </c>
      <c r="F408" s="32">
        <v>17</v>
      </c>
      <c r="G408" s="32">
        <v>16</v>
      </c>
      <c r="H408" s="14">
        <f t="shared" si="211"/>
        <v>9324</v>
      </c>
      <c r="I408" s="45">
        <v>43</v>
      </c>
      <c r="J408" s="15">
        <f t="shared" si="212"/>
        <v>4.7777777777777777</v>
      </c>
      <c r="K408" s="21">
        <v>18</v>
      </c>
      <c r="L408" s="21">
        <v>30</v>
      </c>
      <c r="M408" s="15">
        <f t="shared" si="213"/>
        <v>2</v>
      </c>
      <c r="N408" s="15">
        <f t="shared" si="214"/>
        <v>3.3333333333333335</v>
      </c>
      <c r="O408" s="17">
        <f t="shared" si="215"/>
        <v>0.6</v>
      </c>
      <c r="P408" s="14">
        <v>18</v>
      </c>
      <c r="Q408" s="16">
        <v>30</v>
      </c>
      <c r="R408" s="15">
        <f t="shared" si="216"/>
        <v>2</v>
      </c>
      <c r="S408" s="15">
        <f t="shared" si="217"/>
        <v>3.3333333333333335</v>
      </c>
      <c r="T408" s="17">
        <f t="shared" si="218"/>
        <v>0.6</v>
      </c>
      <c r="U408" s="16">
        <v>0</v>
      </c>
      <c r="V408" s="16">
        <v>0</v>
      </c>
      <c r="W408" s="15">
        <f t="shared" si="219"/>
        <v>0</v>
      </c>
      <c r="X408" s="15">
        <f t="shared" si="220"/>
        <v>0</v>
      </c>
      <c r="Y408" s="17" t="e">
        <f t="shared" si="221"/>
        <v>#DIV/0!</v>
      </c>
      <c r="Z408" s="8">
        <v>7</v>
      </c>
      <c r="AA408" s="8">
        <v>13</v>
      </c>
      <c r="AB408" s="15">
        <f t="shared" si="222"/>
        <v>0.77777777777777779</v>
      </c>
      <c r="AC408" s="15">
        <f t="shared" si="223"/>
        <v>1.4444444444444444</v>
      </c>
      <c r="AD408" s="17">
        <f t="shared" si="224"/>
        <v>0.53846153846153844</v>
      </c>
      <c r="AE408" s="13">
        <v>36</v>
      </c>
      <c r="AF408" s="15">
        <f t="shared" si="225"/>
        <v>4</v>
      </c>
      <c r="AG408" s="13">
        <v>10</v>
      </c>
      <c r="AH408" s="15">
        <f t="shared" si="226"/>
        <v>1.1111111111111112</v>
      </c>
      <c r="AI408" s="13">
        <v>26</v>
      </c>
      <c r="AJ408" s="15">
        <f t="shared" si="227"/>
        <v>2.8888888888888888</v>
      </c>
      <c r="AK408" s="13">
        <v>1</v>
      </c>
      <c r="AL408" s="15">
        <f t="shared" si="228"/>
        <v>0.1111111111111111</v>
      </c>
      <c r="AM408" s="13">
        <v>2</v>
      </c>
      <c r="AN408" s="15">
        <f t="shared" si="229"/>
        <v>0.22222222222222221</v>
      </c>
      <c r="AO408" s="2">
        <v>4</v>
      </c>
      <c r="AP408" s="15">
        <f t="shared" si="230"/>
        <v>0.44444444444444442</v>
      </c>
      <c r="AQ408" s="6">
        <v>11</v>
      </c>
      <c r="AR408" s="15">
        <f t="shared" si="231"/>
        <v>1.2222222222222223</v>
      </c>
      <c r="AS408" s="52">
        <v>16</v>
      </c>
      <c r="AT408" s="15">
        <f t="shared" si="232"/>
        <v>1.7777777777777777</v>
      </c>
      <c r="AU408" s="18"/>
      <c r="AV408" s="18"/>
      <c r="AW408" s="18"/>
      <c r="AX408" s="18"/>
      <c r="AY408" s="18"/>
      <c r="AZ408" s="18"/>
      <c r="BA408" s="18"/>
      <c r="BB408" s="18"/>
      <c r="BC408" s="18"/>
      <c r="BD408" s="92">
        <f t="shared" si="233"/>
        <v>60.190369540873469</v>
      </c>
      <c r="BE408" s="92">
        <f t="shared" si="234"/>
        <v>60</v>
      </c>
      <c r="BF408" s="93">
        <f>IFERROR(100*((L408+0.44*AA408+AQ408)*2400)/((SUMIFS(팀공격력!Q:Q,팀공격력!A:A,B408,팀공격력!B:B,D408)+0.44*SUMIFS(팀공격력!T:T,팀공격력!A:A,B408,팀공격력!B:B,D408)+SUMIFS(팀공격력!AK:AK,팀공격력!A:A,B408,팀공격력!B:B,D408))*(F408*60+G408)),"")</f>
        <v>13.945941169938695</v>
      </c>
      <c r="BG408" s="17">
        <f t="shared" si="235"/>
        <v>0</v>
      </c>
      <c r="BH408" s="17">
        <f t="shared" si="236"/>
        <v>0.43333333333333335</v>
      </c>
      <c r="BI408" s="94">
        <f>IFERROR(((AG408*(12000/5))/((F408*60+G408)*(SUMIFS(팀공격력!X:X,팀공격력!A:A,B408,팀공격력!B:B,D408)+SUMIFS(팀수비력!X:X,팀수비력!A:A,B408,팀수비력!B:B,D408))))*100,"")</f>
        <v>3.6253557380317942</v>
      </c>
      <c r="BJ408" s="94">
        <f>IFERROR(((AI408*(12000/5))/((F408*60+G408)*(SUMIFS(팀공격력!V:V,팀공격력!A:A,B408,팀공격력!B:B,D408)+SUMIFS(팀수비력!W:W,팀수비력!A:A,B408,팀수비력!B:B,D408))))*100,"")</f>
        <v>19.367093322077245</v>
      </c>
      <c r="BK408" s="94">
        <f>IFERROR(((AE408*(12000/5))/((F408*60+G408)*(SUMIFS(팀공격력!X:X,팀공격력!A:A,B408,팀공격력!B:B,D408)+SUMIFS(팀수비력!X:X,팀수비력!A:A,B408,팀수비력!B:B,D408))))*100,"")</f>
        <v>13.051280656914461</v>
      </c>
      <c r="BL408" s="94">
        <f>IFERROR(100*AK408/(((((F408*60+G408)/(12000/5))*SUMIFS(팀공격력!P:P,팀공격력!A:A,B408,팀공격력!B:B,D408))-K408)),"")</f>
        <v>0.97213220998055738</v>
      </c>
      <c r="BM408" s="94">
        <f>IFERROR(100*((AM408/E408*(2400))/((F408*60+G408)*SUMIFS(팀공격력!AR:AR,팀공격력!A:A,B408,팀공격력!B:B,D408))),"")</f>
        <v>0.71534744305267084</v>
      </c>
      <c r="BN408" s="94">
        <f>IFERROR((AO408*40)/(((F408*60+G408)/60)*(SUMIFS(팀수비력!Q:Q,팀수비력!A:A,B408,팀수비력!B:B,D408)-SUMIFS(팀수비력!N:N,팀수비력!A:A,B408,팀수비력!B:B,D408)))*100,"")</f>
        <v>2.3166023166023169</v>
      </c>
      <c r="BO408" s="94">
        <f t="shared" si="237"/>
        <v>23.544520547945208</v>
      </c>
      <c r="BP408" s="18"/>
      <c r="BQ408" s="18"/>
      <c r="BR408" s="18"/>
      <c r="BS408" s="18"/>
      <c r="BT408" s="19" t="s">
        <v>88</v>
      </c>
      <c r="BU408" s="19"/>
      <c r="BV408" s="26" t="s">
        <v>97</v>
      </c>
      <c r="BW408" s="26"/>
      <c r="BX408" s="26"/>
      <c r="BY408" s="26"/>
      <c r="BZ408" s="29"/>
      <c r="CA408" s="29"/>
      <c r="CB408" s="29"/>
      <c r="CC408" s="30"/>
      <c r="CD408" s="30"/>
      <c r="CE408" s="30"/>
      <c r="CF408" s="28">
        <v>7</v>
      </c>
      <c r="CG408" s="28">
        <v>2</v>
      </c>
    </row>
    <row r="409" spans="1:85" x14ac:dyDescent="0.4">
      <c r="A409" s="9" t="s">
        <v>84</v>
      </c>
      <c r="B409" s="9" t="s">
        <v>171</v>
      </c>
      <c r="C409" s="9" t="s">
        <v>190</v>
      </c>
      <c r="D409" s="23" t="s">
        <v>295</v>
      </c>
      <c r="E409" s="32">
        <v>5</v>
      </c>
      <c r="F409" s="32">
        <v>27</v>
      </c>
      <c r="G409" s="32">
        <v>39</v>
      </c>
      <c r="H409" s="14">
        <f t="shared" si="211"/>
        <v>8295</v>
      </c>
      <c r="I409" s="45">
        <v>73</v>
      </c>
      <c r="J409" s="15">
        <f t="shared" si="212"/>
        <v>14.6</v>
      </c>
      <c r="K409" s="21">
        <v>24</v>
      </c>
      <c r="L409" s="21">
        <v>54</v>
      </c>
      <c r="M409" s="15">
        <f t="shared" si="213"/>
        <v>4.8</v>
      </c>
      <c r="N409" s="15">
        <f t="shared" si="214"/>
        <v>10.8</v>
      </c>
      <c r="O409" s="17">
        <f t="shared" si="215"/>
        <v>0.44444444444444442</v>
      </c>
      <c r="P409" s="14">
        <v>17</v>
      </c>
      <c r="Q409" s="16">
        <v>34</v>
      </c>
      <c r="R409" s="15">
        <f t="shared" si="216"/>
        <v>3.4</v>
      </c>
      <c r="S409" s="15">
        <f t="shared" si="217"/>
        <v>6.8</v>
      </c>
      <c r="T409" s="17">
        <f t="shared" si="218"/>
        <v>0.5</v>
      </c>
      <c r="U409" s="16">
        <v>7</v>
      </c>
      <c r="V409" s="16">
        <v>20</v>
      </c>
      <c r="W409" s="15">
        <f t="shared" si="219"/>
        <v>1.4</v>
      </c>
      <c r="X409" s="15">
        <f t="shared" si="220"/>
        <v>4</v>
      </c>
      <c r="Y409" s="17">
        <f t="shared" si="221"/>
        <v>0.35</v>
      </c>
      <c r="Z409" s="8">
        <v>18</v>
      </c>
      <c r="AA409" s="8">
        <v>25</v>
      </c>
      <c r="AB409" s="15">
        <f t="shared" si="222"/>
        <v>3.6</v>
      </c>
      <c r="AC409" s="15">
        <f t="shared" si="223"/>
        <v>5</v>
      </c>
      <c r="AD409" s="17">
        <f t="shared" si="224"/>
        <v>0.72</v>
      </c>
      <c r="AE409" s="13">
        <v>12</v>
      </c>
      <c r="AF409" s="15">
        <f t="shared" si="225"/>
        <v>2.4</v>
      </c>
      <c r="AG409" s="13">
        <v>4</v>
      </c>
      <c r="AH409" s="15">
        <f t="shared" si="226"/>
        <v>0.8</v>
      </c>
      <c r="AI409" s="13">
        <v>8</v>
      </c>
      <c r="AJ409" s="15">
        <f t="shared" si="227"/>
        <v>1.6</v>
      </c>
      <c r="AK409" s="13">
        <v>19</v>
      </c>
      <c r="AL409" s="15">
        <f t="shared" si="228"/>
        <v>3.8</v>
      </c>
      <c r="AM409" s="13">
        <v>1</v>
      </c>
      <c r="AN409" s="15">
        <f t="shared" si="229"/>
        <v>0.2</v>
      </c>
      <c r="AO409" s="2">
        <v>0</v>
      </c>
      <c r="AP409" s="15">
        <f t="shared" si="230"/>
        <v>0</v>
      </c>
      <c r="AQ409" s="6">
        <v>13</v>
      </c>
      <c r="AR409" s="15">
        <f t="shared" si="231"/>
        <v>2.6</v>
      </c>
      <c r="AS409" s="52">
        <v>10</v>
      </c>
      <c r="AT409" s="15">
        <f t="shared" si="232"/>
        <v>2</v>
      </c>
      <c r="AU409" s="18"/>
      <c r="AV409" s="18"/>
      <c r="AW409" s="18"/>
      <c r="AX409" s="18"/>
      <c r="AY409" s="18"/>
      <c r="AZ409" s="18"/>
      <c r="BA409" s="18"/>
      <c r="BB409" s="18"/>
      <c r="BC409" s="18"/>
      <c r="BD409" s="92">
        <f t="shared" si="233"/>
        <v>56.153846153846153</v>
      </c>
      <c r="BE409" s="92">
        <f t="shared" si="234"/>
        <v>50.925925925925931</v>
      </c>
      <c r="BF409" s="93">
        <f>IFERROR(100*((L409+0.44*AA409+AQ409)*2400)/((SUMIFS(팀공격력!Q:Q,팀공격력!A:A,B409,팀공격력!B:B,D409)+0.44*SUMIFS(팀공격력!T:T,팀공격력!A:A,B409,팀공격력!B:B,D409)+SUMIFS(팀공격력!AK:AK,팀공격력!A:A,B409,팀공격력!B:B,D409))*(F409*60+G409)),"")</f>
        <v>14.539617007847479</v>
      </c>
      <c r="BG409" s="17">
        <f t="shared" si="235"/>
        <v>0.37037037037037035</v>
      </c>
      <c r="BH409" s="17">
        <f t="shared" si="236"/>
        <v>0.46296296296296297</v>
      </c>
      <c r="BI409" s="94">
        <f>IFERROR(((AG409*(12000/5))/((F409*60+G409)*(SUMIFS(팀공격력!X:X,팀공격력!A:A,B409,팀공격력!B:B,D409)+SUMIFS(팀수비력!X:X,팀수비력!A:A,B409,팀수비력!B:B,D409))))*100,"")</f>
        <v>0.90557409152524149</v>
      </c>
      <c r="BJ409" s="94">
        <f>IFERROR(((AI409*(12000/5))/((F409*60+G409)*(SUMIFS(팀공격력!V:V,팀공격력!A:A,B409,팀공격력!B:B,D409)+SUMIFS(팀수비력!W:W,팀수비력!A:A,B409,팀수비력!B:B,D409))))*100,"")</f>
        <v>3.721298035270928</v>
      </c>
      <c r="BK409" s="94">
        <f>IFERROR(((AE409*(12000/5))/((F409*60+G409)*(SUMIFS(팀공격력!X:X,팀공격력!A:A,B409,팀공격력!B:B,D409)+SUMIFS(팀수비력!X:X,팀수비력!A:A,B409,팀수비력!B:B,D409))))*100,"")</f>
        <v>2.7167222745757247</v>
      </c>
      <c r="BL409" s="94">
        <f>IFERROR(100*AK409/(((((F409*60+G409)/(12000/5))*SUMIFS(팀공격력!P:P,팀공격력!A:A,B409,팀공격력!B:B,D409))-K409)),"")</f>
        <v>11.206133883810084</v>
      </c>
      <c r="BM409" s="94">
        <f>IFERROR(100*((AM409/E409*(2400))/((F409*60+G409)*SUMIFS(팀공격력!AR:AR,팀공격력!A:A,B409,팀공격력!B:B,D409))),"")</f>
        <v>0.40204337305745047</v>
      </c>
      <c r="BN409" s="94">
        <f>IFERROR((AO409*40)/(((F409*60+G409)/60)*(SUMIFS(팀수비력!Q:Q,팀수비력!A:A,B409,팀수비력!B:B,D409)-SUMIFS(팀수비력!N:N,팀수비력!A:A,B409,팀수비력!B:B,D409)))*100,"")</f>
        <v>0</v>
      </c>
      <c r="BO409" s="94">
        <f t="shared" si="237"/>
        <v>16.666666666666668</v>
      </c>
      <c r="BP409" s="18"/>
      <c r="BQ409" s="18"/>
      <c r="BR409" s="18"/>
      <c r="BS409" s="18"/>
      <c r="BT409" s="19" t="s">
        <v>88</v>
      </c>
      <c r="BU409" s="19"/>
      <c r="BV409" s="26" t="s">
        <v>89</v>
      </c>
      <c r="BW409" s="26"/>
      <c r="BX409" s="26"/>
      <c r="BY409" s="26"/>
      <c r="BZ409" s="29"/>
      <c r="CA409" s="29"/>
      <c r="CB409" s="29"/>
      <c r="CC409" s="30"/>
      <c r="CD409" s="30"/>
      <c r="CE409" s="30"/>
      <c r="CF409" s="28">
        <v>5</v>
      </c>
      <c r="CG409" s="28">
        <v>0</v>
      </c>
    </row>
    <row r="410" spans="1:85" x14ac:dyDescent="0.4">
      <c r="A410" s="9" t="s">
        <v>84</v>
      </c>
      <c r="B410" s="9" t="s">
        <v>191</v>
      </c>
      <c r="C410" s="9" t="s">
        <v>192</v>
      </c>
      <c r="D410" s="23" t="s">
        <v>295</v>
      </c>
      <c r="E410" s="32">
        <v>8</v>
      </c>
      <c r="F410" s="32">
        <v>6</v>
      </c>
      <c r="G410" s="32">
        <v>39</v>
      </c>
      <c r="H410" s="14">
        <f t="shared" si="211"/>
        <v>3192</v>
      </c>
      <c r="I410" s="45">
        <v>31</v>
      </c>
      <c r="J410" s="15">
        <f t="shared" si="212"/>
        <v>3.875</v>
      </c>
      <c r="K410" s="21">
        <v>12</v>
      </c>
      <c r="L410" s="21">
        <v>23</v>
      </c>
      <c r="M410" s="15">
        <f t="shared" si="213"/>
        <v>1.5</v>
      </c>
      <c r="N410" s="15">
        <f t="shared" si="214"/>
        <v>2.875</v>
      </c>
      <c r="O410" s="17">
        <f t="shared" si="215"/>
        <v>0.52173913043478259</v>
      </c>
      <c r="P410" s="14">
        <v>12</v>
      </c>
      <c r="Q410" s="16">
        <v>21</v>
      </c>
      <c r="R410" s="15">
        <f t="shared" si="216"/>
        <v>1.5</v>
      </c>
      <c r="S410" s="15">
        <f t="shared" si="217"/>
        <v>2.625</v>
      </c>
      <c r="T410" s="17">
        <f t="shared" si="218"/>
        <v>0.5714285714285714</v>
      </c>
      <c r="U410" s="16">
        <v>0</v>
      </c>
      <c r="V410" s="16">
        <v>2</v>
      </c>
      <c r="W410" s="15">
        <f t="shared" si="219"/>
        <v>0</v>
      </c>
      <c r="X410" s="15">
        <f t="shared" si="220"/>
        <v>0.25</v>
      </c>
      <c r="Y410" s="17">
        <f t="shared" si="221"/>
        <v>0</v>
      </c>
      <c r="Z410" s="8">
        <v>7</v>
      </c>
      <c r="AA410" s="8">
        <v>8</v>
      </c>
      <c r="AB410" s="15">
        <f t="shared" si="222"/>
        <v>0.875</v>
      </c>
      <c r="AC410" s="15">
        <f t="shared" si="223"/>
        <v>1</v>
      </c>
      <c r="AD410" s="17">
        <f t="shared" si="224"/>
        <v>0.875</v>
      </c>
      <c r="AE410" s="13">
        <v>20</v>
      </c>
      <c r="AF410" s="15">
        <f t="shared" si="225"/>
        <v>2.5</v>
      </c>
      <c r="AG410" s="13">
        <v>5</v>
      </c>
      <c r="AH410" s="15">
        <f t="shared" si="226"/>
        <v>0.625</v>
      </c>
      <c r="AI410" s="13">
        <v>15</v>
      </c>
      <c r="AJ410" s="15">
        <f t="shared" si="227"/>
        <v>1.875</v>
      </c>
      <c r="AK410" s="13">
        <v>7</v>
      </c>
      <c r="AL410" s="15">
        <f t="shared" si="228"/>
        <v>0.875</v>
      </c>
      <c r="AM410" s="13">
        <v>1</v>
      </c>
      <c r="AN410" s="15">
        <f t="shared" si="229"/>
        <v>0.125</v>
      </c>
      <c r="AO410" s="2">
        <v>3</v>
      </c>
      <c r="AP410" s="15">
        <f t="shared" si="230"/>
        <v>0.375</v>
      </c>
      <c r="AQ410" s="6">
        <v>4</v>
      </c>
      <c r="AR410" s="15">
        <f t="shared" si="231"/>
        <v>0.5</v>
      </c>
      <c r="AS410" s="52">
        <v>9</v>
      </c>
      <c r="AT410" s="15">
        <f t="shared" si="232"/>
        <v>1.125</v>
      </c>
      <c r="AU410" s="18"/>
      <c r="AV410" s="18"/>
      <c r="AW410" s="18"/>
      <c r="AX410" s="18"/>
      <c r="AY410" s="18"/>
      <c r="AZ410" s="18"/>
      <c r="BA410" s="18"/>
      <c r="BB410" s="18"/>
      <c r="BC410" s="18"/>
      <c r="BD410" s="92">
        <f t="shared" si="233"/>
        <v>58.44645550527904</v>
      </c>
      <c r="BE410" s="92">
        <f t="shared" si="234"/>
        <v>52.173913043478258</v>
      </c>
      <c r="BF410" s="93">
        <f>IFERROR(100*((L410+0.44*AA410+AQ410)*2400)/((SUMIFS(팀공격력!Q:Q,팀공격력!A:A,B410,팀공격력!B:B,D410)+0.44*SUMIFS(팀공격력!T:T,팀공격력!A:A,B410,팀공격력!B:B,D410)+SUMIFS(팀공격력!AK:AK,팀공격력!A:A,B410,팀공격력!B:B,D410))*(F410*60+G410)),"")</f>
        <v>22.859359885493479</v>
      </c>
      <c r="BG410" s="17">
        <f t="shared" si="235"/>
        <v>8.6956521739130432E-2</v>
      </c>
      <c r="BH410" s="17">
        <f t="shared" si="236"/>
        <v>0.34782608695652173</v>
      </c>
      <c r="BI410" s="94">
        <f>IFERROR(((AG410*(12000/5))/((F410*60+G410)*(SUMIFS(팀공격력!X:X,팀공격력!A:A,B410,팀공격력!B:B,D410)+SUMIFS(팀수비력!X:X,팀수비력!A:A,B410,팀수비력!B:B,D410))))*100,"")</f>
        <v>4.5706972598669928</v>
      </c>
      <c r="BJ410" s="94">
        <f>IFERROR(((AI410*(12000/5))/((F410*60+G410)*(SUMIFS(팀공격력!V:V,팀공격력!A:A,B410,팀공격력!B:B,D410)+SUMIFS(팀수비력!W:W,팀수비력!A:A,B410,팀수비력!B:B,D410))))*100,"")</f>
        <v>26.693953819459892</v>
      </c>
      <c r="BK410" s="94">
        <f>IFERROR(((AE410*(12000/5))/((F410*60+G410)*(SUMIFS(팀공격력!X:X,팀공격력!A:A,B410,팀공격력!B:B,D410)+SUMIFS(팀수비력!X:X,팀수비력!A:A,B410,팀수비력!B:B,D410))))*100,"")</f>
        <v>18.282789039467971</v>
      </c>
      <c r="BL410" s="94">
        <f>IFERROR(100*AK410/(((((F410*60+G410)/(12000/5))*SUMIFS(팀공격력!P:P,팀공격력!A:A,B410,팀공격력!B:B,D410))-K410)),"")</f>
        <v>18.728470619711711</v>
      </c>
      <c r="BM410" s="94">
        <f>IFERROR(100*((AM410/E410*(2400))/((F410*60+G410)*SUMIFS(팀공격력!AR:AR,팀공격력!A:A,B410,팀공격력!B:B,D410))),"")</f>
        <v>0.99365364355563923</v>
      </c>
      <c r="BN410" s="94">
        <f>IFERROR((AO410*40)/(((F410*60+G410)/60)*(SUMIFS(팀수비력!Q:Q,팀수비력!A:A,B410,팀수비력!B:B,D410)-SUMIFS(팀수비력!N:N,팀수비력!A:A,B410,팀수비력!B:B,D410)))*100,"")</f>
        <v>4.7362500740039071</v>
      </c>
      <c r="BO410" s="94">
        <f t="shared" si="237"/>
        <v>13.106159895150721</v>
      </c>
      <c r="BP410" s="18"/>
      <c r="BQ410" s="18"/>
      <c r="BR410" s="18"/>
      <c r="BS410" s="18"/>
      <c r="BT410" s="19" t="s">
        <v>93</v>
      </c>
      <c r="BU410" s="19"/>
      <c r="BV410" s="26" t="s">
        <v>97</v>
      </c>
      <c r="BW410" s="26"/>
      <c r="BX410" s="26"/>
      <c r="BY410" s="26"/>
      <c r="BZ410" s="29"/>
      <c r="CA410" s="29"/>
      <c r="CB410" s="29"/>
      <c r="CC410" s="30"/>
      <c r="CD410" s="30"/>
      <c r="CE410" s="30"/>
      <c r="CF410" s="28">
        <v>5</v>
      </c>
      <c r="CG410" s="28">
        <v>3</v>
      </c>
    </row>
    <row r="411" spans="1:85" x14ac:dyDescent="0.4">
      <c r="A411" s="9" t="s">
        <v>84</v>
      </c>
      <c r="B411" s="9" t="s">
        <v>191</v>
      </c>
      <c r="C411" s="9" t="s">
        <v>193</v>
      </c>
      <c r="D411" s="23" t="s">
        <v>295</v>
      </c>
      <c r="E411" s="32">
        <v>9</v>
      </c>
      <c r="F411" s="32">
        <v>35</v>
      </c>
      <c r="G411" s="32">
        <v>30</v>
      </c>
      <c r="H411" s="14">
        <f t="shared" si="211"/>
        <v>19170</v>
      </c>
      <c r="I411" s="45">
        <v>78</v>
      </c>
      <c r="J411" s="15">
        <f t="shared" si="212"/>
        <v>8.6666666666666661</v>
      </c>
      <c r="K411" s="21">
        <v>28</v>
      </c>
      <c r="L411" s="21">
        <v>64</v>
      </c>
      <c r="M411" s="15">
        <f t="shared" si="213"/>
        <v>3.1111111111111112</v>
      </c>
      <c r="N411" s="15">
        <f t="shared" si="214"/>
        <v>7.1111111111111107</v>
      </c>
      <c r="O411" s="17">
        <f t="shared" si="215"/>
        <v>0.4375</v>
      </c>
      <c r="P411" s="14">
        <v>10</v>
      </c>
      <c r="Q411" s="16">
        <v>13</v>
      </c>
      <c r="R411" s="15">
        <f t="shared" si="216"/>
        <v>1.1111111111111112</v>
      </c>
      <c r="S411" s="15">
        <f t="shared" si="217"/>
        <v>1.4444444444444444</v>
      </c>
      <c r="T411" s="17">
        <f t="shared" si="218"/>
        <v>0.76923076923076927</v>
      </c>
      <c r="U411" s="16">
        <v>18</v>
      </c>
      <c r="V411" s="16">
        <v>51</v>
      </c>
      <c r="W411" s="15">
        <f t="shared" si="219"/>
        <v>2</v>
      </c>
      <c r="X411" s="15">
        <f t="shared" si="220"/>
        <v>5.666666666666667</v>
      </c>
      <c r="Y411" s="17">
        <f t="shared" si="221"/>
        <v>0.35294117647058826</v>
      </c>
      <c r="Z411" s="8">
        <v>4</v>
      </c>
      <c r="AA411" s="8">
        <v>10</v>
      </c>
      <c r="AB411" s="15">
        <f t="shared" si="222"/>
        <v>0.44444444444444442</v>
      </c>
      <c r="AC411" s="15">
        <f t="shared" si="223"/>
        <v>1.1111111111111112</v>
      </c>
      <c r="AD411" s="17">
        <f t="shared" si="224"/>
        <v>0.4</v>
      </c>
      <c r="AE411" s="13">
        <v>68</v>
      </c>
      <c r="AF411" s="15">
        <f t="shared" si="225"/>
        <v>7.5555555555555554</v>
      </c>
      <c r="AG411" s="13">
        <v>23</v>
      </c>
      <c r="AH411" s="15">
        <f t="shared" si="226"/>
        <v>2.5555555555555554</v>
      </c>
      <c r="AI411" s="13">
        <v>45</v>
      </c>
      <c r="AJ411" s="15">
        <f t="shared" si="227"/>
        <v>5</v>
      </c>
      <c r="AK411" s="13">
        <v>28</v>
      </c>
      <c r="AL411" s="15">
        <f t="shared" si="228"/>
        <v>3.1111111111111112</v>
      </c>
      <c r="AM411" s="13">
        <v>21</v>
      </c>
      <c r="AN411" s="15">
        <f t="shared" si="229"/>
        <v>2.3333333333333335</v>
      </c>
      <c r="AO411" s="2">
        <v>2</v>
      </c>
      <c r="AP411" s="15">
        <f t="shared" si="230"/>
        <v>0.22222222222222221</v>
      </c>
      <c r="AQ411" s="6">
        <v>8</v>
      </c>
      <c r="AR411" s="15">
        <f t="shared" si="231"/>
        <v>0.88888888888888884</v>
      </c>
      <c r="AS411" s="52">
        <v>30</v>
      </c>
      <c r="AT411" s="15">
        <f t="shared" si="232"/>
        <v>3.3333333333333335</v>
      </c>
      <c r="AU411" s="18"/>
      <c r="AV411" s="18"/>
      <c r="AW411" s="18"/>
      <c r="AX411" s="18"/>
      <c r="AY411" s="18"/>
      <c r="AZ411" s="18"/>
      <c r="BA411" s="18"/>
      <c r="BB411" s="18"/>
      <c r="BC411" s="18"/>
      <c r="BD411" s="92">
        <f t="shared" si="233"/>
        <v>57.017543859649123</v>
      </c>
      <c r="BE411" s="92">
        <f t="shared" si="234"/>
        <v>57.8125</v>
      </c>
      <c r="BF411" s="93">
        <f>IFERROR(100*((L411+0.44*AA411+AQ411)*2400)/((SUMIFS(팀공격력!Q:Q,팀공격력!A:A,B411,팀공격력!B:B,D411)+0.44*SUMIFS(팀공격력!T:T,팀공격력!A:A,B411,팀공격력!B:B,D411)+SUMIFS(팀공격력!AK:AK,팀공격력!A:A,B411,팀공격력!B:B,D411))*(F411*60+G411)),"")</f>
        <v>10.719294098004372</v>
      </c>
      <c r="BG411" s="17">
        <f t="shared" si="235"/>
        <v>0.796875</v>
      </c>
      <c r="BH411" s="17">
        <f t="shared" si="236"/>
        <v>0.15625</v>
      </c>
      <c r="BI411" s="94">
        <f>IFERROR(((AG411*(12000/5))/((F411*60+G411)*(SUMIFS(팀공격력!X:X,팀공격력!A:A,B411,팀공격력!B:B,D411)+SUMIFS(팀수비력!X:X,팀수비력!A:A,B411,팀수비력!B:B,D411))))*100,"")</f>
        <v>3.9385247656149662</v>
      </c>
      <c r="BJ411" s="94">
        <f>IFERROR(((AI411*(12000/5))/((F411*60+G411)*(SUMIFS(팀공격력!V:V,팀공격력!A:A,B411,팀공격력!B:B,D411)+SUMIFS(팀수비력!W:W,팀수비력!A:A,B411,팀수비력!B:B,D411))))*100,"")</f>
        <v>15.001250104175348</v>
      </c>
      <c r="BK411" s="94">
        <f>IFERROR(((AE411*(12000/5))/((F411*60+G411)*(SUMIFS(팀공격력!X:X,팀공격력!A:A,B411,팀공격력!B:B,D411)+SUMIFS(팀수비력!X:X,팀수비력!A:A,B411,팀수비력!B:B,D411))))*100,"")</f>
        <v>11.644334089644248</v>
      </c>
      <c r="BL411" s="94">
        <f>IFERROR(100*AK411/(((((F411*60+G411)/(12000/5))*SUMIFS(팀공격력!P:P,팀공격력!A:A,B411,팀공격력!B:B,D411))-K411)),"")</f>
        <v>11.885180665357883</v>
      </c>
      <c r="BM411" s="94">
        <f>IFERROR(100*((AM411/E411*(2400))/((F411*60+G411)*SUMIFS(팀공격력!AR:AR,팀공격력!A:A,B411,팀공격력!B:B,D411))),"")</f>
        <v>3.4745222240386857</v>
      </c>
      <c r="BN411" s="94">
        <f>IFERROR((AO411*40)/(((F411*60+G411)/60)*(SUMIFS(팀수비력!Q:Q,팀수비력!A:A,B411,팀수비력!B:B,D411)-SUMIFS(팀수비력!N:N,팀수비력!A:A,B411,팀수비력!B:B,D411)))*100,"")</f>
        <v>0.59147536135447865</v>
      </c>
      <c r="BO411" s="94">
        <f t="shared" si="237"/>
        <v>10.471204188481675</v>
      </c>
      <c r="BP411" s="18"/>
      <c r="BQ411" s="18"/>
      <c r="BR411" s="18"/>
      <c r="BS411" s="18"/>
      <c r="BT411" s="19" t="s">
        <v>88</v>
      </c>
      <c r="BU411" s="19"/>
      <c r="BV411" s="26" t="s">
        <v>94</v>
      </c>
      <c r="BW411" s="26"/>
      <c r="BX411" s="26"/>
      <c r="BY411" s="26"/>
      <c r="BZ411" s="29"/>
      <c r="CA411" s="29"/>
      <c r="CB411" s="29"/>
      <c r="CC411" s="30"/>
      <c r="CD411" s="30"/>
      <c r="CE411" s="30"/>
      <c r="CF411" s="28">
        <v>6</v>
      </c>
      <c r="CG411" s="28">
        <v>3</v>
      </c>
    </row>
    <row r="412" spans="1:85" x14ac:dyDescent="0.4">
      <c r="A412" s="9" t="s">
        <v>84</v>
      </c>
      <c r="B412" s="9" t="s">
        <v>191</v>
      </c>
      <c r="C412" s="9" t="s">
        <v>194</v>
      </c>
      <c r="D412" s="23" t="s">
        <v>295</v>
      </c>
      <c r="E412" s="32">
        <v>1</v>
      </c>
      <c r="F412" s="32">
        <v>3</v>
      </c>
      <c r="G412" s="32">
        <v>0</v>
      </c>
      <c r="H412" s="14">
        <f t="shared" si="211"/>
        <v>180</v>
      </c>
      <c r="I412" s="45">
        <v>0</v>
      </c>
      <c r="J412" s="15">
        <f t="shared" si="212"/>
        <v>0</v>
      </c>
      <c r="K412" s="21">
        <v>0</v>
      </c>
      <c r="L412" s="21">
        <v>0</v>
      </c>
      <c r="M412" s="15">
        <f t="shared" si="213"/>
        <v>0</v>
      </c>
      <c r="N412" s="15">
        <f t="shared" si="214"/>
        <v>0</v>
      </c>
      <c r="O412" s="17" t="e">
        <f t="shared" si="215"/>
        <v>#DIV/0!</v>
      </c>
      <c r="P412" s="14">
        <v>0</v>
      </c>
      <c r="Q412" s="16">
        <v>0</v>
      </c>
      <c r="R412" s="15">
        <f t="shared" si="216"/>
        <v>0</v>
      </c>
      <c r="S412" s="15">
        <f t="shared" si="217"/>
        <v>0</v>
      </c>
      <c r="T412" s="17" t="e">
        <f t="shared" si="218"/>
        <v>#DIV/0!</v>
      </c>
      <c r="U412" s="16">
        <v>0</v>
      </c>
      <c r="V412" s="16">
        <v>0</v>
      </c>
      <c r="W412" s="15">
        <f t="shared" si="219"/>
        <v>0</v>
      </c>
      <c r="X412" s="15">
        <f t="shared" si="220"/>
        <v>0</v>
      </c>
      <c r="Y412" s="17" t="e">
        <f t="shared" si="221"/>
        <v>#DIV/0!</v>
      </c>
      <c r="Z412" s="8">
        <v>0</v>
      </c>
      <c r="AA412" s="8">
        <v>0</v>
      </c>
      <c r="AB412" s="15">
        <f t="shared" si="222"/>
        <v>0</v>
      </c>
      <c r="AC412" s="15">
        <f t="shared" si="223"/>
        <v>0</v>
      </c>
      <c r="AD412" s="17" t="e">
        <f t="shared" si="224"/>
        <v>#DIV/0!</v>
      </c>
      <c r="AE412" s="13">
        <v>0</v>
      </c>
      <c r="AF412" s="15">
        <f t="shared" si="225"/>
        <v>0</v>
      </c>
      <c r="AG412" s="13">
        <v>0</v>
      </c>
      <c r="AH412" s="15">
        <f t="shared" si="226"/>
        <v>0</v>
      </c>
      <c r="AI412" s="13">
        <v>0</v>
      </c>
      <c r="AJ412" s="15">
        <f t="shared" si="227"/>
        <v>0</v>
      </c>
      <c r="AK412" s="13">
        <v>0</v>
      </c>
      <c r="AL412" s="15">
        <f t="shared" si="228"/>
        <v>0</v>
      </c>
      <c r="AM412" s="13">
        <v>0</v>
      </c>
      <c r="AN412" s="15">
        <f t="shared" si="229"/>
        <v>0</v>
      </c>
      <c r="AO412" s="2">
        <v>0</v>
      </c>
      <c r="AP412" s="15">
        <f t="shared" si="230"/>
        <v>0</v>
      </c>
      <c r="AQ412" s="6">
        <v>1</v>
      </c>
      <c r="AR412" s="15">
        <f t="shared" si="231"/>
        <v>1</v>
      </c>
      <c r="AS412" s="52">
        <v>0</v>
      </c>
      <c r="AT412" s="15">
        <f t="shared" si="232"/>
        <v>0</v>
      </c>
      <c r="AU412" s="18"/>
      <c r="AV412" s="18"/>
      <c r="AW412" s="18"/>
      <c r="AX412" s="18"/>
      <c r="AY412" s="18"/>
      <c r="AZ412" s="18"/>
      <c r="BA412" s="18"/>
      <c r="BB412" s="18"/>
      <c r="BC412" s="18"/>
      <c r="BD412" s="92" t="str">
        <f t="shared" si="233"/>
        <v/>
      </c>
      <c r="BE412" s="92" t="str">
        <f t="shared" si="234"/>
        <v/>
      </c>
      <c r="BF412" s="93">
        <f>IFERROR(100*((L412+0.44*AA412+AQ412)*2400)/((SUMIFS(팀공격력!Q:Q,팀공격력!A:A,B412,팀공격력!B:B,D412)+0.44*SUMIFS(팀공격력!T:T,팀공격력!A:A,B412,팀공격력!B:B,D412)+SUMIFS(팀공격력!AK:AK,팀공격력!A:A,B412,팀공격력!B:B,D412))*(F412*60+G412)),"")</f>
        <v>1.6602746094203982</v>
      </c>
      <c r="BG412" s="17" t="str">
        <f t="shared" si="235"/>
        <v/>
      </c>
      <c r="BH412" s="17" t="str">
        <f t="shared" si="236"/>
        <v/>
      </c>
      <c r="BI412" s="94">
        <f>IFERROR(((AG412*(12000/5))/((F412*60+G412)*(SUMIFS(팀공격력!X:X,팀공격력!A:A,B412,팀공격력!B:B,D412)+SUMIFS(팀수비력!X:X,팀수비력!A:A,B412,팀수비력!B:B,D412))))*100,"")</f>
        <v>0</v>
      </c>
      <c r="BJ412" s="94">
        <f>IFERROR(((AI412*(12000/5))/((F412*60+G412)*(SUMIFS(팀공격력!V:V,팀공격력!A:A,B412,팀공격력!B:B,D412)+SUMIFS(팀수비력!W:W,팀수비력!A:A,B412,팀수비력!B:B,D412))))*100,"")</f>
        <v>0</v>
      </c>
      <c r="BK412" s="94">
        <f>IFERROR(((AE412*(12000/5))/((F412*60+G412)*(SUMIFS(팀공격력!X:X,팀공격력!A:A,B412,팀공격력!B:B,D412)+SUMIFS(팀수비력!X:X,팀수비력!A:A,B412,팀수비력!B:B,D412))))*100,"")</f>
        <v>0</v>
      </c>
      <c r="BL412" s="94">
        <f>IFERROR(100*AK412/(((((F412*60+G412)/(12000/5))*SUMIFS(팀공격력!P:P,팀공격력!A:A,B412,팀공격력!B:B,D412))-K412)),"")</f>
        <v>0</v>
      </c>
      <c r="BM412" s="94">
        <f>IFERROR(100*((AM412/E412*(2400))/((F412*60+G412)*SUMIFS(팀공격력!AR:AR,팀공격력!A:A,B412,팀공격력!B:B,D412))),"")</f>
        <v>0</v>
      </c>
      <c r="BN412" s="94">
        <f>IFERROR((AO412*40)/(((F412*60+G412)/60)*(SUMIFS(팀수비력!Q:Q,팀수비력!A:A,B412,팀수비력!B:B,D412)-SUMIFS(팀수비력!N:N,팀수비력!A:A,B412,팀수비력!B:B,D412)))*100,"")</f>
        <v>0</v>
      </c>
      <c r="BO412" s="94">
        <f t="shared" si="237"/>
        <v>100</v>
      </c>
      <c r="BP412" s="18"/>
      <c r="BQ412" s="18"/>
      <c r="BR412" s="18"/>
      <c r="BS412" s="18"/>
      <c r="BT412" s="19" t="s">
        <v>88</v>
      </c>
      <c r="BU412" s="19"/>
      <c r="BV412" s="26" t="s">
        <v>89</v>
      </c>
      <c r="BW412" s="26"/>
      <c r="BX412" s="26"/>
      <c r="BY412" s="26"/>
      <c r="BZ412" s="29"/>
      <c r="CA412" s="29"/>
      <c r="CB412" s="29"/>
      <c r="CC412" s="30"/>
      <c r="CD412" s="30"/>
      <c r="CE412" s="30"/>
      <c r="CF412" s="28">
        <v>1</v>
      </c>
      <c r="CG412" s="28">
        <v>0</v>
      </c>
    </row>
    <row r="413" spans="1:85" x14ac:dyDescent="0.4">
      <c r="A413" s="9" t="s">
        <v>84</v>
      </c>
      <c r="B413" s="9" t="s">
        <v>191</v>
      </c>
      <c r="C413" s="9" t="s">
        <v>195</v>
      </c>
      <c r="D413" s="23" t="s">
        <v>295</v>
      </c>
      <c r="E413" s="32">
        <v>2</v>
      </c>
      <c r="F413" s="32">
        <v>23</v>
      </c>
      <c r="G413" s="32">
        <v>23</v>
      </c>
      <c r="H413" s="14">
        <f t="shared" si="211"/>
        <v>2806</v>
      </c>
      <c r="I413" s="45">
        <v>14</v>
      </c>
      <c r="J413" s="15">
        <f t="shared" si="212"/>
        <v>7</v>
      </c>
      <c r="K413" s="21">
        <v>6</v>
      </c>
      <c r="L413" s="21">
        <v>16</v>
      </c>
      <c r="M413" s="15">
        <f t="shared" si="213"/>
        <v>3</v>
      </c>
      <c r="N413" s="15">
        <f t="shared" si="214"/>
        <v>8</v>
      </c>
      <c r="O413" s="17">
        <f t="shared" si="215"/>
        <v>0.375</v>
      </c>
      <c r="P413" s="14">
        <v>4</v>
      </c>
      <c r="Q413" s="16">
        <v>10</v>
      </c>
      <c r="R413" s="15">
        <f t="shared" si="216"/>
        <v>2</v>
      </c>
      <c r="S413" s="15">
        <f t="shared" si="217"/>
        <v>5</v>
      </c>
      <c r="T413" s="17">
        <f t="shared" si="218"/>
        <v>0.4</v>
      </c>
      <c r="U413" s="16">
        <v>2</v>
      </c>
      <c r="V413" s="16">
        <v>6</v>
      </c>
      <c r="W413" s="15">
        <f t="shared" si="219"/>
        <v>1</v>
      </c>
      <c r="X413" s="15">
        <f t="shared" si="220"/>
        <v>3</v>
      </c>
      <c r="Y413" s="17">
        <f t="shared" si="221"/>
        <v>0.33333333333333331</v>
      </c>
      <c r="Z413" s="8">
        <v>0</v>
      </c>
      <c r="AA413" s="8">
        <v>2</v>
      </c>
      <c r="AB413" s="15">
        <f t="shared" si="222"/>
        <v>0</v>
      </c>
      <c r="AC413" s="15">
        <f t="shared" si="223"/>
        <v>1</v>
      </c>
      <c r="AD413" s="17">
        <f t="shared" si="224"/>
        <v>0</v>
      </c>
      <c r="AE413" s="13">
        <v>5</v>
      </c>
      <c r="AF413" s="15">
        <f t="shared" si="225"/>
        <v>2.5</v>
      </c>
      <c r="AG413" s="13">
        <v>2</v>
      </c>
      <c r="AH413" s="15">
        <f t="shared" si="226"/>
        <v>1</v>
      </c>
      <c r="AI413" s="13">
        <v>3</v>
      </c>
      <c r="AJ413" s="15">
        <f t="shared" si="227"/>
        <v>1.5</v>
      </c>
      <c r="AK413" s="13">
        <v>6</v>
      </c>
      <c r="AL413" s="15">
        <f t="shared" si="228"/>
        <v>3</v>
      </c>
      <c r="AM413" s="13">
        <v>4</v>
      </c>
      <c r="AN413" s="15">
        <f t="shared" si="229"/>
        <v>2</v>
      </c>
      <c r="AO413" s="2">
        <v>0</v>
      </c>
      <c r="AP413" s="15">
        <f t="shared" si="230"/>
        <v>0</v>
      </c>
      <c r="AQ413" s="6">
        <v>3</v>
      </c>
      <c r="AR413" s="15">
        <f t="shared" si="231"/>
        <v>1.5</v>
      </c>
      <c r="AS413" s="52">
        <v>4</v>
      </c>
      <c r="AT413" s="15">
        <f t="shared" si="232"/>
        <v>2</v>
      </c>
      <c r="AU413" s="18"/>
      <c r="AV413" s="18"/>
      <c r="AW413" s="18"/>
      <c r="AX413" s="18"/>
      <c r="AY413" s="18"/>
      <c r="AZ413" s="18"/>
      <c r="BA413" s="18"/>
      <c r="BB413" s="18"/>
      <c r="BC413" s="18"/>
      <c r="BD413" s="92">
        <f t="shared" si="233"/>
        <v>41.469194312796212</v>
      </c>
      <c r="BE413" s="92">
        <f t="shared" si="234"/>
        <v>43.75</v>
      </c>
      <c r="BF413" s="93">
        <f>IFERROR(100*((L413+0.44*AA413+AQ413)*2400)/((SUMIFS(팀공격력!Q:Q,팀공격력!A:A,B413,팀공격력!B:B,D413)+0.44*SUMIFS(팀공격력!T:T,팀공격력!A:A,B413,팀공격력!B:B,D413)+SUMIFS(팀공격력!AK:AK,팀공격력!A:A,B413,팀공격력!B:B,D413))*(F413*60+G413)),"")</f>
        <v>4.2345877849964024</v>
      </c>
      <c r="BG413" s="17">
        <f t="shared" si="235"/>
        <v>0.375</v>
      </c>
      <c r="BH413" s="17">
        <f t="shared" si="236"/>
        <v>0.125</v>
      </c>
      <c r="BI413" s="94">
        <f>IFERROR(((AG413*(12000/5))/((F413*60+G413)*(SUMIFS(팀공격력!X:X,팀공격력!A:A,B413,팀공격력!B:B,D413)+SUMIFS(팀수비력!X:X,팀수비력!A:A,B413,팀수비력!B:B,D413))))*100,"")</f>
        <v>0.51994531908394304</v>
      </c>
      <c r="BJ413" s="94">
        <f>IFERROR(((AI413*(12000/5))/((F413*60+G413)*(SUMIFS(팀공격력!V:V,팀공격력!A:A,B413,팀공격력!B:B,D413)+SUMIFS(팀수비력!W:W,팀수비력!A:A,B413,팀수비력!B:B,D413))))*100,"")</f>
        <v>1.5183018637155377</v>
      </c>
      <c r="BK413" s="94">
        <f>IFERROR(((AE413*(12000/5))/((F413*60+G413)*(SUMIFS(팀공격력!X:X,팀공격력!A:A,B413,팀공격력!B:B,D413)+SUMIFS(팀수비력!X:X,팀수비력!A:A,B413,팀수비력!B:B,D413))))*100,"")</f>
        <v>1.2998632977098574</v>
      </c>
      <c r="BL413" s="94">
        <f>IFERROR(100*AK413/(((((F413*60+G413)/(12000/5))*SUMIFS(팀공격력!P:P,팀공격력!A:A,B413,팀공격력!B:B,D413))-K413)),"")</f>
        <v>3.5794984227835074</v>
      </c>
      <c r="BM413" s="94">
        <f>IFERROR(100*((AM413/E413*(2400))/((F413*60+G413)*SUMIFS(팀공격력!AR:AR,팀공격력!A:A,B413,팀공격력!B:B,D413))),"")</f>
        <v>4.5213719604128295</v>
      </c>
      <c r="BN413" s="94">
        <f>IFERROR((AO413*40)/(((F413*60+G413)/60)*(SUMIFS(팀수비력!Q:Q,팀수비력!A:A,B413,팀수비력!B:B,D413)-SUMIFS(팀수비력!N:N,팀수비력!A:A,B413,팀수비력!B:B,D413)))*100,"")</f>
        <v>0</v>
      </c>
      <c r="BO413" s="94">
        <f t="shared" si="237"/>
        <v>15.090543259557345</v>
      </c>
      <c r="BP413" s="18"/>
      <c r="BQ413" s="18"/>
      <c r="BR413" s="18"/>
      <c r="BS413" s="18"/>
      <c r="BT413" s="19" t="s">
        <v>88</v>
      </c>
      <c r="BU413" s="19"/>
      <c r="BV413" s="26" t="s">
        <v>89</v>
      </c>
      <c r="BW413" s="26"/>
      <c r="BX413" s="26"/>
      <c r="BY413" s="26"/>
      <c r="BZ413" s="29"/>
      <c r="CA413" s="29"/>
      <c r="CB413" s="29"/>
      <c r="CC413" s="30"/>
      <c r="CD413" s="30"/>
      <c r="CE413" s="30"/>
      <c r="CF413" s="28">
        <v>0</v>
      </c>
      <c r="CG413" s="28">
        <v>2</v>
      </c>
    </row>
    <row r="414" spans="1:85" x14ac:dyDescent="0.4">
      <c r="A414" s="9" t="s">
        <v>84</v>
      </c>
      <c r="B414" s="9" t="s">
        <v>191</v>
      </c>
      <c r="C414" s="9" t="s">
        <v>197</v>
      </c>
      <c r="D414" s="23" t="s">
        <v>295</v>
      </c>
      <c r="E414" s="32">
        <v>9</v>
      </c>
      <c r="F414" s="32">
        <v>35</v>
      </c>
      <c r="G414" s="32">
        <v>23</v>
      </c>
      <c r="H414" s="14">
        <f t="shared" si="211"/>
        <v>19107</v>
      </c>
      <c r="I414" s="45">
        <v>144</v>
      </c>
      <c r="J414" s="15">
        <f t="shared" si="212"/>
        <v>16</v>
      </c>
      <c r="K414" s="21">
        <v>51</v>
      </c>
      <c r="L414" s="21">
        <v>102</v>
      </c>
      <c r="M414" s="15">
        <f t="shared" si="213"/>
        <v>5.666666666666667</v>
      </c>
      <c r="N414" s="15">
        <f t="shared" si="214"/>
        <v>11.333333333333334</v>
      </c>
      <c r="O414" s="17">
        <f t="shared" si="215"/>
        <v>0.5</v>
      </c>
      <c r="P414" s="14">
        <v>33</v>
      </c>
      <c r="Q414" s="16">
        <v>54</v>
      </c>
      <c r="R414" s="15">
        <f t="shared" si="216"/>
        <v>3.6666666666666665</v>
      </c>
      <c r="S414" s="15">
        <f t="shared" si="217"/>
        <v>6</v>
      </c>
      <c r="T414" s="17">
        <f t="shared" si="218"/>
        <v>0.61111111111111116</v>
      </c>
      <c r="U414" s="16">
        <v>18</v>
      </c>
      <c r="V414" s="16">
        <v>48</v>
      </c>
      <c r="W414" s="15">
        <f t="shared" si="219"/>
        <v>2</v>
      </c>
      <c r="X414" s="15">
        <f t="shared" si="220"/>
        <v>5.333333333333333</v>
      </c>
      <c r="Y414" s="17">
        <f t="shared" si="221"/>
        <v>0.375</v>
      </c>
      <c r="Z414" s="8">
        <v>24</v>
      </c>
      <c r="AA414" s="8">
        <v>30</v>
      </c>
      <c r="AB414" s="15">
        <f t="shared" si="222"/>
        <v>2.6666666666666665</v>
      </c>
      <c r="AC414" s="15">
        <f t="shared" si="223"/>
        <v>3.3333333333333335</v>
      </c>
      <c r="AD414" s="17">
        <f t="shared" si="224"/>
        <v>0.8</v>
      </c>
      <c r="AE414" s="13">
        <v>22</v>
      </c>
      <c r="AF414" s="15">
        <f t="shared" si="225"/>
        <v>2.4444444444444446</v>
      </c>
      <c r="AG414" s="13">
        <v>7</v>
      </c>
      <c r="AH414" s="15">
        <f t="shared" si="226"/>
        <v>0.77777777777777779</v>
      </c>
      <c r="AI414" s="13">
        <v>15</v>
      </c>
      <c r="AJ414" s="15">
        <f t="shared" si="227"/>
        <v>1.6666666666666667</v>
      </c>
      <c r="AK414" s="13">
        <v>65</v>
      </c>
      <c r="AL414" s="15">
        <f t="shared" si="228"/>
        <v>7.2222222222222223</v>
      </c>
      <c r="AM414" s="13">
        <v>11</v>
      </c>
      <c r="AN414" s="15">
        <f t="shared" si="229"/>
        <v>1.2222222222222223</v>
      </c>
      <c r="AO414" s="2">
        <v>2</v>
      </c>
      <c r="AP414" s="15">
        <f t="shared" si="230"/>
        <v>0.22222222222222221</v>
      </c>
      <c r="AQ414" s="6">
        <v>29</v>
      </c>
      <c r="AR414" s="15">
        <f t="shared" si="231"/>
        <v>3.2222222222222223</v>
      </c>
      <c r="AS414" s="52">
        <v>28</v>
      </c>
      <c r="AT414" s="15">
        <f t="shared" si="232"/>
        <v>3.1111111111111112</v>
      </c>
      <c r="AU414" s="18"/>
      <c r="AV414" s="18"/>
      <c r="AW414" s="18"/>
      <c r="AX414" s="18"/>
      <c r="AY414" s="18"/>
      <c r="AZ414" s="18"/>
      <c r="BA414" s="18"/>
      <c r="BB414" s="18"/>
      <c r="BC414" s="18"/>
      <c r="BD414" s="92">
        <f t="shared" si="233"/>
        <v>62.5</v>
      </c>
      <c r="BE414" s="92">
        <f t="shared" si="234"/>
        <v>58.82352941176471</v>
      </c>
      <c r="BF414" s="93">
        <f>IFERROR(100*((L414+0.44*AA414+AQ414)*2400)/((SUMIFS(팀공격력!Q:Q,팀공격력!A:A,B414,팀공격력!B:B,D414)+0.44*SUMIFS(팀공격력!T:T,팀공격력!A:A,B414,팀공격력!B:B,D414)+SUMIFS(팀공격력!AK:AK,팀공격력!A:A,B414,팀공격력!B:B,D414))*(F414*60+G414)),"")</f>
        <v>20.298675347204828</v>
      </c>
      <c r="BG414" s="17">
        <f t="shared" si="235"/>
        <v>0.47058823529411764</v>
      </c>
      <c r="BH414" s="17">
        <f t="shared" si="236"/>
        <v>0.29411764705882354</v>
      </c>
      <c r="BI414" s="94">
        <f>IFERROR(((AG414*(12000/5))/((F414*60+G414)*(SUMIFS(팀공격력!X:X,팀공격력!A:A,B414,팀공격력!B:B,D414)+SUMIFS(팀수비력!X:X,팀수비력!A:A,B414,팀수비력!B:B,D414))))*100,"")</f>
        <v>1.2026337679518144</v>
      </c>
      <c r="BJ414" s="94">
        <f>IFERROR(((AI414*(12000/5))/((F414*60+G414)*(SUMIFS(팀공격력!V:V,팀공격력!A:A,B414,팀공격력!B:B,D414)+SUMIFS(팀수비력!W:W,팀수비력!A:A,B414,팀수비력!B:B,D414))))*100,"")</f>
        <v>5.016904179917332</v>
      </c>
      <c r="BK414" s="94">
        <f>IFERROR(((AE414*(12000/5))/((F414*60+G414)*(SUMIFS(팀공격력!X:X,팀공격력!A:A,B414,팀공격력!B:B,D414)+SUMIFS(팀수비력!X:X,팀수비력!A:A,B414,팀수비력!B:B,D414))))*100,"")</f>
        <v>3.7797061278485597</v>
      </c>
      <c r="BL414" s="94">
        <f>IFERROR(100*AK414/(((((F414*60+G414)/(12000/5))*SUMIFS(팀공격력!P:P,팀공격력!A:A,B414,팀공격력!B:B,D414))-K414)),"")</f>
        <v>30.700744493053957</v>
      </c>
      <c r="BM414" s="94">
        <f>IFERROR(100*((AM414/E414*(2400))/((F414*60+G414)*SUMIFS(팀공격력!AR:AR,팀공격력!A:A,B414,팀공격력!B:B,D414))),"")</f>
        <v>1.8259887335806566</v>
      </c>
      <c r="BN414" s="94">
        <f>IFERROR((AO414*40)/(((F414*60+G414)/60)*(SUMIFS(팀수비력!Q:Q,팀수비력!A:A,B414,팀수비력!B:B,D414)-SUMIFS(팀수비력!N:N,팀수비력!A:A,B414,팀수비력!B:B,D414)))*100,"")</f>
        <v>0.59342558628593478</v>
      </c>
      <c r="BO414" s="94">
        <f t="shared" si="237"/>
        <v>20.110957004160888</v>
      </c>
      <c r="BP414" s="18"/>
      <c r="BQ414" s="18"/>
      <c r="BR414" s="18"/>
      <c r="BS414" s="18"/>
      <c r="BT414" s="19" t="s">
        <v>88</v>
      </c>
      <c r="BU414" s="19"/>
      <c r="BV414" s="26" t="s">
        <v>89</v>
      </c>
      <c r="BW414" s="26"/>
      <c r="BX414" s="26"/>
      <c r="BY414" s="26"/>
      <c r="BZ414" s="29"/>
      <c r="CA414" s="29"/>
      <c r="CB414" s="29"/>
      <c r="CC414" s="30"/>
      <c r="CD414" s="30"/>
      <c r="CE414" s="30"/>
      <c r="CF414" s="28">
        <v>6</v>
      </c>
      <c r="CG414" s="28">
        <v>3</v>
      </c>
    </row>
    <row r="415" spans="1:85" x14ac:dyDescent="0.4">
      <c r="A415" s="9" t="s">
        <v>84</v>
      </c>
      <c r="B415" s="9" t="s">
        <v>191</v>
      </c>
      <c r="C415" s="9" t="s">
        <v>198</v>
      </c>
      <c r="D415" s="23" t="s">
        <v>295</v>
      </c>
      <c r="E415" s="32">
        <v>2</v>
      </c>
      <c r="F415" s="32">
        <v>4</v>
      </c>
      <c r="G415" s="32">
        <v>30</v>
      </c>
      <c r="H415" s="14">
        <f t="shared" si="211"/>
        <v>540</v>
      </c>
      <c r="I415" s="45">
        <v>0</v>
      </c>
      <c r="J415" s="15">
        <f t="shared" si="212"/>
        <v>0</v>
      </c>
      <c r="K415" s="21">
        <v>0</v>
      </c>
      <c r="L415" s="21">
        <v>3</v>
      </c>
      <c r="M415" s="15">
        <f t="shared" si="213"/>
        <v>0</v>
      </c>
      <c r="N415" s="15">
        <f t="shared" si="214"/>
        <v>1.5</v>
      </c>
      <c r="O415" s="17">
        <f t="shared" si="215"/>
        <v>0</v>
      </c>
      <c r="P415" s="14">
        <v>0</v>
      </c>
      <c r="Q415" s="16">
        <v>3</v>
      </c>
      <c r="R415" s="15">
        <f t="shared" si="216"/>
        <v>0</v>
      </c>
      <c r="S415" s="15">
        <f t="shared" si="217"/>
        <v>1.5</v>
      </c>
      <c r="T415" s="17">
        <f t="shared" si="218"/>
        <v>0</v>
      </c>
      <c r="U415" s="16">
        <v>0</v>
      </c>
      <c r="V415" s="16">
        <v>0</v>
      </c>
      <c r="W415" s="15">
        <f t="shared" si="219"/>
        <v>0</v>
      </c>
      <c r="X415" s="15">
        <f t="shared" si="220"/>
        <v>0</v>
      </c>
      <c r="Y415" s="17" t="e">
        <f t="shared" si="221"/>
        <v>#DIV/0!</v>
      </c>
      <c r="Z415" s="8">
        <v>0</v>
      </c>
      <c r="AA415" s="8">
        <v>0</v>
      </c>
      <c r="AB415" s="15">
        <f t="shared" si="222"/>
        <v>0</v>
      </c>
      <c r="AC415" s="15">
        <f t="shared" si="223"/>
        <v>0</v>
      </c>
      <c r="AD415" s="17" t="e">
        <f t="shared" si="224"/>
        <v>#DIV/0!</v>
      </c>
      <c r="AE415" s="13">
        <v>0</v>
      </c>
      <c r="AF415" s="15">
        <f t="shared" si="225"/>
        <v>0</v>
      </c>
      <c r="AG415" s="13">
        <v>0</v>
      </c>
      <c r="AH415" s="15">
        <f t="shared" si="226"/>
        <v>0</v>
      </c>
      <c r="AI415" s="13">
        <v>0</v>
      </c>
      <c r="AJ415" s="15">
        <f t="shared" si="227"/>
        <v>0</v>
      </c>
      <c r="AK415" s="13">
        <v>0</v>
      </c>
      <c r="AL415" s="15">
        <f t="shared" si="228"/>
        <v>0</v>
      </c>
      <c r="AM415" s="13">
        <v>1</v>
      </c>
      <c r="AN415" s="15">
        <f t="shared" si="229"/>
        <v>0.5</v>
      </c>
      <c r="AO415" s="2">
        <v>0</v>
      </c>
      <c r="AP415" s="15">
        <f t="shared" si="230"/>
        <v>0</v>
      </c>
      <c r="AQ415" s="6">
        <v>0</v>
      </c>
      <c r="AR415" s="15">
        <f t="shared" si="231"/>
        <v>0</v>
      </c>
      <c r="AS415" s="52">
        <v>2</v>
      </c>
      <c r="AT415" s="15">
        <f t="shared" si="232"/>
        <v>1</v>
      </c>
      <c r="AU415" s="18"/>
      <c r="AV415" s="18"/>
      <c r="AW415" s="18"/>
      <c r="AX415" s="18"/>
      <c r="AY415" s="18"/>
      <c r="AZ415" s="18"/>
      <c r="BA415" s="18"/>
      <c r="BB415" s="18"/>
      <c r="BC415" s="18"/>
      <c r="BD415" s="92">
        <f t="shared" si="233"/>
        <v>0</v>
      </c>
      <c r="BE415" s="92">
        <f t="shared" si="234"/>
        <v>0</v>
      </c>
      <c r="BF415" s="93">
        <f>IFERROR(100*((L415+0.44*AA415+AQ415)*2400)/((SUMIFS(팀공격력!Q:Q,팀공격력!A:A,B415,팀공격력!B:B,D415)+0.44*SUMIFS(팀공격력!T:T,팀공격력!A:A,B415,팀공격력!B:B,D415)+SUMIFS(팀공격력!AK:AK,팀공격력!A:A,B415,팀공격력!B:B,D415))*(F415*60+G415)),"")</f>
        <v>3.3205492188407963</v>
      </c>
      <c r="BG415" s="17">
        <f t="shared" si="235"/>
        <v>0</v>
      </c>
      <c r="BH415" s="17">
        <f t="shared" si="236"/>
        <v>0</v>
      </c>
      <c r="BI415" s="94">
        <f>IFERROR(((AG415*(12000/5))/((F415*60+G415)*(SUMIFS(팀공격력!X:X,팀공격력!A:A,B415,팀공격력!B:B,D415)+SUMIFS(팀수비력!X:X,팀수비력!A:A,B415,팀수비력!B:B,D415))))*100,"")</f>
        <v>0</v>
      </c>
      <c r="BJ415" s="94">
        <f>IFERROR(((AI415*(12000/5))/((F415*60+G415)*(SUMIFS(팀공격력!V:V,팀공격력!A:A,B415,팀공격력!B:B,D415)+SUMIFS(팀수비력!W:W,팀수비력!A:A,B415,팀수비력!B:B,D415))))*100,"")</f>
        <v>0</v>
      </c>
      <c r="BK415" s="94">
        <f>IFERROR(((AE415*(12000/5))/((F415*60+G415)*(SUMIFS(팀공격력!X:X,팀공격력!A:A,B415,팀공격력!B:B,D415)+SUMIFS(팀수비력!X:X,팀수비력!A:A,B415,팀수비력!B:B,D415))))*100,"")</f>
        <v>0</v>
      </c>
      <c r="BL415" s="94">
        <f>IFERROR(100*AK415/(((((F415*60+G415)/(12000/5))*SUMIFS(팀공격력!P:P,팀공격력!A:A,B415,팀공격력!B:B,D415))-K415)),"")</f>
        <v>0</v>
      </c>
      <c r="BM415" s="94">
        <f>IFERROR(100*((AM415/E415*(2400))/((F415*60+G415)*SUMIFS(팀공격력!AR:AR,팀공격력!A:A,B415,팀공격력!B:B,D415))),"")</f>
        <v>5.8735970930177777</v>
      </c>
      <c r="BN415" s="94">
        <f>IFERROR((AO415*40)/(((F415*60+G415)/60)*(SUMIFS(팀수비력!Q:Q,팀수비력!A:A,B415,팀수비력!B:B,D415)-SUMIFS(팀수비력!N:N,팀수비력!A:A,B415,팀수비력!B:B,D415)))*100,"")</f>
        <v>0</v>
      </c>
      <c r="BO415" s="94">
        <f t="shared" si="237"/>
        <v>0</v>
      </c>
      <c r="BP415" s="18"/>
      <c r="BQ415" s="18"/>
      <c r="BR415" s="18"/>
      <c r="BS415" s="18"/>
      <c r="BT415" s="19" t="s">
        <v>88</v>
      </c>
      <c r="BU415" s="19"/>
      <c r="BV415" s="26" t="s">
        <v>89</v>
      </c>
      <c r="BW415" s="26"/>
      <c r="BX415" s="26"/>
      <c r="BY415" s="26"/>
      <c r="BZ415" s="29"/>
      <c r="CA415" s="29"/>
      <c r="CB415" s="29"/>
      <c r="CC415" s="30"/>
      <c r="CD415" s="30"/>
      <c r="CE415" s="30"/>
      <c r="CF415" s="28">
        <v>2</v>
      </c>
      <c r="CG415" s="28">
        <v>0</v>
      </c>
    </row>
    <row r="416" spans="1:85" x14ac:dyDescent="0.4">
      <c r="A416" s="9" t="s">
        <v>84</v>
      </c>
      <c r="B416" s="9" t="s">
        <v>191</v>
      </c>
      <c r="C416" s="9" t="s">
        <v>199</v>
      </c>
      <c r="D416" s="23" t="s">
        <v>295</v>
      </c>
      <c r="E416" s="32">
        <v>2</v>
      </c>
      <c r="F416" s="32">
        <v>10</v>
      </c>
      <c r="G416" s="32">
        <v>32</v>
      </c>
      <c r="H416" s="14">
        <f t="shared" si="211"/>
        <v>1264</v>
      </c>
      <c r="I416" s="45">
        <v>1</v>
      </c>
      <c r="J416" s="15">
        <f t="shared" si="212"/>
        <v>0.5</v>
      </c>
      <c r="K416" s="21">
        <v>0</v>
      </c>
      <c r="L416" s="21">
        <v>4</v>
      </c>
      <c r="M416" s="15">
        <f t="shared" si="213"/>
        <v>0</v>
      </c>
      <c r="N416" s="15">
        <f t="shared" si="214"/>
        <v>2</v>
      </c>
      <c r="O416" s="17">
        <f t="shared" si="215"/>
        <v>0</v>
      </c>
      <c r="P416" s="14">
        <v>0</v>
      </c>
      <c r="Q416" s="16">
        <v>1</v>
      </c>
      <c r="R416" s="15">
        <f t="shared" si="216"/>
        <v>0</v>
      </c>
      <c r="S416" s="15">
        <f t="shared" si="217"/>
        <v>0.5</v>
      </c>
      <c r="T416" s="17">
        <f t="shared" si="218"/>
        <v>0</v>
      </c>
      <c r="U416" s="16">
        <v>0</v>
      </c>
      <c r="V416" s="16">
        <v>3</v>
      </c>
      <c r="W416" s="15">
        <f t="shared" si="219"/>
        <v>0</v>
      </c>
      <c r="X416" s="15">
        <f t="shared" si="220"/>
        <v>1.5</v>
      </c>
      <c r="Y416" s="17">
        <f t="shared" si="221"/>
        <v>0</v>
      </c>
      <c r="Z416" s="8">
        <v>1</v>
      </c>
      <c r="AA416" s="8">
        <v>2</v>
      </c>
      <c r="AB416" s="15">
        <f t="shared" si="222"/>
        <v>0.5</v>
      </c>
      <c r="AC416" s="15">
        <f t="shared" si="223"/>
        <v>1</v>
      </c>
      <c r="AD416" s="17">
        <f t="shared" si="224"/>
        <v>0.5</v>
      </c>
      <c r="AE416" s="13">
        <v>2</v>
      </c>
      <c r="AF416" s="15">
        <f t="shared" si="225"/>
        <v>1</v>
      </c>
      <c r="AG416" s="13">
        <v>0</v>
      </c>
      <c r="AH416" s="15">
        <f t="shared" si="226"/>
        <v>0</v>
      </c>
      <c r="AI416" s="13">
        <v>2</v>
      </c>
      <c r="AJ416" s="15">
        <f t="shared" si="227"/>
        <v>1</v>
      </c>
      <c r="AK416" s="13">
        <v>1</v>
      </c>
      <c r="AL416" s="15">
        <f t="shared" si="228"/>
        <v>0.5</v>
      </c>
      <c r="AM416" s="13">
        <v>0</v>
      </c>
      <c r="AN416" s="15">
        <f t="shared" si="229"/>
        <v>0</v>
      </c>
      <c r="AO416" s="2">
        <v>0</v>
      </c>
      <c r="AP416" s="15">
        <f t="shared" si="230"/>
        <v>0</v>
      </c>
      <c r="AQ416" s="6">
        <v>1</v>
      </c>
      <c r="AR416" s="15">
        <f t="shared" si="231"/>
        <v>0.5</v>
      </c>
      <c r="AS416" s="52">
        <v>2</v>
      </c>
      <c r="AT416" s="15">
        <f t="shared" si="232"/>
        <v>1</v>
      </c>
      <c r="AU416" s="18"/>
      <c r="AV416" s="18"/>
      <c r="AW416" s="18"/>
      <c r="AX416" s="18"/>
      <c r="AY416" s="18"/>
      <c r="AZ416" s="18"/>
      <c r="BA416" s="18"/>
      <c r="BB416" s="18"/>
      <c r="BC416" s="18"/>
      <c r="BD416" s="92">
        <f t="shared" si="233"/>
        <v>10.245901639344263</v>
      </c>
      <c r="BE416" s="92">
        <f t="shared" si="234"/>
        <v>0</v>
      </c>
      <c r="BF416" s="93">
        <f>IFERROR(100*((L416+0.44*AA416+AQ416)*2400)/((SUMIFS(팀공격력!Q:Q,팀공격력!A:A,B416,팀공격력!B:B,D416)+0.44*SUMIFS(팀공격력!T:T,팀공격력!A:A,B416,팀공격력!B:B,D416)+SUMIFS(팀공격력!AK:AK,팀공격력!A:A,B416,팀공격력!B:B,D416))*(F416*60+G416)),"")</f>
        <v>2.7804345674217554</v>
      </c>
      <c r="BG416" s="17">
        <f t="shared" si="235"/>
        <v>0.75</v>
      </c>
      <c r="BH416" s="17">
        <f t="shared" si="236"/>
        <v>0.5</v>
      </c>
      <c r="BI416" s="94">
        <f>IFERROR(((AG416*(12000/5))/((F416*60+G416)*(SUMIFS(팀공격력!X:X,팀공격력!A:A,B416,팀공격력!B:B,D416)+SUMIFS(팀수비력!X:X,팀수비력!A:A,B416,팀수비력!B:B,D416))))*100,"")</f>
        <v>0</v>
      </c>
      <c r="BJ416" s="94">
        <f>IFERROR(((AI416*(12000/5))/((F416*60+G416)*(SUMIFS(팀공격력!V:V,팀공격력!A:A,B416,팀공격력!B:B,D416)+SUMIFS(팀수비력!W:W,팀수비력!A:A,B416,팀수비력!B:B,D416))))*100,"")</f>
        <v>2.2470226949292189</v>
      </c>
      <c r="BK416" s="94">
        <f>IFERROR(((AE416*(12000/5))/((F416*60+G416)*(SUMIFS(팀공격력!X:X,팀공격력!A:A,B416,팀공격력!B:B,D416)+SUMIFS(팀수비력!X:X,팀수비력!A:A,B416,팀수비력!B:B,D416))))*100,"")</f>
        <v>1.1542457004347659</v>
      </c>
      <c r="BL416" s="94">
        <f>IFERROR(100*AK416/(((((F416*60+G416)/(12000/5))*SUMIFS(팀공격력!P:P,팀공격력!A:A,B416,팀공격력!B:B,D416))-K416)),"")</f>
        <v>1.2786088735455825</v>
      </c>
      <c r="BM416" s="94">
        <f>IFERROR(100*((AM416/E416*(2400))/((F416*60+G416)*SUMIFS(팀공격력!AR:AR,팀공격력!A:A,B416,팀공격력!B:B,D416))),"")</f>
        <v>0</v>
      </c>
      <c r="BN416" s="94">
        <f>IFERROR((AO416*40)/(((F416*60+G416)/60)*(SUMIFS(팀수비력!Q:Q,팀수비력!A:A,B416,팀수비력!B:B,D416)-SUMIFS(팀수비력!N:N,팀수비력!A:A,B416,팀수비력!B:B,D416)))*100,"")</f>
        <v>0</v>
      </c>
      <c r="BO416" s="94">
        <f t="shared" si="237"/>
        <v>17.006802721088437</v>
      </c>
      <c r="BP416" s="18"/>
      <c r="BQ416" s="18"/>
      <c r="BR416" s="18"/>
      <c r="BS416" s="18"/>
      <c r="BT416" s="19" t="s">
        <v>88</v>
      </c>
      <c r="BU416" s="19"/>
      <c r="BV416" s="26" t="s">
        <v>94</v>
      </c>
      <c r="BW416" s="26"/>
      <c r="BX416" s="26"/>
      <c r="BY416" s="26"/>
      <c r="BZ416" s="29"/>
      <c r="CA416" s="29"/>
      <c r="CB416" s="29"/>
      <c r="CC416" s="30"/>
      <c r="CD416" s="30"/>
      <c r="CE416" s="30"/>
      <c r="CF416" s="28">
        <v>0</v>
      </c>
      <c r="CG416" s="28">
        <v>2</v>
      </c>
    </row>
    <row r="417" spans="1:85" x14ac:dyDescent="0.4">
      <c r="A417" s="9" t="s">
        <v>84</v>
      </c>
      <c r="B417" s="9" t="s">
        <v>191</v>
      </c>
      <c r="C417" s="9" t="s">
        <v>200</v>
      </c>
      <c r="D417" s="23" t="s">
        <v>295</v>
      </c>
      <c r="E417" s="32">
        <v>9</v>
      </c>
      <c r="F417" s="32">
        <v>35</v>
      </c>
      <c r="G417" s="32">
        <v>12</v>
      </c>
      <c r="H417" s="14">
        <f t="shared" si="211"/>
        <v>19008</v>
      </c>
      <c r="I417" s="45">
        <v>222</v>
      </c>
      <c r="J417" s="15">
        <f t="shared" si="212"/>
        <v>24.666666666666668</v>
      </c>
      <c r="K417" s="21">
        <v>84</v>
      </c>
      <c r="L417" s="21">
        <v>182</v>
      </c>
      <c r="M417" s="15">
        <f t="shared" si="213"/>
        <v>9.3333333333333339</v>
      </c>
      <c r="N417" s="15">
        <f t="shared" si="214"/>
        <v>20.222222222222221</v>
      </c>
      <c r="O417" s="17">
        <f t="shared" si="215"/>
        <v>0.46153846153846156</v>
      </c>
      <c r="P417" s="14">
        <v>63</v>
      </c>
      <c r="Q417" s="16">
        <v>114</v>
      </c>
      <c r="R417" s="15">
        <f t="shared" si="216"/>
        <v>7</v>
      </c>
      <c r="S417" s="15">
        <f t="shared" si="217"/>
        <v>12.666666666666666</v>
      </c>
      <c r="T417" s="17">
        <f t="shared" si="218"/>
        <v>0.55263157894736847</v>
      </c>
      <c r="U417" s="16">
        <v>21</v>
      </c>
      <c r="V417" s="16">
        <v>68</v>
      </c>
      <c r="W417" s="15">
        <f t="shared" si="219"/>
        <v>2.3333333333333335</v>
      </c>
      <c r="X417" s="15">
        <f t="shared" si="220"/>
        <v>7.5555555555555554</v>
      </c>
      <c r="Y417" s="17">
        <f t="shared" si="221"/>
        <v>0.30882352941176472</v>
      </c>
      <c r="Z417" s="8">
        <v>33</v>
      </c>
      <c r="AA417" s="8">
        <v>56</v>
      </c>
      <c r="AB417" s="15">
        <f t="shared" si="222"/>
        <v>3.6666666666666665</v>
      </c>
      <c r="AC417" s="15">
        <f t="shared" si="223"/>
        <v>6.2222222222222223</v>
      </c>
      <c r="AD417" s="17">
        <f t="shared" si="224"/>
        <v>0.5892857142857143</v>
      </c>
      <c r="AE417" s="13">
        <v>100</v>
      </c>
      <c r="AF417" s="15">
        <f t="shared" si="225"/>
        <v>11.111111111111111</v>
      </c>
      <c r="AG417" s="13">
        <v>22</v>
      </c>
      <c r="AH417" s="15">
        <f t="shared" si="226"/>
        <v>2.4444444444444446</v>
      </c>
      <c r="AI417" s="13">
        <v>78</v>
      </c>
      <c r="AJ417" s="15">
        <f t="shared" si="227"/>
        <v>8.6666666666666661</v>
      </c>
      <c r="AK417" s="13">
        <v>28</v>
      </c>
      <c r="AL417" s="15">
        <f t="shared" si="228"/>
        <v>3.1111111111111112</v>
      </c>
      <c r="AM417" s="13">
        <v>15</v>
      </c>
      <c r="AN417" s="15">
        <f t="shared" si="229"/>
        <v>1.6666666666666667</v>
      </c>
      <c r="AO417" s="2">
        <v>15</v>
      </c>
      <c r="AP417" s="15">
        <f t="shared" si="230"/>
        <v>1.6666666666666667</v>
      </c>
      <c r="AQ417" s="6">
        <v>15</v>
      </c>
      <c r="AR417" s="15">
        <f t="shared" si="231"/>
        <v>1.6666666666666667</v>
      </c>
      <c r="AS417" s="52">
        <v>16</v>
      </c>
      <c r="AT417" s="15">
        <f t="shared" si="232"/>
        <v>1.7777777777777777</v>
      </c>
      <c r="AU417" s="18"/>
      <c r="AV417" s="18"/>
      <c r="AW417" s="18"/>
      <c r="AX417" s="18"/>
      <c r="AY417" s="18"/>
      <c r="AZ417" s="18"/>
      <c r="BA417" s="18"/>
      <c r="BB417" s="18"/>
      <c r="BC417" s="18"/>
      <c r="BD417" s="92">
        <f t="shared" si="233"/>
        <v>53.71660859465738</v>
      </c>
      <c r="BE417" s="92">
        <f t="shared" si="234"/>
        <v>51.923076923076927</v>
      </c>
      <c r="BF417" s="93">
        <f>IFERROR(100*((L417+0.44*AA417+AQ417)*2400)/((SUMIFS(팀공격력!Q:Q,팀공격력!A:A,B417,팀공격력!B:B,D417)+0.44*SUMIFS(팀공격력!T:T,팀공격력!A:A,B417,팀공격력!B:B,D417)+SUMIFS(팀공격력!AK:AK,팀공격력!A:A,B417,팀공격력!B:B,D417))*(F417*60+G417)),"")</f>
        <v>31.362210036812812</v>
      </c>
      <c r="BG417" s="17">
        <f t="shared" si="235"/>
        <v>0.37362637362637363</v>
      </c>
      <c r="BH417" s="17">
        <f t="shared" si="236"/>
        <v>0.30769230769230771</v>
      </c>
      <c r="BI417" s="94">
        <f>IFERROR(((AG417*(12000/5))/((F417*60+G417)*(SUMIFS(팀공격력!X:X,팀공격력!A:A,B417,팀공격력!B:B,D417)+SUMIFS(팀수비력!X:X,팀수비력!A:A,B417,팀수비력!B:B,D417))))*100,"")</f>
        <v>3.7993920972644375</v>
      </c>
      <c r="BJ417" s="94">
        <f>IFERROR(((AI417*(12000/5))/((F417*60+G417)*(SUMIFS(팀공격력!V:V,팀공격력!A:A,B417,팀공격력!B:B,D417)+SUMIFS(팀수비력!W:W,팀수비력!A:A,B417,팀수비력!B:B,D417))))*100,"")</f>
        <v>26.223776223776223</v>
      </c>
      <c r="BK417" s="94">
        <f>IFERROR(((AE417*(12000/5))/((F417*60+G417)*(SUMIFS(팀공격력!X:X,팀공격력!A:A,B417,팀공격력!B:B,D417)+SUMIFS(팀수비력!X:X,팀수비력!A:A,B417,팀수비력!B:B,D417))))*100,"")</f>
        <v>17.269964078474718</v>
      </c>
      <c r="BL417" s="94">
        <f>IFERROR(100*AK417/(((((F417*60+G417)/(12000/5))*SUMIFS(팀공격력!P:P,팀공격력!A:A,B417,팀공격력!B:B,D417))-K417)),"")</f>
        <v>15.787099684258004</v>
      </c>
      <c r="BM417" s="94">
        <f>IFERROR(100*((AM417/E417*(2400))/((F417*60+G417)*SUMIFS(팀공격력!AR:AR,팀공격력!A:A,B417,팀공격력!B:B,D417))),"")</f>
        <v>2.5029533066837124</v>
      </c>
      <c r="BN417" s="94">
        <f>IFERROR((AO417*40)/(((F417*60+G417)/60)*(SUMIFS(팀수비력!Q:Q,팀수비력!A:A,B417,팀수비력!B:B,D417)-SUMIFS(팀수비력!N:N,팀수비력!A:A,B417,팀수비력!B:B,D417)))*100,"")</f>
        <v>4.473872584108805</v>
      </c>
      <c r="BO417" s="94">
        <f t="shared" si="237"/>
        <v>6.7677314564158095</v>
      </c>
      <c r="BP417" s="18"/>
      <c r="BQ417" s="18"/>
      <c r="BR417" s="18"/>
      <c r="BS417" s="18"/>
      <c r="BT417" s="19" t="s">
        <v>93</v>
      </c>
      <c r="BU417" s="19"/>
      <c r="BV417" s="26" t="s">
        <v>94</v>
      </c>
      <c r="BW417" s="26"/>
      <c r="BX417" s="26"/>
      <c r="BY417" s="26"/>
      <c r="BZ417" s="29"/>
      <c r="CA417" s="29"/>
      <c r="CB417" s="29"/>
      <c r="CC417" s="30"/>
      <c r="CD417" s="30"/>
      <c r="CE417" s="30"/>
      <c r="CF417" s="28">
        <v>6</v>
      </c>
      <c r="CG417" s="28">
        <v>3</v>
      </c>
    </row>
    <row r="418" spans="1:85" x14ac:dyDescent="0.4">
      <c r="A418" s="9" t="s">
        <v>84</v>
      </c>
      <c r="B418" s="9" t="s">
        <v>191</v>
      </c>
      <c r="C418" s="9" t="s">
        <v>201</v>
      </c>
      <c r="D418" s="23" t="s">
        <v>295</v>
      </c>
      <c r="E418" s="32">
        <v>9</v>
      </c>
      <c r="F418" s="32">
        <v>30</v>
      </c>
      <c r="G418" s="32">
        <v>6</v>
      </c>
      <c r="H418" s="14">
        <f t="shared" si="211"/>
        <v>16254</v>
      </c>
      <c r="I418" s="45">
        <v>128</v>
      </c>
      <c r="J418" s="15">
        <f t="shared" si="212"/>
        <v>14.222222222222221</v>
      </c>
      <c r="K418" s="21">
        <v>52</v>
      </c>
      <c r="L418" s="21">
        <v>100</v>
      </c>
      <c r="M418" s="15">
        <f t="shared" si="213"/>
        <v>5.7777777777777777</v>
      </c>
      <c r="N418" s="15">
        <f t="shared" si="214"/>
        <v>11.111111111111111</v>
      </c>
      <c r="O418" s="17">
        <f t="shared" si="215"/>
        <v>0.52</v>
      </c>
      <c r="P418" s="14">
        <v>52</v>
      </c>
      <c r="Q418" s="16">
        <v>94</v>
      </c>
      <c r="R418" s="15">
        <f t="shared" si="216"/>
        <v>5.7777777777777777</v>
      </c>
      <c r="S418" s="15">
        <f t="shared" si="217"/>
        <v>10.444444444444445</v>
      </c>
      <c r="T418" s="17">
        <f t="shared" si="218"/>
        <v>0.55319148936170215</v>
      </c>
      <c r="U418" s="16">
        <v>0</v>
      </c>
      <c r="V418" s="16">
        <v>6</v>
      </c>
      <c r="W418" s="15">
        <f t="shared" si="219"/>
        <v>0</v>
      </c>
      <c r="X418" s="15">
        <f t="shared" si="220"/>
        <v>0.66666666666666663</v>
      </c>
      <c r="Y418" s="17">
        <f t="shared" si="221"/>
        <v>0</v>
      </c>
      <c r="Z418" s="8">
        <v>24</v>
      </c>
      <c r="AA418" s="8">
        <v>32</v>
      </c>
      <c r="AB418" s="15">
        <f t="shared" si="222"/>
        <v>2.6666666666666665</v>
      </c>
      <c r="AC418" s="15">
        <f t="shared" si="223"/>
        <v>3.5555555555555554</v>
      </c>
      <c r="AD418" s="17">
        <f t="shared" si="224"/>
        <v>0.75</v>
      </c>
      <c r="AE418" s="13">
        <v>49</v>
      </c>
      <c r="AF418" s="15">
        <f t="shared" si="225"/>
        <v>5.4444444444444446</v>
      </c>
      <c r="AG418" s="13">
        <v>19</v>
      </c>
      <c r="AH418" s="15">
        <f t="shared" si="226"/>
        <v>2.1111111111111112</v>
      </c>
      <c r="AI418" s="13">
        <v>30</v>
      </c>
      <c r="AJ418" s="15">
        <f t="shared" si="227"/>
        <v>3.3333333333333335</v>
      </c>
      <c r="AK418" s="13">
        <v>16</v>
      </c>
      <c r="AL418" s="15">
        <f t="shared" si="228"/>
        <v>1.7777777777777777</v>
      </c>
      <c r="AM418" s="13">
        <v>8</v>
      </c>
      <c r="AN418" s="15">
        <f t="shared" si="229"/>
        <v>0.88888888888888884</v>
      </c>
      <c r="AO418" s="2">
        <v>7</v>
      </c>
      <c r="AP418" s="15">
        <f t="shared" si="230"/>
        <v>0.77777777777777779</v>
      </c>
      <c r="AQ418" s="6">
        <v>13</v>
      </c>
      <c r="AR418" s="15">
        <f t="shared" si="231"/>
        <v>1.4444444444444444</v>
      </c>
      <c r="AS418" s="52">
        <v>20</v>
      </c>
      <c r="AT418" s="15">
        <f t="shared" si="232"/>
        <v>2.2222222222222223</v>
      </c>
      <c r="AU418" s="18"/>
      <c r="AV418" s="18"/>
      <c r="AW418" s="18"/>
      <c r="AX418" s="18"/>
      <c r="AY418" s="18"/>
      <c r="AZ418" s="18"/>
      <c r="BA418" s="18"/>
      <c r="BB418" s="18"/>
      <c r="BC418" s="18"/>
      <c r="BD418" s="92">
        <f t="shared" si="233"/>
        <v>56.100981767180926</v>
      </c>
      <c r="BE418" s="92">
        <f t="shared" si="234"/>
        <v>52</v>
      </c>
      <c r="BF418" s="93">
        <f>IFERROR(100*((L418+0.44*AA418+AQ418)*2400)/((SUMIFS(팀공격력!Q:Q,팀공격력!A:A,B418,팀공격력!B:B,D418)+0.44*SUMIFS(팀공격력!T:T,팀공격력!A:A,B418,팀공격력!B:B,D418)+SUMIFS(팀공격력!AK:AK,팀공격력!A:A,B418,팀공격력!B:B,D418))*(F418*60+G418)),"")</f>
        <v>21.028674155994437</v>
      </c>
      <c r="BG418" s="17">
        <f t="shared" si="235"/>
        <v>0.06</v>
      </c>
      <c r="BH418" s="17">
        <f t="shared" si="236"/>
        <v>0.32</v>
      </c>
      <c r="BI418" s="94">
        <f>IFERROR(((AG418*(12000/5))/((F418*60+G418)*(SUMIFS(팀공격력!X:X,팀공격력!A:A,B418,팀공격력!B:B,D418)+SUMIFS(팀수비력!X:X,팀수비력!A:A,B418,팀수비력!B:B,D418))))*100,"")</f>
        <v>3.8372597925860097</v>
      </c>
      <c r="BJ418" s="94">
        <f>IFERROR(((AI418*(12000/5))/((F418*60+G418)*(SUMIFS(팀공격력!V:V,팀공격력!A:A,B418,팀공격력!B:B,D418)+SUMIFS(팀수비력!W:W,팀수비력!A:A,B418,팀수비력!B:B,D418))))*100,"")</f>
        <v>11.795002850459021</v>
      </c>
      <c r="BK418" s="94">
        <f>IFERROR(((AE418*(12000/5))/((F418*60+G418)*(SUMIFS(팀공격력!X:X,팀공격력!A:A,B418,팀공격력!B:B,D418)+SUMIFS(팀수비력!X:X,팀수비력!A:A,B418,팀수비력!B:B,D418))))*100,"")</f>
        <v>9.8960910440376058</v>
      </c>
      <c r="BL418" s="94">
        <f>IFERROR(100*AK418/(((((F418*60+G418)/(12000/5))*SUMIFS(팀공격력!P:P,팀공격력!A:A,B418,팀공격력!B:B,D418))-K418)),"")</f>
        <v>9.3298540752511059</v>
      </c>
      <c r="BM418" s="94">
        <f>IFERROR(100*((AM418/E418*(2400))/((F418*60+G418)*SUMIFS(팀공격력!AR:AR,팀공격력!A:A,B418,팀공격력!B:B,D418))),"")</f>
        <v>1.5610889283768179</v>
      </c>
      <c r="BN418" s="94">
        <f>IFERROR((AO418*40)/(((F418*60+G418)/60)*(SUMIFS(팀수비력!Q:Q,팀수비력!A:A,B418,팀수비력!B:B,D418)-SUMIFS(팀수비력!N:N,팀수비력!A:A,B418,팀수비력!B:B,D418)))*100,"")</f>
        <v>2.4415552707074406</v>
      </c>
      <c r="BO418" s="94">
        <f t="shared" si="237"/>
        <v>10.229776518728361</v>
      </c>
      <c r="BP418" s="18"/>
      <c r="BQ418" s="18"/>
      <c r="BR418" s="18"/>
      <c r="BS418" s="18"/>
      <c r="BT418" s="19" t="s">
        <v>88</v>
      </c>
      <c r="BU418" s="19"/>
      <c r="BV418" s="26" t="s">
        <v>97</v>
      </c>
      <c r="BW418" s="26"/>
      <c r="BX418" s="26"/>
      <c r="BY418" s="26"/>
      <c r="BZ418" s="29"/>
      <c r="CA418" s="29"/>
      <c r="CB418" s="29"/>
      <c r="CC418" s="30"/>
      <c r="CD418" s="30"/>
      <c r="CE418" s="30"/>
      <c r="CF418" s="28">
        <v>6</v>
      </c>
      <c r="CG418" s="28">
        <v>3</v>
      </c>
    </row>
    <row r="419" spans="1:85" x14ac:dyDescent="0.4">
      <c r="A419" s="9" t="s">
        <v>84</v>
      </c>
      <c r="B419" s="9" t="s">
        <v>191</v>
      </c>
      <c r="C419" s="9" t="s">
        <v>202</v>
      </c>
      <c r="D419" s="23" t="s">
        <v>295</v>
      </c>
      <c r="E419" s="32">
        <v>6</v>
      </c>
      <c r="F419" s="32">
        <v>5</v>
      </c>
      <c r="G419" s="32">
        <v>34</v>
      </c>
      <c r="H419" s="14">
        <f t="shared" si="211"/>
        <v>2004</v>
      </c>
      <c r="I419" s="45">
        <v>7</v>
      </c>
      <c r="J419" s="15">
        <f t="shared" si="212"/>
        <v>1.1666666666666667</v>
      </c>
      <c r="K419" s="21">
        <v>3</v>
      </c>
      <c r="L419" s="21">
        <v>13</v>
      </c>
      <c r="M419" s="15">
        <f t="shared" si="213"/>
        <v>0.5</v>
      </c>
      <c r="N419" s="15">
        <f t="shared" si="214"/>
        <v>2.1666666666666665</v>
      </c>
      <c r="O419" s="17">
        <f t="shared" si="215"/>
        <v>0.23076923076923078</v>
      </c>
      <c r="P419" s="14">
        <v>2</v>
      </c>
      <c r="Q419" s="16">
        <v>4</v>
      </c>
      <c r="R419" s="15">
        <f t="shared" si="216"/>
        <v>0.33333333333333331</v>
      </c>
      <c r="S419" s="15">
        <f t="shared" si="217"/>
        <v>0.66666666666666663</v>
      </c>
      <c r="T419" s="17">
        <f t="shared" si="218"/>
        <v>0.5</v>
      </c>
      <c r="U419" s="16">
        <v>1</v>
      </c>
      <c r="V419" s="16">
        <v>9</v>
      </c>
      <c r="W419" s="15">
        <f t="shared" si="219"/>
        <v>0.16666666666666666</v>
      </c>
      <c r="X419" s="15">
        <f t="shared" si="220"/>
        <v>1.5</v>
      </c>
      <c r="Y419" s="17">
        <f t="shared" si="221"/>
        <v>0.1111111111111111</v>
      </c>
      <c r="Z419" s="8">
        <v>0</v>
      </c>
      <c r="AA419" s="8">
        <v>0</v>
      </c>
      <c r="AB419" s="15">
        <f t="shared" si="222"/>
        <v>0</v>
      </c>
      <c r="AC419" s="15">
        <f t="shared" si="223"/>
        <v>0</v>
      </c>
      <c r="AD419" s="17" t="e">
        <f t="shared" si="224"/>
        <v>#DIV/0!</v>
      </c>
      <c r="AE419" s="13">
        <v>2</v>
      </c>
      <c r="AF419" s="15">
        <f t="shared" si="225"/>
        <v>0.33333333333333331</v>
      </c>
      <c r="AG419" s="13">
        <v>2</v>
      </c>
      <c r="AH419" s="15">
        <f t="shared" si="226"/>
        <v>0.33333333333333331</v>
      </c>
      <c r="AI419" s="13">
        <v>0</v>
      </c>
      <c r="AJ419" s="15">
        <f t="shared" si="227"/>
        <v>0</v>
      </c>
      <c r="AK419" s="13">
        <v>2</v>
      </c>
      <c r="AL419" s="15">
        <f t="shared" si="228"/>
        <v>0.33333333333333331</v>
      </c>
      <c r="AM419" s="13">
        <v>2</v>
      </c>
      <c r="AN419" s="15">
        <f t="shared" si="229"/>
        <v>0.33333333333333331</v>
      </c>
      <c r="AO419" s="2">
        <v>0</v>
      </c>
      <c r="AP419" s="15">
        <f t="shared" si="230"/>
        <v>0</v>
      </c>
      <c r="AQ419" s="6">
        <v>0</v>
      </c>
      <c r="AR419" s="15">
        <f t="shared" si="231"/>
        <v>0</v>
      </c>
      <c r="AS419" s="52">
        <v>1</v>
      </c>
      <c r="AT419" s="15">
        <f t="shared" si="232"/>
        <v>0.16666666666666666</v>
      </c>
      <c r="AU419" s="18"/>
      <c r="AV419" s="18"/>
      <c r="AW419" s="18"/>
      <c r="AX419" s="18"/>
      <c r="AY419" s="18"/>
      <c r="AZ419" s="18"/>
      <c r="BA419" s="18"/>
      <c r="BB419" s="18"/>
      <c r="BC419" s="18"/>
      <c r="BD419" s="92">
        <f t="shared" si="233"/>
        <v>26.923076923076923</v>
      </c>
      <c r="BE419" s="92">
        <f t="shared" si="234"/>
        <v>26.923076923076923</v>
      </c>
      <c r="BF419" s="93">
        <f>IFERROR(100*((L419+0.44*AA419+AQ419)*2400)/((SUMIFS(팀공격력!Q:Q,팀공격력!A:A,B419,팀공격력!B:B,D419)+0.44*SUMIFS(팀공격력!T:T,팀공격력!A:A,B419,팀공격력!B:B,D419)+SUMIFS(팀공격력!AK:AK,팀공격력!A:A,B419,팀공격력!B:B,D419))*(F419*60+G419)),"")</f>
        <v>11.631864030071052</v>
      </c>
      <c r="BG419" s="17">
        <f t="shared" si="235"/>
        <v>0.69230769230769229</v>
      </c>
      <c r="BH419" s="17">
        <f t="shared" si="236"/>
        <v>0</v>
      </c>
      <c r="BI419" s="94">
        <f>IFERROR(((AG419*(12000/5))/((F419*60+G419)*(SUMIFS(팀공격력!X:X,팀공격력!A:A,B419,팀공격력!B:B,D419)+SUMIFS(팀수비력!X:X,팀수비력!A:A,B419,팀수비력!B:B,D419))))*100,"")</f>
        <v>2.184081684655006</v>
      </c>
      <c r="BJ419" s="94">
        <f>IFERROR(((AI419*(12000/5))/((F419*60+G419)*(SUMIFS(팀공격력!V:V,팀공격력!A:A,B419,팀공격력!B:B,D419)+SUMIFS(팀수비력!W:W,팀수비력!A:A,B419,팀수비력!B:B,D419))))*100,"")</f>
        <v>0</v>
      </c>
      <c r="BK419" s="94">
        <f>IFERROR(((AE419*(12000/5))/((F419*60+G419)*(SUMIFS(팀공격력!X:X,팀공격력!A:A,B419,팀공격력!B:B,D419)+SUMIFS(팀수비력!X:X,팀수비력!A:A,B419,팀수비력!B:B,D419))))*100,"")</f>
        <v>2.184081684655006</v>
      </c>
      <c r="BL419" s="94">
        <f>IFERROR(100*AK419/(((((F419*60+G419)/(12000/5))*SUMIFS(팀공격력!P:P,팀공격력!A:A,B419,팀공격력!B:B,D419))-K419)),"")</f>
        <v>5.2175047283636609</v>
      </c>
      <c r="BM419" s="94">
        <f>IFERROR(100*((AM419/E419*(2400))/((F419*60+G419)*SUMIFS(팀공격력!AR:AR,팀공격력!A:A,B419,팀공격력!B:B,D419))),"")</f>
        <v>3.1654116070155691</v>
      </c>
      <c r="BN419" s="94">
        <f>IFERROR((AO419*40)/(((F419*60+G419)/60)*(SUMIFS(팀수비력!Q:Q,팀수비력!A:A,B419,팀수비력!B:B,D419)-SUMIFS(팀수비력!N:N,팀수비력!A:A,B419,팀수비력!B:B,D419)))*100,"")</f>
        <v>0</v>
      </c>
      <c r="BO419" s="94">
        <f t="shared" si="237"/>
        <v>0</v>
      </c>
      <c r="BP419" s="18"/>
      <c r="BQ419" s="18"/>
      <c r="BR419" s="18"/>
      <c r="BS419" s="18"/>
      <c r="BT419" s="19" t="s">
        <v>88</v>
      </c>
      <c r="BU419" s="19"/>
      <c r="BV419" s="26" t="s">
        <v>89</v>
      </c>
      <c r="BW419" s="26"/>
      <c r="BX419" s="26"/>
      <c r="BY419" s="26"/>
      <c r="BZ419" s="29"/>
      <c r="CA419" s="29"/>
      <c r="CB419" s="29"/>
      <c r="CC419" s="30"/>
      <c r="CD419" s="30"/>
      <c r="CE419" s="30"/>
      <c r="CF419" s="28">
        <v>4</v>
      </c>
      <c r="CG419" s="28">
        <v>2</v>
      </c>
    </row>
    <row r="420" spans="1:85" x14ac:dyDescent="0.4">
      <c r="A420" s="9" t="s">
        <v>84</v>
      </c>
      <c r="B420" s="9" t="s">
        <v>191</v>
      </c>
      <c r="C420" s="9" t="s">
        <v>203</v>
      </c>
      <c r="D420" s="23" t="s">
        <v>295</v>
      </c>
      <c r="E420" s="32">
        <v>6</v>
      </c>
      <c r="F420" s="32">
        <v>6</v>
      </c>
      <c r="G420" s="32">
        <v>9</v>
      </c>
      <c r="H420" s="14">
        <f t="shared" si="211"/>
        <v>2214</v>
      </c>
      <c r="I420" s="45">
        <v>11</v>
      </c>
      <c r="J420" s="15">
        <f t="shared" si="212"/>
        <v>1.8333333333333333</v>
      </c>
      <c r="K420" s="21">
        <v>5</v>
      </c>
      <c r="L420" s="21">
        <v>12</v>
      </c>
      <c r="M420" s="15">
        <f t="shared" si="213"/>
        <v>0.83333333333333337</v>
      </c>
      <c r="N420" s="15">
        <f t="shared" si="214"/>
        <v>2</v>
      </c>
      <c r="O420" s="17">
        <f t="shared" si="215"/>
        <v>0.41666666666666669</v>
      </c>
      <c r="P420" s="14">
        <v>4</v>
      </c>
      <c r="Q420" s="16">
        <v>6</v>
      </c>
      <c r="R420" s="15">
        <f t="shared" si="216"/>
        <v>0.66666666666666663</v>
      </c>
      <c r="S420" s="15">
        <f t="shared" si="217"/>
        <v>1</v>
      </c>
      <c r="T420" s="17">
        <f t="shared" si="218"/>
        <v>0.66666666666666663</v>
      </c>
      <c r="U420" s="16">
        <v>1</v>
      </c>
      <c r="V420" s="16">
        <v>6</v>
      </c>
      <c r="W420" s="15">
        <f t="shared" si="219"/>
        <v>0.16666666666666666</v>
      </c>
      <c r="X420" s="15">
        <f t="shared" si="220"/>
        <v>1</v>
      </c>
      <c r="Y420" s="17">
        <f t="shared" si="221"/>
        <v>0.16666666666666666</v>
      </c>
      <c r="Z420" s="8">
        <v>0</v>
      </c>
      <c r="AA420" s="8">
        <v>0</v>
      </c>
      <c r="AB420" s="15">
        <f t="shared" si="222"/>
        <v>0</v>
      </c>
      <c r="AC420" s="15">
        <f t="shared" si="223"/>
        <v>0</v>
      </c>
      <c r="AD420" s="17" t="e">
        <f t="shared" si="224"/>
        <v>#DIV/0!</v>
      </c>
      <c r="AE420" s="13">
        <v>3</v>
      </c>
      <c r="AF420" s="15">
        <f t="shared" si="225"/>
        <v>0.5</v>
      </c>
      <c r="AG420" s="13">
        <v>2</v>
      </c>
      <c r="AH420" s="15">
        <f t="shared" si="226"/>
        <v>0.33333333333333331</v>
      </c>
      <c r="AI420" s="13">
        <v>1</v>
      </c>
      <c r="AJ420" s="15">
        <f t="shared" si="227"/>
        <v>0.16666666666666666</v>
      </c>
      <c r="AK420" s="13">
        <v>4</v>
      </c>
      <c r="AL420" s="15">
        <f t="shared" si="228"/>
        <v>0.66666666666666663</v>
      </c>
      <c r="AM420" s="13">
        <v>3</v>
      </c>
      <c r="AN420" s="15">
        <f t="shared" si="229"/>
        <v>0.5</v>
      </c>
      <c r="AO420" s="2">
        <v>0</v>
      </c>
      <c r="AP420" s="15">
        <f t="shared" si="230"/>
        <v>0</v>
      </c>
      <c r="AQ420" s="6">
        <v>3</v>
      </c>
      <c r="AR420" s="15">
        <f t="shared" si="231"/>
        <v>0.5</v>
      </c>
      <c r="AS420" s="52">
        <v>9</v>
      </c>
      <c r="AT420" s="15">
        <f t="shared" si="232"/>
        <v>1.5</v>
      </c>
      <c r="AU420" s="18"/>
      <c r="AV420" s="18"/>
      <c r="AW420" s="18"/>
      <c r="AX420" s="18"/>
      <c r="AY420" s="18"/>
      <c r="AZ420" s="18"/>
      <c r="BA420" s="18"/>
      <c r="BB420" s="18"/>
      <c r="BC420" s="18"/>
      <c r="BD420" s="92">
        <f t="shared" si="233"/>
        <v>45.833333333333329</v>
      </c>
      <c r="BE420" s="92">
        <f t="shared" si="234"/>
        <v>45.833333333333329</v>
      </c>
      <c r="BF420" s="93">
        <f>IFERROR(100*((L420+0.44*AA420+AQ420)*2400)/((SUMIFS(팀공격력!Q:Q,팀공격력!A:A,B420,팀공격력!B:B,D420)+0.44*SUMIFS(팀공격력!T:T,팀공격력!A:A,B420,팀공격력!B:B,D420)+SUMIFS(팀공격력!AK:AK,팀공격력!A:A,B420,팀공격력!B:B,D420))*(F420*60+G420)),"")</f>
        <v>12.14835080063706</v>
      </c>
      <c r="BG420" s="17">
        <f t="shared" si="235"/>
        <v>0.5</v>
      </c>
      <c r="BH420" s="17">
        <f t="shared" si="236"/>
        <v>0</v>
      </c>
      <c r="BI420" s="94">
        <f>IFERROR(((AG420*(12000/5))/((F420*60+G420)*(SUMIFS(팀공격력!X:X,팀공격력!A:A,B420,팀공격력!B:B,D420)+SUMIFS(팀수비력!X:X,팀수비력!A:A,B420,팀수비력!B:B,D420))))*100,"")</f>
        <v>1.9769194652432849</v>
      </c>
      <c r="BJ420" s="94">
        <f>IFERROR(((AI420*(12000/5))/((F420*60+G420)*(SUMIFS(팀공격력!V:V,팀공격력!A:A,B420,팀공격력!B:B,D420)+SUMIFS(팀수비력!W:W,팀수비력!A:A,B420,팀수비력!B:B,D420))))*100,"")</f>
        <v>1.924279597825564</v>
      </c>
      <c r="BK420" s="94">
        <f>IFERROR(((AE420*(12000/5))/((F420*60+G420)*(SUMIFS(팀공격력!X:X,팀공격력!A:A,B420,팀공격력!B:B,D420)+SUMIFS(팀수비력!X:X,팀수비력!A:A,B420,팀수비력!B:B,D420))))*100,"")</f>
        <v>2.9653791978649267</v>
      </c>
      <c r="BL420" s="94">
        <f>IFERROR(100*AK420/(((((F420*60+G420)/(12000/5))*SUMIFS(팀공격력!P:P,팀공격력!A:A,B420,팀공격력!B:B,D420))-K420)),"")</f>
        <v>9.8367710798930243</v>
      </c>
      <c r="BM420" s="94">
        <f>IFERROR(100*((AM420/E420*(2400))/((F420*60+G420)*SUMIFS(팀공격력!AR:AR,팀공격력!A:A,B420,팀공격력!B:B,D420))),"")</f>
        <v>4.2977539705008132</v>
      </c>
      <c r="BN420" s="94">
        <f>IFERROR((AO420*40)/(((F420*60+G420)/60)*(SUMIFS(팀수비력!Q:Q,팀수비력!A:A,B420,팀수비력!B:B,D420)-SUMIFS(팀수비력!N:N,팀수비력!A:A,B420,팀수비력!B:B,D420)))*100,"")</f>
        <v>0</v>
      </c>
      <c r="BO420" s="94">
        <f t="shared" si="237"/>
        <v>20</v>
      </c>
      <c r="BP420" s="18"/>
      <c r="BQ420" s="18"/>
      <c r="BR420" s="18"/>
      <c r="BS420" s="18"/>
      <c r="BT420" s="19" t="s">
        <v>88</v>
      </c>
      <c r="BU420" s="19"/>
      <c r="BV420" s="26" t="s">
        <v>89</v>
      </c>
      <c r="BW420" s="26"/>
      <c r="BX420" s="26"/>
      <c r="BY420" s="26"/>
      <c r="BZ420" s="29"/>
      <c r="CA420" s="29"/>
      <c r="CB420" s="29"/>
      <c r="CC420" s="30"/>
      <c r="CD420" s="30"/>
      <c r="CE420" s="30"/>
      <c r="CF420" s="28">
        <v>5</v>
      </c>
      <c r="CG420" s="28">
        <v>1</v>
      </c>
    </row>
    <row r="421" spans="1:85" x14ac:dyDescent="0.4">
      <c r="A421" s="9" t="s">
        <v>84</v>
      </c>
      <c r="B421" s="9" t="s">
        <v>191</v>
      </c>
      <c r="C421" s="9" t="s">
        <v>204</v>
      </c>
      <c r="D421" s="23" t="s">
        <v>295</v>
      </c>
      <c r="E421" s="32">
        <v>9</v>
      </c>
      <c r="F421" s="32">
        <v>32</v>
      </c>
      <c r="G421" s="32">
        <v>35</v>
      </c>
      <c r="H421" s="14">
        <f t="shared" si="211"/>
        <v>17595</v>
      </c>
      <c r="I421" s="45">
        <v>122</v>
      </c>
      <c r="J421" s="15">
        <f t="shared" si="212"/>
        <v>13.555555555555555</v>
      </c>
      <c r="K421" s="21">
        <v>43</v>
      </c>
      <c r="L421" s="21">
        <v>93</v>
      </c>
      <c r="M421" s="15">
        <f t="shared" si="213"/>
        <v>4.7777777777777777</v>
      </c>
      <c r="N421" s="15">
        <f t="shared" si="214"/>
        <v>10.333333333333334</v>
      </c>
      <c r="O421" s="17">
        <f t="shared" si="215"/>
        <v>0.46236559139784944</v>
      </c>
      <c r="P421" s="14">
        <v>18</v>
      </c>
      <c r="Q421" s="16">
        <v>36</v>
      </c>
      <c r="R421" s="15">
        <f t="shared" si="216"/>
        <v>2</v>
      </c>
      <c r="S421" s="15">
        <f t="shared" si="217"/>
        <v>4</v>
      </c>
      <c r="T421" s="17">
        <f t="shared" si="218"/>
        <v>0.5</v>
      </c>
      <c r="U421" s="16">
        <v>25</v>
      </c>
      <c r="V421" s="16">
        <v>57</v>
      </c>
      <c r="W421" s="15">
        <f t="shared" si="219"/>
        <v>2.7777777777777777</v>
      </c>
      <c r="X421" s="15">
        <f t="shared" si="220"/>
        <v>6.333333333333333</v>
      </c>
      <c r="Y421" s="17">
        <f t="shared" si="221"/>
        <v>0.43859649122807015</v>
      </c>
      <c r="Z421" s="8">
        <v>11</v>
      </c>
      <c r="AA421" s="8">
        <v>17</v>
      </c>
      <c r="AB421" s="15">
        <f t="shared" si="222"/>
        <v>1.2222222222222223</v>
      </c>
      <c r="AC421" s="15">
        <f t="shared" si="223"/>
        <v>1.8888888888888888</v>
      </c>
      <c r="AD421" s="17">
        <f t="shared" si="224"/>
        <v>0.6470588235294118</v>
      </c>
      <c r="AE421" s="13">
        <v>24</v>
      </c>
      <c r="AF421" s="15">
        <f t="shared" si="225"/>
        <v>2.6666666666666665</v>
      </c>
      <c r="AG421" s="13">
        <v>7</v>
      </c>
      <c r="AH421" s="15">
        <f t="shared" si="226"/>
        <v>0.77777777777777779</v>
      </c>
      <c r="AI421" s="13">
        <v>17</v>
      </c>
      <c r="AJ421" s="15">
        <f t="shared" si="227"/>
        <v>1.8888888888888888</v>
      </c>
      <c r="AK421" s="13">
        <v>9</v>
      </c>
      <c r="AL421" s="15">
        <f t="shared" si="228"/>
        <v>1</v>
      </c>
      <c r="AM421" s="13">
        <v>6</v>
      </c>
      <c r="AN421" s="15">
        <f t="shared" si="229"/>
        <v>0.66666666666666663</v>
      </c>
      <c r="AO421" s="2">
        <v>0</v>
      </c>
      <c r="AP421" s="15">
        <f t="shared" si="230"/>
        <v>0</v>
      </c>
      <c r="AQ421" s="6">
        <v>10</v>
      </c>
      <c r="AR421" s="15">
        <f t="shared" si="231"/>
        <v>1.1111111111111112</v>
      </c>
      <c r="AS421" s="52">
        <v>10</v>
      </c>
      <c r="AT421" s="15">
        <f t="shared" si="232"/>
        <v>1.1111111111111112</v>
      </c>
      <c r="AU421" s="18"/>
      <c r="AV421" s="18"/>
      <c r="AW421" s="18"/>
      <c r="AX421" s="18"/>
      <c r="AY421" s="18"/>
      <c r="AZ421" s="18"/>
      <c r="BA421" s="18"/>
      <c r="BB421" s="18"/>
      <c r="BC421" s="18"/>
      <c r="BD421" s="92">
        <f t="shared" si="233"/>
        <v>60.708598726114651</v>
      </c>
      <c r="BE421" s="92">
        <f t="shared" si="234"/>
        <v>59.677419354838712</v>
      </c>
      <c r="BF421" s="93">
        <f>IFERROR(100*((L421+0.44*AA421+AQ421)*2400)/((SUMIFS(팀공격력!Q:Q,팀공격력!A:A,B421,팀공격력!B:B,D421)+0.44*SUMIFS(팀공격력!T:T,팀공격력!A:A,B421,팀공격력!B:B,D421)+SUMIFS(팀공격력!AK:AK,팀공격력!A:A,B421,팀공격력!B:B,D421))*(F421*60+G421)),"")</f>
        <v>16.888432221369719</v>
      </c>
      <c r="BG421" s="17">
        <f t="shared" si="235"/>
        <v>0.61290322580645162</v>
      </c>
      <c r="BH421" s="17">
        <f t="shared" si="236"/>
        <v>0.18279569892473119</v>
      </c>
      <c r="BI421" s="94">
        <f>IFERROR(((AG421*(12000/5))/((F421*60+G421)*(SUMIFS(팀공격력!X:X,팀공격력!A:A,B421,팀공격력!B:B,D421)+SUMIFS(팀수비력!X:X,팀수비력!A:A,B421,팀수비력!B:B,D421))))*100,"")</f>
        <v>1.3059803014637863</v>
      </c>
      <c r="BJ421" s="94">
        <f>IFERROR(((AI421*(12000/5))/((F421*60+G421)*(SUMIFS(팀공격력!V:V,팀공격력!A:A,B421,팀공격력!B:B,D421)+SUMIFS(팀수비력!W:W,팀수비력!A:A,B421,팀수비력!B:B,D421))))*100,"")</f>
        <v>6.1744275791098531</v>
      </c>
      <c r="BK421" s="94">
        <f>IFERROR(((AE421*(12000/5))/((F421*60+G421)*(SUMIFS(팀공격력!X:X,팀공격력!A:A,B421,팀공격력!B:B,D421)+SUMIFS(팀수비력!X:X,팀수비력!A:A,B421,팀수비력!B:B,D421))))*100,"")</f>
        <v>4.4776467478758386</v>
      </c>
      <c r="BL421" s="94">
        <f>IFERROR(100*AK421/(((((F421*60+G421)/(12000/5))*SUMIFS(팀공격력!P:P,팀공격력!A:A,B421,팀공격력!B:B,D421))-K421)),"")</f>
        <v>4.5241760658518961</v>
      </c>
      <c r="BM421" s="94">
        <f>IFERROR(100*((AM421/E421*(2400))/((F421*60+G421)*SUMIFS(팀공격력!AR:AR,팀공격력!A:A,B421,팀공격력!B:B,D421))),"")</f>
        <v>1.0815830964124808</v>
      </c>
      <c r="BN421" s="94">
        <f>IFERROR((AO421*40)/(((F421*60+G421)/60)*(SUMIFS(팀수비력!Q:Q,팀수비력!A:A,B421,팀수비력!B:B,D421)-SUMIFS(팀수비력!N:N,팀수비력!A:A,B421,팀수비력!B:B,D421)))*100,"")</f>
        <v>0</v>
      </c>
      <c r="BO421" s="94">
        <f t="shared" si="237"/>
        <v>9.051412020275162</v>
      </c>
      <c r="BP421" s="18"/>
      <c r="BQ421" s="18"/>
      <c r="BR421" s="18"/>
      <c r="BS421" s="18"/>
      <c r="BT421" s="19" t="s">
        <v>88</v>
      </c>
      <c r="BU421" s="19"/>
      <c r="BV421" s="26" t="s">
        <v>94</v>
      </c>
      <c r="BW421" s="26"/>
      <c r="BX421" s="26"/>
      <c r="BY421" s="26"/>
      <c r="BZ421" s="29"/>
      <c r="CA421" s="29"/>
      <c r="CB421" s="29"/>
      <c r="CC421" s="30"/>
      <c r="CD421" s="30"/>
      <c r="CE421" s="30"/>
      <c r="CF421" s="28">
        <v>6</v>
      </c>
      <c r="CG421" s="28">
        <v>3</v>
      </c>
    </row>
    <row r="422" spans="1:85" x14ac:dyDescent="0.4">
      <c r="A422" s="9" t="s">
        <v>84</v>
      </c>
      <c r="B422" s="9" t="s">
        <v>191</v>
      </c>
      <c r="C422" s="9" t="s">
        <v>205</v>
      </c>
      <c r="D422" s="23" t="s">
        <v>295</v>
      </c>
      <c r="E422" s="32">
        <v>4</v>
      </c>
      <c r="F422" s="32">
        <v>5</v>
      </c>
      <c r="G422" s="32">
        <v>0</v>
      </c>
      <c r="H422" s="14">
        <f t="shared" si="211"/>
        <v>1200</v>
      </c>
      <c r="I422" s="45">
        <v>0</v>
      </c>
      <c r="J422" s="15">
        <f t="shared" si="212"/>
        <v>0</v>
      </c>
      <c r="K422" s="21">
        <v>0</v>
      </c>
      <c r="L422" s="21">
        <v>4</v>
      </c>
      <c r="M422" s="15">
        <f t="shared" si="213"/>
        <v>0</v>
      </c>
      <c r="N422" s="15">
        <f t="shared" si="214"/>
        <v>1</v>
      </c>
      <c r="O422" s="17">
        <f t="shared" si="215"/>
        <v>0</v>
      </c>
      <c r="P422" s="14">
        <v>0</v>
      </c>
      <c r="Q422" s="16">
        <v>0</v>
      </c>
      <c r="R422" s="15">
        <f t="shared" si="216"/>
        <v>0</v>
      </c>
      <c r="S422" s="15">
        <f t="shared" si="217"/>
        <v>0</v>
      </c>
      <c r="T422" s="17" t="e">
        <f t="shared" si="218"/>
        <v>#DIV/0!</v>
      </c>
      <c r="U422" s="16">
        <v>0</v>
      </c>
      <c r="V422" s="16">
        <v>4</v>
      </c>
      <c r="W422" s="15">
        <f t="shared" si="219"/>
        <v>0</v>
      </c>
      <c r="X422" s="15">
        <f t="shared" si="220"/>
        <v>1</v>
      </c>
      <c r="Y422" s="17">
        <f t="shared" si="221"/>
        <v>0</v>
      </c>
      <c r="Z422" s="8">
        <v>0</v>
      </c>
      <c r="AA422" s="8">
        <v>0</v>
      </c>
      <c r="AB422" s="15">
        <f t="shared" si="222"/>
        <v>0</v>
      </c>
      <c r="AC422" s="15">
        <f t="shared" si="223"/>
        <v>0</v>
      </c>
      <c r="AD422" s="17" t="e">
        <f t="shared" si="224"/>
        <v>#DIV/0!</v>
      </c>
      <c r="AE422" s="13">
        <v>4</v>
      </c>
      <c r="AF422" s="15">
        <f t="shared" si="225"/>
        <v>1</v>
      </c>
      <c r="AG422" s="13">
        <v>2</v>
      </c>
      <c r="AH422" s="15">
        <f t="shared" si="226"/>
        <v>0.5</v>
      </c>
      <c r="AI422" s="13">
        <v>2</v>
      </c>
      <c r="AJ422" s="15">
        <f t="shared" si="227"/>
        <v>0.5</v>
      </c>
      <c r="AK422" s="13">
        <v>0</v>
      </c>
      <c r="AL422" s="15">
        <f t="shared" si="228"/>
        <v>0</v>
      </c>
      <c r="AM422" s="13">
        <v>0</v>
      </c>
      <c r="AN422" s="15">
        <f t="shared" si="229"/>
        <v>0</v>
      </c>
      <c r="AO422" s="2">
        <v>0</v>
      </c>
      <c r="AP422" s="15">
        <f t="shared" si="230"/>
        <v>0</v>
      </c>
      <c r="AQ422" s="6">
        <v>2</v>
      </c>
      <c r="AR422" s="15">
        <f t="shared" si="231"/>
        <v>0.5</v>
      </c>
      <c r="AS422" s="52">
        <v>3</v>
      </c>
      <c r="AT422" s="15">
        <f t="shared" si="232"/>
        <v>0.75</v>
      </c>
      <c r="AU422" s="18"/>
      <c r="AV422" s="18"/>
      <c r="AW422" s="18"/>
      <c r="AX422" s="18"/>
      <c r="AY422" s="18"/>
      <c r="AZ422" s="18"/>
      <c r="BA422" s="18"/>
      <c r="BB422" s="18"/>
      <c r="BC422" s="18"/>
      <c r="BD422" s="92">
        <f t="shared" si="233"/>
        <v>0</v>
      </c>
      <c r="BE422" s="92">
        <f t="shared" si="234"/>
        <v>0</v>
      </c>
      <c r="BF422" s="93">
        <f>IFERROR(100*((L422+0.44*AA422+AQ422)*2400)/((SUMIFS(팀공격력!Q:Q,팀공격력!A:A,B422,팀공격력!B:B,D422)+0.44*SUMIFS(팀공격력!T:T,팀공격력!A:A,B422,팀공격력!B:B,D422)+SUMIFS(팀공격력!AK:AK,팀공격력!A:A,B422,팀공격력!B:B,D422))*(F422*60+G422)),"")</f>
        <v>5.9769885939134335</v>
      </c>
      <c r="BG422" s="17">
        <f t="shared" si="235"/>
        <v>1</v>
      </c>
      <c r="BH422" s="17">
        <f t="shared" si="236"/>
        <v>0</v>
      </c>
      <c r="BI422" s="94">
        <f>IFERROR(((AG422*(12000/5))/((F422*60+G422)*(SUMIFS(팀공격력!X:X,팀공격력!A:A,B422,팀공격력!B:B,D422)+SUMIFS(팀수비력!X:X,팀수비력!A:A,B422,팀수비력!B:B,D422))))*100,"")</f>
        <v>2.43161094224924</v>
      </c>
      <c r="BJ422" s="94">
        <f>IFERROR(((AI422*(12000/5))/((F422*60+G422)*(SUMIFS(팀공격력!V:V,팀공격력!A:A,B422,팀공격력!B:B,D422)+SUMIFS(팀수비력!W:W,팀수비력!A:A,B422,팀수비력!B:B,D422))))*100,"")</f>
        <v>4.7337278106508878</v>
      </c>
      <c r="BK422" s="94">
        <f>IFERROR(((AE422*(12000/5))/((F422*60+G422)*(SUMIFS(팀공격력!X:X,팀공격력!A:A,B422,팀공격력!B:B,D422)+SUMIFS(팀수비력!X:X,팀수비력!A:A,B422,팀수비력!B:B,D422))))*100,"")</f>
        <v>4.86322188449848</v>
      </c>
      <c r="BL422" s="94">
        <f>IFERROR(100*AK422/(((((F422*60+G422)/(12000/5))*SUMIFS(팀공격력!P:P,팀공격력!A:A,B422,팀공격력!B:B,D422))-K422)),"")</f>
        <v>0</v>
      </c>
      <c r="BM422" s="94">
        <f>IFERROR(100*((AM422/E422*(2400))/((F422*60+G422)*SUMIFS(팀공격력!AR:AR,팀공격력!A:A,B422,팀공격력!B:B,D422))),"")</f>
        <v>0</v>
      </c>
      <c r="BN422" s="94">
        <f>IFERROR((AO422*40)/(((F422*60+G422)/60)*(SUMIFS(팀수비력!Q:Q,팀수비력!A:A,B422,팀수비력!B:B,D422)-SUMIFS(팀수비력!N:N,팀수비력!A:A,B422,팀수비력!B:B,D422)))*100,"")</f>
        <v>0</v>
      </c>
      <c r="BO422" s="94">
        <f t="shared" si="237"/>
        <v>33.333333333333336</v>
      </c>
      <c r="BP422" s="18"/>
      <c r="BQ422" s="18"/>
      <c r="BR422" s="18"/>
      <c r="BS422" s="18"/>
      <c r="BT422" s="19" t="s">
        <v>88</v>
      </c>
      <c r="BU422" s="19"/>
      <c r="BV422" s="26" t="s">
        <v>94</v>
      </c>
      <c r="BW422" s="26"/>
      <c r="BX422" s="26"/>
      <c r="BY422" s="26"/>
      <c r="BZ422" s="29"/>
      <c r="CA422" s="29"/>
      <c r="CB422" s="29"/>
      <c r="CC422" s="30"/>
      <c r="CD422" s="30"/>
      <c r="CE422" s="30"/>
      <c r="CF422" s="28">
        <v>3</v>
      </c>
      <c r="CG422" s="28">
        <v>1</v>
      </c>
    </row>
    <row r="423" spans="1:85" x14ac:dyDescent="0.4">
      <c r="A423" s="9" t="s">
        <v>84</v>
      </c>
      <c r="B423" s="9" t="s">
        <v>191</v>
      </c>
      <c r="C423" s="9" t="s">
        <v>208</v>
      </c>
      <c r="D423" s="23" t="s">
        <v>295</v>
      </c>
      <c r="E423" s="32">
        <v>8</v>
      </c>
      <c r="F423" s="32">
        <v>6</v>
      </c>
      <c r="G423" s="32">
        <v>57</v>
      </c>
      <c r="H423" s="14">
        <f t="shared" si="211"/>
        <v>3336</v>
      </c>
      <c r="I423" s="45">
        <v>20</v>
      </c>
      <c r="J423" s="15">
        <f t="shared" si="212"/>
        <v>2.5</v>
      </c>
      <c r="K423" s="21">
        <v>9</v>
      </c>
      <c r="L423" s="21">
        <v>19</v>
      </c>
      <c r="M423" s="15">
        <f t="shared" si="213"/>
        <v>1.125</v>
      </c>
      <c r="N423" s="15">
        <f t="shared" si="214"/>
        <v>2.375</v>
      </c>
      <c r="O423" s="17">
        <f t="shared" si="215"/>
        <v>0.47368421052631576</v>
      </c>
      <c r="P423" s="14">
        <v>7</v>
      </c>
      <c r="Q423" s="16">
        <v>13</v>
      </c>
      <c r="R423" s="15">
        <f t="shared" si="216"/>
        <v>0.875</v>
      </c>
      <c r="S423" s="15">
        <f t="shared" si="217"/>
        <v>1.625</v>
      </c>
      <c r="T423" s="17">
        <f t="shared" si="218"/>
        <v>0.53846153846153844</v>
      </c>
      <c r="U423" s="16">
        <v>2</v>
      </c>
      <c r="V423" s="16">
        <v>6</v>
      </c>
      <c r="W423" s="15">
        <f t="shared" si="219"/>
        <v>0.25</v>
      </c>
      <c r="X423" s="15">
        <f t="shared" si="220"/>
        <v>0.75</v>
      </c>
      <c r="Y423" s="17">
        <f t="shared" si="221"/>
        <v>0.33333333333333331</v>
      </c>
      <c r="Z423" s="8">
        <v>0</v>
      </c>
      <c r="AA423" s="8">
        <v>0</v>
      </c>
      <c r="AB423" s="15">
        <f t="shared" si="222"/>
        <v>0</v>
      </c>
      <c r="AC423" s="15">
        <f t="shared" si="223"/>
        <v>0</v>
      </c>
      <c r="AD423" s="17" t="e">
        <f t="shared" si="224"/>
        <v>#DIV/0!</v>
      </c>
      <c r="AE423" s="13">
        <v>9</v>
      </c>
      <c r="AF423" s="15">
        <f t="shared" si="225"/>
        <v>1.125</v>
      </c>
      <c r="AG423" s="13">
        <v>5</v>
      </c>
      <c r="AH423" s="15">
        <f t="shared" si="226"/>
        <v>0.625</v>
      </c>
      <c r="AI423" s="13">
        <v>4</v>
      </c>
      <c r="AJ423" s="15">
        <f t="shared" si="227"/>
        <v>0.5</v>
      </c>
      <c r="AK423" s="13">
        <v>5</v>
      </c>
      <c r="AL423" s="15">
        <f t="shared" si="228"/>
        <v>0.625</v>
      </c>
      <c r="AM423" s="13">
        <v>1</v>
      </c>
      <c r="AN423" s="15">
        <f t="shared" si="229"/>
        <v>0.125</v>
      </c>
      <c r="AO423" s="2">
        <v>0</v>
      </c>
      <c r="AP423" s="15">
        <f t="shared" si="230"/>
        <v>0</v>
      </c>
      <c r="AQ423" s="6">
        <v>0</v>
      </c>
      <c r="AR423" s="15">
        <f t="shared" si="231"/>
        <v>0</v>
      </c>
      <c r="AS423" s="52">
        <v>12</v>
      </c>
      <c r="AT423" s="15">
        <f t="shared" si="232"/>
        <v>1.5</v>
      </c>
      <c r="AU423" s="18"/>
      <c r="AV423" s="18"/>
      <c r="AW423" s="18"/>
      <c r="AX423" s="18"/>
      <c r="AY423" s="18"/>
      <c r="AZ423" s="18"/>
      <c r="BA423" s="18"/>
      <c r="BB423" s="18"/>
      <c r="BC423" s="18"/>
      <c r="BD423" s="92">
        <f t="shared" si="233"/>
        <v>52.631578947368418</v>
      </c>
      <c r="BE423" s="92">
        <f t="shared" si="234"/>
        <v>52.631578947368418</v>
      </c>
      <c r="BF423" s="93">
        <f>IFERROR(100*((L423+0.44*AA423+AQ423)*2400)/((SUMIFS(팀공격력!Q:Q,팀공격력!A:A,B423,팀공격력!B:B,D423)+0.44*SUMIFS(팀공격력!T:T,팀공격력!A:A,B423,팀공격력!B:B,D423)+SUMIFS(팀공격력!AK:AK,팀공격력!A:A,B423,팀공격력!B:B,D423))*(F423*60+G423)),"")</f>
        <v>13.616640681577364</v>
      </c>
      <c r="BG423" s="17">
        <f t="shared" si="235"/>
        <v>0.31578947368421051</v>
      </c>
      <c r="BH423" s="17">
        <f t="shared" si="236"/>
        <v>0</v>
      </c>
      <c r="BI423" s="94">
        <f>IFERROR(((AG423*(12000/5))/((F423*60+G423)*(SUMIFS(팀공격력!X:X,팀공격력!A:A,B423,팀공격력!B:B,D423)+SUMIFS(팀수비력!X:X,팀수비력!A:A,B423,팀수비력!B:B,D423))))*100,"")</f>
        <v>4.3734009752684173</v>
      </c>
      <c r="BJ423" s="94">
        <f>IFERROR(((AI423*(12000/5))/((F423*60+G423)*(SUMIFS(팀공격력!V:V,팀공격력!A:A,B423,팀공격력!B:B,D423)+SUMIFS(팀수비력!W:W,팀수비력!A:A,B423,팀수비력!B:B,D423))))*100,"")</f>
        <v>6.8111191520156655</v>
      </c>
      <c r="BK423" s="94">
        <f>IFERROR(((AE423*(12000/5))/((F423*60+G423)*(SUMIFS(팀공격력!X:X,팀공격력!A:A,B423,팀공격력!B:B,D423)+SUMIFS(팀수비력!X:X,팀수비력!A:A,B423,팀수비력!B:B,D423))))*100,"")</f>
        <v>7.8721217554831506</v>
      </c>
      <c r="BL423" s="94">
        <f>IFERROR(100*AK423/(((((F423*60+G423)/(12000/5))*SUMIFS(팀공격력!P:P,팀공격력!A:A,B423,팀공격력!B:B,D423))-K423)),"")</f>
        <v>11.736056098348151</v>
      </c>
      <c r="BM423" s="94">
        <f>IFERROR(100*((AM423/E423*(2400))/((F423*60+G423)*SUMIFS(팀공격력!AR:AR,팀공격력!A:A,B423,팀공격력!B:B,D423))),"")</f>
        <v>0.95076211937338151</v>
      </c>
      <c r="BN423" s="94">
        <f>IFERROR((AO423*40)/(((F423*60+G423)/60)*(SUMIFS(팀수비력!Q:Q,팀수비력!A:A,B423,팀수비력!B:B,D423)-SUMIFS(팀수비력!N:N,팀수비력!A:A,B423,팀수비력!B:B,D423)))*100,"")</f>
        <v>0</v>
      </c>
      <c r="BO423" s="94">
        <f t="shared" si="237"/>
        <v>0</v>
      </c>
      <c r="BP423" s="18"/>
      <c r="BQ423" s="18"/>
      <c r="BR423" s="18"/>
      <c r="BS423" s="18"/>
      <c r="BT423" s="19" t="s">
        <v>88</v>
      </c>
      <c r="BU423" s="19"/>
      <c r="BV423" s="26" t="s">
        <v>94</v>
      </c>
      <c r="BW423" s="26"/>
      <c r="BX423" s="26"/>
      <c r="BY423" s="26"/>
      <c r="BZ423" s="29"/>
      <c r="CA423" s="29"/>
      <c r="CB423" s="29"/>
      <c r="CC423" s="30"/>
      <c r="CD423" s="30"/>
      <c r="CE423" s="30"/>
      <c r="CF423" s="28">
        <v>6</v>
      </c>
      <c r="CG423" s="28">
        <v>2</v>
      </c>
    </row>
    <row r="424" spans="1:85" x14ac:dyDescent="0.4">
      <c r="A424" s="9" t="s">
        <v>84</v>
      </c>
      <c r="B424" s="9" t="s">
        <v>191</v>
      </c>
      <c r="C424" s="9" t="s">
        <v>209</v>
      </c>
      <c r="D424" s="23" t="s">
        <v>295</v>
      </c>
      <c r="E424" s="32">
        <v>6</v>
      </c>
      <c r="F424" s="32">
        <v>8</v>
      </c>
      <c r="G424" s="32">
        <v>42</v>
      </c>
      <c r="H424" s="14">
        <f t="shared" si="211"/>
        <v>3132</v>
      </c>
      <c r="I424" s="45">
        <v>9</v>
      </c>
      <c r="J424" s="15">
        <f t="shared" si="212"/>
        <v>1.5</v>
      </c>
      <c r="K424" s="21">
        <v>4</v>
      </c>
      <c r="L424" s="21">
        <v>9</v>
      </c>
      <c r="M424" s="15">
        <f t="shared" si="213"/>
        <v>0.66666666666666663</v>
      </c>
      <c r="N424" s="15">
        <f t="shared" si="214"/>
        <v>1.5</v>
      </c>
      <c r="O424" s="17">
        <f t="shared" si="215"/>
        <v>0.44444444444444442</v>
      </c>
      <c r="P424" s="14">
        <v>3</v>
      </c>
      <c r="Q424" s="16">
        <v>4</v>
      </c>
      <c r="R424" s="15">
        <f t="shared" si="216"/>
        <v>0.5</v>
      </c>
      <c r="S424" s="15">
        <f t="shared" si="217"/>
        <v>0.66666666666666663</v>
      </c>
      <c r="T424" s="17">
        <f t="shared" si="218"/>
        <v>0.75</v>
      </c>
      <c r="U424" s="16">
        <v>1</v>
      </c>
      <c r="V424" s="16">
        <v>5</v>
      </c>
      <c r="W424" s="15">
        <f t="shared" si="219"/>
        <v>0.16666666666666666</v>
      </c>
      <c r="X424" s="15">
        <f t="shared" si="220"/>
        <v>0.83333333333333337</v>
      </c>
      <c r="Y424" s="17">
        <f t="shared" si="221"/>
        <v>0.2</v>
      </c>
      <c r="Z424" s="8">
        <v>0</v>
      </c>
      <c r="AA424" s="8">
        <v>0</v>
      </c>
      <c r="AB424" s="15">
        <f t="shared" si="222"/>
        <v>0</v>
      </c>
      <c r="AC424" s="15">
        <f t="shared" si="223"/>
        <v>0</v>
      </c>
      <c r="AD424" s="17" t="e">
        <f t="shared" si="224"/>
        <v>#DIV/0!</v>
      </c>
      <c r="AE424" s="13">
        <v>7</v>
      </c>
      <c r="AF424" s="15">
        <f t="shared" si="225"/>
        <v>1.1666666666666667</v>
      </c>
      <c r="AG424" s="13">
        <v>2</v>
      </c>
      <c r="AH424" s="15">
        <f t="shared" si="226"/>
        <v>0.33333333333333331</v>
      </c>
      <c r="AI424" s="13">
        <v>5</v>
      </c>
      <c r="AJ424" s="15">
        <f t="shared" si="227"/>
        <v>0.83333333333333337</v>
      </c>
      <c r="AK424" s="13">
        <v>1</v>
      </c>
      <c r="AL424" s="15">
        <f t="shared" si="228"/>
        <v>0.16666666666666666</v>
      </c>
      <c r="AM424" s="13">
        <v>1</v>
      </c>
      <c r="AN424" s="15">
        <f t="shared" si="229"/>
        <v>0.16666666666666666</v>
      </c>
      <c r="AO424" s="2">
        <v>1</v>
      </c>
      <c r="AP424" s="15">
        <f t="shared" si="230"/>
        <v>0.16666666666666666</v>
      </c>
      <c r="AQ424" s="6">
        <v>1</v>
      </c>
      <c r="AR424" s="15">
        <f t="shared" si="231"/>
        <v>0.16666666666666666</v>
      </c>
      <c r="AS424" s="52">
        <v>9</v>
      </c>
      <c r="AT424" s="15">
        <f t="shared" si="232"/>
        <v>1.5</v>
      </c>
      <c r="AU424" s="18"/>
      <c r="AV424" s="18"/>
      <c r="AW424" s="18"/>
      <c r="AX424" s="18"/>
      <c r="AY424" s="18"/>
      <c r="AZ424" s="18"/>
      <c r="BA424" s="18"/>
      <c r="BB424" s="18"/>
      <c r="BC424" s="18"/>
      <c r="BD424" s="92">
        <f t="shared" si="233"/>
        <v>50</v>
      </c>
      <c r="BE424" s="92">
        <f t="shared" si="234"/>
        <v>50</v>
      </c>
      <c r="BF424" s="93">
        <f>IFERROR(100*((L424+0.44*AA424+AQ424)*2400)/((SUMIFS(팀공격력!Q:Q,팀공격력!A:A,B424,팀공격력!B:B,D424)+0.44*SUMIFS(팀공격력!T:T,팀공격력!A:A,B424,팀공격력!B:B,D424)+SUMIFS(팀공격력!AK:AK,팀공격력!A:A,B424,팀공격력!B:B,D424))*(F424*60+G424)),"")</f>
        <v>5.7250848600703383</v>
      </c>
      <c r="BG424" s="17">
        <f t="shared" si="235"/>
        <v>0.55555555555555558</v>
      </c>
      <c r="BH424" s="17">
        <f t="shared" si="236"/>
        <v>0</v>
      </c>
      <c r="BI424" s="94">
        <f>IFERROR(((AG424*(12000/5))/((F424*60+G424)*(SUMIFS(팀공격력!X:X,팀공격력!A:A,B424,팀공격력!B:B,D424)+SUMIFS(팀수비력!X:X,팀수비력!A:A,B424,팀수비력!B:B,D424))))*100,"")</f>
        <v>1.3974775530168047</v>
      </c>
      <c r="BJ424" s="94">
        <f>IFERROR(((AI424*(12000/5))/((F424*60+G424)*(SUMIFS(팀공격력!V:V,팀공격력!A:A,B424,팀공격력!B:B,D424)+SUMIFS(팀수비력!W:W,팀수비력!A:A,B424,팀수비력!B:B,D424))))*100,"")</f>
        <v>6.8013330612800109</v>
      </c>
      <c r="BK424" s="94">
        <f>IFERROR(((AE424*(12000/5))/((F424*60+G424)*(SUMIFS(팀공격력!X:X,팀공격력!A:A,B424,팀공격력!B:B,D424)+SUMIFS(팀수비력!X:X,팀수비력!A:A,B424,팀수비력!B:B,D424))))*100,"")</f>
        <v>4.8911714355588165</v>
      </c>
      <c r="BL424" s="94">
        <f>IFERROR(100*AK424/(((((F424*60+G424)/(12000/5))*SUMIFS(팀공격력!P:P,팀공격력!A:A,B424,팀공격력!B:B,D424))-K424)),"")</f>
        <v>1.6502330954247288</v>
      </c>
      <c r="BM424" s="94">
        <f>IFERROR(100*((AM424/E424*(2400))/((F424*60+G424)*SUMIFS(팀공격력!AR:AR,팀공격력!A:A,B424,팀공격력!B:B,D424))),"")</f>
        <v>1.0126891539685825</v>
      </c>
      <c r="BN424" s="94">
        <f>IFERROR((AO424*40)/(((F424*60+G424)/60)*(SUMIFS(팀수비력!Q:Q,팀수비력!A:A,B424,팀수비력!B:B,D424)-SUMIFS(팀수비력!N:N,팀수비력!A:A,B424,팀수비력!B:B,D424)))*100,"")</f>
        <v>1.2067457085105742</v>
      </c>
      <c r="BO424" s="94">
        <f t="shared" si="237"/>
        <v>10</v>
      </c>
      <c r="BP424" s="18"/>
      <c r="BQ424" s="18"/>
      <c r="BR424" s="18"/>
      <c r="BS424" s="18"/>
      <c r="BT424" s="19" t="s">
        <v>88</v>
      </c>
      <c r="BU424" s="19"/>
      <c r="BV424" s="26" t="s">
        <v>94</v>
      </c>
      <c r="BW424" s="26"/>
      <c r="BX424" s="26"/>
      <c r="BY424" s="26"/>
      <c r="BZ424" s="29"/>
      <c r="CA424" s="29"/>
      <c r="CB424" s="29"/>
      <c r="CC424" s="30"/>
      <c r="CD424" s="30"/>
      <c r="CE424" s="30"/>
      <c r="CF424" s="28">
        <v>5</v>
      </c>
      <c r="CG424" s="28">
        <v>1</v>
      </c>
    </row>
    <row r="425" spans="1:85" x14ac:dyDescent="0.4">
      <c r="A425" s="9" t="s">
        <v>84</v>
      </c>
      <c r="B425" s="9" t="s">
        <v>210</v>
      </c>
      <c r="C425" s="9" t="s">
        <v>212</v>
      </c>
      <c r="D425" s="23" t="s">
        <v>295</v>
      </c>
      <c r="E425" s="32">
        <v>2</v>
      </c>
      <c r="F425" s="32">
        <v>26</v>
      </c>
      <c r="G425" s="32">
        <v>26</v>
      </c>
      <c r="H425" s="14">
        <f t="shared" si="211"/>
        <v>3172</v>
      </c>
      <c r="I425" s="45">
        <v>19</v>
      </c>
      <c r="J425" s="15">
        <f t="shared" si="212"/>
        <v>9.5</v>
      </c>
      <c r="K425" s="21">
        <v>7</v>
      </c>
      <c r="L425" s="21">
        <v>20</v>
      </c>
      <c r="M425" s="15">
        <f t="shared" si="213"/>
        <v>3.5</v>
      </c>
      <c r="N425" s="15">
        <f t="shared" si="214"/>
        <v>10</v>
      </c>
      <c r="O425" s="17">
        <f t="shared" si="215"/>
        <v>0.35</v>
      </c>
      <c r="P425" s="14">
        <v>3</v>
      </c>
      <c r="Q425" s="16">
        <v>5</v>
      </c>
      <c r="R425" s="15">
        <f t="shared" si="216"/>
        <v>1.5</v>
      </c>
      <c r="S425" s="15">
        <f t="shared" si="217"/>
        <v>2.5</v>
      </c>
      <c r="T425" s="17">
        <f t="shared" si="218"/>
        <v>0.6</v>
      </c>
      <c r="U425" s="16">
        <v>4</v>
      </c>
      <c r="V425" s="16">
        <v>15</v>
      </c>
      <c r="W425" s="15">
        <f t="shared" si="219"/>
        <v>2</v>
      </c>
      <c r="X425" s="15">
        <f t="shared" si="220"/>
        <v>7.5</v>
      </c>
      <c r="Y425" s="17">
        <f t="shared" si="221"/>
        <v>0.26666666666666666</v>
      </c>
      <c r="Z425" s="8">
        <v>1</v>
      </c>
      <c r="AA425" s="8">
        <v>2</v>
      </c>
      <c r="AB425" s="15">
        <f t="shared" si="222"/>
        <v>0.5</v>
      </c>
      <c r="AC425" s="15">
        <f t="shared" si="223"/>
        <v>1</v>
      </c>
      <c r="AD425" s="17">
        <f t="shared" si="224"/>
        <v>0.5</v>
      </c>
      <c r="AE425" s="13">
        <v>5</v>
      </c>
      <c r="AF425" s="15">
        <f t="shared" si="225"/>
        <v>2.5</v>
      </c>
      <c r="AG425" s="13">
        <v>1</v>
      </c>
      <c r="AH425" s="15">
        <f t="shared" si="226"/>
        <v>0.5</v>
      </c>
      <c r="AI425" s="13">
        <v>4</v>
      </c>
      <c r="AJ425" s="15">
        <f t="shared" si="227"/>
        <v>2</v>
      </c>
      <c r="AK425" s="13">
        <v>4</v>
      </c>
      <c r="AL425" s="15">
        <f t="shared" si="228"/>
        <v>2</v>
      </c>
      <c r="AM425" s="13">
        <v>2</v>
      </c>
      <c r="AN425" s="15">
        <f t="shared" si="229"/>
        <v>1</v>
      </c>
      <c r="AO425" s="2">
        <v>0</v>
      </c>
      <c r="AP425" s="15">
        <f t="shared" si="230"/>
        <v>0</v>
      </c>
      <c r="AQ425" s="6">
        <v>3</v>
      </c>
      <c r="AR425" s="15">
        <f t="shared" si="231"/>
        <v>1.5</v>
      </c>
      <c r="AS425" s="52">
        <v>3</v>
      </c>
      <c r="AT425" s="15">
        <f t="shared" si="232"/>
        <v>1.5</v>
      </c>
      <c r="AU425" s="18"/>
      <c r="AV425" s="18"/>
      <c r="AW425" s="18"/>
      <c r="AX425" s="18"/>
      <c r="AY425" s="18"/>
      <c r="AZ425" s="18"/>
      <c r="BA425" s="18"/>
      <c r="BB425" s="18"/>
      <c r="BC425" s="18"/>
      <c r="BD425" s="92">
        <f t="shared" si="233"/>
        <v>45.498084291187737</v>
      </c>
      <c r="BE425" s="92">
        <f t="shared" si="234"/>
        <v>45</v>
      </c>
      <c r="BF425" s="93">
        <f>IFERROR(100*((L425+0.44*AA425+AQ425)*2400)/((SUMIFS(팀공격력!Q:Q,팀공격력!A:A,B425,팀공격력!B:B,D425)+0.44*SUMIFS(팀공격력!T:T,팀공격력!A:A,B425,팀공격력!B:B,D425)+SUMIFS(팀공격력!AK:AK,팀공격력!A:A,B425,팀공격력!B:B,D425))*(F425*60+G425)),"")</f>
        <v>4.6762502817401632</v>
      </c>
      <c r="BG425" s="17">
        <f t="shared" si="235"/>
        <v>0.75</v>
      </c>
      <c r="BH425" s="17">
        <f t="shared" si="236"/>
        <v>0.1</v>
      </c>
      <c r="BI425" s="94">
        <f>IFERROR(((AG425*(12000/5))/((F425*60+G425)*(SUMIFS(팀공격력!X:X,팀공격력!A:A,B425,팀공격력!B:B,D425)+SUMIFS(팀수비력!X:X,팀수비력!A:A,B425,팀수비력!B:B,D425))))*100,"")</f>
        <v>0.24057883267140739</v>
      </c>
      <c r="BJ425" s="94">
        <f>IFERROR(((AI425*(12000/5))/((F425*60+G425)*(SUMIFS(팀공격력!V:V,팀공격력!A:A,B425,팀공격력!B:B,D425)+SUMIFS(팀수비력!W:W,팀수비력!A:A,B425,팀수비력!B:B,D425))))*100,"")</f>
        <v>1.9338541309944441</v>
      </c>
      <c r="BK425" s="94">
        <f>IFERROR(((AE425*(12000/5))/((F425*60+G425)*(SUMIFS(팀공격력!X:X,팀공격력!A:A,B425,팀공격력!B:B,D425)+SUMIFS(팀수비력!X:X,팀수비력!A:A,B425,팀수비력!B:B,D425))))*100,"")</f>
        <v>1.2028941633570371</v>
      </c>
      <c r="BL425" s="94">
        <f>IFERROR(100*AK425/(((((F425*60+G425)/(12000/5))*SUMIFS(팀공격력!P:P,팀공격력!A:A,B425,팀공격력!B:B,D425))-K425)),"")</f>
        <v>2.1586325063072542</v>
      </c>
      <c r="BM425" s="94">
        <f>IFERROR(100*((AM425/E425*(2400))/((F425*60+G425)*SUMIFS(팀공격력!AR:AR,팀공격력!A:A,B425,팀공격력!B:B,D425))),"")</f>
        <v>2.0712850358879829</v>
      </c>
      <c r="BN425" s="94">
        <f>IFERROR((AO425*40)/(((F425*60+G425)/60)*(SUMIFS(팀수비력!Q:Q,팀수비력!A:A,B425,팀수비력!B:B,D425)-SUMIFS(팀수비력!N:N,팀수비력!A:A,B425,팀수비력!B:B,D425)))*100,"")</f>
        <v>0</v>
      </c>
      <c r="BO425" s="94">
        <f t="shared" si="237"/>
        <v>12.562814070351759</v>
      </c>
      <c r="BP425" s="18"/>
      <c r="BQ425" s="18"/>
      <c r="BR425" s="18"/>
      <c r="BS425" s="18"/>
      <c r="BT425" s="19" t="s">
        <v>88</v>
      </c>
      <c r="BU425" s="19"/>
      <c r="BV425" s="26" t="s">
        <v>94</v>
      </c>
      <c r="BW425" s="26"/>
      <c r="BX425" s="26"/>
      <c r="BY425" s="26"/>
      <c r="BZ425" s="29"/>
      <c r="CA425" s="29"/>
      <c r="CB425" s="29"/>
      <c r="CC425" s="30"/>
      <c r="CD425" s="30"/>
      <c r="CE425" s="30"/>
      <c r="CF425" s="28">
        <v>2</v>
      </c>
      <c r="CG425" s="28">
        <v>0</v>
      </c>
    </row>
    <row r="426" spans="1:85" x14ac:dyDescent="0.4">
      <c r="A426" s="9" t="s">
        <v>84</v>
      </c>
      <c r="B426" s="9" t="s">
        <v>210</v>
      </c>
      <c r="C426" s="9" t="s">
        <v>213</v>
      </c>
      <c r="D426" s="23" t="s">
        <v>295</v>
      </c>
      <c r="E426" s="32">
        <v>2</v>
      </c>
      <c r="F426" s="32">
        <v>11</v>
      </c>
      <c r="G426" s="32">
        <v>27</v>
      </c>
      <c r="H426" s="14">
        <f t="shared" si="211"/>
        <v>1374</v>
      </c>
      <c r="I426" s="45">
        <v>17</v>
      </c>
      <c r="J426" s="15">
        <f t="shared" si="212"/>
        <v>8.5</v>
      </c>
      <c r="K426" s="21">
        <v>8</v>
      </c>
      <c r="L426" s="21">
        <v>14</v>
      </c>
      <c r="M426" s="15">
        <f t="shared" si="213"/>
        <v>4</v>
      </c>
      <c r="N426" s="15">
        <f t="shared" si="214"/>
        <v>7</v>
      </c>
      <c r="O426" s="17">
        <f t="shared" si="215"/>
        <v>0.5714285714285714</v>
      </c>
      <c r="P426" s="14">
        <v>7</v>
      </c>
      <c r="Q426" s="16">
        <v>9</v>
      </c>
      <c r="R426" s="15">
        <f t="shared" si="216"/>
        <v>3.5</v>
      </c>
      <c r="S426" s="15">
        <f t="shared" si="217"/>
        <v>4.5</v>
      </c>
      <c r="T426" s="17">
        <f t="shared" si="218"/>
        <v>0.77777777777777779</v>
      </c>
      <c r="U426" s="16">
        <v>1</v>
      </c>
      <c r="V426" s="16">
        <v>5</v>
      </c>
      <c r="W426" s="15">
        <f t="shared" si="219"/>
        <v>0.5</v>
      </c>
      <c r="X426" s="15">
        <f t="shared" si="220"/>
        <v>2.5</v>
      </c>
      <c r="Y426" s="17">
        <f t="shared" si="221"/>
        <v>0.2</v>
      </c>
      <c r="Z426" s="8">
        <v>0</v>
      </c>
      <c r="AA426" s="8">
        <v>0</v>
      </c>
      <c r="AB426" s="15">
        <f t="shared" si="222"/>
        <v>0</v>
      </c>
      <c r="AC426" s="15">
        <f t="shared" si="223"/>
        <v>0</v>
      </c>
      <c r="AD426" s="17" t="e">
        <f t="shared" si="224"/>
        <v>#DIV/0!</v>
      </c>
      <c r="AE426" s="13">
        <v>0</v>
      </c>
      <c r="AF426" s="15">
        <f t="shared" si="225"/>
        <v>0</v>
      </c>
      <c r="AG426" s="13">
        <v>0</v>
      </c>
      <c r="AH426" s="15">
        <f t="shared" si="226"/>
        <v>0</v>
      </c>
      <c r="AI426" s="13">
        <v>0</v>
      </c>
      <c r="AJ426" s="15">
        <f t="shared" si="227"/>
        <v>0</v>
      </c>
      <c r="AK426" s="13">
        <v>5</v>
      </c>
      <c r="AL426" s="15">
        <f t="shared" si="228"/>
        <v>2.5</v>
      </c>
      <c r="AM426" s="13">
        <v>6</v>
      </c>
      <c r="AN426" s="15">
        <f t="shared" si="229"/>
        <v>3</v>
      </c>
      <c r="AO426" s="2">
        <v>0</v>
      </c>
      <c r="AP426" s="15">
        <f t="shared" si="230"/>
        <v>0</v>
      </c>
      <c r="AQ426" s="6">
        <v>2</v>
      </c>
      <c r="AR426" s="15">
        <f t="shared" si="231"/>
        <v>1</v>
      </c>
      <c r="AS426" s="52">
        <v>2</v>
      </c>
      <c r="AT426" s="15">
        <f t="shared" si="232"/>
        <v>1</v>
      </c>
      <c r="AU426" s="18"/>
      <c r="AV426" s="18"/>
      <c r="AW426" s="18"/>
      <c r="AX426" s="18"/>
      <c r="AY426" s="18"/>
      <c r="AZ426" s="18"/>
      <c r="BA426" s="18"/>
      <c r="BB426" s="18"/>
      <c r="BC426" s="18"/>
      <c r="BD426" s="92">
        <f t="shared" si="233"/>
        <v>60.714285714285708</v>
      </c>
      <c r="BE426" s="92">
        <f t="shared" si="234"/>
        <v>60.714285714285708</v>
      </c>
      <c r="BF426" s="93">
        <f>IFERROR(100*((L426+0.44*AA426+AQ426)*2400)/((SUMIFS(팀공격력!Q:Q,팀공격력!A:A,B426,팀공격력!B:B,D426)+0.44*SUMIFS(팀공격력!T:T,팀공격력!A:A,B426,팀공격력!B:B,D426)+SUMIFS(팀공격력!AK:AK,팀공격력!A:A,B426,팀공격력!B:B,D426))*(F426*60+G426)),"")</f>
        <v>7.233189671638053</v>
      </c>
      <c r="BG426" s="17">
        <f t="shared" si="235"/>
        <v>0.35714285714285715</v>
      </c>
      <c r="BH426" s="17">
        <f t="shared" si="236"/>
        <v>0</v>
      </c>
      <c r="BI426" s="94">
        <f>IFERROR(((AG426*(12000/5))/((F426*60+G426)*(SUMIFS(팀공격력!X:X,팀공격력!A:A,B426,팀공격력!B:B,D426)+SUMIFS(팀수비력!X:X,팀수비력!A:A,B426,팀수비력!B:B,D426))))*100,"")</f>
        <v>0</v>
      </c>
      <c r="BJ426" s="94">
        <f>IFERROR(((AI426*(12000/5))/((F426*60+G426)*(SUMIFS(팀공격력!V:V,팀공격력!A:A,B426,팀공격력!B:B,D426)+SUMIFS(팀수비력!W:W,팀수비력!A:A,B426,팀수비력!B:B,D426))))*100,"")</f>
        <v>0</v>
      </c>
      <c r="BK426" s="94">
        <f>IFERROR(((AE426*(12000/5))/((F426*60+G426)*(SUMIFS(팀공격력!X:X,팀공격력!A:A,B426,팀공격력!B:B,D426)+SUMIFS(팀수비력!X:X,팀수비력!A:A,B426,팀수비력!B:B,D426))))*100,"")</f>
        <v>0</v>
      </c>
      <c r="BL426" s="94">
        <f>IFERROR(100*AK426/(((((F426*60+G426)/(12000/5))*SUMIFS(팀공격력!P:P,팀공격력!A:A,B426,팀공격력!B:B,D426))-K426)),"")</f>
        <v>6.6402164710569567</v>
      </c>
      <c r="BM426" s="94">
        <f>IFERROR(100*((AM426/E426*(2400))/((F426*60+G426)*SUMIFS(팀공격력!AR:AR,팀공격력!A:A,B426,팀공격력!B:B,D426))),"")</f>
        <v>14.345231733267866</v>
      </c>
      <c r="BN426" s="94">
        <f>IFERROR((AO426*40)/(((F426*60+G426)/60)*(SUMIFS(팀수비력!Q:Q,팀수비력!A:A,B426,팀수비력!B:B,D426)-SUMIFS(팀수비력!N:N,팀수비력!A:A,B426,팀수비력!B:B,D426)))*100,"")</f>
        <v>0</v>
      </c>
      <c r="BO426" s="94">
        <f t="shared" si="237"/>
        <v>12.5</v>
      </c>
      <c r="BP426" s="18"/>
      <c r="BQ426" s="18"/>
      <c r="BR426" s="18"/>
      <c r="BS426" s="18"/>
      <c r="BT426" s="19" t="s">
        <v>88</v>
      </c>
      <c r="BU426" s="19"/>
      <c r="BV426" s="26" t="s">
        <v>89</v>
      </c>
      <c r="BW426" s="26"/>
      <c r="BX426" s="26"/>
      <c r="BY426" s="26"/>
      <c r="BZ426" s="29"/>
      <c r="CA426" s="29"/>
      <c r="CB426" s="29"/>
      <c r="CC426" s="30"/>
      <c r="CD426" s="30"/>
      <c r="CE426" s="30"/>
      <c r="CF426" s="28">
        <v>1</v>
      </c>
      <c r="CG426" s="28">
        <v>1</v>
      </c>
    </row>
    <row r="427" spans="1:85" x14ac:dyDescent="0.4">
      <c r="A427" s="9" t="s">
        <v>84</v>
      </c>
      <c r="B427" s="9" t="s">
        <v>210</v>
      </c>
      <c r="C427" s="9" t="s">
        <v>214</v>
      </c>
      <c r="D427" s="23" t="s">
        <v>295</v>
      </c>
      <c r="E427" s="32">
        <v>4</v>
      </c>
      <c r="F427" s="32">
        <v>7</v>
      </c>
      <c r="G427" s="32">
        <v>43</v>
      </c>
      <c r="H427" s="14">
        <f t="shared" si="211"/>
        <v>1852</v>
      </c>
      <c r="I427" s="45">
        <v>4</v>
      </c>
      <c r="J427" s="15">
        <f t="shared" si="212"/>
        <v>1</v>
      </c>
      <c r="K427" s="21">
        <v>2</v>
      </c>
      <c r="L427" s="21">
        <v>4</v>
      </c>
      <c r="M427" s="15">
        <f t="shared" si="213"/>
        <v>0.5</v>
      </c>
      <c r="N427" s="15">
        <f t="shared" si="214"/>
        <v>1</v>
      </c>
      <c r="O427" s="17">
        <f t="shared" si="215"/>
        <v>0.5</v>
      </c>
      <c r="P427" s="14">
        <v>2</v>
      </c>
      <c r="Q427" s="16">
        <v>2</v>
      </c>
      <c r="R427" s="15">
        <f t="shared" si="216"/>
        <v>0.5</v>
      </c>
      <c r="S427" s="15">
        <f t="shared" si="217"/>
        <v>0.5</v>
      </c>
      <c r="T427" s="17">
        <f t="shared" si="218"/>
        <v>1</v>
      </c>
      <c r="U427" s="16">
        <v>0</v>
      </c>
      <c r="V427" s="16">
        <v>2</v>
      </c>
      <c r="W427" s="15">
        <f t="shared" si="219"/>
        <v>0</v>
      </c>
      <c r="X427" s="15">
        <f t="shared" si="220"/>
        <v>0.5</v>
      </c>
      <c r="Y427" s="17">
        <f t="shared" si="221"/>
        <v>0</v>
      </c>
      <c r="Z427" s="8">
        <v>0</v>
      </c>
      <c r="AA427" s="8">
        <v>0</v>
      </c>
      <c r="AB427" s="15">
        <f t="shared" si="222"/>
        <v>0</v>
      </c>
      <c r="AC427" s="15">
        <f t="shared" si="223"/>
        <v>0</v>
      </c>
      <c r="AD427" s="17" t="e">
        <f t="shared" si="224"/>
        <v>#DIV/0!</v>
      </c>
      <c r="AE427" s="13">
        <v>2</v>
      </c>
      <c r="AF427" s="15">
        <f t="shared" si="225"/>
        <v>0.5</v>
      </c>
      <c r="AG427" s="13">
        <v>1</v>
      </c>
      <c r="AH427" s="15">
        <f t="shared" si="226"/>
        <v>0.25</v>
      </c>
      <c r="AI427" s="13">
        <v>1</v>
      </c>
      <c r="AJ427" s="15">
        <f t="shared" si="227"/>
        <v>0.25</v>
      </c>
      <c r="AK427" s="13">
        <v>2</v>
      </c>
      <c r="AL427" s="15">
        <f t="shared" si="228"/>
        <v>0.5</v>
      </c>
      <c r="AM427" s="13">
        <v>1</v>
      </c>
      <c r="AN427" s="15">
        <f t="shared" si="229"/>
        <v>0.25</v>
      </c>
      <c r="AO427" s="2">
        <v>0</v>
      </c>
      <c r="AP427" s="15">
        <f t="shared" si="230"/>
        <v>0</v>
      </c>
      <c r="AQ427" s="6">
        <v>1</v>
      </c>
      <c r="AR427" s="15">
        <f t="shared" si="231"/>
        <v>0.25</v>
      </c>
      <c r="AS427" s="52">
        <v>1</v>
      </c>
      <c r="AT427" s="15">
        <f t="shared" si="232"/>
        <v>0.25</v>
      </c>
      <c r="AU427" s="18"/>
      <c r="AV427" s="18"/>
      <c r="AW427" s="18"/>
      <c r="AX427" s="18"/>
      <c r="AY427" s="18"/>
      <c r="AZ427" s="18"/>
      <c r="BA427" s="18"/>
      <c r="BB427" s="18"/>
      <c r="BC427" s="18"/>
      <c r="BD427" s="92">
        <f t="shared" si="233"/>
        <v>50</v>
      </c>
      <c r="BE427" s="92">
        <f t="shared" si="234"/>
        <v>50</v>
      </c>
      <c r="BF427" s="93">
        <f>IFERROR(100*((L427+0.44*AA427+AQ427)*2400)/((SUMIFS(팀공격력!Q:Q,팀공격력!A:A,B427,팀공격력!B:B,D427)+0.44*SUMIFS(팀공격력!T:T,팀공격력!A:A,B427,팀공격력!B:B,D427)+SUMIFS(팀공격력!AK:AK,팀공격력!A:A,B427,팀공격력!B:B,D427))*(F427*60+G427)),"")</f>
        <v>3.3539425650751502</v>
      </c>
      <c r="BG427" s="17">
        <f t="shared" si="235"/>
        <v>0.5</v>
      </c>
      <c r="BH427" s="17">
        <f t="shared" si="236"/>
        <v>0</v>
      </c>
      <c r="BI427" s="94">
        <f>IFERROR(((AG427*(12000/5))/((F427*60+G427)*(SUMIFS(팀공격력!X:X,팀공격력!A:A,B427,팀공격력!B:B,D427)+SUMIFS(팀수비력!X:X,팀수비력!A:A,B427,팀수비력!B:B,D427))))*100,"")</f>
        <v>0.82409941385929186</v>
      </c>
      <c r="BJ427" s="94">
        <f>IFERROR(((AI427*(12000/5))/((F427*60+G427)*(SUMIFS(팀공격력!V:V,팀공격력!A:A,B427,팀공격력!B:B,D427)+SUMIFS(팀수비력!W:W,팀수비력!A:A,B427,팀수비력!B:B,D427))))*100,"")</f>
        <v>1.65609754414535</v>
      </c>
      <c r="BK427" s="94">
        <f>IFERROR(((AE427*(12000/5))/((F427*60+G427)*(SUMIFS(팀공격력!X:X,팀공격력!A:A,B427,팀공격력!B:B,D427)+SUMIFS(팀수비력!X:X,팀수비력!A:A,B427,팀수비력!B:B,D427))))*100,"")</f>
        <v>1.6481988277185837</v>
      </c>
      <c r="BL427" s="94">
        <f>IFERROR(100*AK427/(((((F427*60+G427)/(12000/5))*SUMIFS(팀공격력!P:P,팀공격력!A:A,B427,팀공격력!B:B,D427))-K427)),"")</f>
        <v>3.6942116321488769</v>
      </c>
      <c r="BM427" s="94">
        <f>IFERROR(100*((AM427/E427*(2400))/((F427*60+G427)*SUMIFS(팀공격력!AR:AR,팀공격력!A:A,B427,팀공격력!B:B,D427))),"")</f>
        <v>1.7737894529796658</v>
      </c>
      <c r="BN427" s="94">
        <f>IFERROR((AO427*40)/(((F427*60+G427)/60)*(SUMIFS(팀수비력!Q:Q,팀수비력!A:A,B427,팀수비력!B:B,D427)-SUMIFS(팀수비력!N:N,팀수비력!A:A,B427,팀수비력!B:B,D427)))*100,"")</f>
        <v>0</v>
      </c>
      <c r="BO427" s="94">
        <f t="shared" si="237"/>
        <v>20</v>
      </c>
      <c r="BP427" s="18"/>
      <c r="BQ427" s="18"/>
      <c r="BR427" s="18"/>
      <c r="BS427" s="18"/>
      <c r="BT427" s="19" t="s">
        <v>88</v>
      </c>
      <c r="BU427" s="19"/>
      <c r="BV427" s="26" t="s">
        <v>89</v>
      </c>
      <c r="BW427" s="26"/>
      <c r="BX427" s="26"/>
      <c r="BY427" s="26"/>
      <c r="BZ427" s="29"/>
      <c r="CA427" s="29"/>
      <c r="CB427" s="29"/>
      <c r="CC427" s="30"/>
      <c r="CD427" s="30"/>
      <c r="CE427" s="30"/>
      <c r="CF427" s="28">
        <v>2</v>
      </c>
      <c r="CG427" s="28">
        <v>2</v>
      </c>
    </row>
    <row r="428" spans="1:85" x14ac:dyDescent="0.4">
      <c r="A428" s="9" t="s">
        <v>84</v>
      </c>
      <c r="B428" s="9" t="s">
        <v>210</v>
      </c>
      <c r="C428" s="9" t="s">
        <v>215</v>
      </c>
      <c r="D428" s="23" t="s">
        <v>295</v>
      </c>
      <c r="E428" s="32">
        <v>3</v>
      </c>
      <c r="F428" s="32">
        <v>5</v>
      </c>
      <c r="G428" s="32">
        <v>15</v>
      </c>
      <c r="H428" s="14">
        <f t="shared" si="211"/>
        <v>945</v>
      </c>
      <c r="I428" s="45">
        <v>6</v>
      </c>
      <c r="J428" s="15">
        <f t="shared" si="212"/>
        <v>2</v>
      </c>
      <c r="K428" s="21">
        <v>2</v>
      </c>
      <c r="L428" s="21">
        <v>4</v>
      </c>
      <c r="M428" s="15">
        <f t="shared" si="213"/>
        <v>0.66666666666666663</v>
      </c>
      <c r="N428" s="15">
        <f t="shared" si="214"/>
        <v>1.3333333333333333</v>
      </c>
      <c r="O428" s="17">
        <f t="shared" si="215"/>
        <v>0.5</v>
      </c>
      <c r="P428" s="14">
        <v>1</v>
      </c>
      <c r="Q428" s="16">
        <v>1</v>
      </c>
      <c r="R428" s="15">
        <f t="shared" si="216"/>
        <v>0.33333333333333331</v>
      </c>
      <c r="S428" s="15">
        <f t="shared" si="217"/>
        <v>0.33333333333333331</v>
      </c>
      <c r="T428" s="17">
        <f t="shared" si="218"/>
        <v>1</v>
      </c>
      <c r="U428" s="16">
        <v>1</v>
      </c>
      <c r="V428" s="16">
        <v>3</v>
      </c>
      <c r="W428" s="15">
        <f t="shared" si="219"/>
        <v>0.33333333333333331</v>
      </c>
      <c r="X428" s="15">
        <f t="shared" si="220"/>
        <v>1</v>
      </c>
      <c r="Y428" s="17">
        <f t="shared" si="221"/>
        <v>0.33333333333333331</v>
      </c>
      <c r="Z428" s="8">
        <v>1</v>
      </c>
      <c r="AA428" s="8">
        <v>2</v>
      </c>
      <c r="AB428" s="15">
        <f t="shared" si="222"/>
        <v>0.33333333333333331</v>
      </c>
      <c r="AC428" s="15">
        <f t="shared" si="223"/>
        <v>0.66666666666666663</v>
      </c>
      <c r="AD428" s="17">
        <f t="shared" si="224"/>
        <v>0.5</v>
      </c>
      <c r="AE428" s="13">
        <v>1</v>
      </c>
      <c r="AF428" s="15">
        <f t="shared" si="225"/>
        <v>0.33333333333333331</v>
      </c>
      <c r="AG428" s="13">
        <v>1</v>
      </c>
      <c r="AH428" s="15">
        <f t="shared" si="226"/>
        <v>0.33333333333333331</v>
      </c>
      <c r="AI428" s="13">
        <v>0</v>
      </c>
      <c r="AJ428" s="15">
        <f t="shared" si="227"/>
        <v>0</v>
      </c>
      <c r="AK428" s="13">
        <v>0</v>
      </c>
      <c r="AL428" s="15">
        <f t="shared" si="228"/>
        <v>0</v>
      </c>
      <c r="AM428" s="13">
        <v>0</v>
      </c>
      <c r="AN428" s="15">
        <f t="shared" si="229"/>
        <v>0</v>
      </c>
      <c r="AO428" s="2">
        <v>0</v>
      </c>
      <c r="AP428" s="15">
        <f t="shared" si="230"/>
        <v>0</v>
      </c>
      <c r="AQ428" s="6">
        <v>0</v>
      </c>
      <c r="AR428" s="15">
        <f t="shared" si="231"/>
        <v>0</v>
      </c>
      <c r="AS428" s="52">
        <v>1</v>
      </c>
      <c r="AT428" s="15">
        <f t="shared" si="232"/>
        <v>0.33333333333333331</v>
      </c>
      <c r="AU428" s="18"/>
      <c r="AV428" s="18"/>
      <c r="AW428" s="18"/>
      <c r="AX428" s="18"/>
      <c r="AY428" s="18"/>
      <c r="AZ428" s="18"/>
      <c r="BA428" s="18"/>
      <c r="BB428" s="18"/>
      <c r="BC428" s="18"/>
      <c r="BD428" s="92">
        <f t="shared" si="233"/>
        <v>61.475409836065573</v>
      </c>
      <c r="BE428" s="92">
        <f t="shared" si="234"/>
        <v>62.5</v>
      </c>
      <c r="BF428" s="93">
        <f>IFERROR(100*((L428+0.44*AA428+AQ428)*2400)/((SUMIFS(팀공격력!Q:Q,팀공격력!A:A,B428,팀공격력!B:B,D428)+0.44*SUMIFS(팀공격력!T:T,팀공격력!A:A,B428,팀공격력!B:B,D428)+SUMIFS(팀공격력!AK:AK,팀공격력!A:A,B428,팀공격력!B:B,D428))*(F428*60+G428)),"")</f>
        <v>4.8114488820529511</v>
      </c>
      <c r="BG428" s="17">
        <f t="shared" si="235"/>
        <v>0.75</v>
      </c>
      <c r="BH428" s="17">
        <f t="shared" si="236"/>
        <v>0.5</v>
      </c>
      <c r="BI428" s="94">
        <f>IFERROR(((AG428*(12000/5))/((F428*60+G428)*(SUMIFS(팀공격력!X:X,팀공격력!A:A,B428,팀공격력!B:B,D428)+SUMIFS(팀수비력!X:X,팀수비력!A:A,B428,팀수비력!B:B,D428))))*100,"")</f>
        <v>1.2112953289423878</v>
      </c>
      <c r="BJ428" s="94">
        <f>IFERROR(((AI428*(12000/5))/((F428*60+G428)*(SUMIFS(팀공격력!V:V,팀공격력!A:A,B428,팀공격력!B:B,D428)+SUMIFS(팀수비력!W:W,팀수비력!A:A,B428,팀수비력!B:B,D428))))*100,"")</f>
        <v>0</v>
      </c>
      <c r="BK428" s="94">
        <f>IFERROR(((AE428*(12000/5))/((F428*60+G428)*(SUMIFS(팀공격력!X:X,팀공격력!A:A,B428,팀공격력!B:B,D428)+SUMIFS(팀수비력!X:X,팀수비력!A:A,B428,팀수비력!B:B,D428))))*100,"")</f>
        <v>1.2112953289423878</v>
      </c>
      <c r="BL428" s="94">
        <f>IFERROR(100*AK428/(((((F428*60+G428)/(12000/5))*SUMIFS(팀공격력!P:P,팀공격력!A:A,B428,팀공격력!B:B,D428))-K428)),"")</f>
        <v>0</v>
      </c>
      <c r="BM428" s="94">
        <f>IFERROR(100*((AM428/E428*(2400))/((F428*60+G428)*SUMIFS(팀공격력!AR:AR,팀공격력!A:A,B428,팀공격력!B:B,D428))),"")</f>
        <v>0</v>
      </c>
      <c r="BN428" s="94">
        <f>IFERROR((AO428*40)/(((F428*60+G428)/60)*(SUMIFS(팀수비력!Q:Q,팀수비력!A:A,B428,팀수비력!B:B,D428)-SUMIFS(팀수비력!N:N,팀수비력!A:A,B428,팀수비력!B:B,D428)))*100,"")</f>
        <v>0</v>
      </c>
      <c r="BO428" s="94">
        <f t="shared" si="237"/>
        <v>0</v>
      </c>
      <c r="BP428" s="18"/>
      <c r="BQ428" s="18"/>
      <c r="BR428" s="18"/>
      <c r="BS428" s="18"/>
      <c r="BT428" s="19" t="s">
        <v>88</v>
      </c>
      <c r="BU428" s="19"/>
      <c r="BV428" s="26" t="s">
        <v>89</v>
      </c>
      <c r="BW428" s="26"/>
      <c r="BX428" s="26"/>
      <c r="BY428" s="26"/>
      <c r="BZ428" s="29"/>
      <c r="CA428" s="29"/>
      <c r="CB428" s="29"/>
      <c r="CC428" s="30"/>
      <c r="CD428" s="30"/>
      <c r="CE428" s="30"/>
      <c r="CF428" s="28">
        <v>1</v>
      </c>
      <c r="CG428" s="28">
        <v>2</v>
      </c>
    </row>
    <row r="429" spans="1:85" x14ac:dyDescent="0.4">
      <c r="A429" s="9" t="s">
        <v>84</v>
      </c>
      <c r="B429" s="9" t="s">
        <v>210</v>
      </c>
      <c r="C429" s="9" t="s">
        <v>216</v>
      </c>
      <c r="D429" s="23" t="s">
        <v>295</v>
      </c>
      <c r="E429" s="32">
        <v>9</v>
      </c>
      <c r="F429" s="32">
        <v>16</v>
      </c>
      <c r="G429" s="32">
        <v>44</v>
      </c>
      <c r="H429" s="14">
        <f t="shared" si="211"/>
        <v>9036</v>
      </c>
      <c r="I429" s="45">
        <v>84</v>
      </c>
      <c r="J429" s="15">
        <f t="shared" si="212"/>
        <v>9.3333333333333339</v>
      </c>
      <c r="K429" s="21">
        <v>35</v>
      </c>
      <c r="L429" s="21">
        <v>71</v>
      </c>
      <c r="M429" s="15">
        <f t="shared" si="213"/>
        <v>3.8888888888888888</v>
      </c>
      <c r="N429" s="15">
        <f t="shared" si="214"/>
        <v>7.8888888888888893</v>
      </c>
      <c r="O429" s="17">
        <f t="shared" si="215"/>
        <v>0.49295774647887325</v>
      </c>
      <c r="P429" s="14">
        <v>35</v>
      </c>
      <c r="Q429" s="16">
        <v>71</v>
      </c>
      <c r="R429" s="15">
        <f t="shared" si="216"/>
        <v>3.8888888888888888</v>
      </c>
      <c r="S429" s="15">
        <f t="shared" si="217"/>
        <v>7.8888888888888893</v>
      </c>
      <c r="T429" s="17">
        <f t="shared" si="218"/>
        <v>0.49295774647887325</v>
      </c>
      <c r="U429" s="16">
        <v>0</v>
      </c>
      <c r="V429" s="16">
        <v>0</v>
      </c>
      <c r="W429" s="15">
        <f t="shared" si="219"/>
        <v>0</v>
      </c>
      <c r="X429" s="15">
        <f t="shared" si="220"/>
        <v>0</v>
      </c>
      <c r="Y429" s="17" t="e">
        <f t="shared" si="221"/>
        <v>#DIV/0!</v>
      </c>
      <c r="Z429" s="8">
        <v>14</v>
      </c>
      <c r="AA429" s="8">
        <v>23</v>
      </c>
      <c r="AB429" s="15">
        <f t="shared" si="222"/>
        <v>1.5555555555555556</v>
      </c>
      <c r="AC429" s="15">
        <f t="shared" si="223"/>
        <v>2.5555555555555554</v>
      </c>
      <c r="AD429" s="17">
        <f t="shared" si="224"/>
        <v>0.60869565217391308</v>
      </c>
      <c r="AE429" s="13">
        <v>59</v>
      </c>
      <c r="AF429" s="15">
        <f t="shared" si="225"/>
        <v>6.5555555555555554</v>
      </c>
      <c r="AG429" s="13">
        <v>24</v>
      </c>
      <c r="AH429" s="15">
        <f t="shared" si="226"/>
        <v>2.6666666666666665</v>
      </c>
      <c r="AI429" s="13">
        <v>35</v>
      </c>
      <c r="AJ429" s="15">
        <f t="shared" si="227"/>
        <v>3.8888888888888888</v>
      </c>
      <c r="AK429" s="13">
        <v>10</v>
      </c>
      <c r="AL429" s="15">
        <f t="shared" si="228"/>
        <v>1.1111111111111112</v>
      </c>
      <c r="AM429" s="13">
        <v>12</v>
      </c>
      <c r="AN429" s="15">
        <f t="shared" si="229"/>
        <v>1.3333333333333333</v>
      </c>
      <c r="AO429" s="2">
        <v>6</v>
      </c>
      <c r="AP429" s="15">
        <f t="shared" si="230"/>
        <v>0.66666666666666663</v>
      </c>
      <c r="AQ429" s="6">
        <v>11</v>
      </c>
      <c r="AR429" s="15">
        <f t="shared" si="231"/>
        <v>1.2222222222222223</v>
      </c>
      <c r="AS429" s="52">
        <v>25</v>
      </c>
      <c r="AT429" s="15">
        <f t="shared" si="232"/>
        <v>2.7777777777777777</v>
      </c>
      <c r="AU429" s="18"/>
      <c r="AV429" s="18"/>
      <c r="AW429" s="18"/>
      <c r="AX429" s="18"/>
      <c r="AY429" s="18"/>
      <c r="AZ429" s="18"/>
      <c r="BA429" s="18"/>
      <c r="BB429" s="18"/>
      <c r="BC429" s="18"/>
      <c r="BD429" s="92">
        <f t="shared" si="233"/>
        <v>51.77514792899408</v>
      </c>
      <c r="BE429" s="92">
        <f t="shared" si="234"/>
        <v>49.295774647887328</v>
      </c>
      <c r="BF429" s="93">
        <f>IFERROR(100*((L429+0.44*AA429+AQ429)*2400)/((SUMIFS(팀공격력!Q:Q,팀공격력!A:A,B429,팀공격력!B:B,D429)+0.44*SUMIFS(팀공격력!T:T,팀공격력!A:A,B429,팀공격력!B:B,D429)+SUMIFS(팀공격력!AK:AK,팀공격력!A:A,B429,팀공격력!B:B,D429))*(F429*60+G429)),"")</f>
        <v>28.496191743198537</v>
      </c>
      <c r="BG429" s="17">
        <f t="shared" si="235"/>
        <v>0</v>
      </c>
      <c r="BH429" s="17">
        <f t="shared" si="236"/>
        <v>0.323943661971831</v>
      </c>
      <c r="BI429" s="94">
        <f>IFERROR(((AG429*(12000/5))/((F429*60+G429)*(SUMIFS(팀공격력!X:X,팀공격력!A:A,B429,팀공격력!B:B,D429)+SUMIFS(팀수비력!X:X,팀수비력!A:A,B429,팀수비력!B:B,D429))))*100,"")</f>
        <v>9.1209090506020427</v>
      </c>
      <c r="BJ429" s="94">
        <f>IFERROR(((AI429*(12000/5))/((F429*60+G429)*(SUMIFS(팀공격력!V:V,팀공격력!A:A,B429,팀공격력!B:B,D429)+SUMIFS(팀수비력!W:W,팀수비력!A:A,B429,팀수비력!B:B,D429))))*100,"")</f>
        <v>26.730140142306176</v>
      </c>
      <c r="BK429" s="94">
        <f>IFERROR(((AE429*(12000/5))/((F429*60+G429)*(SUMIFS(팀공격력!X:X,팀공격력!A:A,B429,팀공격력!B:B,D429)+SUMIFS(팀수비력!X:X,팀수비력!A:A,B429,팀수비력!B:B,D429))))*100,"")</f>
        <v>22.42223474939669</v>
      </c>
      <c r="BL429" s="94">
        <f>IFERROR(100*AK429/(((((F429*60+G429)/(12000/5))*SUMIFS(팀공격력!P:P,팀공격력!A:A,B429,팀공격력!B:B,D429))-K429)),"")</f>
        <v>11.529371072807978</v>
      </c>
      <c r="BM429" s="94">
        <f>IFERROR(100*((AM429/E429*(2400))/((F429*60+G429)*SUMIFS(팀공격력!AR:AR,팀공격력!A:A,B429,팀공격력!B:B,D429))),"")</f>
        <v>4.362626914898196</v>
      </c>
      <c r="BN429" s="94">
        <f>IFERROR((AO429*40)/(((F429*60+G429)/60)*(SUMIFS(팀수비력!Q:Q,팀수비력!A:A,B429,팀수비력!B:B,D429)-SUMIFS(팀수비력!N:N,팀수비력!A:A,B429,팀수비력!B:B,D429)))*100,"")</f>
        <v>3.4896908715502946</v>
      </c>
      <c r="BO429" s="94">
        <f t="shared" si="237"/>
        <v>11.940946591402518</v>
      </c>
      <c r="BP429" s="18"/>
      <c r="BQ429" s="18"/>
      <c r="BR429" s="18"/>
      <c r="BS429" s="18"/>
      <c r="BT429" s="19" t="s">
        <v>93</v>
      </c>
      <c r="BU429" s="19"/>
      <c r="BV429" s="26" t="s">
        <v>94</v>
      </c>
      <c r="BW429" s="26"/>
      <c r="BX429" s="26"/>
      <c r="BY429" s="26"/>
      <c r="BZ429" s="29"/>
      <c r="CA429" s="29"/>
      <c r="CB429" s="29"/>
      <c r="CC429" s="30"/>
      <c r="CD429" s="30"/>
      <c r="CE429" s="30"/>
      <c r="CF429" s="28">
        <v>6</v>
      </c>
      <c r="CG429" s="28">
        <v>3</v>
      </c>
    </row>
    <row r="430" spans="1:85" x14ac:dyDescent="0.4">
      <c r="A430" s="9" t="s">
        <v>84</v>
      </c>
      <c r="B430" s="9" t="s">
        <v>210</v>
      </c>
      <c r="C430" s="9" t="s">
        <v>217</v>
      </c>
      <c r="D430" s="23" t="s">
        <v>295</v>
      </c>
      <c r="E430" s="32">
        <v>5</v>
      </c>
      <c r="F430" s="32">
        <v>13</v>
      </c>
      <c r="G430" s="32">
        <v>33</v>
      </c>
      <c r="H430" s="14">
        <f t="shared" si="211"/>
        <v>4065</v>
      </c>
      <c r="I430" s="45">
        <v>8</v>
      </c>
      <c r="J430" s="15">
        <f t="shared" si="212"/>
        <v>1.6</v>
      </c>
      <c r="K430" s="21">
        <v>3</v>
      </c>
      <c r="L430" s="21">
        <v>15</v>
      </c>
      <c r="M430" s="15">
        <f t="shared" si="213"/>
        <v>0.6</v>
      </c>
      <c r="N430" s="15">
        <f t="shared" si="214"/>
        <v>3</v>
      </c>
      <c r="O430" s="17">
        <f t="shared" si="215"/>
        <v>0.2</v>
      </c>
      <c r="P430" s="14">
        <v>1</v>
      </c>
      <c r="Q430" s="16">
        <v>7</v>
      </c>
      <c r="R430" s="15">
        <f t="shared" si="216"/>
        <v>0.2</v>
      </c>
      <c r="S430" s="15">
        <f t="shared" si="217"/>
        <v>1.4</v>
      </c>
      <c r="T430" s="17">
        <f t="shared" si="218"/>
        <v>0.14285714285714285</v>
      </c>
      <c r="U430" s="16">
        <v>2</v>
      </c>
      <c r="V430" s="16">
        <v>8</v>
      </c>
      <c r="W430" s="15">
        <f t="shared" si="219"/>
        <v>0.4</v>
      </c>
      <c r="X430" s="15">
        <f t="shared" si="220"/>
        <v>1.6</v>
      </c>
      <c r="Y430" s="17">
        <f t="shared" si="221"/>
        <v>0.25</v>
      </c>
      <c r="Z430" s="8">
        <v>0</v>
      </c>
      <c r="AA430" s="8">
        <v>0</v>
      </c>
      <c r="AB430" s="15">
        <f t="shared" si="222"/>
        <v>0</v>
      </c>
      <c r="AC430" s="15">
        <f t="shared" si="223"/>
        <v>0</v>
      </c>
      <c r="AD430" s="17" t="e">
        <f t="shared" si="224"/>
        <v>#DIV/0!</v>
      </c>
      <c r="AE430" s="13">
        <v>11</v>
      </c>
      <c r="AF430" s="15">
        <f t="shared" si="225"/>
        <v>2.2000000000000002</v>
      </c>
      <c r="AG430" s="13">
        <v>5</v>
      </c>
      <c r="AH430" s="15">
        <f t="shared" si="226"/>
        <v>1</v>
      </c>
      <c r="AI430" s="13">
        <v>6</v>
      </c>
      <c r="AJ430" s="15">
        <f t="shared" si="227"/>
        <v>1.2</v>
      </c>
      <c r="AK430" s="13">
        <v>1</v>
      </c>
      <c r="AL430" s="15">
        <f t="shared" si="228"/>
        <v>0.2</v>
      </c>
      <c r="AM430" s="13">
        <v>2</v>
      </c>
      <c r="AN430" s="15">
        <f t="shared" si="229"/>
        <v>0.4</v>
      </c>
      <c r="AO430" s="2">
        <v>0</v>
      </c>
      <c r="AP430" s="15">
        <f t="shared" si="230"/>
        <v>0</v>
      </c>
      <c r="AQ430" s="6">
        <v>1</v>
      </c>
      <c r="AR430" s="15">
        <f t="shared" si="231"/>
        <v>0.2</v>
      </c>
      <c r="AS430" s="52">
        <v>13</v>
      </c>
      <c r="AT430" s="15">
        <f t="shared" si="232"/>
        <v>2.6</v>
      </c>
      <c r="AU430" s="18"/>
      <c r="AV430" s="18"/>
      <c r="AW430" s="18"/>
      <c r="AX430" s="18"/>
      <c r="AY430" s="18"/>
      <c r="AZ430" s="18"/>
      <c r="BA430" s="18"/>
      <c r="BB430" s="18"/>
      <c r="BC430" s="18"/>
      <c r="BD430" s="92">
        <f t="shared" si="233"/>
        <v>26.666666666666668</v>
      </c>
      <c r="BE430" s="92">
        <f t="shared" si="234"/>
        <v>26.666666666666668</v>
      </c>
      <c r="BF430" s="93">
        <f>IFERROR(100*((L430+0.44*AA430+AQ430)*2400)/((SUMIFS(팀공격력!Q:Q,팀공격력!A:A,B430,팀공격력!B:B,D430)+0.44*SUMIFS(팀공격력!T:T,팀공격력!A:A,B430,팀공격력!B:B,D430)+SUMIFS(팀공격력!AK:AK,팀공격력!A:A,B430,팀공격력!B:B,D430))*(F430*60+G430)),"")</f>
        <v>6.1121787262181337</v>
      </c>
      <c r="BG430" s="17">
        <f t="shared" si="235"/>
        <v>0.53333333333333333</v>
      </c>
      <c r="BH430" s="17">
        <f t="shared" si="236"/>
        <v>0</v>
      </c>
      <c r="BI430" s="94">
        <f>IFERROR(((AG430*(12000/5))/((F430*60+G430)*(SUMIFS(팀공격력!X:X,팀공격력!A:A,B430,팀공격력!B:B,D430)+SUMIFS(팀수비력!X:X,팀수비력!A:A,B430,팀수비력!B:B,D430))))*100,"")</f>
        <v>2.3466053420470612</v>
      </c>
      <c r="BJ430" s="94">
        <f>IFERROR(((AI430*(12000/5))/((F430*60+G430)*(SUMIFS(팀공격력!V:V,팀공격력!A:A,B430,팀공격력!B:B,D430)+SUMIFS(팀수비력!W:W,팀수비력!A:A,B430,팀수비력!B:B,D430))))*100,"")</f>
        <v>5.6588425309173216</v>
      </c>
      <c r="BK430" s="94">
        <f>IFERROR(((AE430*(12000/5))/((F430*60+G430)*(SUMIFS(팀공격력!X:X,팀공격력!A:A,B430,팀공격력!B:B,D430)+SUMIFS(팀수비력!X:X,팀수비력!A:A,B430,팀수비력!B:B,D430))))*100,"")</f>
        <v>5.1625317525035346</v>
      </c>
      <c r="BL430" s="94">
        <f>IFERROR(100*AK430/(((((F430*60+G430)/(12000/5))*SUMIFS(팀공격력!P:P,팀공격력!A:A,B430,팀공격력!B:B,D430))-K430)),"")</f>
        <v>1.0462850342004419</v>
      </c>
      <c r="BM430" s="94">
        <f>IFERROR(100*((AM430/E430*(2400))/((F430*60+G430)*SUMIFS(팀공격력!AR:AR,팀공격력!A:A,B430,팀공격력!B:B,D430))),"")</f>
        <v>1.6162647315711396</v>
      </c>
      <c r="BN430" s="94">
        <f>IFERROR((AO430*40)/(((F430*60+G430)/60)*(SUMIFS(팀수비력!Q:Q,팀수비력!A:A,B430,팀수비력!B:B,D430)-SUMIFS(팀수비력!N:N,팀수비력!A:A,B430,팀수비력!B:B,D430)))*100,"")</f>
        <v>0</v>
      </c>
      <c r="BO430" s="94">
        <f t="shared" si="237"/>
        <v>6.25</v>
      </c>
      <c r="BP430" s="18"/>
      <c r="BQ430" s="18"/>
      <c r="BR430" s="18"/>
      <c r="BS430" s="18"/>
      <c r="BT430" s="19" t="s">
        <v>88</v>
      </c>
      <c r="BU430" s="19"/>
      <c r="BV430" s="26" t="s">
        <v>94</v>
      </c>
      <c r="BW430" s="26"/>
      <c r="BX430" s="26"/>
      <c r="BY430" s="26"/>
      <c r="BZ430" s="29"/>
      <c r="CA430" s="29"/>
      <c r="CB430" s="29"/>
      <c r="CC430" s="30"/>
      <c r="CD430" s="30"/>
      <c r="CE430" s="30"/>
      <c r="CF430" s="28">
        <v>4</v>
      </c>
      <c r="CG430" s="28">
        <v>1</v>
      </c>
    </row>
    <row r="431" spans="1:85" x14ac:dyDescent="0.4">
      <c r="A431" s="9" t="s">
        <v>84</v>
      </c>
      <c r="B431" s="9" t="s">
        <v>210</v>
      </c>
      <c r="C431" s="9" t="s">
        <v>218</v>
      </c>
      <c r="D431" s="23" t="s">
        <v>295</v>
      </c>
      <c r="E431" s="32">
        <v>9</v>
      </c>
      <c r="F431" s="32">
        <v>24</v>
      </c>
      <c r="G431" s="32">
        <v>23</v>
      </c>
      <c r="H431" s="14">
        <f t="shared" si="211"/>
        <v>13167</v>
      </c>
      <c r="I431" s="45">
        <v>83</v>
      </c>
      <c r="J431" s="15">
        <f t="shared" si="212"/>
        <v>9.2222222222222214</v>
      </c>
      <c r="K431" s="21">
        <v>30</v>
      </c>
      <c r="L431" s="21">
        <v>71</v>
      </c>
      <c r="M431" s="15">
        <f t="shared" si="213"/>
        <v>3.3333333333333335</v>
      </c>
      <c r="N431" s="15">
        <f t="shared" si="214"/>
        <v>7.8888888888888893</v>
      </c>
      <c r="O431" s="17">
        <f t="shared" si="215"/>
        <v>0.42253521126760563</v>
      </c>
      <c r="P431" s="14">
        <v>17</v>
      </c>
      <c r="Q431" s="16">
        <v>37</v>
      </c>
      <c r="R431" s="15">
        <f t="shared" si="216"/>
        <v>1.8888888888888888</v>
      </c>
      <c r="S431" s="15">
        <f t="shared" si="217"/>
        <v>4.1111111111111107</v>
      </c>
      <c r="T431" s="17">
        <f t="shared" si="218"/>
        <v>0.45945945945945948</v>
      </c>
      <c r="U431" s="16">
        <v>13</v>
      </c>
      <c r="V431" s="16">
        <v>34</v>
      </c>
      <c r="W431" s="15">
        <f t="shared" si="219"/>
        <v>1.4444444444444444</v>
      </c>
      <c r="X431" s="15">
        <f t="shared" si="220"/>
        <v>3.7777777777777777</v>
      </c>
      <c r="Y431" s="17">
        <f t="shared" si="221"/>
        <v>0.38235294117647056</v>
      </c>
      <c r="Z431" s="8">
        <v>10</v>
      </c>
      <c r="AA431" s="8">
        <v>13</v>
      </c>
      <c r="AB431" s="15">
        <f t="shared" si="222"/>
        <v>1.1111111111111112</v>
      </c>
      <c r="AC431" s="15">
        <f t="shared" si="223"/>
        <v>1.4444444444444444</v>
      </c>
      <c r="AD431" s="17">
        <f t="shared" si="224"/>
        <v>0.76923076923076927</v>
      </c>
      <c r="AE431" s="13">
        <v>17</v>
      </c>
      <c r="AF431" s="15">
        <f t="shared" si="225"/>
        <v>1.8888888888888888</v>
      </c>
      <c r="AG431" s="13">
        <v>3</v>
      </c>
      <c r="AH431" s="15">
        <f t="shared" si="226"/>
        <v>0.33333333333333331</v>
      </c>
      <c r="AI431" s="13">
        <v>14</v>
      </c>
      <c r="AJ431" s="15">
        <f t="shared" si="227"/>
        <v>1.5555555555555556</v>
      </c>
      <c r="AK431" s="13">
        <v>40</v>
      </c>
      <c r="AL431" s="15">
        <f t="shared" si="228"/>
        <v>4.4444444444444446</v>
      </c>
      <c r="AM431" s="13">
        <v>2</v>
      </c>
      <c r="AN431" s="15">
        <f t="shared" si="229"/>
        <v>0.22222222222222221</v>
      </c>
      <c r="AO431" s="2">
        <v>0</v>
      </c>
      <c r="AP431" s="15">
        <f t="shared" si="230"/>
        <v>0</v>
      </c>
      <c r="AQ431" s="6">
        <v>15</v>
      </c>
      <c r="AR431" s="15">
        <f t="shared" si="231"/>
        <v>1.6666666666666667</v>
      </c>
      <c r="AS431" s="52">
        <v>22</v>
      </c>
      <c r="AT431" s="15">
        <f t="shared" si="232"/>
        <v>2.4444444444444446</v>
      </c>
      <c r="AU431" s="18"/>
      <c r="AV431" s="18"/>
      <c r="AW431" s="18"/>
      <c r="AX431" s="18"/>
      <c r="AY431" s="18"/>
      <c r="AZ431" s="18"/>
      <c r="BA431" s="18"/>
      <c r="BB431" s="18"/>
      <c r="BC431" s="18"/>
      <c r="BD431" s="92">
        <f t="shared" si="233"/>
        <v>54.092805005213762</v>
      </c>
      <c r="BE431" s="92">
        <f t="shared" si="234"/>
        <v>51.408450704225352</v>
      </c>
      <c r="BF431" s="93">
        <f>IFERROR(100*((L431+0.44*AA431+AQ431)*2400)/((SUMIFS(팀공격력!Q:Q,팀공격력!A:A,B431,팀공격력!B:B,D431)+0.44*SUMIFS(팀공격력!T:T,팀공격력!A:A,B431,팀공격력!B:B,D431)+SUMIFS(팀공격력!AK:AK,팀공격력!A:A,B431,팀공격력!B:B,D431))*(F431*60+G431)),"")</f>
        <v>19.470913518496893</v>
      </c>
      <c r="BG431" s="17">
        <f t="shared" si="235"/>
        <v>0.47887323943661969</v>
      </c>
      <c r="BH431" s="17">
        <f t="shared" si="236"/>
        <v>0.18309859154929578</v>
      </c>
      <c r="BI431" s="94">
        <f>IFERROR(((AG431*(12000/5))/((F431*60+G431)*(SUMIFS(팀공격력!X:X,팀공격력!A:A,B431,팀공격력!B:B,D431)+SUMIFS(팀수비력!X:X,팀수비력!A:A,B431,팀수비력!B:B,D431))))*100,"")</f>
        <v>0.7824156430967576</v>
      </c>
      <c r="BJ431" s="94">
        <f>IFERROR(((AI431*(12000/5))/((F431*60+G431)*(SUMIFS(팀공격력!V:V,팀공격력!A:A,B431,팀공격력!B:B,D431)+SUMIFS(팀수비력!W:W,팀수비력!A:A,B431,팀수비력!B:B,D431))))*100,"")</f>
        <v>7.3375422290841836</v>
      </c>
      <c r="BK431" s="94">
        <f>IFERROR(((AE431*(12000/5))/((F431*60+G431)*(SUMIFS(팀공격력!X:X,팀공격력!A:A,B431,팀공격력!B:B,D431)+SUMIFS(팀수비력!X:X,팀수비력!A:A,B431,팀수비력!B:B,D431))))*100,"")</f>
        <v>4.4336886442149597</v>
      </c>
      <c r="BL431" s="94">
        <f>IFERROR(100*AK431/(((((F431*60+G431)/(12000/5))*SUMIFS(팀공격력!P:P,팀공격력!A:A,B431,팀공격력!B:B,D431))-K431)),"")</f>
        <v>27.13911339908914</v>
      </c>
      <c r="BM431" s="94">
        <f>IFERROR(100*((AM431/E431*(2400))/((F431*60+G431)*SUMIFS(팀공격력!AR:AR,팀공격력!A:A,B431,팀공격력!B:B,D431))),"")</f>
        <v>0.49898352956912595</v>
      </c>
      <c r="BN431" s="94">
        <f>IFERROR((AO431*40)/(((F431*60+G431)/60)*(SUMIFS(팀수비력!Q:Q,팀수비력!A:A,B431,팀수비력!B:B,D431)-SUMIFS(팀수비력!N:N,팀수비력!A:A,B431,팀수비력!B:B,D431)))*100,"")</f>
        <v>0</v>
      </c>
      <c r="BO431" s="94">
        <f t="shared" si="237"/>
        <v>16.354121238552114</v>
      </c>
      <c r="BP431" s="18"/>
      <c r="BQ431" s="18"/>
      <c r="BR431" s="18"/>
      <c r="BS431" s="18"/>
      <c r="BT431" s="19" t="s">
        <v>88</v>
      </c>
      <c r="BU431" s="19"/>
      <c r="BV431" s="26" t="s">
        <v>89</v>
      </c>
      <c r="BW431" s="26"/>
      <c r="BX431" s="26"/>
      <c r="BY431" s="26"/>
      <c r="BZ431" s="29"/>
      <c r="CA431" s="29"/>
      <c r="CB431" s="29"/>
      <c r="CC431" s="30"/>
      <c r="CD431" s="30"/>
      <c r="CE431" s="30"/>
      <c r="CF431" s="28">
        <v>6</v>
      </c>
      <c r="CG431" s="28">
        <v>3</v>
      </c>
    </row>
    <row r="432" spans="1:85" x14ac:dyDescent="0.4">
      <c r="A432" s="9" t="s">
        <v>84</v>
      </c>
      <c r="B432" s="9" t="s">
        <v>210</v>
      </c>
      <c r="C432" s="9" t="s">
        <v>219</v>
      </c>
      <c r="D432" s="23" t="s">
        <v>295</v>
      </c>
      <c r="E432" s="32">
        <v>7</v>
      </c>
      <c r="F432" s="32">
        <v>11</v>
      </c>
      <c r="G432" s="32">
        <v>23</v>
      </c>
      <c r="H432" s="14">
        <f t="shared" si="211"/>
        <v>4781</v>
      </c>
      <c r="I432" s="45">
        <v>28</v>
      </c>
      <c r="J432" s="15">
        <f t="shared" si="212"/>
        <v>4</v>
      </c>
      <c r="K432" s="21">
        <v>10</v>
      </c>
      <c r="L432" s="21">
        <v>25</v>
      </c>
      <c r="M432" s="15">
        <f t="shared" si="213"/>
        <v>1.4285714285714286</v>
      </c>
      <c r="N432" s="15">
        <f t="shared" si="214"/>
        <v>3.5714285714285716</v>
      </c>
      <c r="O432" s="17">
        <f t="shared" si="215"/>
        <v>0.4</v>
      </c>
      <c r="P432" s="14">
        <v>5</v>
      </c>
      <c r="Q432" s="16">
        <v>7</v>
      </c>
      <c r="R432" s="15">
        <f t="shared" si="216"/>
        <v>0.7142857142857143</v>
      </c>
      <c r="S432" s="15">
        <f t="shared" si="217"/>
        <v>1</v>
      </c>
      <c r="T432" s="17">
        <f t="shared" si="218"/>
        <v>0.7142857142857143</v>
      </c>
      <c r="U432" s="16">
        <v>5</v>
      </c>
      <c r="V432" s="16">
        <v>18</v>
      </c>
      <c r="W432" s="15">
        <f t="shared" si="219"/>
        <v>0.7142857142857143</v>
      </c>
      <c r="X432" s="15">
        <f t="shared" si="220"/>
        <v>2.5714285714285716</v>
      </c>
      <c r="Y432" s="17">
        <f t="shared" si="221"/>
        <v>0.27777777777777779</v>
      </c>
      <c r="Z432" s="8">
        <v>3</v>
      </c>
      <c r="AA432" s="8">
        <v>4</v>
      </c>
      <c r="AB432" s="15">
        <f t="shared" si="222"/>
        <v>0.42857142857142855</v>
      </c>
      <c r="AC432" s="15">
        <f t="shared" si="223"/>
        <v>0.5714285714285714</v>
      </c>
      <c r="AD432" s="17">
        <f t="shared" si="224"/>
        <v>0.75</v>
      </c>
      <c r="AE432" s="13">
        <v>9</v>
      </c>
      <c r="AF432" s="15">
        <f t="shared" si="225"/>
        <v>1.2857142857142858</v>
      </c>
      <c r="AG432" s="13">
        <v>6</v>
      </c>
      <c r="AH432" s="15">
        <f t="shared" si="226"/>
        <v>0.8571428571428571</v>
      </c>
      <c r="AI432" s="13">
        <v>3</v>
      </c>
      <c r="AJ432" s="15">
        <f t="shared" si="227"/>
        <v>0.42857142857142855</v>
      </c>
      <c r="AK432" s="13">
        <v>4</v>
      </c>
      <c r="AL432" s="15">
        <f t="shared" si="228"/>
        <v>0.5714285714285714</v>
      </c>
      <c r="AM432" s="13">
        <v>4</v>
      </c>
      <c r="AN432" s="15">
        <f t="shared" si="229"/>
        <v>0.5714285714285714</v>
      </c>
      <c r="AO432" s="2">
        <v>0</v>
      </c>
      <c r="AP432" s="15">
        <f t="shared" si="230"/>
        <v>0</v>
      </c>
      <c r="AQ432" s="6">
        <v>6</v>
      </c>
      <c r="AR432" s="15">
        <f t="shared" si="231"/>
        <v>0.8571428571428571</v>
      </c>
      <c r="AS432" s="52">
        <v>11</v>
      </c>
      <c r="AT432" s="15">
        <f t="shared" si="232"/>
        <v>1.5714285714285714</v>
      </c>
      <c r="AU432" s="18"/>
      <c r="AV432" s="18"/>
      <c r="AW432" s="18"/>
      <c r="AX432" s="18"/>
      <c r="AY432" s="18"/>
      <c r="AZ432" s="18"/>
      <c r="BA432" s="18"/>
      <c r="BB432" s="18"/>
      <c r="BC432" s="18"/>
      <c r="BD432" s="92">
        <f t="shared" si="233"/>
        <v>52.316890881913302</v>
      </c>
      <c r="BE432" s="92">
        <f t="shared" si="234"/>
        <v>50</v>
      </c>
      <c r="BF432" s="93">
        <f>IFERROR(100*((L432+0.44*AA432+AQ432)*2400)/((SUMIFS(팀공격력!Q:Q,팀공격력!A:A,B432,팀공격력!B:B,D432)+0.44*SUMIFS(팀공격력!T:T,팀공격력!A:A,B432,팀공격력!B:B,D432)+SUMIFS(팀공격력!AK:AK,팀공격력!A:A,B432,팀공격력!B:B,D432))*(F432*60+G432)),"")</f>
        <v>14.896690586808809</v>
      </c>
      <c r="BG432" s="17">
        <f t="shared" si="235"/>
        <v>0.72</v>
      </c>
      <c r="BH432" s="17">
        <f t="shared" si="236"/>
        <v>0.16</v>
      </c>
      <c r="BI432" s="94">
        <f>IFERROR(((AG432*(12000/5))/((F432*60+G432)*(SUMIFS(팀공격력!X:X,팀공격력!A:A,B432,팀공격력!B:B,D432)+SUMIFS(팀수비력!X:X,팀수비력!A:A,B432,팀수비력!B:B,D432))))*100,"")</f>
        <v>3.3519006906312052</v>
      </c>
      <c r="BJ432" s="94">
        <f>IFERROR(((AI432*(12000/5))/((F432*60+G432)*(SUMIFS(팀공격력!V:V,팀공격력!A:A,B432,팀공격력!B:B,D432)+SUMIFS(팀수비력!W:W,팀수비력!A:A,B432,팀수비력!B:B,D432))))*100,"")</f>
        <v>3.3679641124712902</v>
      </c>
      <c r="BK432" s="94">
        <f>IFERROR(((AE432*(12000/5))/((F432*60+G432)*(SUMIFS(팀공격력!X:X,팀공격력!A:A,B432,팀공격력!B:B,D432)+SUMIFS(팀수비력!X:X,팀수비력!A:A,B432,팀수비력!B:B,D432))))*100,"")</f>
        <v>5.0278510359468074</v>
      </c>
      <c r="BL432" s="94">
        <f>IFERROR(100*AK432/(((((F432*60+G432)/(12000/5))*SUMIFS(팀공격력!P:P,팀공격력!A:A,B432,팀공격력!B:B,D432))-K432)),"")</f>
        <v>5.4934679232974535</v>
      </c>
      <c r="BM432" s="94">
        <f>IFERROR(100*((AM432/E432*(2400))/((F432*60+G432)*SUMIFS(팀공격력!AR:AR,팀공격력!A:A,B432,팀공격력!B:B,D432))),"")</f>
        <v>2.7484275816091537</v>
      </c>
      <c r="BN432" s="94">
        <f>IFERROR((AO432*40)/(((F432*60+G432)/60)*(SUMIFS(팀수비력!Q:Q,팀수비력!A:A,B432,팀수비력!B:B,D432)-SUMIFS(팀수비력!N:N,팀수비력!A:A,B432,팀수비력!B:B,D432)))*100,"")</f>
        <v>0</v>
      </c>
      <c r="BO432" s="94">
        <f t="shared" si="237"/>
        <v>18.315018315018314</v>
      </c>
      <c r="BP432" s="18"/>
      <c r="BQ432" s="18"/>
      <c r="BR432" s="18"/>
      <c r="BS432" s="18"/>
      <c r="BT432" s="19" t="s">
        <v>88</v>
      </c>
      <c r="BU432" s="19"/>
      <c r="BV432" s="26" t="s">
        <v>94</v>
      </c>
      <c r="BW432" s="26"/>
      <c r="BX432" s="26"/>
      <c r="BY432" s="26"/>
      <c r="BZ432" s="29"/>
      <c r="CA432" s="29"/>
      <c r="CB432" s="29"/>
      <c r="CC432" s="30"/>
      <c r="CD432" s="30"/>
      <c r="CE432" s="30"/>
      <c r="CF432" s="28">
        <v>5</v>
      </c>
      <c r="CG432" s="28">
        <v>2</v>
      </c>
    </row>
    <row r="433" spans="1:85" x14ac:dyDescent="0.4">
      <c r="A433" s="9" t="s">
        <v>84</v>
      </c>
      <c r="B433" s="9" t="s">
        <v>210</v>
      </c>
      <c r="C433" s="9" t="s">
        <v>220</v>
      </c>
      <c r="D433" s="23" t="s">
        <v>295</v>
      </c>
      <c r="E433" s="32">
        <v>9</v>
      </c>
      <c r="F433" s="32">
        <v>23</v>
      </c>
      <c r="G433" s="32">
        <v>16</v>
      </c>
      <c r="H433" s="14">
        <f t="shared" si="211"/>
        <v>12564</v>
      </c>
      <c r="I433" s="45">
        <v>128</v>
      </c>
      <c r="J433" s="15">
        <f t="shared" si="212"/>
        <v>14.222222222222221</v>
      </c>
      <c r="K433" s="21">
        <v>55</v>
      </c>
      <c r="L433" s="21">
        <v>97</v>
      </c>
      <c r="M433" s="15">
        <f t="shared" si="213"/>
        <v>6.1111111111111107</v>
      </c>
      <c r="N433" s="15">
        <f t="shared" si="214"/>
        <v>10.777777777777779</v>
      </c>
      <c r="O433" s="17">
        <f t="shared" si="215"/>
        <v>0.5670103092783505</v>
      </c>
      <c r="P433" s="14">
        <v>44</v>
      </c>
      <c r="Q433" s="16">
        <v>74</v>
      </c>
      <c r="R433" s="15">
        <f t="shared" si="216"/>
        <v>4.8888888888888893</v>
      </c>
      <c r="S433" s="15">
        <f t="shared" si="217"/>
        <v>8.2222222222222214</v>
      </c>
      <c r="T433" s="17">
        <f t="shared" si="218"/>
        <v>0.59459459459459463</v>
      </c>
      <c r="U433" s="16">
        <v>11</v>
      </c>
      <c r="V433" s="16">
        <v>23</v>
      </c>
      <c r="W433" s="15">
        <f t="shared" si="219"/>
        <v>1.2222222222222223</v>
      </c>
      <c r="X433" s="15">
        <f t="shared" si="220"/>
        <v>2.5555555555555554</v>
      </c>
      <c r="Y433" s="17">
        <f t="shared" si="221"/>
        <v>0.47826086956521741</v>
      </c>
      <c r="Z433" s="8">
        <v>7</v>
      </c>
      <c r="AA433" s="8">
        <v>9</v>
      </c>
      <c r="AB433" s="15">
        <f t="shared" si="222"/>
        <v>0.77777777777777779</v>
      </c>
      <c r="AC433" s="15">
        <f t="shared" si="223"/>
        <v>1</v>
      </c>
      <c r="AD433" s="17">
        <f t="shared" si="224"/>
        <v>0.77777777777777779</v>
      </c>
      <c r="AE433" s="13">
        <v>62</v>
      </c>
      <c r="AF433" s="15">
        <f t="shared" si="225"/>
        <v>6.8888888888888893</v>
      </c>
      <c r="AG433" s="13">
        <v>8</v>
      </c>
      <c r="AH433" s="15">
        <f t="shared" si="226"/>
        <v>0.88888888888888884</v>
      </c>
      <c r="AI433" s="13">
        <v>54</v>
      </c>
      <c r="AJ433" s="15">
        <f t="shared" si="227"/>
        <v>6</v>
      </c>
      <c r="AK433" s="13">
        <v>9</v>
      </c>
      <c r="AL433" s="15">
        <f t="shared" si="228"/>
        <v>1</v>
      </c>
      <c r="AM433" s="13">
        <v>2</v>
      </c>
      <c r="AN433" s="15">
        <f t="shared" si="229"/>
        <v>0.22222222222222221</v>
      </c>
      <c r="AO433" s="2">
        <v>10</v>
      </c>
      <c r="AP433" s="15">
        <f t="shared" si="230"/>
        <v>1.1111111111111112</v>
      </c>
      <c r="AQ433" s="6">
        <v>18</v>
      </c>
      <c r="AR433" s="15">
        <f t="shared" si="231"/>
        <v>2</v>
      </c>
      <c r="AS433" s="52">
        <v>16</v>
      </c>
      <c r="AT433" s="15">
        <f t="shared" si="232"/>
        <v>1.7777777777777777</v>
      </c>
      <c r="AU433" s="18"/>
      <c r="AV433" s="18"/>
      <c r="AW433" s="18"/>
      <c r="AX433" s="18"/>
      <c r="AY433" s="18"/>
      <c r="AZ433" s="18"/>
      <c r="BA433" s="18"/>
      <c r="BB433" s="18"/>
      <c r="BC433" s="18"/>
      <c r="BD433" s="92">
        <f t="shared" si="233"/>
        <v>63.391442155309043</v>
      </c>
      <c r="BE433" s="92">
        <f t="shared" si="234"/>
        <v>62.371134020618555</v>
      </c>
      <c r="BF433" s="93">
        <f>IFERROR(100*((L433+0.44*AA433+AQ433)*2400)/((SUMIFS(팀공격력!Q:Q,팀공격력!A:A,B433,팀공격력!B:B,D433)+0.44*SUMIFS(팀공격력!T:T,팀공격력!A:A,B433,팀공격력!B:B,D433)+SUMIFS(팀공격력!AK:AK,팀공격력!A:A,B433,팀공격력!B:B,D433))*(F433*60+G433)),"")</f>
        <v>26.46562442573644</v>
      </c>
      <c r="BG433" s="17">
        <f t="shared" si="235"/>
        <v>0.23711340206185566</v>
      </c>
      <c r="BH433" s="17">
        <f t="shared" si="236"/>
        <v>9.2783505154639179E-2</v>
      </c>
      <c r="BI433" s="94">
        <f>IFERROR(((AG433*(12000/5))/((F433*60+G433)*(SUMIFS(팀공격력!X:X,팀공격력!A:A,B433,팀공격력!B:B,D433)+SUMIFS(팀수비력!X:X,팀수비력!A:A,B433,팀수비력!B:B,D433))))*100,"")</f>
        <v>2.1865789605550265</v>
      </c>
      <c r="BJ433" s="94">
        <f>IFERROR(((AI433*(12000/5))/((F433*60+G433)*(SUMIFS(팀공격력!V:V,팀공격력!A:A,B433,팀공격력!B:B,D433)+SUMIFS(팀수비력!W:W,팀수비력!A:A,B433,팀수비력!B:B,D433))))*100,"")</f>
        <v>29.660279941777969</v>
      </c>
      <c r="BK433" s="94">
        <f>IFERROR(((AE433*(12000/5))/((F433*60+G433)*(SUMIFS(팀공격력!X:X,팀공격력!A:A,B433,팀공격력!B:B,D433)+SUMIFS(팀수비력!X:X,팀수비력!A:A,B433,팀수비력!B:B,D433))))*100,"")</f>
        <v>16.945986944301456</v>
      </c>
      <c r="BL433" s="94">
        <f>IFERROR(100*AK433/(((((F433*60+G433)/(12000/5))*SUMIFS(팀공격력!P:P,팀공격력!A:A,B433,팀공격력!B:B,D433))-K433)),"")</f>
        <v>7.8764276025029547</v>
      </c>
      <c r="BM433" s="94">
        <f>IFERROR(100*((AM433/E433*(2400))/((F433*60+G433)*SUMIFS(팀공격력!AR:AR,팀공격력!A:A,B433,팀공격력!B:B,D433))),"")</f>
        <v>0.52293187948397657</v>
      </c>
      <c r="BN433" s="94">
        <f>IFERROR((AO433*40)/(((F433*60+G433)/60)*(SUMIFS(팀수비력!Q:Q,팀수비력!A:A,B433,팀수비력!B:B,D433)-SUMIFS(팀수비력!N:N,팀수비력!A:A,B433,팀수비력!B:B,D433)))*100,"")</f>
        <v>4.1829627925459603</v>
      </c>
      <c r="BO433" s="94">
        <f t="shared" si="237"/>
        <v>15.131136516476127</v>
      </c>
      <c r="BP433" s="18"/>
      <c r="BQ433" s="18"/>
      <c r="BR433" s="18"/>
      <c r="BS433" s="18"/>
      <c r="BT433" s="19" t="s">
        <v>93</v>
      </c>
      <c r="BU433" s="19"/>
      <c r="BV433" s="26" t="s">
        <v>94</v>
      </c>
      <c r="BW433" s="26"/>
      <c r="BX433" s="26"/>
      <c r="BY433" s="26"/>
      <c r="BZ433" s="29"/>
      <c r="CA433" s="29"/>
      <c r="CB433" s="29"/>
      <c r="CC433" s="30"/>
      <c r="CD433" s="30"/>
      <c r="CE433" s="30"/>
      <c r="CF433" s="28">
        <v>6</v>
      </c>
      <c r="CG433" s="28">
        <v>3</v>
      </c>
    </row>
    <row r="434" spans="1:85" x14ac:dyDescent="0.4">
      <c r="A434" s="9" t="s">
        <v>84</v>
      </c>
      <c r="B434" s="9" t="s">
        <v>210</v>
      </c>
      <c r="C434" s="9" t="s">
        <v>222</v>
      </c>
      <c r="D434" s="23" t="s">
        <v>295</v>
      </c>
      <c r="E434" s="32">
        <v>1</v>
      </c>
      <c r="F434" s="32">
        <v>3</v>
      </c>
      <c r="G434" s="32">
        <v>10</v>
      </c>
      <c r="H434" s="14">
        <f t="shared" si="211"/>
        <v>190</v>
      </c>
      <c r="I434" s="45">
        <v>0</v>
      </c>
      <c r="J434" s="15">
        <f t="shared" si="212"/>
        <v>0</v>
      </c>
      <c r="K434" s="21">
        <v>0</v>
      </c>
      <c r="L434" s="21">
        <v>1</v>
      </c>
      <c r="M434" s="15">
        <f t="shared" si="213"/>
        <v>0</v>
      </c>
      <c r="N434" s="15">
        <f t="shared" si="214"/>
        <v>1</v>
      </c>
      <c r="O434" s="17">
        <f t="shared" si="215"/>
        <v>0</v>
      </c>
      <c r="P434" s="14">
        <v>0</v>
      </c>
      <c r="Q434" s="16">
        <v>0</v>
      </c>
      <c r="R434" s="15">
        <f t="shared" si="216"/>
        <v>0</v>
      </c>
      <c r="S434" s="15">
        <f t="shared" si="217"/>
        <v>0</v>
      </c>
      <c r="T434" s="17" t="e">
        <f t="shared" si="218"/>
        <v>#DIV/0!</v>
      </c>
      <c r="U434" s="16">
        <v>0</v>
      </c>
      <c r="V434" s="16">
        <v>1</v>
      </c>
      <c r="W434" s="15">
        <f t="shared" si="219"/>
        <v>0</v>
      </c>
      <c r="X434" s="15">
        <f t="shared" si="220"/>
        <v>1</v>
      </c>
      <c r="Y434" s="17">
        <f t="shared" si="221"/>
        <v>0</v>
      </c>
      <c r="Z434" s="8">
        <v>0</v>
      </c>
      <c r="AA434" s="8">
        <v>0</v>
      </c>
      <c r="AB434" s="15">
        <f t="shared" si="222"/>
        <v>0</v>
      </c>
      <c r="AC434" s="15">
        <f t="shared" si="223"/>
        <v>0</v>
      </c>
      <c r="AD434" s="17" t="e">
        <f t="shared" si="224"/>
        <v>#DIV/0!</v>
      </c>
      <c r="AE434" s="13">
        <v>1</v>
      </c>
      <c r="AF434" s="15">
        <f t="shared" si="225"/>
        <v>1</v>
      </c>
      <c r="AG434" s="13">
        <v>0</v>
      </c>
      <c r="AH434" s="15">
        <f t="shared" si="226"/>
        <v>0</v>
      </c>
      <c r="AI434" s="13">
        <v>1</v>
      </c>
      <c r="AJ434" s="15">
        <f t="shared" si="227"/>
        <v>1</v>
      </c>
      <c r="AK434" s="13">
        <v>0</v>
      </c>
      <c r="AL434" s="15">
        <f t="shared" si="228"/>
        <v>0</v>
      </c>
      <c r="AM434" s="13">
        <v>0</v>
      </c>
      <c r="AN434" s="15">
        <f t="shared" si="229"/>
        <v>0</v>
      </c>
      <c r="AO434" s="2">
        <v>0</v>
      </c>
      <c r="AP434" s="15">
        <f t="shared" si="230"/>
        <v>0</v>
      </c>
      <c r="AQ434" s="6">
        <v>1</v>
      </c>
      <c r="AR434" s="15">
        <f t="shared" si="231"/>
        <v>1</v>
      </c>
      <c r="AS434" s="52">
        <v>2</v>
      </c>
      <c r="AT434" s="15">
        <f t="shared" si="232"/>
        <v>2</v>
      </c>
      <c r="AU434" s="18"/>
      <c r="AV434" s="18"/>
      <c r="AW434" s="18"/>
      <c r="AX434" s="18"/>
      <c r="AY434" s="18"/>
      <c r="AZ434" s="18"/>
      <c r="BA434" s="18"/>
      <c r="BB434" s="18"/>
      <c r="BC434" s="18"/>
      <c r="BD434" s="92">
        <f t="shared" si="233"/>
        <v>0</v>
      </c>
      <c r="BE434" s="92">
        <f t="shared" si="234"/>
        <v>0</v>
      </c>
      <c r="BF434" s="93">
        <f>IFERROR(100*((L434+0.44*AA434+AQ434)*2400)/((SUMIFS(팀공격력!Q:Q,팀공격력!A:A,B434,팀공격력!B:B,D434)+0.44*SUMIFS(팀공격력!T:T,팀공격력!A:A,B434,팀공격력!B:B,D434)+SUMIFS(팀공격력!AK:AK,팀공격력!A:A,B434,팀공격력!B:B,D434))*(F434*60+G434)),"")</f>
        <v>3.269211384483778</v>
      </c>
      <c r="BG434" s="17">
        <f t="shared" si="235"/>
        <v>1</v>
      </c>
      <c r="BH434" s="17">
        <f t="shared" si="236"/>
        <v>0</v>
      </c>
      <c r="BI434" s="94">
        <f>IFERROR(((AG434*(12000/5))/((F434*60+G434)*(SUMIFS(팀공격력!X:X,팀공격력!A:A,B434,팀공격력!B:B,D434)+SUMIFS(팀수비력!X:X,팀수비력!A:A,B434,팀수비력!B:B,D434))))*100,"")</f>
        <v>0</v>
      </c>
      <c r="BJ434" s="94">
        <f>IFERROR(((AI434*(12000/5))/((F434*60+G434)*(SUMIFS(팀공격력!V:V,팀공격력!A:A,B434,팀공격력!B:B,D434)+SUMIFS(팀수비력!W:W,팀수비력!A:A,B434,팀수비력!B:B,D434))))*100,"")</f>
        <v>4.0356482259963009</v>
      </c>
      <c r="BK434" s="94">
        <f>IFERROR(((AE434*(12000/5))/((F434*60+G434)*(SUMIFS(팀공격력!X:X,팀공격력!A:A,B434,팀공격력!B:B,D434)+SUMIFS(팀수비력!X:X,팀수비력!A:A,B434,팀수비력!B:B,D434))))*100,"")</f>
        <v>2.0082001506150116</v>
      </c>
      <c r="BL434" s="94">
        <f>IFERROR(100*AK434/(((((F434*60+G434)/(12000/5))*SUMIFS(팀공격력!P:P,팀공격력!A:A,B434,팀공격력!B:B,D434))-K434)),"")</f>
        <v>0</v>
      </c>
      <c r="BM434" s="94">
        <f>IFERROR(100*((AM434/E434*(2400))/((F434*60+G434)*SUMIFS(팀공격력!AR:AR,팀공격력!A:A,B434,팀공격력!B:B,D434))),"")</f>
        <v>0</v>
      </c>
      <c r="BN434" s="94">
        <f>IFERROR((AO434*40)/(((F434*60+G434)/60)*(SUMIFS(팀수비력!Q:Q,팀수비력!A:A,B434,팀수비력!B:B,D434)-SUMIFS(팀수비력!N:N,팀수비력!A:A,B434,팀수비력!B:B,D434)))*100,"")</f>
        <v>0</v>
      </c>
      <c r="BO434" s="94">
        <f t="shared" si="237"/>
        <v>50</v>
      </c>
      <c r="BP434" s="18"/>
      <c r="BQ434" s="18"/>
      <c r="BR434" s="18"/>
      <c r="BS434" s="18"/>
      <c r="BT434" s="19" t="s">
        <v>88</v>
      </c>
      <c r="BU434" s="19"/>
      <c r="BV434" s="26" t="s">
        <v>89</v>
      </c>
      <c r="BW434" s="26"/>
      <c r="BX434" s="26"/>
      <c r="BY434" s="26"/>
      <c r="BZ434" s="29"/>
      <c r="CA434" s="29"/>
      <c r="CB434" s="29"/>
      <c r="CC434" s="30"/>
      <c r="CD434" s="30"/>
      <c r="CE434" s="30"/>
      <c r="CF434" s="28">
        <v>1</v>
      </c>
      <c r="CG434" s="28">
        <v>0</v>
      </c>
    </row>
    <row r="435" spans="1:85" x14ac:dyDescent="0.4">
      <c r="A435" s="9" t="s">
        <v>84</v>
      </c>
      <c r="B435" s="9" t="s">
        <v>210</v>
      </c>
      <c r="C435" s="9" t="s">
        <v>223</v>
      </c>
      <c r="D435" s="23" t="s">
        <v>295</v>
      </c>
      <c r="E435" s="32">
        <v>9</v>
      </c>
      <c r="F435" s="32">
        <v>28</v>
      </c>
      <c r="G435" s="32">
        <v>0</v>
      </c>
      <c r="H435" s="14">
        <f t="shared" si="211"/>
        <v>15120</v>
      </c>
      <c r="I435" s="45">
        <v>105</v>
      </c>
      <c r="J435" s="15">
        <f t="shared" si="212"/>
        <v>11.666666666666666</v>
      </c>
      <c r="K435" s="21">
        <v>39</v>
      </c>
      <c r="L435" s="21">
        <v>76</v>
      </c>
      <c r="M435" s="15">
        <f t="shared" si="213"/>
        <v>4.333333333333333</v>
      </c>
      <c r="N435" s="15">
        <f t="shared" si="214"/>
        <v>8.4444444444444446</v>
      </c>
      <c r="O435" s="17">
        <f t="shared" si="215"/>
        <v>0.51315789473684215</v>
      </c>
      <c r="P435" s="14">
        <v>35</v>
      </c>
      <c r="Q435" s="16">
        <v>57</v>
      </c>
      <c r="R435" s="15">
        <f t="shared" si="216"/>
        <v>3.8888888888888888</v>
      </c>
      <c r="S435" s="15">
        <f t="shared" si="217"/>
        <v>6.333333333333333</v>
      </c>
      <c r="T435" s="17">
        <f t="shared" si="218"/>
        <v>0.61403508771929827</v>
      </c>
      <c r="U435" s="16">
        <v>4</v>
      </c>
      <c r="V435" s="16">
        <v>19</v>
      </c>
      <c r="W435" s="15">
        <f t="shared" si="219"/>
        <v>0.44444444444444442</v>
      </c>
      <c r="X435" s="15">
        <f t="shared" si="220"/>
        <v>2.1111111111111112</v>
      </c>
      <c r="Y435" s="17">
        <f t="shared" si="221"/>
        <v>0.21052631578947367</v>
      </c>
      <c r="Z435" s="8">
        <v>23</v>
      </c>
      <c r="AA435" s="8">
        <v>26</v>
      </c>
      <c r="AB435" s="15">
        <f t="shared" si="222"/>
        <v>2.5555555555555554</v>
      </c>
      <c r="AC435" s="15">
        <f t="shared" si="223"/>
        <v>2.8888888888888888</v>
      </c>
      <c r="AD435" s="17">
        <f t="shared" si="224"/>
        <v>0.88461538461538458</v>
      </c>
      <c r="AE435" s="13">
        <v>39</v>
      </c>
      <c r="AF435" s="15">
        <f t="shared" si="225"/>
        <v>4.333333333333333</v>
      </c>
      <c r="AG435" s="13">
        <v>13</v>
      </c>
      <c r="AH435" s="15">
        <f t="shared" si="226"/>
        <v>1.4444444444444444</v>
      </c>
      <c r="AI435" s="13">
        <v>26</v>
      </c>
      <c r="AJ435" s="15">
        <f t="shared" si="227"/>
        <v>2.8888888888888888</v>
      </c>
      <c r="AK435" s="13">
        <v>36</v>
      </c>
      <c r="AL435" s="15">
        <f t="shared" si="228"/>
        <v>4</v>
      </c>
      <c r="AM435" s="13">
        <v>8</v>
      </c>
      <c r="AN435" s="15">
        <f t="shared" si="229"/>
        <v>0.88888888888888884</v>
      </c>
      <c r="AO435" s="2">
        <v>2</v>
      </c>
      <c r="AP435" s="15">
        <f t="shared" si="230"/>
        <v>0.22222222222222221</v>
      </c>
      <c r="AQ435" s="6">
        <v>19</v>
      </c>
      <c r="AR435" s="15">
        <f t="shared" si="231"/>
        <v>2.1111111111111112</v>
      </c>
      <c r="AS435" s="52">
        <v>16</v>
      </c>
      <c r="AT435" s="15">
        <f t="shared" si="232"/>
        <v>1.7777777777777777</v>
      </c>
      <c r="AU435" s="18"/>
      <c r="AV435" s="18"/>
      <c r="AW435" s="18"/>
      <c r="AX435" s="18"/>
      <c r="AY435" s="18"/>
      <c r="AZ435" s="18"/>
      <c r="BA435" s="18"/>
      <c r="BB435" s="18"/>
      <c r="BC435" s="18"/>
      <c r="BD435" s="92">
        <f t="shared" si="233"/>
        <v>60.041171088746573</v>
      </c>
      <c r="BE435" s="92">
        <f t="shared" si="234"/>
        <v>53.94736842105263</v>
      </c>
      <c r="BF435" s="93">
        <f>IFERROR(100*((L435+0.44*AA435+AQ435)*2400)/((SUMIFS(팀공격력!Q:Q,팀공격력!A:A,B435,팀공격력!B:B,D435)+0.44*SUMIFS(팀공격력!T:T,팀공격력!A:A,B435,팀공격력!B:B,D435)+SUMIFS(팀공격력!AK:AK,팀공격력!A:A,B435,팀공격력!B:B,D435))*(F435*60+G435)),"")</f>
        <v>19.677149808108968</v>
      </c>
      <c r="BG435" s="17">
        <f t="shared" si="235"/>
        <v>0.25</v>
      </c>
      <c r="BH435" s="17">
        <f t="shared" si="236"/>
        <v>0.34210526315789475</v>
      </c>
      <c r="BI435" s="94">
        <f>IFERROR(((AG435*(12000/5))/((F435*60+G435)*(SUMIFS(팀공격력!X:X,팀공격력!A:A,B435,팀공격력!B:B,D435)+SUMIFS(팀수비력!X:X,팀수비력!A:A,B435,팀수비력!B:B,D435))))*100,"")</f>
        <v>2.95253236429707</v>
      </c>
      <c r="BJ435" s="94">
        <f>IFERROR(((AI435*(12000/5))/((F435*60+G435)*(SUMIFS(팀공격력!V:V,팀공격력!A:A,B435,팀공격력!B:B,D435)+SUMIFS(팀수비력!W:W,팀수비력!A:A,B435,팀수비력!B:B,D435))))*100,"")</f>
        <v>11.866727521679598</v>
      </c>
      <c r="BK435" s="94">
        <f>IFERROR(((AE435*(12000/5))/((F435*60+G435)*(SUMIFS(팀공격력!X:X,팀공격력!A:A,B435,팀공격력!B:B,D435)+SUMIFS(팀수비력!X:X,팀수비력!A:A,B435,팀수비력!B:B,D435))))*100,"")</f>
        <v>8.8575970928912096</v>
      </c>
      <c r="BL435" s="94">
        <f>IFERROR(100*AK435/(((((F435*60+G435)/(12000/5))*SUMIFS(팀공격력!P:P,팀공격력!A:A,B435,팀공격력!B:B,D435))-K435)),"")</f>
        <v>21.857923497267763</v>
      </c>
      <c r="BM435" s="94">
        <f>IFERROR(100*((AM435/E435*(2400))/((F435*60+G435)*SUMIFS(팀공격력!AR:AR,팀공격력!A:A,B435,팀공격력!B:B,D435))),"")</f>
        <v>1.7381259613324553</v>
      </c>
      <c r="BN435" s="94">
        <f>IFERROR((AO435*40)/(((F435*60+G435)/60)*(SUMIFS(팀수비력!Q:Q,팀수비력!A:A,B435,팀수비력!B:B,D435)-SUMIFS(팀수비력!N:N,팀수비력!A:A,B435,팀수비력!B:B,D435)))*100,"")</f>
        <v>0.69516857838025725</v>
      </c>
      <c r="BO435" s="94">
        <f t="shared" si="237"/>
        <v>17.850432168357759</v>
      </c>
      <c r="BP435" s="18"/>
      <c r="BQ435" s="18"/>
      <c r="BR435" s="18"/>
      <c r="BS435" s="18"/>
      <c r="BT435" s="19" t="s">
        <v>88</v>
      </c>
      <c r="BU435" s="19"/>
      <c r="BV435" s="26" t="s">
        <v>89</v>
      </c>
      <c r="BW435" s="26"/>
      <c r="BX435" s="26"/>
      <c r="BY435" s="26"/>
      <c r="BZ435" s="29"/>
      <c r="CA435" s="29"/>
      <c r="CB435" s="29"/>
      <c r="CC435" s="30"/>
      <c r="CD435" s="30"/>
      <c r="CE435" s="30"/>
      <c r="CF435" s="28">
        <v>6</v>
      </c>
      <c r="CG435" s="28">
        <v>3</v>
      </c>
    </row>
    <row r="436" spans="1:85" x14ac:dyDescent="0.4">
      <c r="A436" s="9" t="s">
        <v>84</v>
      </c>
      <c r="B436" s="9" t="s">
        <v>210</v>
      </c>
      <c r="C436" s="9" t="s">
        <v>225</v>
      </c>
      <c r="D436" s="23" t="s">
        <v>295</v>
      </c>
      <c r="E436" s="32">
        <v>8</v>
      </c>
      <c r="F436" s="32">
        <v>20</v>
      </c>
      <c r="G436" s="32">
        <v>24</v>
      </c>
      <c r="H436" s="14">
        <f t="shared" si="211"/>
        <v>9792</v>
      </c>
      <c r="I436" s="45">
        <v>32</v>
      </c>
      <c r="J436" s="15">
        <f t="shared" si="212"/>
        <v>4</v>
      </c>
      <c r="K436" s="21">
        <v>13</v>
      </c>
      <c r="L436" s="21">
        <v>31</v>
      </c>
      <c r="M436" s="15">
        <f t="shared" si="213"/>
        <v>1.625</v>
      </c>
      <c r="N436" s="15">
        <f t="shared" si="214"/>
        <v>3.875</v>
      </c>
      <c r="O436" s="17">
        <f t="shared" si="215"/>
        <v>0.41935483870967744</v>
      </c>
      <c r="P436" s="14">
        <v>11</v>
      </c>
      <c r="Q436" s="16">
        <v>18</v>
      </c>
      <c r="R436" s="15">
        <f t="shared" si="216"/>
        <v>1.375</v>
      </c>
      <c r="S436" s="15">
        <f t="shared" si="217"/>
        <v>2.25</v>
      </c>
      <c r="T436" s="17">
        <f t="shared" si="218"/>
        <v>0.61111111111111116</v>
      </c>
      <c r="U436" s="16">
        <v>2</v>
      </c>
      <c r="V436" s="16">
        <v>13</v>
      </c>
      <c r="W436" s="15">
        <f t="shared" si="219"/>
        <v>0.25</v>
      </c>
      <c r="X436" s="15">
        <f t="shared" si="220"/>
        <v>1.625</v>
      </c>
      <c r="Y436" s="17">
        <f t="shared" si="221"/>
        <v>0.15384615384615385</v>
      </c>
      <c r="Z436" s="8">
        <v>4</v>
      </c>
      <c r="AA436" s="8">
        <v>5</v>
      </c>
      <c r="AB436" s="15">
        <f t="shared" si="222"/>
        <v>0.5</v>
      </c>
      <c r="AC436" s="15">
        <f t="shared" si="223"/>
        <v>0.625</v>
      </c>
      <c r="AD436" s="17">
        <f t="shared" si="224"/>
        <v>0.8</v>
      </c>
      <c r="AE436" s="13">
        <v>14</v>
      </c>
      <c r="AF436" s="15">
        <f t="shared" si="225"/>
        <v>1.75</v>
      </c>
      <c r="AG436" s="13">
        <v>5</v>
      </c>
      <c r="AH436" s="15">
        <f t="shared" si="226"/>
        <v>0.625</v>
      </c>
      <c r="AI436" s="13">
        <v>9</v>
      </c>
      <c r="AJ436" s="15">
        <f t="shared" si="227"/>
        <v>1.125</v>
      </c>
      <c r="AK436" s="13">
        <v>29</v>
      </c>
      <c r="AL436" s="15">
        <f t="shared" si="228"/>
        <v>3.625</v>
      </c>
      <c r="AM436" s="13">
        <v>7</v>
      </c>
      <c r="AN436" s="15">
        <f t="shared" si="229"/>
        <v>0.875</v>
      </c>
      <c r="AO436" s="2">
        <v>0</v>
      </c>
      <c r="AP436" s="15">
        <f t="shared" si="230"/>
        <v>0</v>
      </c>
      <c r="AQ436" s="6">
        <v>6</v>
      </c>
      <c r="AR436" s="15">
        <f t="shared" si="231"/>
        <v>0.75</v>
      </c>
      <c r="AS436" s="52">
        <v>17</v>
      </c>
      <c r="AT436" s="15">
        <f t="shared" si="232"/>
        <v>2.125</v>
      </c>
      <c r="AU436" s="18"/>
      <c r="AV436" s="18"/>
      <c r="AW436" s="18"/>
      <c r="AX436" s="18"/>
      <c r="AY436" s="18"/>
      <c r="AZ436" s="18"/>
      <c r="BA436" s="18"/>
      <c r="BB436" s="18"/>
      <c r="BC436" s="18"/>
      <c r="BD436" s="92">
        <f t="shared" si="233"/>
        <v>48.192771084337345</v>
      </c>
      <c r="BE436" s="92">
        <f t="shared" si="234"/>
        <v>45.161290322580641</v>
      </c>
      <c r="BF436" s="93">
        <f>IFERROR(100*((L436+0.44*AA436+AQ436)*2400)/((SUMIFS(팀공격력!Q:Q,팀공격력!A:A,B436,팀공격력!B:B,D436)+0.44*SUMIFS(팀공격력!T:T,팀공격력!A:A,B436,팀공격력!B:B,D436)+SUMIFS(팀공격력!AK:AK,팀공격력!A:A,B436,팀공격력!B:B,D436))*(F436*60+G436)),"")</f>
        <v>9.9465222188052191</v>
      </c>
      <c r="BG436" s="17">
        <f t="shared" si="235"/>
        <v>0.41935483870967744</v>
      </c>
      <c r="BH436" s="17">
        <f t="shared" si="236"/>
        <v>0.16129032258064516</v>
      </c>
      <c r="BI436" s="94">
        <f>IFERROR(((AG436*(12000/5))/((F436*60+G436)*(SUMIFS(팀공격력!X:X,팀공격력!A:A,B436,팀공격력!B:B,D436)+SUMIFS(팀수비력!X:X,팀수비력!A:A,B436,팀수비력!B:B,D436))))*100,"")</f>
        <v>1.5586520776832196</v>
      </c>
      <c r="BJ436" s="94">
        <f>IFERROR(((AI436*(12000/5))/((F436*60+G436)*(SUMIFS(팀공격력!V:V,팀공격력!A:A,B436,팀공격력!B:B,D436)+SUMIFS(팀수비력!W:W,팀수비력!A:A,B436,팀수비력!B:B,D436))))*100,"")</f>
        <v>5.6380379627889488</v>
      </c>
      <c r="BK436" s="94">
        <f>IFERROR(((AE436*(12000/5))/((F436*60+G436)*(SUMIFS(팀공격력!X:X,팀공격력!A:A,B436,팀공격력!B:B,D436)+SUMIFS(팀수비력!X:X,팀수비력!A:A,B436,팀수비력!B:B,D436))))*100,"")</f>
        <v>4.3642258175130149</v>
      </c>
      <c r="BL436" s="94">
        <f>IFERROR(100*AK436/(((((F436*60+G436)/(12000/5))*SUMIFS(팀공격력!P:P,팀공격력!A:A,B436,팀공격력!B:B,D436))-K436)),"")</f>
        <v>21.416438963148956</v>
      </c>
      <c r="BM436" s="94">
        <f>IFERROR(100*((AM436/E436*(2400))/((F436*60+G436)*SUMIFS(팀공격력!AR:AR,팀공격력!A:A,B436,팀공격력!B:B,D436))),"")</f>
        <v>2.348387098491461</v>
      </c>
      <c r="BN436" s="94">
        <f>IFERROR((AO436*40)/(((F436*60+G436)/60)*(SUMIFS(팀수비력!Q:Q,팀수비력!A:A,B436,팀수비력!B:B,D436)-SUMIFS(팀수비력!N:N,팀수비력!A:A,B436,팀수비력!B:B,D436)))*100,"")</f>
        <v>0</v>
      </c>
      <c r="BO436" s="94">
        <f t="shared" si="237"/>
        <v>15.306122448979592</v>
      </c>
      <c r="BP436" s="18"/>
      <c r="BQ436" s="18"/>
      <c r="BR436" s="18"/>
      <c r="BS436" s="18"/>
      <c r="BT436" s="19" t="s">
        <v>88</v>
      </c>
      <c r="BU436" s="19"/>
      <c r="BV436" s="26" t="s">
        <v>89</v>
      </c>
      <c r="BW436" s="26"/>
      <c r="BX436" s="26"/>
      <c r="BY436" s="26"/>
      <c r="BZ436" s="29"/>
      <c r="CA436" s="29"/>
      <c r="CB436" s="29"/>
      <c r="CC436" s="30"/>
      <c r="CD436" s="30"/>
      <c r="CE436" s="30"/>
      <c r="CF436" s="28">
        <v>5</v>
      </c>
      <c r="CG436" s="28">
        <v>3</v>
      </c>
    </row>
    <row r="437" spans="1:85" x14ac:dyDescent="0.4">
      <c r="A437" s="9" t="s">
        <v>84</v>
      </c>
      <c r="B437" s="9" t="s">
        <v>210</v>
      </c>
      <c r="C437" s="9" t="s">
        <v>226</v>
      </c>
      <c r="D437" s="23" t="s">
        <v>295</v>
      </c>
      <c r="E437" s="32">
        <v>8</v>
      </c>
      <c r="F437" s="32">
        <v>16</v>
      </c>
      <c r="G437" s="32">
        <v>41</v>
      </c>
      <c r="H437" s="14">
        <f t="shared" si="211"/>
        <v>8008</v>
      </c>
      <c r="I437" s="45">
        <v>72</v>
      </c>
      <c r="J437" s="15">
        <f t="shared" si="212"/>
        <v>9</v>
      </c>
      <c r="K437" s="21">
        <v>29</v>
      </c>
      <c r="L437" s="21">
        <v>59</v>
      </c>
      <c r="M437" s="15">
        <f t="shared" si="213"/>
        <v>3.625</v>
      </c>
      <c r="N437" s="15">
        <f t="shared" si="214"/>
        <v>7.375</v>
      </c>
      <c r="O437" s="17">
        <f t="shared" si="215"/>
        <v>0.49152542372881358</v>
      </c>
      <c r="P437" s="14">
        <v>29</v>
      </c>
      <c r="Q437" s="16">
        <v>59</v>
      </c>
      <c r="R437" s="15">
        <f t="shared" si="216"/>
        <v>3.625</v>
      </c>
      <c r="S437" s="15">
        <f t="shared" si="217"/>
        <v>7.375</v>
      </c>
      <c r="T437" s="17">
        <f t="shared" si="218"/>
        <v>0.49152542372881358</v>
      </c>
      <c r="U437" s="16">
        <v>0</v>
      </c>
      <c r="V437" s="16">
        <v>0</v>
      </c>
      <c r="W437" s="15">
        <f t="shared" si="219"/>
        <v>0</v>
      </c>
      <c r="X437" s="15">
        <f t="shared" si="220"/>
        <v>0</v>
      </c>
      <c r="Y437" s="17" t="e">
        <f t="shared" si="221"/>
        <v>#DIV/0!</v>
      </c>
      <c r="Z437" s="8">
        <v>14</v>
      </c>
      <c r="AA437" s="8">
        <v>24</v>
      </c>
      <c r="AB437" s="15">
        <f t="shared" si="222"/>
        <v>1.75</v>
      </c>
      <c r="AC437" s="15">
        <f t="shared" si="223"/>
        <v>3</v>
      </c>
      <c r="AD437" s="17">
        <f t="shared" si="224"/>
        <v>0.58333333333333337</v>
      </c>
      <c r="AE437" s="13">
        <v>30</v>
      </c>
      <c r="AF437" s="15">
        <f t="shared" si="225"/>
        <v>3.75</v>
      </c>
      <c r="AG437" s="13">
        <v>10</v>
      </c>
      <c r="AH437" s="15">
        <f t="shared" si="226"/>
        <v>1.25</v>
      </c>
      <c r="AI437" s="13">
        <v>20</v>
      </c>
      <c r="AJ437" s="15">
        <f t="shared" si="227"/>
        <v>2.5</v>
      </c>
      <c r="AK437" s="13">
        <v>14</v>
      </c>
      <c r="AL437" s="15">
        <f t="shared" si="228"/>
        <v>1.75</v>
      </c>
      <c r="AM437" s="13">
        <v>6</v>
      </c>
      <c r="AN437" s="15">
        <f t="shared" si="229"/>
        <v>0.75</v>
      </c>
      <c r="AO437" s="2">
        <v>5</v>
      </c>
      <c r="AP437" s="15">
        <f t="shared" si="230"/>
        <v>0.625</v>
      </c>
      <c r="AQ437" s="6">
        <v>5</v>
      </c>
      <c r="AR437" s="15">
        <f t="shared" si="231"/>
        <v>0.625</v>
      </c>
      <c r="AS437" s="52">
        <v>15</v>
      </c>
      <c r="AT437" s="15">
        <f t="shared" si="232"/>
        <v>1.875</v>
      </c>
      <c r="AU437" s="18"/>
      <c r="AV437" s="18"/>
      <c r="AW437" s="18"/>
      <c r="AX437" s="18"/>
      <c r="AY437" s="18"/>
      <c r="AZ437" s="18"/>
      <c r="BA437" s="18"/>
      <c r="BB437" s="18"/>
      <c r="BC437" s="18"/>
      <c r="BD437" s="92">
        <f t="shared" si="233"/>
        <v>51.753881541115589</v>
      </c>
      <c r="BE437" s="92">
        <f t="shared" si="234"/>
        <v>49.152542372881356</v>
      </c>
      <c r="BF437" s="93">
        <f>IFERROR(100*((L437+0.44*AA437+AQ437)*2400)/((SUMIFS(팀공격력!Q:Q,팀공격력!A:A,B437,팀공격력!B:B,D437)+0.44*SUMIFS(팀공격력!T:T,팀공격력!A:A,B437,팀공격력!B:B,D437)+SUMIFS(팀공격력!AK:AK,팀공격력!A:A,B437,팀공격력!B:B,D437))*(F437*60+G437)),"")</f>
        <v>23.133344733841653</v>
      </c>
      <c r="BG437" s="17">
        <f t="shared" si="235"/>
        <v>0</v>
      </c>
      <c r="BH437" s="17">
        <f t="shared" si="236"/>
        <v>0.40677966101694918</v>
      </c>
      <c r="BI437" s="94">
        <f>IFERROR(((AG437*(12000/5))/((F437*60+G437)*(SUMIFS(팀공격력!X:X,팀공격력!A:A,B437,팀공격력!B:B,D437)+SUMIFS(팀수비력!X:X,팀수비력!A:A,B437,팀수비력!B:B,D437))))*100,"")</f>
        <v>3.8117685176508709</v>
      </c>
      <c r="BJ437" s="94">
        <f>IFERROR(((AI437*(12000/5))/((F437*60+G437)*(SUMIFS(팀공격력!V:V,팀공격력!A:A,B437,팀공격력!B:B,D437)+SUMIFS(팀수비력!W:W,팀수비력!A:A,B437,팀수비력!B:B,D437))))*100,"")</f>
        <v>15.320143115670273</v>
      </c>
      <c r="BK437" s="94">
        <f>IFERROR(((AE437*(12000/5))/((F437*60+G437)*(SUMIFS(팀공격력!X:X,팀공격력!A:A,B437,팀공격력!B:B,D437)+SUMIFS(팀수비력!X:X,팀수비력!A:A,B437,팀수비력!B:B,D437))))*100,"")</f>
        <v>11.435305552952611</v>
      </c>
      <c r="BL437" s="94">
        <f>IFERROR(100*AK437/(((((F437*60+G437)/(12000/5))*SUMIFS(팀공격력!P:P,팀공격력!A:A,B437,팀공격력!B:B,D437))-K437)),"")</f>
        <v>15.156230970134107</v>
      </c>
      <c r="BM437" s="94">
        <f>IFERROR(100*((AM437/E437*(2400))/((F437*60+G437)*SUMIFS(팀공격력!AR:AR,팀공격력!A:A,B437,팀공격력!B:B,D437))),"")</f>
        <v>2.4613322179707851</v>
      </c>
      <c r="BN437" s="94">
        <f>IFERROR((AO437*40)/(((F437*60+G437)/60)*(SUMIFS(팀수비력!Q:Q,팀수비력!A:A,B437,팀수비력!B:B,D437)-SUMIFS(팀수비력!N:N,팀수비력!A:A,B437,팀수비력!B:B,D437)))*100,"")</f>
        <v>2.9167912379591208</v>
      </c>
      <c r="BO437" s="94">
        <f t="shared" si="237"/>
        <v>6.7060085836909868</v>
      </c>
      <c r="BP437" s="18"/>
      <c r="BQ437" s="18"/>
      <c r="BR437" s="18"/>
      <c r="BS437" s="18"/>
      <c r="BT437" s="19" t="s">
        <v>88</v>
      </c>
      <c r="BU437" s="19"/>
      <c r="BV437" s="26" t="s">
        <v>97</v>
      </c>
      <c r="BW437" s="26"/>
      <c r="BX437" s="26"/>
      <c r="BY437" s="26"/>
      <c r="BZ437" s="29"/>
      <c r="CA437" s="29"/>
      <c r="CB437" s="29"/>
      <c r="CC437" s="30"/>
      <c r="CD437" s="30"/>
      <c r="CE437" s="30"/>
      <c r="CF437" s="28">
        <v>5</v>
      </c>
      <c r="CG437" s="28">
        <v>3</v>
      </c>
    </row>
    <row r="438" spans="1:85" x14ac:dyDescent="0.4">
      <c r="A438" s="9" t="s">
        <v>84</v>
      </c>
      <c r="B438" s="9" t="s">
        <v>210</v>
      </c>
      <c r="C438" s="9" t="s">
        <v>227</v>
      </c>
      <c r="D438" s="23" t="s">
        <v>295</v>
      </c>
      <c r="E438" s="32">
        <v>6</v>
      </c>
      <c r="F438" s="32">
        <v>7</v>
      </c>
      <c r="G438" s="32">
        <v>7</v>
      </c>
      <c r="H438" s="14">
        <f t="shared" si="211"/>
        <v>2562</v>
      </c>
      <c r="I438" s="45">
        <v>17</v>
      </c>
      <c r="J438" s="15">
        <f t="shared" si="212"/>
        <v>2.8333333333333335</v>
      </c>
      <c r="K438" s="21">
        <v>6</v>
      </c>
      <c r="L438" s="21">
        <v>18</v>
      </c>
      <c r="M438" s="15">
        <f t="shared" si="213"/>
        <v>1</v>
      </c>
      <c r="N438" s="15">
        <f t="shared" si="214"/>
        <v>3</v>
      </c>
      <c r="O438" s="17">
        <f t="shared" si="215"/>
        <v>0.33333333333333331</v>
      </c>
      <c r="P438" s="14">
        <v>1</v>
      </c>
      <c r="Q438" s="16">
        <v>2</v>
      </c>
      <c r="R438" s="15">
        <f t="shared" si="216"/>
        <v>0.16666666666666666</v>
      </c>
      <c r="S438" s="15">
        <f t="shared" si="217"/>
        <v>0.33333333333333331</v>
      </c>
      <c r="T438" s="17">
        <f t="shared" si="218"/>
        <v>0.5</v>
      </c>
      <c r="U438" s="16">
        <v>5</v>
      </c>
      <c r="V438" s="16">
        <v>16</v>
      </c>
      <c r="W438" s="15">
        <f t="shared" si="219"/>
        <v>0.83333333333333337</v>
      </c>
      <c r="X438" s="15">
        <f t="shared" si="220"/>
        <v>2.6666666666666665</v>
      </c>
      <c r="Y438" s="17">
        <f t="shared" si="221"/>
        <v>0.3125</v>
      </c>
      <c r="Z438" s="8">
        <v>0</v>
      </c>
      <c r="AA438" s="8">
        <v>0</v>
      </c>
      <c r="AB438" s="15">
        <f t="shared" si="222"/>
        <v>0</v>
      </c>
      <c r="AC438" s="15">
        <f t="shared" si="223"/>
        <v>0</v>
      </c>
      <c r="AD438" s="17" t="e">
        <f t="shared" si="224"/>
        <v>#DIV/0!</v>
      </c>
      <c r="AE438" s="13">
        <v>8</v>
      </c>
      <c r="AF438" s="15">
        <f t="shared" si="225"/>
        <v>1.3333333333333333</v>
      </c>
      <c r="AG438" s="13">
        <v>2</v>
      </c>
      <c r="AH438" s="15">
        <f t="shared" si="226"/>
        <v>0.33333333333333331</v>
      </c>
      <c r="AI438" s="13">
        <v>6</v>
      </c>
      <c r="AJ438" s="15">
        <f t="shared" si="227"/>
        <v>1</v>
      </c>
      <c r="AK438" s="13">
        <v>2</v>
      </c>
      <c r="AL438" s="15">
        <f t="shared" si="228"/>
        <v>0.33333333333333331</v>
      </c>
      <c r="AM438" s="13">
        <v>1</v>
      </c>
      <c r="AN438" s="15">
        <f t="shared" si="229"/>
        <v>0.16666666666666666</v>
      </c>
      <c r="AO438" s="2">
        <v>0</v>
      </c>
      <c r="AP438" s="15">
        <f t="shared" si="230"/>
        <v>0</v>
      </c>
      <c r="AQ438" s="6">
        <v>0</v>
      </c>
      <c r="AR438" s="15">
        <f t="shared" si="231"/>
        <v>0</v>
      </c>
      <c r="AS438" s="52">
        <v>2</v>
      </c>
      <c r="AT438" s="15">
        <f t="shared" si="232"/>
        <v>0.33333333333333331</v>
      </c>
      <c r="AU438" s="18"/>
      <c r="AV438" s="18"/>
      <c r="AW438" s="18"/>
      <c r="AX438" s="18"/>
      <c r="AY438" s="18"/>
      <c r="AZ438" s="18"/>
      <c r="BA438" s="18"/>
      <c r="BB438" s="18"/>
      <c r="BC438" s="18"/>
      <c r="BD438" s="92">
        <f t="shared" si="233"/>
        <v>47.222222222222221</v>
      </c>
      <c r="BE438" s="92">
        <f t="shared" si="234"/>
        <v>47.222222222222221</v>
      </c>
      <c r="BF438" s="93">
        <f>IFERROR(100*((L438+0.44*AA438+AQ438)*2400)/((SUMIFS(팀공격력!Q:Q,팀공격력!A:A,B438,팀공격력!B:B,D438)+0.44*SUMIFS(팀공격력!T:T,팀공격력!A:A,B438,팀공격력!B:B,D438)+SUMIFS(팀공격력!AK:AK,팀공격력!A:A,B438,팀공격력!B:B,D438))*(F438*60+G438)),"")</f>
        <v>13.092158003436206</v>
      </c>
      <c r="BG438" s="17">
        <f t="shared" si="235"/>
        <v>0.88888888888888884</v>
      </c>
      <c r="BH438" s="17">
        <f t="shared" si="236"/>
        <v>0</v>
      </c>
      <c r="BI438" s="94">
        <f>IFERROR(((AG438*(12000/5))/((F438*60+G438)*(SUMIFS(팀공격력!X:X,팀공격력!A:A,B438,팀공격력!B:B,D438)+SUMIFS(팀수비력!X:X,팀수비력!A:A,B438,팀수비력!B:B,D438))))*100,"")</f>
        <v>1.7871570427018837</v>
      </c>
      <c r="BJ438" s="94">
        <f>IFERROR(((AI438*(12000/5))/((F438*60+G438)*(SUMIFS(팀공격력!V:V,팀공격력!A:A,B438,팀공격력!B:B,D438)+SUMIFS(팀수비력!W:W,팀수비력!A:A,B438,팀수비력!B:B,D438))))*100,"")</f>
        <v>10.774330158397618</v>
      </c>
      <c r="BK438" s="94">
        <f>IFERROR(((AE438*(12000/5))/((F438*60+G438)*(SUMIFS(팀공격력!X:X,팀공격력!A:A,B438,팀공격력!B:B,D438)+SUMIFS(팀수비력!X:X,팀수비력!A:A,B438,팀수비력!B:B,D438))))*100,"")</f>
        <v>7.1486281708075348</v>
      </c>
      <c r="BL438" s="94">
        <f>IFERROR(100*AK438/(((((F438*60+G438)/(12000/5))*SUMIFS(팀공격력!P:P,팀공격력!A:A,B438,팀공격력!B:B,D438))-K438)),"")</f>
        <v>4.3693164750539335</v>
      </c>
      <c r="BM438" s="94">
        <f>IFERROR(100*((AM438/E438*(2400))/((F438*60+G438)*SUMIFS(팀공격력!AR:AR,팀공격력!A:A,B438,팀공격력!B:B,D438))),"")</f>
        <v>1.2822240698354181</v>
      </c>
      <c r="BN438" s="94">
        <f>IFERROR((AO438*40)/(((F438*60+G438)/60)*(SUMIFS(팀수비력!Q:Q,팀수비력!A:A,B438,팀수비력!B:B,D438)-SUMIFS(팀수비력!N:N,팀수비력!A:A,B438,팀수비력!B:B,D438)))*100,"")</f>
        <v>0</v>
      </c>
      <c r="BO438" s="94">
        <f t="shared" si="237"/>
        <v>0</v>
      </c>
      <c r="BP438" s="18"/>
      <c r="BQ438" s="18"/>
      <c r="BR438" s="18"/>
      <c r="BS438" s="18"/>
      <c r="BT438" s="19" t="s">
        <v>88</v>
      </c>
      <c r="BU438" s="19"/>
      <c r="BV438" s="26" t="s">
        <v>94</v>
      </c>
      <c r="BW438" s="26"/>
      <c r="BX438" s="26"/>
      <c r="BY438" s="26"/>
      <c r="BZ438" s="29"/>
      <c r="CA438" s="29"/>
      <c r="CB438" s="29"/>
      <c r="CC438" s="30"/>
      <c r="CD438" s="30"/>
      <c r="CE438" s="30"/>
      <c r="CF438" s="28">
        <v>4</v>
      </c>
      <c r="CG438" s="28">
        <v>2</v>
      </c>
    </row>
    <row r="439" spans="1:85" x14ac:dyDescent="0.4">
      <c r="A439" s="9" t="s">
        <v>84</v>
      </c>
      <c r="B439" s="9" t="s">
        <v>210</v>
      </c>
      <c r="C439" s="9" t="s">
        <v>228</v>
      </c>
      <c r="D439" s="23" t="s">
        <v>295</v>
      </c>
      <c r="E439" s="32">
        <v>9</v>
      </c>
      <c r="F439" s="32">
        <v>17</v>
      </c>
      <c r="G439" s="32">
        <v>17</v>
      </c>
      <c r="H439" s="14">
        <f t="shared" si="211"/>
        <v>9333</v>
      </c>
      <c r="I439" s="45">
        <v>30</v>
      </c>
      <c r="J439" s="15">
        <f t="shared" si="212"/>
        <v>3.3333333333333335</v>
      </c>
      <c r="K439" s="21">
        <v>12</v>
      </c>
      <c r="L439" s="21">
        <v>47</v>
      </c>
      <c r="M439" s="15">
        <f t="shared" si="213"/>
        <v>1.3333333333333333</v>
      </c>
      <c r="N439" s="15">
        <f t="shared" si="214"/>
        <v>5.2222222222222223</v>
      </c>
      <c r="O439" s="17">
        <f t="shared" si="215"/>
        <v>0.25531914893617019</v>
      </c>
      <c r="P439" s="14">
        <v>7</v>
      </c>
      <c r="Q439" s="16">
        <v>23</v>
      </c>
      <c r="R439" s="15">
        <f t="shared" si="216"/>
        <v>0.77777777777777779</v>
      </c>
      <c r="S439" s="15">
        <f t="shared" si="217"/>
        <v>2.5555555555555554</v>
      </c>
      <c r="T439" s="17">
        <f t="shared" si="218"/>
        <v>0.30434782608695654</v>
      </c>
      <c r="U439" s="16">
        <v>5</v>
      </c>
      <c r="V439" s="16">
        <v>24</v>
      </c>
      <c r="W439" s="15">
        <f t="shared" si="219"/>
        <v>0.55555555555555558</v>
      </c>
      <c r="X439" s="15">
        <f t="shared" si="220"/>
        <v>2.6666666666666665</v>
      </c>
      <c r="Y439" s="17">
        <f t="shared" si="221"/>
        <v>0.20833333333333334</v>
      </c>
      <c r="Z439" s="8">
        <v>1</v>
      </c>
      <c r="AA439" s="8">
        <v>2</v>
      </c>
      <c r="AB439" s="15">
        <f t="shared" si="222"/>
        <v>0.1111111111111111</v>
      </c>
      <c r="AC439" s="15">
        <f t="shared" si="223"/>
        <v>0.22222222222222221</v>
      </c>
      <c r="AD439" s="17">
        <f t="shared" si="224"/>
        <v>0.5</v>
      </c>
      <c r="AE439" s="13">
        <v>18</v>
      </c>
      <c r="AF439" s="15">
        <f t="shared" si="225"/>
        <v>2</v>
      </c>
      <c r="AG439" s="13">
        <v>4</v>
      </c>
      <c r="AH439" s="15">
        <f t="shared" si="226"/>
        <v>0.44444444444444442</v>
      </c>
      <c r="AI439" s="13">
        <v>14</v>
      </c>
      <c r="AJ439" s="15">
        <f t="shared" si="227"/>
        <v>1.5555555555555556</v>
      </c>
      <c r="AK439" s="13">
        <v>12</v>
      </c>
      <c r="AL439" s="15">
        <f t="shared" si="228"/>
        <v>1.3333333333333333</v>
      </c>
      <c r="AM439" s="13">
        <v>8</v>
      </c>
      <c r="AN439" s="15">
        <f t="shared" si="229"/>
        <v>0.88888888888888884</v>
      </c>
      <c r="AO439" s="2">
        <v>3</v>
      </c>
      <c r="AP439" s="15">
        <f t="shared" si="230"/>
        <v>0.33333333333333331</v>
      </c>
      <c r="AQ439" s="6">
        <v>2</v>
      </c>
      <c r="AR439" s="15">
        <f t="shared" si="231"/>
        <v>0.22222222222222221</v>
      </c>
      <c r="AS439" s="52">
        <v>13</v>
      </c>
      <c r="AT439" s="15">
        <f t="shared" si="232"/>
        <v>1.4444444444444444</v>
      </c>
      <c r="AU439" s="18"/>
      <c r="AV439" s="18"/>
      <c r="AW439" s="18"/>
      <c r="AX439" s="18"/>
      <c r="AY439" s="18"/>
      <c r="AZ439" s="18"/>
      <c r="BA439" s="18"/>
      <c r="BB439" s="18"/>
      <c r="BC439" s="18"/>
      <c r="BD439" s="92">
        <f t="shared" si="233"/>
        <v>31.32832080200501</v>
      </c>
      <c r="BE439" s="92">
        <f t="shared" si="234"/>
        <v>30.851063829787233</v>
      </c>
      <c r="BF439" s="93">
        <f>IFERROR(100*((L439+0.44*AA439+AQ439)*2400)/((SUMIFS(팀공격력!Q:Q,팀공격력!A:A,B439,팀공격력!B:B,D439)+0.44*SUMIFS(팀공격력!T:T,팀공격력!A:A,B439,팀공격력!B:B,D439)+SUMIFS(팀공격력!AK:AK,팀공격력!A:A,B439,팀공격력!B:B,D439))*(F439*60+G439)),"")</f>
        <v>14.938751269541784</v>
      </c>
      <c r="BG439" s="17">
        <f t="shared" si="235"/>
        <v>0.51063829787234039</v>
      </c>
      <c r="BH439" s="17">
        <f t="shared" si="236"/>
        <v>4.2553191489361701E-2</v>
      </c>
      <c r="BI439" s="94">
        <f>IFERROR(((AG439*(12000/5))/((F439*60+G439)*(SUMIFS(팀공격력!X:X,팀공격력!A:A,B439,팀공격력!B:B,D439)+SUMIFS(팀수비력!X:X,팀수비력!A:A,B439,팀수비력!B:B,D439))))*100,"")</f>
        <v>1.4717763881074335</v>
      </c>
      <c r="BJ439" s="94">
        <f>IFERROR(((AI439*(12000/5))/((F439*60+G439)*(SUMIFS(팀공격력!V:V,팀공격력!A:A,B439,팀공격력!B:B,D439)+SUMIFS(팀수비력!W:W,팀수비력!A:A,B439,팀수비력!B:B,D439))))*100,"")</f>
        <v>10.351807407087907</v>
      </c>
      <c r="BK439" s="94">
        <f>IFERROR(((AE439*(12000/5))/((F439*60+G439)*(SUMIFS(팀공격력!X:X,팀공격력!A:A,B439,팀공격력!B:B,D439)+SUMIFS(팀수비력!X:X,팀수비력!A:A,B439,팀수비력!B:B,D439))))*100,"")</f>
        <v>6.6229937464834503</v>
      </c>
      <c r="BL439" s="94">
        <f>IFERROR(100*AK439/(((((F439*60+G439)/(12000/5))*SUMIFS(팀공격력!P:P,팀공격력!A:A,B439,팀공격력!B:B,D439))-K439)),"")</f>
        <v>10.55072591192342</v>
      </c>
      <c r="BM439" s="94">
        <f>IFERROR(100*((AM439/E439*(2400))/((F439*60+G439)*SUMIFS(팀공격력!AR:AR,팀공격력!A:A,B439,팀공격력!B:B,D439))),"")</f>
        <v>2.8158646239522902</v>
      </c>
      <c r="BN439" s="94">
        <f>IFERROR((AO439*40)/(((F439*60+G439)/60)*(SUMIFS(팀수비력!Q:Q,팀수비력!A:A,B439,팀수비력!B:B,D439)-SUMIFS(팀수비력!N:N,팀수비력!A:A,B439,팀수비력!B:B,D439)))*100,"")</f>
        <v>1.6893199783203934</v>
      </c>
      <c r="BO439" s="94">
        <f t="shared" si="237"/>
        <v>4.0096230954290295</v>
      </c>
      <c r="BP439" s="18"/>
      <c r="BQ439" s="18"/>
      <c r="BR439" s="18"/>
      <c r="BS439" s="18"/>
      <c r="BT439" s="19" t="s">
        <v>88</v>
      </c>
      <c r="BU439" s="19"/>
      <c r="BV439" s="26" t="s">
        <v>94</v>
      </c>
      <c r="BW439" s="26"/>
      <c r="BX439" s="26"/>
      <c r="BY439" s="26"/>
      <c r="BZ439" s="29"/>
      <c r="CA439" s="29"/>
      <c r="CB439" s="29"/>
      <c r="CC439" s="30"/>
      <c r="CD439" s="30"/>
      <c r="CE439" s="30"/>
      <c r="CF439" s="28">
        <v>6</v>
      </c>
      <c r="CG439" s="28">
        <v>3</v>
      </c>
    </row>
    <row r="440" spans="1:85" x14ac:dyDescent="0.4">
      <c r="A440" s="9" t="s">
        <v>84</v>
      </c>
      <c r="B440" s="9" t="s">
        <v>210</v>
      </c>
      <c r="C440" s="9" t="s">
        <v>229</v>
      </c>
      <c r="D440" s="23" t="s">
        <v>295</v>
      </c>
      <c r="E440" s="32">
        <v>9</v>
      </c>
      <c r="F440" s="32">
        <v>22</v>
      </c>
      <c r="G440" s="32">
        <v>18</v>
      </c>
      <c r="H440" s="14">
        <f t="shared" si="211"/>
        <v>12042</v>
      </c>
      <c r="I440" s="45">
        <v>95</v>
      </c>
      <c r="J440" s="15">
        <f t="shared" si="212"/>
        <v>10.555555555555555</v>
      </c>
      <c r="K440" s="21">
        <v>40</v>
      </c>
      <c r="L440" s="21">
        <v>69</v>
      </c>
      <c r="M440" s="15">
        <f t="shared" si="213"/>
        <v>4.4444444444444446</v>
      </c>
      <c r="N440" s="15">
        <f t="shared" si="214"/>
        <v>7.666666666666667</v>
      </c>
      <c r="O440" s="17">
        <f t="shared" si="215"/>
        <v>0.57971014492753625</v>
      </c>
      <c r="P440" s="14">
        <v>38</v>
      </c>
      <c r="Q440" s="16">
        <v>57</v>
      </c>
      <c r="R440" s="15">
        <f t="shared" si="216"/>
        <v>4.2222222222222223</v>
      </c>
      <c r="S440" s="15">
        <f t="shared" si="217"/>
        <v>6.333333333333333</v>
      </c>
      <c r="T440" s="17">
        <f t="shared" si="218"/>
        <v>0.66666666666666663</v>
      </c>
      <c r="U440" s="16">
        <v>2</v>
      </c>
      <c r="V440" s="16">
        <v>12</v>
      </c>
      <c r="W440" s="15">
        <f t="shared" si="219"/>
        <v>0.22222222222222221</v>
      </c>
      <c r="X440" s="15">
        <f t="shared" si="220"/>
        <v>1.3333333333333333</v>
      </c>
      <c r="Y440" s="17">
        <f t="shared" si="221"/>
        <v>0.16666666666666666</v>
      </c>
      <c r="Z440" s="8">
        <v>13</v>
      </c>
      <c r="AA440" s="8">
        <v>19</v>
      </c>
      <c r="AB440" s="15">
        <f t="shared" si="222"/>
        <v>1.4444444444444444</v>
      </c>
      <c r="AC440" s="15">
        <f t="shared" si="223"/>
        <v>2.1111111111111112</v>
      </c>
      <c r="AD440" s="17">
        <f t="shared" si="224"/>
        <v>0.68421052631578949</v>
      </c>
      <c r="AE440" s="13">
        <v>31</v>
      </c>
      <c r="AF440" s="15">
        <f t="shared" si="225"/>
        <v>3.4444444444444446</v>
      </c>
      <c r="AG440" s="13">
        <v>13</v>
      </c>
      <c r="AH440" s="15">
        <f t="shared" si="226"/>
        <v>1.4444444444444444</v>
      </c>
      <c r="AI440" s="13">
        <v>18</v>
      </c>
      <c r="AJ440" s="15">
        <f t="shared" si="227"/>
        <v>2</v>
      </c>
      <c r="AK440" s="13">
        <v>23</v>
      </c>
      <c r="AL440" s="15">
        <f t="shared" si="228"/>
        <v>2.5555555555555554</v>
      </c>
      <c r="AM440" s="13">
        <v>9</v>
      </c>
      <c r="AN440" s="15">
        <f t="shared" si="229"/>
        <v>1</v>
      </c>
      <c r="AO440" s="2">
        <v>2</v>
      </c>
      <c r="AP440" s="15">
        <f t="shared" si="230"/>
        <v>0.22222222222222221</v>
      </c>
      <c r="AQ440" s="6">
        <v>4</v>
      </c>
      <c r="AR440" s="15">
        <f t="shared" si="231"/>
        <v>0.44444444444444442</v>
      </c>
      <c r="AS440" s="52">
        <v>8</v>
      </c>
      <c r="AT440" s="15">
        <f t="shared" si="232"/>
        <v>0.88888888888888884</v>
      </c>
      <c r="AU440" s="18"/>
      <c r="AV440" s="18"/>
      <c r="AW440" s="18"/>
      <c r="AX440" s="18"/>
      <c r="AY440" s="18"/>
      <c r="AZ440" s="18"/>
      <c r="BA440" s="18"/>
      <c r="BB440" s="18"/>
      <c r="BC440" s="18"/>
      <c r="BD440" s="92">
        <f t="shared" si="233"/>
        <v>61.401240951396076</v>
      </c>
      <c r="BE440" s="92">
        <f t="shared" si="234"/>
        <v>59.420289855072461</v>
      </c>
      <c r="BF440" s="93">
        <f>IFERROR(100*((L440+0.44*AA440+AQ440)*2400)/((SUMIFS(팀공격력!Q:Q,팀공격력!A:A,B440,팀공격력!B:B,D440)+0.44*SUMIFS(팀공격력!T:T,팀공격력!A:A,B440,팀공격력!B:B,D440)+SUMIFS(팀공격력!AK:AK,팀공격력!A:A,B440,팀공격력!B:B,D440))*(F440*60+G440)),"")</f>
        <v>18.885193298170414</v>
      </c>
      <c r="BG440" s="17">
        <f t="shared" si="235"/>
        <v>0.17391304347826086</v>
      </c>
      <c r="BH440" s="17">
        <f t="shared" si="236"/>
        <v>0.27536231884057971</v>
      </c>
      <c r="BI440" s="94">
        <f>IFERROR(((AG440*(12000/5))/((F440*60+G440)*(SUMIFS(팀공격력!X:X,팀공격력!A:A,B440,팀공격력!B:B,D440)+SUMIFS(팀수비력!X:X,팀수비력!A:A,B440,팀수비력!B:B,D440))))*100,"")</f>
        <v>3.7072155246779355</v>
      </c>
      <c r="BJ440" s="94">
        <f>IFERROR(((AI440*(12000/5))/((F440*60+G440)*(SUMIFS(팀공격력!V:V,팀공격력!A:A,B440,팀공격력!B:B,D440)+SUMIFS(팀수비력!W:W,팀수비력!A:A,B440,팀수비력!B:B,D440))))*100,"")</f>
        <v>10.315334030573505</v>
      </c>
      <c r="BK440" s="94">
        <f>IFERROR(((AE440*(12000/5))/((F440*60+G440)*(SUMIFS(팀공격력!X:X,팀공격력!A:A,B440,팀공격력!B:B,D440)+SUMIFS(팀수비력!X:X,팀수비력!A:A,B440,팀수비력!B:B,D440))))*100,"")</f>
        <v>8.8402831742319989</v>
      </c>
      <c r="BL440" s="94">
        <f>IFERROR(100*AK440/(((((F440*60+G440)/(12000/5))*SUMIFS(팀공격력!P:P,팀공격력!A:A,B440,팀공격력!B:B,D440))-K440)),"")</f>
        <v>18.816599513222755</v>
      </c>
      <c r="BM440" s="94">
        <f>IFERROR(100*((AM440/E440*(2400))/((F440*60+G440)*SUMIFS(팀공격력!AR:AR,팀공격력!A:A,B440,팀공격력!B:B,D440))),"")</f>
        <v>2.4552003489673702</v>
      </c>
      <c r="BN440" s="94">
        <f>IFERROR((AO440*40)/(((F440*60+G440)/60)*(SUMIFS(팀수비력!Q:Q,팀수비력!A:A,B440,팀수비력!B:B,D440)-SUMIFS(팀수비력!N:N,팀수비력!A:A,B440,팀수비력!B:B,D440)))*100,"")</f>
        <v>0.87285740783171295</v>
      </c>
      <c r="BO440" s="94">
        <f t="shared" si="237"/>
        <v>4.9164208456243852</v>
      </c>
      <c r="BP440" s="18"/>
      <c r="BQ440" s="18"/>
      <c r="BR440" s="18"/>
      <c r="BS440" s="18"/>
      <c r="BT440" s="19" t="s">
        <v>88</v>
      </c>
      <c r="BU440" s="19"/>
      <c r="BV440" s="26" t="s">
        <v>94</v>
      </c>
      <c r="BW440" s="26"/>
      <c r="BX440" s="26"/>
      <c r="BY440" s="26"/>
      <c r="BZ440" s="29"/>
      <c r="CA440" s="29"/>
      <c r="CB440" s="29"/>
      <c r="CC440" s="30"/>
      <c r="CD440" s="30"/>
      <c r="CE440" s="30"/>
      <c r="CF440" s="28">
        <v>6</v>
      </c>
      <c r="CG440" s="28">
        <v>3</v>
      </c>
    </row>
    <row r="441" spans="1:85" x14ac:dyDescent="0.4">
      <c r="A441" s="9" t="s">
        <v>84</v>
      </c>
      <c r="B441" s="9" t="s">
        <v>230</v>
      </c>
      <c r="C441" s="9" t="s">
        <v>231</v>
      </c>
      <c r="D441" s="23" t="s">
        <v>295</v>
      </c>
      <c r="E441" s="32">
        <v>2</v>
      </c>
      <c r="F441" s="32">
        <v>26</v>
      </c>
      <c r="G441" s="32">
        <v>16</v>
      </c>
      <c r="H441" s="14">
        <f t="shared" si="211"/>
        <v>3152</v>
      </c>
      <c r="I441" s="45">
        <v>22</v>
      </c>
      <c r="J441" s="15">
        <f t="shared" si="212"/>
        <v>11</v>
      </c>
      <c r="K441" s="21">
        <v>9</v>
      </c>
      <c r="L441" s="21">
        <v>20</v>
      </c>
      <c r="M441" s="15">
        <f t="shared" si="213"/>
        <v>4.5</v>
      </c>
      <c r="N441" s="15">
        <f t="shared" si="214"/>
        <v>10</v>
      </c>
      <c r="O441" s="17">
        <f t="shared" si="215"/>
        <v>0.45</v>
      </c>
      <c r="P441" s="14">
        <v>7</v>
      </c>
      <c r="Q441" s="16">
        <v>16</v>
      </c>
      <c r="R441" s="15">
        <f t="shared" si="216"/>
        <v>3.5</v>
      </c>
      <c r="S441" s="15">
        <f t="shared" si="217"/>
        <v>8</v>
      </c>
      <c r="T441" s="17">
        <f t="shared" si="218"/>
        <v>0.4375</v>
      </c>
      <c r="U441" s="16">
        <v>2</v>
      </c>
      <c r="V441" s="16">
        <v>4</v>
      </c>
      <c r="W441" s="15">
        <f t="shared" si="219"/>
        <v>1</v>
      </c>
      <c r="X441" s="15">
        <f t="shared" si="220"/>
        <v>2</v>
      </c>
      <c r="Y441" s="17">
        <f t="shared" si="221"/>
        <v>0.5</v>
      </c>
      <c r="Z441" s="8">
        <v>2</v>
      </c>
      <c r="AA441" s="8">
        <v>4</v>
      </c>
      <c r="AB441" s="15">
        <f t="shared" si="222"/>
        <v>1</v>
      </c>
      <c r="AC441" s="15">
        <f t="shared" si="223"/>
        <v>2</v>
      </c>
      <c r="AD441" s="17">
        <f t="shared" si="224"/>
        <v>0.5</v>
      </c>
      <c r="AE441" s="13">
        <v>20</v>
      </c>
      <c r="AF441" s="15">
        <f t="shared" si="225"/>
        <v>10</v>
      </c>
      <c r="AG441" s="13">
        <v>4</v>
      </c>
      <c r="AH441" s="15">
        <f t="shared" si="226"/>
        <v>2</v>
      </c>
      <c r="AI441" s="13">
        <v>16</v>
      </c>
      <c r="AJ441" s="15">
        <f t="shared" si="227"/>
        <v>8</v>
      </c>
      <c r="AK441" s="13">
        <v>3</v>
      </c>
      <c r="AL441" s="15">
        <f t="shared" si="228"/>
        <v>1.5</v>
      </c>
      <c r="AM441" s="13">
        <v>4</v>
      </c>
      <c r="AN441" s="15">
        <f t="shared" si="229"/>
        <v>2</v>
      </c>
      <c r="AO441" s="2">
        <v>1</v>
      </c>
      <c r="AP441" s="15">
        <f t="shared" si="230"/>
        <v>0.5</v>
      </c>
      <c r="AQ441" s="6">
        <v>2</v>
      </c>
      <c r="AR441" s="15">
        <f t="shared" si="231"/>
        <v>1</v>
      </c>
      <c r="AS441" s="52">
        <v>3</v>
      </c>
      <c r="AT441" s="15">
        <f t="shared" si="232"/>
        <v>1.5</v>
      </c>
      <c r="AU441" s="18"/>
      <c r="AV441" s="18"/>
      <c r="AW441" s="18"/>
      <c r="AX441" s="18"/>
      <c r="AY441" s="18"/>
      <c r="AZ441" s="18"/>
      <c r="BA441" s="18"/>
      <c r="BB441" s="18"/>
      <c r="BC441" s="18"/>
      <c r="BD441" s="92">
        <f t="shared" si="233"/>
        <v>50.55147058823529</v>
      </c>
      <c r="BE441" s="92">
        <f t="shared" si="234"/>
        <v>50</v>
      </c>
      <c r="BF441" s="93">
        <f>IFERROR(100*((L441+0.44*AA441+AQ441)*2400)/((SUMIFS(팀공격력!Q:Q,팀공격력!A:A,B441,팀공격력!B:B,D441)+0.44*SUMIFS(팀공격력!T:T,팀공격력!A:A,B441,팀공격력!B:B,D441)+SUMIFS(팀공격력!AK:AK,팀공격력!A:A,B441,팀공격력!B:B,D441))*(F441*60+G441)),"")</f>
        <v>4.4760677317966344</v>
      </c>
      <c r="BG441" s="17">
        <f t="shared" si="235"/>
        <v>0.2</v>
      </c>
      <c r="BH441" s="17">
        <f t="shared" si="236"/>
        <v>0.2</v>
      </c>
      <c r="BI441" s="94">
        <f>IFERROR(((AG441*(12000/5))/((F441*60+G441)*(SUMIFS(팀공격력!X:X,팀공격력!A:A,B441,팀공격력!B:B,D441)+SUMIFS(팀수비력!X:X,팀수비력!A:A,B441,팀수비력!B:B,D441))))*100,"")</f>
        <v>0.90510706662342266</v>
      </c>
      <c r="BJ441" s="94">
        <f>IFERROR(((AI441*(12000/5))/((F441*60+G441)*(SUMIFS(팀공격력!V:V,팀공격력!A:A,B441,팀공격력!B:B,D441)+SUMIFS(팀수비력!W:W,팀수비력!A:A,B441,팀수비력!B:B,D441))))*100,"")</f>
        <v>7.2950545609289037</v>
      </c>
      <c r="BK441" s="94">
        <f>IFERROR(((AE441*(12000/5))/((F441*60+G441)*(SUMIFS(팀공격력!X:X,팀공격력!A:A,B441,팀공격력!B:B,D441)+SUMIFS(팀수비력!X:X,팀수비력!A:A,B441,팀수비력!B:B,D441))))*100,"")</f>
        <v>4.5255353331171131</v>
      </c>
      <c r="BL441" s="94">
        <f>IFERROR(100*AK441/(((((F441*60+G441)/(12000/5))*SUMIFS(팀공격력!P:P,팀공격력!A:A,B441,팀공격력!B:B,D441))-K441)),"")</f>
        <v>1.683974179062588</v>
      </c>
      <c r="BM441" s="94">
        <f>IFERROR(100*((AM441/E441*(2400))/((F441*60+G441)*SUMIFS(팀공격력!AR:AR,팀공격력!A:A,B441,팀공격력!B:B,D441))),"")</f>
        <v>3.9148351298617987</v>
      </c>
      <c r="BN441" s="94">
        <f>IFERROR((AO441*40)/(((F441*60+G441)/60)*(SUMIFS(팀수비력!Q:Q,팀수비력!A:A,B441,팀수비력!B:B,D441)-SUMIFS(팀수비력!N:N,팀수비력!A:A,B441,팀수비력!B:B,D441)))*100,"")</f>
        <v>0.40609137055837563</v>
      </c>
      <c r="BO441" s="94">
        <f t="shared" si="237"/>
        <v>8.4175084175084169</v>
      </c>
      <c r="BP441" s="18"/>
      <c r="BQ441" s="18"/>
      <c r="BR441" s="18"/>
      <c r="BS441" s="18"/>
      <c r="BT441" s="19" t="s">
        <v>88</v>
      </c>
      <c r="BU441" s="19"/>
      <c r="BV441" s="26" t="s">
        <v>94</v>
      </c>
      <c r="BW441" s="26"/>
      <c r="BX441" s="26"/>
      <c r="BY441" s="26"/>
      <c r="BZ441" s="29"/>
      <c r="CA441" s="29"/>
      <c r="CB441" s="29"/>
      <c r="CC441" s="30"/>
      <c r="CD441" s="30"/>
      <c r="CE441" s="30"/>
      <c r="CF441" s="28">
        <v>1</v>
      </c>
      <c r="CG441" s="28">
        <v>1</v>
      </c>
    </row>
    <row r="442" spans="1:85" x14ac:dyDescent="0.4">
      <c r="A442" s="9" t="s">
        <v>84</v>
      </c>
      <c r="B442" s="9" t="s">
        <v>230</v>
      </c>
      <c r="C442" s="9" t="s">
        <v>232</v>
      </c>
      <c r="D442" s="23" t="s">
        <v>295</v>
      </c>
      <c r="E442" s="58">
        <v>9</v>
      </c>
      <c r="F442" s="32">
        <v>9</v>
      </c>
      <c r="G442" s="32">
        <v>44</v>
      </c>
      <c r="H442" s="14">
        <f t="shared" si="211"/>
        <v>5256</v>
      </c>
      <c r="I442" s="45">
        <v>23</v>
      </c>
      <c r="J442" s="15">
        <f t="shared" si="212"/>
        <v>2.5555555555555554</v>
      </c>
      <c r="K442" s="21">
        <v>8</v>
      </c>
      <c r="L442" s="21">
        <v>24</v>
      </c>
      <c r="M442" s="15">
        <f t="shared" si="213"/>
        <v>0.88888888888888884</v>
      </c>
      <c r="N442" s="15">
        <f t="shared" si="214"/>
        <v>2.6666666666666665</v>
      </c>
      <c r="O442" s="17">
        <f t="shared" si="215"/>
        <v>0.33333333333333331</v>
      </c>
      <c r="P442" s="14">
        <v>3</v>
      </c>
      <c r="Q442" s="16">
        <v>5</v>
      </c>
      <c r="R442" s="15">
        <f t="shared" si="216"/>
        <v>0.33333333333333331</v>
      </c>
      <c r="S442" s="15">
        <f t="shared" si="217"/>
        <v>0.55555555555555558</v>
      </c>
      <c r="T442" s="17">
        <f t="shared" si="218"/>
        <v>0.6</v>
      </c>
      <c r="U442" s="16">
        <v>5</v>
      </c>
      <c r="V442" s="16">
        <v>19</v>
      </c>
      <c r="W442" s="15">
        <f t="shared" si="219"/>
        <v>0.55555555555555558</v>
      </c>
      <c r="X442" s="15">
        <f t="shared" si="220"/>
        <v>2.1111111111111112</v>
      </c>
      <c r="Y442" s="17">
        <f t="shared" si="221"/>
        <v>0.26315789473684209</v>
      </c>
      <c r="Z442" s="8">
        <v>2</v>
      </c>
      <c r="AA442" s="8">
        <v>5</v>
      </c>
      <c r="AB442" s="15">
        <f t="shared" si="222"/>
        <v>0.22222222222222221</v>
      </c>
      <c r="AC442" s="15">
        <f t="shared" si="223"/>
        <v>0.55555555555555558</v>
      </c>
      <c r="AD442" s="17">
        <f t="shared" si="224"/>
        <v>0.4</v>
      </c>
      <c r="AE442" s="13">
        <v>8</v>
      </c>
      <c r="AF442" s="15">
        <f t="shared" si="225"/>
        <v>0.88888888888888884</v>
      </c>
      <c r="AG442" s="13">
        <v>4</v>
      </c>
      <c r="AH442" s="15">
        <f t="shared" si="226"/>
        <v>0.44444444444444442</v>
      </c>
      <c r="AI442" s="13">
        <v>4</v>
      </c>
      <c r="AJ442" s="15">
        <f t="shared" si="227"/>
        <v>0.44444444444444442</v>
      </c>
      <c r="AK442" s="13">
        <v>3</v>
      </c>
      <c r="AL442" s="15">
        <f t="shared" si="228"/>
        <v>0.33333333333333331</v>
      </c>
      <c r="AM442" s="13">
        <v>1</v>
      </c>
      <c r="AN442" s="15">
        <f t="shared" si="229"/>
        <v>0.1111111111111111</v>
      </c>
      <c r="AO442" s="2">
        <v>0</v>
      </c>
      <c r="AP442" s="15">
        <f t="shared" si="230"/>
        <v>0</v>
      </c>
      <c r="AQ442" s="6">
        <v>3</v>
      </c>
      <c r="AR442" s="15">
        <f t="shared" si="231"/>
        <v>0.33333333333333331</v>
      </c>
      <c r="AS442" s="52">
        <v>5</v>
      </c>
      <c r="AT442" s="15">
        <f t="shared" si="232"/>
        <v>0.55555555555555558</v>
      </c>
      <c r="AU442" s="18"/>
      <c r="AV442" s="18"/>
      <c r="AW442" s="18"/>
      <c r="AX442" s="18"/>
      <c r="AY442" s="18"/>
      <c r="AZ442" s="18"/>
      <c r="BA442" s="18"/>
      <c r="BB442" s="18"/>
      <c r="BC442" s="18"/>
      <c r="BD442" s="92">
        <f t="shared" si="233"/>
        <v>43.893129770992367</v>
      </c>
      <c r="BE442" s="92">
        <f t="shared" si="234"/>
        <v>43.75</v>
      </c>
      <c r="BF442" s="93">
        <f>IFERROR(100*((L442+0.44*AA442+AQ442)*2400)/((SUMIFS(팀공격력!Q:Q,팀공격력!A:A,B442,팀공격력!B:B,D442)+0.44*SUMIFS(팀공격력!T:T,팀공격력!A:A,B442,팀공격력!B:B,D442)+SUMIFS(팀공격력!AK:AK,팀공격력!A:A,B442,팀공격력!B:B,D442))*(F442*60+G442)),"")</f>
        <v>14.844871097035975</v>
      </c>
      <c r="BG442" s="17">
        <f t="shared" si="235"/>
        <v>0.79166666666666663</v>
      </c>
      <c r="BH442" s="17">
        <f t="shared" si="236"/>
        <v>0.20833333333333334</v>
      </c>
      <c r="BI442" s="94">
        <f>IFERROR(((AG442*(12000/5))/((F442*60+G442)*(SUMIFS(팀공격력!X:X,팀공격력!A:A,B442,팀공격력!B:B,D442)+SUMIFS(팀수비력!X:X,팀수비력!A:A,B442,팀수비력!B:B,D442))))*100,"")</f>
        <v>2.4425492071892365</v>
      </c>
      <c r="BJ442" s="94">
        <f>IFERROR(((AI442*(12000/5))/((F442*60+G442)*(SUMIFS(팀공격력!V:V,팀공격력!A:A,B442,팀공격력!B:B,D442)+SUMIFS(팀수비력!W:W,팀수비력!A:A,B442,팀수비력!B:B,D442))))*100,"")</f>
        <v>4.9216635222705269</v>
      </c>
      <c r="BK442" s="94">
        <f>IFERROR(((AE442*(12000/5))/((F442*60+G442)*(SUMIFS(팀공격력!X:X,팀공격력!A:A,B442,팀공격력!B:B,D442)+SUMIFS(팀수비력!X:X,팀수비력!A:A,B442,팀수비력!B:B,D442))))*100,"")</f>
        <v>4.885098414378473</v>
      </c>
      <c r="BL442" s="94">
        <f>IFERROR(100*AK442/(((((F442*60+G442)/(12000/5))*SUMIFS(팀공격력!P:P,팀공격력!A:A,B442,팀공격력!B:B,D442))-K442)),"")</f>
        <v>4.8899755501222488</v>
      </c>
      <c r="BM442" s="94">
        <f>IFERROR(100*((AM442/E442*(2400))/((F442*60+G442)*SUMIFS(팀공격력!AR:AR,팀공격력!A:A,B442,팀공격력!B:B,D442))),"")</f>
        <v>0.58692733682098497</v>
      </c>
      <c r="BN442" s="94">
        <f>IFERROR((AO442*40)/(((F442*60+G442)/60)*(SUMIFS(팀수비력!Q:Q,팀수비력!A:A,B442,팀수비력!B:B,D442)-SUMIFS(팀수비력!N:N,팀수비력!A:A,B442,팀수비력!B:B,D442)))*100,"")</f>
        <v>0</v>
      </c>
      <c r="BO442" s="94">
        <f t="shared" si="237"/>
        <v>10.273972602739727</v>
      </c>
      <c r="BP442" s="18"/>
      <c r="BQ442" s="18"/>
      <c r="BR442" s="18"/>
      <c r="BS442" s="18"/>
      <c r="BT442" s="19" t="s">
        <v>88</v>
      </c>
      <c r="BU442" s="19"/>
      <c r="BV442" s="26" t="s">
        <v>94</v>
      </c>
      <c r="BW442" s="26"/>
      <c r="BX442" s="26"/>
      <c r="BY442" s="26"/>
      <c r="BZ442" s="29"/>
      <c r="CA442" s="29"/>
      <c r="CB442" s="29"/>
      <c r="CC442" s="30"/>
      <c r="CD442" s="30"/>
      <c r="CE442" s="30"/>
      <c r="CF442" s="28">
        <v>3</v>
      </c>
      <c r="CG442" s="28">
        <v>6</v>
      </c>
    </row>
    <row r="443" spans="1:85" x14ac:dyDescent="0.4">
      <c r="A443" s="9" t="s">
        <v>84</v>
      </c>
      <c r="B443" s="9" t="s">
        <v>230</v>
      </c>
      <c r="C443" s="9" t="s">
        <v>233</v>
      </c>
      <c r="D443" s="23" t="s">
        <v>295</v>
      </c>
      <c r="E443" s="32">
        <v>9</v>
      </c>
      <c r="F443" s="32">
        <v>27</v>
      </c>
      <c r="G443" s="32">
        <v>17</v>
      </c>
      <c r="H443" s="14">
        <f t="shared" si="211"/>
        <v>14733</v>
      </c>
      <c r="I443" s="45">
        <v>86</v>
      </c>
      <c r="J443" s="15">
        <f t="shared" si="212"/>
        <v>9.5555555555555554</v>
      </c>
      <c r="K443" s="21">
        <v>38</v>
      </c>
      <c r="L443" s="21">
        <v>78</v>
      </c>
      <c r="M443" s="15">
        <f t="shared" si="213"/>
        <v>4.2222222222222223</v>
      </c>
      <c r="N443" s="15">
        <f t="shared" si="214"/>
        <v>8.6666666666666661</v>
      </c>
      <c r="O443" s="17">
        <f t="shared" si="215"/>
        <v>0.48717948717948717</v>
      </c>
      <c r="P443" s="14">
        <v>36</v>
      </c>
      <c r="Q443" s="16">
        <v>69</v>
      </c>
      <c r="R443" s="15">
        <f t="shared" si="216"/>
        <v>4</v>
      </c>
      <c r="S443" s="15">
        <f t="shared" si="217"/>
        <v>7.666666666666667</v>
      </c>
      <c r="T443" s="17">
        <f t="shared" si="218"/>
        <v>0.52173913043478259</v>
      </c>
      <c r="U443" s="16">
        <v>2</v>
      </c>
      <c r="V443" s="16">
        <v>9</v>
      </c>
      <c r="W443" s="15">
        <f t="shared" si="219"/>
        <v>0.22222222222222221</v>
      </c>
      <c r="X443" s="15">
        <f t="shared" si="220"/>
        <v>1</v>
      </c>
      <c r="Y443" s="17">
        <f t="shared" si="221"/>
        <v>0.22222222222222221</v>
      </c>
      <c r="Z443" s="8">
        <v>8</v>
      </c>
      <c r="AA443" s="8">
        <v>12</v>
      </c>
      <c r="AB443" s="15">
        <f t="shared" si="222"/>
        <v>0.88888888888888884</v>
      </c>
      <c r="AC443" s="15">
        <f t="shared" si="223"/>
        <v>1.3333333333333333</v>
      </c>
      <c r="AD443" s="17">
        <f t="shared" si="224"/>
        <v>0.66666666666666663</v>
      </c>
      <c r="AE443" s="13">
        <v>47</v>
      </c>
      <c r="AF443" s="15">
        <f t="shared" si="225"/>
        <v>5.2222222222222223</v>
      </c>
      <c r="AG443" s="13">
        <v>15</v>
      </c>
      <c r="AH443" s="15">
        <f t="shared" si="226"/>
        <v>1.6666666666666667</v>
      </c>
      <c r="AI443" s="13">
        <v>32</v>
      </c>
      <c r="AJ443" s="15">
        <f t="shared" si="227"/>
        <v>3.5555555555555554</v>
      </c>
      <c r="AK443" s="13">
        <v>10</v>
      </c>
      <c r="AL443" s="15">
        <f t="shared" si="228"/>
        <v>1.1111111111111112</v>
      </c>
      <c r="AM443" s="13">
        <v>4</v>
      </c>
      <c r="AN443" s="15">
        <f t="shared" si="229"/>
        <v>0.44444444444444442</v>
      </c>
      <c r="AO443" s="2">
        <v>12</v>
      </c>
      <c r="AP443" s="15">
        <f t="shared" si="230"/>
        <v>1.3333333333333333</v>
      </c>
      <c r="AQ443" s="6">
        <v>12</v>
      </c>
      <c r="AR443" s="15">
        <f t="shared" si="231"/>
        <v>1.3333333333333333</v>
      </c>
      <c r="AS443" s="52">
        <v>31</v>
      </c>
      <c r="AT443" s="15">
        <f t="shared" si="232"/>
        <v>3.4444444444444446</v>
      </c>
      <c r="AU443" s="18"/>
      <c r="AV443" s="18"/>
      <c r="AW443" s="18"/>
      <c r="AX443" s="18"/>
      <c r="AY443" s="18"/>
      <c r="AZ443" s="18"/>
      <c r="BA443" s="18"/>
      <c r="BB443" s="18"/>
      <c r="BC443" s="18"/>
      <c r="BD443" s="92">
        <f t="shared" si="233"/>
        <v>51.633045148895299</v>
      </c>
      <c r="BE443" s="92">
        <f t="shared" si="234"/>
        <v>50</v>
      </c>
      <c r="BF443" s="93">
        <f>IFERROR(100*((L443+0.44*AA443+AQ443)*2400)/((SUMIFS(팀공격력!Q:Q,팀공격력!A:A,B443,팀공격력!B:B,D443)+0.44*SUMIFS(팀공격력!T:T,팀공격력!A:A,B443,팀공격력!B:B,D443)+SUMIFS(팀공격력!AK:AK,팀공격력!A:A,B443,팀공격력!B:B,D443))*(F443*60+G443)),"")</f>
        <v>17.280626977710295</v>
      </c>
      <c r="BG443" s="17">
        <f t="shared" si="235"/>
        <v>0.11538461538461539</v>
      </c>
      <c r="BH443" s="17">
        <f t="shared" si="236"/>
        <v>0.15384615384615385</v>
      </c>
      <c r="BI443" s="94">
        <f>IFERROR(((AG443*(12000/5))/((F443*60+G443)*(SUMIFS(팀공격력!X:X,팀공격력!A:A,B443,팀공격력!B:B,D443)+SUMIFS(팀수비력!X:X,팀수비력!A:A,B443,팀수비력!B:B,D443))))*100,"")</f>
        <v>3.2676742600760096</v>
      </c>
      <c r="BJ443" s="94">
        <f>IFERROR(((AI443*(12000/5))/((F443*60+G443)*(SUMIFS(팀공격력!V:V,팀공격력!A:A,B443,팀공격력!B:B,D443)+SUMIFS(팀수비력!W:W,팀수비력!A:A,B443,팀수비력!B:B,D443))))*100,"")</f>
        <v>14.046433705588212</v>
      </c>
      <c r="BK443" s="94">
        <f>IFERROR(((AE443*(12000/5))/((F443*60+G443)*(SUMIFS(팀공격력!X:X,팀공격력!A:A,B443,팀공격력!B:B,D443)+SUMIFS(팀수비력!X:X,팀수비력!A:A,B443,팀수비력!B:B,D443))))*100,"")</f>
        <v>10.238712681571497</v>
      </c>
      <c r="BL443" s="94">
        <f>IFERROR(100*AK443/(((((F443*60+G443)/(12000/5))*SUMIFS(팀공격력!P:P,팀공격력!A:A,B443,팀공격력!B:B,D443))-K443)),"")</f>
        <v>6.3941174119809769</v>
      </c>
      <c r="BM443" s="94">
        <f>IFERROR(100*((AM443/E443*(2400))/((F443*60+G443)*SUMIFS(팀공격력!AR:AR,팀공격력!A:A,B443,팀공격력!B:B,D443))),"")</f>
        <v>0.83754566818193088</v>
      </c>
      <c r="BN443" s="94">
        <f>IFERROR((AO443*40)/(((F443*60+G443)/60)*(SUMIFS(팀수비력!Q:Q,팀수비력!A:A,B443,팀수비력!B:B,D443)-SUMIFS(팀수비력!N:N,팀수비력!A:A,B443,팀수비력!B:B,D443)))*100,"")</f>
        <v>4.691508857666463</v>
      </c>
      <c r="BO443" s="94">
        <f t="shared" si="237"/>
        <v>12.594458438287154</v>
      </c>
      <c r="BP443" s="18"/>
      <c r="BQ443" s="18"/>
      <c r="BR443" s="18"/>
      <c r="BS443" s="18"/>
      <c r="BT443" s="19" t="s">
        <v>88</v>
      </c>
      <c r="BU443" s="19"/>
      <c r="BV443" s="26" t="s">
        <v>97</v>
      </c>
      <c r="BW443" s="26"/>
      <c r="BX443" s="26"/>
      <c r="BY443" s="26"/>
      <c r="BZ443" s="29"/>
      <c r="CA443" s="29"/>
      <c r="CB443" s="29"/>
      <c r="CC443" s="30"/>
      <c r="CD443" s="30"/>
      <c r="CE443" s="30"/>
      <c r="CF443" s="28">
        <v>3</v>
      </c>
      <c r="CG443" s="28">
        <v>6</v>
      </c>
    </row>
    <row r="444" spans="1:85" x14ac:dyDescent="0.4">
      <c r="A444" s="9" t="s">
        <v>84</v>
      </c>
      <c r="B444" s="9" t="s">
        <v>230</v>
      </c>
      <c r="C444" s="9" t="s">
        <v>234</v>
      </c>
      <c r="D444" s="23" t="s">
        <v>295</v>
      </c>
      <c r="E444" s="32">
        <v>5</v>
      </c>
      <c r="F444" s="32">
        <v>9</v>
      </c>
      <c r="G444" s="32">
        <v>5</v>
      </c>
      <c r="H444" s="14">
        <f t="shared" si="211"/>
        <v>2725</v>
      </c>
      <c r="I444" s="45">
        <v>20</v>
      </c>
      <c r="J444" s="15">
        <f t="shared" si="212"/>
        <v>4</v>
      </c>
      <c r="K444" s="21">
        <v>7</v>
      </c>
      <c r="L444" s="21">
        <v>16</v>
      </c>
      <c r="M444" s="15">
        <f t="shared" si="213"/>
        <v>1.4</v>
      </c>
      <c r="N444" s="15">
        <f t="shared" si="214"/>
        <v>3.2</v>
      </c>
      <c r="O444" s="17">
        <f t="shared" si="215"/>
        <v>0.4375</v>
      </c>
      <c r="P444" s="14">
        <v>5</v>
      </c>
      <c r="Q444" s="16">
        <v>9</v>
      </c>
      <c r="R444" s="15">
        <f t="shared" si="216"/>
        <v>1</v>
      </c>
      <c r="S444" s="15">
        <f t="shared" si="217"/>
        <v>1.8</v>
      </c>
      <c r="T444" s="17">
        <f t="shared" si="218"/>
        <v>0.55555555555555558</v>
      </c>
      <c r="U444" s="16">
        <v>2</v>
      </c>
      <c r="V444" s="16">
        <v>7</v>
      </c>
      <c r="W444" s="15">
        <f t="shared" si="219"/>
        <v>0.4</v>
      </c>
      <c r="X444" s="15">
        <f t="shared" si="220"/>
        <v>1.4</v>
      </c>
      <c r="Y444" s="17">
        <f t="shared" si="221"/>
        <v>0.2857142857142857</v>
      </c>
      <c r="Z444" s="8">
        <v>4</v>
      </c>
      <c r="AA444" s="8">
        <v>5</v>
      </c>
      <c r="AB444" s="15">
        <f t="shared" si="222"/>
        <v>0.8</v>
      </c>
      <c r="AC444" s="15">
        <f t="shared" si="223"/>
        <v>1</v>
      </c>
      <c r="AD444" s="17">
        <f t="shared" si="224"/>
        <v>0.8</v>
      </c>
      <c r="AE444" s="13">
        <v>5</v>
      </c>
      <c r="AF444" s="15">
        <f t="shared" si="225"/>
        <v>1</v>
      </c>
      <c r="AG444" s="13">
        <v>2</v>
      </c>
      <c r="AH444" s="15">
        <f t="shared" si="226"/>
        <v>0.4</v>
      </c>
      <c r="AI444" s="13">
        <v>3</v>
      </c>
      <c r="AJ444" s="15">
        <f t="shared" si="227"/>
        <v>0.6</v>
      </c>
      <c r="AK444" s="13">
        <v>3</v>
      </c>
      <c r="AL444" s="15">
        <f t="shared" si="228"/>
        <v>0.6</v>
      </c>
      <c r="AM444" s="13">
        <v>1</v>
      </c>
      <c r="AN444" s="15">
        <f t="shared" si="229"/>
        <v>0.2</v>
      </c>
      <c r="AO444" s="2">
        <v>1</v>
      </c>
      <c r="AP444" s="15">
        <f t="shared" si="230"/>
        <v>0.2</v>
      </c>
      <c r="AQ444" s="6">
        <v>3</v>
      </c>
      <c r="AR444" s="15">
        <f t="shared" si="231"/>
        <v>0.6</v>
      </c>
      <c r="AS444" s="52">
        <v>8</v>
      </c>
      <c r="AT444" s="15">
        <f t="shared" si="232"/>
        <v>1.6</v>
      </c>
      <c r="AU444" s="18"/>
      <c r="AV444" s="18"/>
      <c r="AW444" s="18"/>
      <c r="AX444" s="18"/>
      <c r="AY444" s="18"/>
      <c r="AZ444" s="18"/>
      <c r="BA444" s="18"/>
      <c r="BB444" s="18"/>
      <c r="BC444" s="18"/>
      <c r="BD444" s="92">
        <f t="shared" si="233"/>
        <v>54.945054945054949</v>
      </c>
      <c r="BE444" s="92">
        <f t="shared" si="234"/>
        <v>50</v>
      </c>
      <c r="BF444" s="93">
        <f>IFERROR(100*((L444+0.44*AA444+AQ444)*2400)/((SUMIFS(팀공격력!Q:Q,팀공격력!A:A,B444,팀공격력!B:B,D444)+0.44*SUMIFS(팀공격력!T:T,팀공격력!A:A,B444,팀공격력!B:B,D444)+SUMIFS(팀공격력!AK:AK,팀공격력!A:A,B444,팀공격력!B:B,D444))*(F444*60+G444)),"")</f>
        <v>11.549037330538079</v>
      </c>
      <c r="BG444" s="17">
        <f t="shared" si="235"/>
        <v>0.4375</v>
      </c>
      <c r="BH444" s="17">
        <f t="shared" si="236"/>
        <v>0.3125</v>
      </c>
      <c r="BI444" s="94">
        <f>IFERROR(((AG444*(12000/5))/((F444*60+G444)*(SUMIFS(팀공격력!X:X,팀공격력!A:A,B444,팀공격력!B:B,D444)+SUMIFS(팀수비력!X:X,팀수비력!A:A,B444,팀수비력!B:B,D444))))*100,"")</f>
        <v>1.3086685660536828</v>
      </c>
      <c r="BJ444" s="94">
        <f>IFERROR(((AI444*(12000/5))/((F444*60+G444)*(SUMIFS(팀공격력!V:V,팀공격력!A:A,B444,팀공격력!B:B,D444)+SUMIFS(팀수비력!W:W,팀수비력!A:A,B444,팀수비력!B:B,D444))))*100,"")</f>
        <v>3.9553919683568637</v>
      </c>
      <c r="BK444" s="94">
        <f>IFERROR(((AE444*(12000/5))/((F444*60+G444)*(SUMIFS(팀공격력!X:X,팀공격력!A:A,B444,팀공격력!B:B,D444)+SUMIFS(팀수비력!X:X,팀수비력!A:A,B444,팀수비력!B:B,D444))))*100,"")</f>
        <v>3.2716714151342066</v>
      </c>
      <c r="BL444" s="94">
        <f>IFERROR(100*AK444/(((((F444*60+G444)/(12000/5))*SUMIFS(팀공격력!P:P,팀공격력!A:A,B444,팀공격력!B:B,D444))-K444)),"")</f>
        <v>5.1976177585273415</v>
      </c>
      <c r="BM444" s="94">
        <f>IFERROR(100*((AM444/E444*(2400))/((F444*60+G444)*SUMIFS(팀공격력!AR:AR,팀공격력!A:A,B444,팀공격력!B:B,D444))),"")</f>
        <v>1.1320697549838892</v>
      </c>
      <c r="BN444" s="94">
        <f>IFERROR((AO444*40)/(((F444*60+G444)/60)*(SUMIFS(팀수비력!Q:Q,팀수비력!A:A,B444,팀수비력!B:B,D444)-SUMIFS(팀수비력!N:N,팀수비력!A:A,B444,팀수비력!B:B,D444)))*100,"")</f>
        <v>1.1743119266055047</v>
      </c>
      <c r="BO444" s="94">
        <f t="shared" si="237"/>
        <v>14.150943396226415</v>
      </c>
      <c r="BP444" s="18"/>
      <c r="BQ444" s="18"/>
      <c r="BR444" s="18"/>
      <c r="BS444" s="18"/>
      <c r="BT444" s="19" t="s">
        <v>88</v>
      </c>
      <c r="BU444" s="19"/>
      <c r="BV444" s="26" t="s">
        <v>97</v>
      </c>
      <c r="BW444" s="26"/>
      <c r="BX444" s="26"/>
      <c r="BY444" s="26"/>
      <c r="BZ444" s="29"/>
      <c r="CA444" s="29"/>
      <c r="CB444" s="29"/>
      <c r="CC444" s="30"/>
      <c r="CD444" s="30"/>
      <c r="CE444" s="30"/>
      <c r="CF444" s="28">
        <v>1</v>
      </c>
      <c r="CG444" s="28">
        <v>4</v>
      </c>
    </row>
    <row r="445" spans="1:85" x14ac:dyDescent="0.4">
      <c r="A445" s="9" t="s">
        <v>84</v>
      </c>
      <c r="B445" s="9" t="s">
        <v>230</v>
      </c>
      <c r="C445" s="9" t="s">
        <v>235</v>
      </c>
      <c r="D445" s="23" t="s">
        <v>295</v>
      </c>
      <c r="E445" s="32">
        <v>3</v>
      </c>
      <c r="F445" s="32">
        <v>13</v>
      </c>
      <c r="G445" s="32">
        <v>54</v>
      </c>
      <c r="H445" s="14">
        <f t="shared" si="211"/>
        <v>2502</v>
      </c>
      <c r="I445" s="45">
        <v>5</v>
      </c>
      <c r="J445" s="15">
        <f t="shared" si="212"/>
        <v>1.6666666666666667</v>
      </c>
      <c r="K445" s="21">
        <v>1</v>
      </c>
      <c r="L445" s="21">
        <v>10</v>
      </c>
      <c r="M445" s="15">
        <f t="shared" si="213"/>
        <v>0.33333333333333331</v>
      </c>
      <c r="N445" s="15">
        <f t="shared" si="214"/>
        <v>3.3333333333333335</v>
      </c>
      <c r="O445" s="17">
        <f t="shared" si="215"/>
        <v>0.1</v>
      </c>
      <c r="P445" s="14">
        <v>0</v>
      </c>
      <c r="Q445" s="16">
        <v>5</v>
      </c>
      <c r="R445" s="15">
        <f t="shared" si="216"/>
        <v>0</v>
      </c>
      <c r="S445" s="15">
        <f t="shared" si="217"/>
        <v>1.6666666666666667</v>
      </c>
      <c r="T445" s="17">
        <f t="shared" si="218"/>
        <v>0</v>
      </c>
      <c r="U445" s="16">
        <v>1</v>
      </c>
      <c r="V445" s="16">
        <v>5</v>
      </c>
      <c r="W445" s="15">
        <f t="shared" si="219"/>
        <v>0.33333333333333331</v>
      </c>
      <c r="X445" s="15">
        <f t="shared" si="220"/>
        <v>1.6666666666666667</v>
      </c>
      <c r="Y445" s="17">
        <f t="shared" si="221"/>
        <v>0.2</v>
      </c>
      <c r="Z445" s="8">
        <v>2</v>
      </c>
      <c r="AA445" s="8">
        <v>2</v>
      </c>
      <c r="AB445" s="15">
        <f t="shared" si="222"/>
        <v>0.66666666666666663</v>
      </c>
      <c r="AC445" s="15">
        <f t="shared" si="223"/>
        <v>0.66666666666666663</v>
      </c>
      <c r="AD445" s="17">
        <f t="shared" si="224"/>
        <v>1</v>
      </c>
      <c r="AE445" s="13">
        <v>4</v>
      </c>
      <c r="AF445" s="15">
        <f t="shared" si="225"/>
        <v>1.3333333333333333</v>
      </c>
      <c r="AG445" s="13">
        <v>1</v>
      </c>
      <c r="AH445" s="15">
        <f t="shared" si="226"/>
        <v>0.33333333333333331</v>
      </c>
      <c r="AI445" s="13">
        <v>3</v>
      </c>
      <c r="AJ445" s="15">
        <f t="shared" si="227"/>
        <v>1</v>
      </c>
      <c r="AK445" s="13">
        <v>4</v>
      </c>
      <c r="AL445" s="15">
        <f t="shared" si="228"/>
        <v>1.3333333333333333</v>
      </c>
      <c r="AM445" s="13">
        <v>0</v>
      </c>
      <c r="AN445" s="15">
        <f t="shared" si="229"/>
        <v>0</v>
      </c>
      <c r="AO445" s="2">
        <v>0</v>
      </c>
      <c r="AP445" s="15">
        <f t="shared" si="230"/>
        <v>0</v>
      </c>
      <c r="AQ445" s="6">
        <v>2</v>
      </c>
      <c r="AR445" s="15">
        <f t="shared" si="231"/>
        <v>0.66666666666666663</v>
      </c>
      <c r="AS445" s="52">
        <v>8</v>
      </c>
      <c r="AT445" s="15">
        <f t="shared" si="232"/>
        <v>2.6666666666666665</v>
      </c>
      <c r="AU445" s="18"/>
      <c r="AV445" s="18"/>
      <c r="AW445" s="18"/>
      <c r="AX445" s="18"/>
      <c r="AY445" s="18"/>
      <c r="AZ445" s="18"/>
      <c r="BA445" s="18"/>
      <c r="BB445" s="18"/>
      <c r="BC445" s="18"/>
      <c r="BD445" s="92">
        <f t="shared" si="233"/>
        <v>22.977941176470587</v>
      </c>
      <c r="BE445" s="92">
        <f t="shared" si="234"/>
        <v>15</v>
      </c>
      <c r="BF445" s="93">
        <f>IFERROR(100*((L445+0.44*AA445+AQ445)*2400)/((SUMIFS(팀공격력!Q:Q,팀공격력!A:A,B445,팀공격력!B:B,D445)+0.44*SUMIFS(팀공격력!T:T,팀공격력!A:A,B445,팀공격력!B:B,D445)+SUMIFS(팀공격력!AK:AK,팀공격력!A:A,B445,팀공격력!B:B,D445))*(F445*60+G445)),"")</f>
        <v>4.5851784107871314</v>
      </c>
      <c r="BG445" s="17">
        <f t="shared" si="235"/>
        <v>0.5</v>
      </c>
      <c r="BH445" s="17">
        <f t="shared" si="236"/>
        <v>0.2</v>
      </c>
      <c r="BI445" s="94">
        <f>IFERROR(((AG445*(12000/5))/((F445*60+G445)*(SUMIFS(팀공격력!X:X,팀공격력!A:A,B445,팀공격력!B:B,D445)+SUMIFS(팀수비력!X:X,팀수비력!A:A,B445,팀수비력!B:B,D445))))*100,"")</f>
        <v>0.42759254706190469</v>
      </c>
      <c r="BJ445" s="94">
        <f>IFERROR(((AI445*(12000/5))/((F445*60+G445)*(SUMIFS(팀공격력!V:V,팀공격력!A:A,B445,팀공격력!B:B,D445)+SUMIFS(팀수비력!W:W,팀수비력!A:A,B445,팀수비력!B:B,D445))))*100,"")</f>
        <v>2.5847585404730111</v>
      </c>
      <c r="BK445" s="94">
        <f>IFERROR(((AE445*(12000/5))/((F445*60+G445)*(SUMIFS(팀공격력!X:X,팀공격력!A:A,B445,팀공격력!B:B,D445)+SUMIFS(팀수비력!X:X,팀수비력!A:A,B445,팀수비력!B:B,D445))))*100,"")</f>
        <v>1.7103701882476188</v>
      </c>
      <c r="BL445" s="94">
        <f>IFERROR(100*AK445/(((((F445*60+G445)/(12000/5))*SUMIFS(팀공격력!P:P,팀공격력!A:A,B445,팀공격력!B:B,D445))-K445)),"")</f>
        <v>4.0800714012495218</v>
      </c>
      <c r="BM445" s="94">
        <f>IFERROR(100*((AM445/E445*(2400))/((F445*60+G445)*SUMIFS(팀공격력!AR:AR,팀공격력!A:A,B445,팀공격력!B:B,D445))),"")</f>
        <v>0</v>
      </c>
      <c r="BN445" s="94">
        <f>IFERROR((AO445*40)/(((F445*60+G445)/60)*(SUMIFS(팀수비력!Q:Q,팀수비력!A:A,B445,팀수비력!B:B,D445)-SUMIFS(팀수비력!N:N,팀수비력!A:A,B445,팀수비력!B:B,D445)))*100,"")</f>
        <v>0</v>
      </c>
      <c r="BO445" s="94">
        <f t="shared" si="237"/>
        <v>15.527950310559005</v>
      </c>
      <c r="BP445" s="18"/>
      <c r="BQ445" s="18"/>
      <c r="BR445" s="18"/>
      <c r="BS445" s="18"/>
      <c r="BT445" s="19" t="s">
        <v>88</v>
      </c>
      <c r="BU445" s="19"/>
      <c r="BV445" s="26" t="s">
        <v>89</v>
      </c>
      <c r="BW445" s="26"/>
      <c r="BX445" s="26"/>
      <c r="BY445" s="26"/>
      <c r="BZ445" s="29"/>
      <c r="CA445" s="29"/>
      <c r="CB445" s="29"/>
      <c r="CC445" s="30"/>
      <c r="CD445" s="30"/>
      <c r="CE445" s="30"/>
      <c r="CF445" s="28">
        <v>1</v>
      </c>
      <c r="CG445" s="28">
        <v>2</v>
      </c>
    </row>
    <row r="446" spans="1:85" x14ac:dyDescent="0.4">
      <c r="A446" s="9" t="s">
        <v>84</v>
      </c>
      <c r="B446" s="9" t="s">
        <v>230</v>
      </c>
      <c r="C446" s="9" t="s">
        <v>237</v>
      </c>
      <c r="D446" s="23" t="s">
        <v>295</v>
      </c>
      <c r="E446" s="32">
        <v>8</v>
      </c>
      <c r="F446" s="32">
        <v>9</v>
      </c>
      <c r="G446" s="32">
        <v>22</v>
      </c>
      <c r="H446" s="14">
        <f t="shared" si="211"/>
        <v>4496</v>
      </c>
      <c r="I446" s="45">
        <v>17</v>
      </c>
      <c r="J446" s="15">
        <f t="shared" si="212"/>
        <v>2.125</v>
      </c>
      <c r="K446" s="21">
        <v>5</v>
      </c>
      <c r="L446" s="21">
        <v>26</v>
      </c>
      <c r="M446" s="15">
        <f t="shared" si="213"/>
        <v>0.625</v>
      </c>
      <c r="N446" s="15">
        <f t="shared" si="214"/>
        <v>3.25</v>
      </c>
      <c r="O446" s="17">
        <f t="shared" si="215"/>
        <v>0.19230769230769232</v>
      </c>
      <c r="P446" s="14">
        <v>1</v>
      </c>
      <c r="Q446" s="16">
        <v>13</v>
      </c>
      <c r="R446" s="15">
        <f t="shared" si="216"/>
        <v>0.125</v>
      </c>
      <c r="S446" s="15">
        <f t="shared" si="217"/>
        <v>1.625</v>
      </c>
      <c r="T446" s="17">
        <f t="shared" si="218"/>
        <v>7.6923076923076927E-2</v>
      </c>
      <c r="U446" s="16">
        <v>4</v>
      </c>
      <c r="V446" s="16">
        <v>13</v>
      </c>
      <c r="W446" s="15">
        <f t="shared" si="219"/>
        <v>0.5</v>
      </c>
      <c r="X446" s="15">
        <f t="shared" si="220"/>
        <v>1.625</v>
      </c>
      <c r="Y446" s="17">
        <f t="shared" si="221"/>
        <v>0.30769230769230771</v>
      </c>
      <c r="Z446" s="8">
        <v>3</v>
      </c>
      <c r="AA446" s="8">
        <v>3</v>
      </c>
      <c r="AB446" s="15">
        <f t="shared" si="222"/>
        <v>0.375</v>
      </c>
      <c r="AC446" s="15">
        <f t="shared" si="223"/>
        <v>0.375</v>
      </c>
      <c r="AD446" s="17">
        <f t="shared" si="224"/>
        <v>1</v>
      </c>
      <c r="AE446" s="13">
        <v>10</v>
      </c>
      <c r="AF446" s="15">
        <f t="shared" si="225"/>
        <v>1.25</v>
      </c>
      <c r="AG446" s="13">
        <v>2</v>
      </c>
      <c r="AH446" s="15">
        <f t="shared" si="226"/>
        <v>0.25</v>
      </c>
      <c r="AI446" s="13">
        <v>8</v>
      </c>
      <c r="AJ446" s="15">
        <f t="shared" si="227"/>
        <v>1</v>
      </c>
      <c r="AK446" s="13">
        <v>6</v>
      </c>
      <c r="AL446" s="15">
        <f t="shared" si="228"/>
        <v>0.75</v>
      </c>
      <c r="AM446" s="13">
        <v>2</v>
      </c>
      <c r="AN446" s="15">
        <f t="shared" si="229"/>
        <v>0.25</v>
      </c>
      <c r="AO446" s="2">
        <v>0</v>
      </c>
      <c r="AP446" s="15">
        <f t="shared" si="230"/>
        <v>0</v>
      </c>
      <c r="AQ446" s="6">
        <v>5</v>
      </c>
      <c r="AR446" s="15">
        <f t="shared" si="231"/>
        <v>0.625</v>
      </c>
      <c r="AS446" s="52">
        <v>7</v>
      </c>
      <c r="AT446" s="15">
        <f t="shared" si="232"/>
        <v>0.875</v>
      </c>
      <c r="AU446" s="18"/>
      <c r="AV446" s="18"/>
      <c r="AW446" s="18"/>
      <c r="AX446" s="18"/>
      <c r="AY446" s="18"/>
      <c r="AZ446" s="18"/>
      <c r="BA446" s="18"/>
      <c r="BB446" s="18"/>
      <c r="BC446" s="18"/>
      <c r="BD446" s="92">
        <f t="shared" si="233"/>
        <v>31.112737920937043</v>
      </c>
      <c r="BE446" s="92">
        <f t="shared" si="234"/>
        <v>26.923076923076923</v>
      </c>
      <c r="BF446" s="93">
        <f>IFERROR(100*((L446+0.44*AA446+AQ446)*2400)/((SUMIFS(팀공격력!Q:Q,팀공격력!A:A,B446,팀공격력!B:B,D446)+0.44*SUMIFS(팀공격력!T:T,팀공격력!A:A,B446,팀공격력!B:B,D446)+SUMIFS(팀공격력!AK:AK,팀공격력!A:A,B446,팀공격력!B:B,D446))*(F446*60+G446)),"")</f>
        <v>17.074243197729633</v>
      </c>
      <c r="BG446" s="17">
        <f t="shared" si="235"/>
        <v>0.5</v>
      </c>
      <c r="BH446" s="17">
        <f t="shared" si="236"/>
        <v>0.11538461538461539</v>
      </c>
      <c r="BI446" s="94">
        <f>IFERROR(((AG446*(12000/5))/((F446*60+G446)*(SUMIFS(팀공격력!X:X,팀공격력!A:A,B446,팀공격력!B:B,D446)+SUMIFS(팀수비력!X:X,팀수비력!A:A,B446,팀수비력!B:B,D446))))*100,"")</f>
        <v>1.2690825062264359</v>
      </c>
      <c r="BJ446" s="94">
        <f>IFERROR(((AI446*(12000/5))/((F446*60+G446)*(SUMIFS(팀공격력!V:V,팀공격력!A:A,B446,팀공격력!B:B,D446)+SUMIFS(팀수비력!W:W,팀수비력!A:A,B446,팀수비력!B:B,D446))))*100,"")</f>
        <v>10.228653014256185</v>
      </c>
      <c r="BK446" s="94">
        <f>IFERROR(((AE446*(12000/5))/((F446*60+G446)*(SUMIFS(팀공격력!X:X,팀공격력!A:A,B446,팀공격력!B:B,D446)+SUMIFS(팀수비력!X:X,팀수비력!A:A,B446,팀수비력!B:B,D446))))*100,"")</f>
        <v>6.3454125311321805</v>
      </c>
      <c r="BL446" s="94">
        <f>IFERROR(100*AK446/(((((F446*60+G446)/(12000/5))*SUMIFS(팀공격력!P:P,팀공격력!A:A,B446,팀공격력!B:B,D446))-K446)),"")</f>
        <v>9.7185665114395636</v>
      </c>
      <c r="BM446" s="94">
        <f>IFERROR(100*((AM446/E446*(2400))/((F446*60+G446)*SUMIFS(팀공격력!AR:AR,팀공격력!A:A,B446,팀공격력!B:B,D446))),"")</f>
        <v>1.3722820650939045</v>
      </c>
      <c r="BN446" s="94">
        <f>IFERROR((AO446*40)/(((F446*60+G446)/60)*(SUMIFS(팀수비력!Q:Q,팀수비력!A:A,B446,팀수비력!B:B,D446)-SUMIFS(팀수비력!N:N,팀수비력!A:A,B446,팀수비력!B:B,D446)))*100,"")</f>
        <v>0</v>
      </c>
      <c r="BO446" s="94">
        <f t="shared" si="237"/>
        <v>15.470297029702969</v>
      </c>
      <c r="BP446" s="18"/>
      <c r="BQ446" s="18"/>
      <c r="BR446" s="18"/>
      <c r="BS446" s="18"/>
      <c r="BT446" s="19" t="s">
        <v>238</v>
      </c>
      <c r="BU446" s="19"/>
      <c r="BV446" s="26" t="s">
        <v>89</v>
      </c>
      <c r="BW446" s="26"/>
      <c r="BX446" s="26"/>
      <c r="BY446" s="26"/>
      <c r="BZ446" s="29"/>
      <c r="CA446" s="29"/>
      <c r="CB446" s="29"/>
      <c r="CC446" s="30"/>
      <c r="CD446" s="30"/>
      <c r="CE446" s="30"/>
      <c r="CF446" s="28">
        <v>3</v>
      </c>
      <c r="CG446" s="28">
        <v>5</v>
      </c>
    </row>
    <row r="447" spans="1:85" x14ac:dyDescent="0.4">
      <c r="A447" s="9" t="s">
        <v>84</v>
      </c>
      <c r="B447" s="9" t="s">
        <v>230</v>
      </c>
      <c r="C447" s="9" t="s">
        <v>239</v>
      </c>
      <c r="D447" s="23" t="s">
        <v>295</v>
      </c>
      <c r="E447" s="32">
        <v>9</v>
      </c>
      <c r="F447" s="32">
        <v>25</v>
      </c>
      <c r="G447" s="32">
        <v>15</v>
      </c>
      <c r="H447" s="14">
        <f t="shared" si="211"/>
        <v>13635</v>
      </c>
      <c r="I447" s="45">
        <v>102</v>
      </c>
      <c r="J447" s="15">
        <f t="shared" si="212"/>
        <v>11.333333333333334</v>
      </c>
      <c r="K447" s="21">
        <v>46</v>
      </c>
      <c r="L447" s="21">
        <v>82</v>
      </c>
      <c r="M447" s="15">
        <f t="shared" si="213"/>
        <v>5.1111111111111107</v>
      </c>
      <c r="N447" s="15">
        <f t="shared" si="214"/>
        <v>9.1111111111111107</v>
      </c>
      <c r="O447" s="17">
        <f t="shared" si="215"/>
        <v>0.56097560975609762</v>
      </c>
      <c r="P447" s="14">
        <v>45</v>
      </c>
      <c r="Q447" s="16">
        <v>78</v>
      </c>
      <c r="R447" s="15">
        <f t="shared" si="216"/>
        <v>5</v>
      </c>
      <c r="S447" s="15">
        <f t="shared" si="217"/>
        <v>8.6666666666666661</v>
      </c>
      <c r="T447" s="17">
        <f t="shared" si="218"/>
        <v>0.57692307692307687</v>
      </c>
      <c r="U447" s="16">
        <v>1</v>
      </c>
      <c r="V447" s="16">
        <v>4</v>
      </c>
      <c r="W447" s="15">
        <f t="shared" si="219"/>
        <v>0.1111111111111111</v>
      </c>
      <c r="X447" s="15">
        <f t="shared" si="220"/>
        <v>0.44444444444444442</v>
      </c>
      <c r="Y447" s="17">
        <f t="shared" si="221"/>
        <v>0.25</v>
      </c>
      <c r="Z447" s="8">
        <v>9</v>
      </c>
      <c r="AA447" s="8">
        <v>16</v>
      </c>
      <c r="AB447" s="15">
        <f t="shared" si="222"/>
        <v>1</v>
      </c>
      <c r="AC447" s="15">
        <f t="shared" si="223"/>
        <v>1.7777777777777777</v>
      </c>
      <c r="AD447" s="17">
        <f t="shared" si="224"/>
        <v>0.5625</v>
      </c>
      <c r="AE447" s="13">
        <v>81</v>
      </c>
      <c r="AF447" s="15">
        <f t="shared" si="225"/>
        <v>9</v>
      </c>
      <c r="AG447" s="13">
        <v>22</v>
      </c>
      <c r="AH447" s="15">
        <f t="shared" si="226"/>
        <v>2.4444444444444446</v>
      </c>
      <c r="AI447" s="13">
        <v>59</v>
      </c>
      <c r="AJ447" s="15">
        <f t="shared" si="227"/>
        <v>6.5555555555555554</v>
      </c>
      <c r="AK447" s="13">
        <v>13</v>
      </c>
      <c r="AL447" s="15">
        <f t="shared" si="228"/>
        <v>1.4444444444444444</v>
      </c>
      <c r="AM447" s="13">
        <v>11</v>
      </c>
      <c r="AN447" s="15">
        <f t="shared" si="229"/>
        <v>1.2222222222222223</v>
      </c>
      <c r="AO447" s="2">
        <v>5</v>
      </c>
      <c r="AP447" s="15">
        <f t="shared" si="230"/>
        <v>0.55555555555555558</v>
      </c>
      <c r="AQ447" s="6">
        <v>7</v>
      </c>
      <c r="AR447" s="15">
        <f t="shared" si="231"/>
        <v>0.77777777777777779</v>
      </c>
      <c r="AS447" s="52">
        <v>18</v>
      </c>
      <c r="AT447" s="15">
        <f t="shared" si="232"/>
        <v>2</v>
      </c>
      <c r="AU447" s="18"/>
      <c r="AV447" s="18"/>
      <c r="AW447" s="18"/>
      <c r="AX447" s="18"/>
      <c r="AY447" s="18"/>
      <c r="AZ447" s="18"/>
      <c r="BA447" s="18"/>
      <c r="BB447" s="18"/>
      <c r="BC447" s="18"/>
      <c r="BD447" s="92">
        <f t="shared" si="233"/>
        <v>57.277628032345007</v>
      </c>
      <c r="BE447" s="92">
        <f t="shared" si="234"/>
        <v>56.707317073170728</v>
      </c>
      <c r="BF447" s="93">
        <f>IFERROR(100*((L447+0.44*AA447+AQ447)*2400)/((SUMIFS(팀공격력!Q:Q,팀공격력!A:A,B447,팀공격력!B:B,D447)+0.44*SUMIFS(팀공격력!T:T,팀공격력!A:A,B447,팀공격력!B:B,D447)+SUMIFS(팀공격력!AK:AK,팀공격력!A:A,B447,팀공격력!B:B,D447))*(F447*60+G447)),"")</f>
        <v>18.821140860189246</v>
      </c>
      <c r="BG447" s="17">
        <f t="shared" si="235"/>
        <v>4.878048780487805E-2</v>
      </c>
      <c r="BH447" s="17">
        <f t="shared" si="236"/>
        <v>0.1951219512195122</v>
      </c>
      <c r="BI447" s="94">
        <f>IFERROR(((AG447*(12000/5))/((F447*60+G447)*(SUMIFS(팀공격력!X:X,팀공격력!A:A,B447,팀공격력!B:B,D447)+SUMIFS(팀수비력!X:X,팀수비력!A:A,B447,팀수비력!B:B,D447))))*100,"")</f>
        <v>5.1785267679814044</v>
      </c>
      <c r="BJ447" s="94">
        <f>IFERROR(((AI447*(12000/5))/((F447*60+G447)*(SUMIFS(팀공격력!V:V,팀공격력!A:A,B447,팀공격력!B:B,D447)+SUMIFS(팀수비력!W:W,팀수비력!A:A,B447,팀수비력!B:B,D447))))*100,"")</f>
        <v>27.983636687021995</v>
      </c>
      <c r="BK447" s="94">
        <f>IFERROR(((AE447*(12000/5))/((F447*60+G447)*(SUMIFS(팀공격력!X:X,팀공격력!A:A,B447,팀공격력!B:B,D447)+SUMIFS(팀수비력!X:X,팀수비력!A:A,B447,팀수비력!B:B,D447))))*100,"")</f>
        <v>19.06639400938608</v>
      </c>
      <c r="BL447" s="94">
        <f>IFERROR(100*AK447/(((((F447*60+G447)/(12000/5))*SUMIFS(팀공격력!P:P,팀공격력!A:A,B447,팀공격력!B:B,D447))-K447)),"")</f>
        <v>9.7082847141190207</v>
      </c>
      <c r="BM447" s="94">
        <f>IFERROR(100*((AM447/E447*(2400))/((F447*60+G447)*SUMIFS(팀공격력!AR:AR,팀공격력!A:A,B447,팀공격력!B:B,D447))),"")</f>
        <v>2.4887268724343286</v>
      </c>
      <c r="BN447" s="94">
        <f>IFERROR((AO447*40)/(((F447*60+G447)/60)*(SUMIFS(팀수비력!Q:Q,팀수비력!A:A,B447,팀수비력!B:B,D447)-SUMIFS(팀수비력!N:N,팀수비력!A:A,B447,팀수비력!B:B,D447)))*100,"")</f>
        <v>2.112211221122112</v>
      </c>
      <c r="BO447" s="94">
        <f t="shared" si="237"/>
        <v>7.2886297376093285</v>
      </c>
      <c r="BP447" s="18"/>
      <c r="BQ447" s="18"/>
      <c r="BR447" s="18"/>
      <c r="BS447" s="18"/>
      <c r="BT447" s="19" t="s">
        <v>93</v>
      </c>
      <c r="BU447" s="19"/>
      <c r="BV447" s="26" t="s">
        <v>94</v>
      </c>
      <c r="BW447" s="26"/>
      <c r="BX447" s="26"/>
      <c r="BY447" s="26"/>
      <c r="BZ447" s="29"/>
      <c r="CA447" s="29"/>
      <c r="CB447" s="29"/>
      <c r="CC447" s="30"/>
      <c r="CD447" s="30"/>
      <c r="CE447" s="30"/>
      <c r="CF447" s="28">
        <v>3</v>
      </c>
      <c r="CG447" s="28">
        <v>6</v>
      </c>
    </row>
    <row r="448" spans="1:85" x14ac:dyDescent="0.4">
      <c r="A448" s="9" t="s">
        <v>84</v>
      </c>
      <c r="B448" s="9" t="s">
        <v>230</v>
      </c>
      <c r="C448" s="9" t="s">
        <v>242</v>
      </c>
      <c r="D448" s="23" t="s">
        <v>295</v>
      </c>
      <c r="E448" s="32">
        <v>1</v>
      </c>
      <c r="F448" s="32">
        <v>3</v>
      </c>
      <c r="G448" s="32">
        <v>35</v>
      </c>
      <c r="H448" s="14">
        <f t="shared" si="211"/>
        <v>215</v>
      </c>
      <c r="I448" s="45">
        <v>0</v>
      </c>
      <c r="J448" s="15">
        <f t="shared" si="212"/>
        <v>0</v>
      </c>
      <c r="K448" s="21">
        <v>0</v>
      </c>
      <c r="L448" s="21">
        <v>0</v>
      </c>
      <c r="M448" s="15">
        <f t="shared" si="213"/>
        <v>0</v>
      </c>
      <c r="N448" s="15">
        <f t="shared" si="214"/>
        <v>0</v>
      </c>
      <c r="O448" s="17" t="e">
        <f t="shared" si="215"/>
        <v>#DIV/0!</v>
      </c>
      <c r="P448" s="14">
        <v>0</v>
      </c>
      <c r="Q448" s="16">
        <v>0</v>
      </c>
      <c r="R448" s="15">
        <f t="shared" si="216"/>
        <v>0</v>
      </c>
      <c r="S448" s="15">
        <f t="shared" si="217"/>
        <v>0</v>
      </c>
      <c r="T448" s="17" t="e">
        <f t="shared" si="218"/>
        <v>#DIV/0!</v>
      </c>
      <c r="U448" s="16">
        <v>0</v>
      </c>
      <c r="V448" s="16">
        <v>0</v>
      </c>
      <c r="W448" s="15">
        <f t="shared" si="219"/>
        <v>0</v>
      </c>
      <c r="X448" s="15">
        <f t="shared" si="220"/>
        <v>0</v>
      </c>
      <c r="Y448" s="17" t="e">
        <f t="shared" si="221"/>
        <v>#DIV/0!</v>
      </c>
      <c r="Z448" s="8">
        <v>0</v>
      </c>
      <c r="AA448" s="8">
        <v>0</v>
      </c>
      <c r="AB448" s="15">
        <f t="shared" si="222"/>
        <v>0</v>
      </c>
      <c r="AC448" s="15">
        <f t="shared" si="223"/>
        <v>0</v>
      </c>
      <c r="AD448" s="17" t="e">
        <f t="shared" si="224"/>
        <v>#DIV/0!</v>
      </c>
      <c r="AE448" s="13">
        <v>0</v>
      </c>
      <c r="AF448" s="15">
        <f t="shared" si="225"/>
        <v>0</v>
      </c>
      <c r="AG448" s="13">
        <v>0</v>
      </c>
      <c r="AH448" s="15">
        <f t="shared" si="226"/>
        <v>0</v>
      </c>
      <c r="AI448" s="13">
        <v>0</v>
      </c>
      <c r="AJ448" s="15">
        <f t="shared" si="227"/>
        <v>0</v>
      </c>
      <c r="AK448" s="13">
        <v>0</v>
      </c>
      <c r="AL448" s="15">
        <f t="shared" si="228"/>
        <v>0</v>
      </c>
      <c r="AM448" s="13">
        <v>0</v>
      </c>
      <c r="AN448" s="15">
        <f t="shared" si="229"/>
        <v>0</v>
      </c>
      <c r="AO448" s="2">
        <v>0</v>
      </c>
      <c r="AP448" s="15">
        <f t="shared" si="230"/>
        <v>0</v>
      </c>
      <c r="AQ448" s="6">
        <v>0</v>
      </c>
      <c r="AR448" s="15">
        <f t="shared" si="231"/>
        <v>0</v>
      </c>
      <c r="AS448" s="52">
        <v>2</v>
      </c>
      <c r="AT448" s="15">
        <f t="shared" si="232"/>
        <v>2</v>
      </c>
      <c r="AU448" s="18"/>
      <c r="AV448" s="18"/>
      <c r="AW448" s="18"/>
      <c r="AX448" s="18"/>
      <c r="AY448" s="18"/>
      <c r="AZ448" s="18"/>
      <c r="BA448" s="18"/>
      <c r="BB448" s="18"/>
      <c r="BC448" s="18"/>
      <c r="BD448" s="92" t="str">
        <f t="shared" si="233"/>
        <v/>
      </c>
      <c r="BE448" s="92" t="str">
        <f t="shared" si="234"/>
        <v/>
      </c>
      <c r="BF448" s="93">
        <f>IFERROR(100*((L448+0.44*AA448+AQ448)*2400)/((SUMIFS(팀공격력!Q:Q,팀공격력!A:A,B448,팀공격력!B:B,D448)+0.44*SUMIFS(팀공격력!T:T,팀공격력!A:A,B448,팀공격력!B:B,D448)+SUMIFS(팀공격력!AK:AK,팀공격력!A:A,B448,팀공격력!B:B,D448))*(F448*60+G448)),"")</f>
        <v>0</v>
      </c>
      <c r="BG448" s="17" t="str">
        <f t="shared" si="235"/>
        <v/>
      </c>
      <c r="BH448" s="17" t="str">
        <f t="shared" si="236"/>
        <v/>
      </c>
      <c r="BI448" s="94">
        <f>IFERROR(((AG448*(12000/5))/((F448*60+G448)*(SUMIFS(팀공격력!X:X,팀공격력!A:A,B448,팀공격력!B:B,D448)+SUMIFS(팀수비력!X:X,팀수비력!A:A,B448,팀수비력!B:B,D448))))*100,"")</f>
        <v>0</v>
      </c>
      <c r="BJ448" s="94">
        <f>IFERROR(((AI448*(12000/5))/((F448*60+G448)*(SUMIFS(팀공격력!V:V,팀공격력!A:A,B448,팀공격력!B:B,D448)+SUMIFS(팀수비력!W:W,팀수비력!A:A,B448,팀수비력!B:B,D448))))*100,"")</f>
        <v>0</v>
      </c>
      <c r="BK448" s="94">
        <f>IFERROR(((AE448*(12000/5))/((F448*60+G448)*(SUMIFS(팀공격력!X:X,팀공격력!A:A,B448,팀공격력!B:B,D448)+SUMIFS(팀수비력!X:X,팀수비력!A:A,B448,팀수비력!B:B,D448))))*100,"")</f>
        <v>0</v>
      </c>
      <c r="BL448" s="94">
        <f>IFERROR(100*AK448/(((((F448*60+G448)/(12000/5))*SUMIFS(팀공격력!P:P,팀공격력!A:A,B448,팀공격력!B:B,D448))-K448)),"")</f>
        <v>0</v>
      </c>
      <c r="BM448" s="94">
        <f>IFERROR(100*((AM448/E448*(2400))/((F448*60+G448)*SUMIFS(팀공격력!AR:AR,팀공격력!A:A,B448,팀공격력!B:B,D448))),"")</f>
        <v>0</v>
      </c>
      <c r="BN448" s="94">
        <f>IFERROR((AO448*40)/(((F448*60+G448)/60)*(SUMIFS(팀수비력!Q:Q,팀수비력!A:A,B448,팀수비력!B:B,D448)-SUMIFS(팀수비력!N:N,팀수비력!A:A,B448,팀수비력!B:B,D448)))*100,"")</f>
        <v>0</v>
      </c>
      <c r="BO448" s="94" t="str">
        <f t="shared" si="237"/>
        <v/>
      </c>
      <c r="BP448" s="18"/>
      <c r="BQ448" s="18"/>
      <c r="BR448" s="18"/>
      <c r="BS448" s="18"/>
      <c r="BT448" s="19" t="s">
        <v>88</v>
      </c>
      <c r="BU448" s="19"/>
      <c r="BV448" s="26" t="s">
        <v>94</v>
      </c>
      <c r="BW448" s="26"/>
      <c r="BX448" s="26"/>
      <c r="BY448" s="26"/>
      <c r="BZ448" s="29"/>
      <c r="CA448" s="29"/>
      <c r="CB448" s="29"/>
      <c r="CC448" s="30"/>
      <c r="CD448" s="30"/>
      <c r="CE448" s="30"/>
      <c r="CF448" s="28">
        <v>0</v>
      </c>
      <c r="CG448" s="28">
        <v>1</v>
      </c>
    </row>
    <row r="449" spans="1:85" x14ac:dyDescent="0.4">
      <c r="A449" s="9" t="s">
        <v>84</v>
      </c>
      <c r="B449" s="9" t="s">
        <v>230</v>
      </c>
      <c r="C449" s="9" t="s">
        <v>243</v>
      </c>
      <c r="D449" s="23" t="s">
        <v>295</v>
      </c>
      <c r="E449" s="32">
        <v>7</v>
      </c>
      <c r="F449" s="32">
        <v>21</v>
      </c>
      <c r="G449" s="32">
        <v>46</v>
      </c>
      <c r="H449" s="14">
        <f t="shared" si="211"/>
        <v>9142</v>
      </c>
      <c r="I449" s="45">
        <v>37</v>
      </c>
      <c r="J449" s="15">
        <f t="shared" si="212"/>
        <v>5.2857142857142856</v>
      </c>
      <c r="K449" s="21">
        <v>15</v>
      </c>
      <c r="L449" s="21">
        <v>47</v>
      </c>
      <c r="M449" s="15">
        <f t="shared" si="213"/>
        <v>2.1428571428571428</v>
      </c>
      <c r="N449" s="15">
        <f t="shared" si="214"/>
        <v>6.7142857142857144</v>
      </c>
      <c r="O449" s="17">
        <f t="shared" si="215"/>
        <v>0.31914893617021278</v>
      </c>
      <c r="P449" s="14">
        <v>11</v>
      </c>
      <c r="Q449" s="16">
        <v>26</v>
      </c>
      <c r="R449" s="15">
        <f t="shared" si="216"/>
        <v>1.5714285714285714</v>
      </c>
      <c r="S449" s="15">
        <f t="shared" si="217"/>
        <v>3.7142857142857144</v>
      </c>
      <c r="T449" s="17">
        <f t="shared" si="218"/>
        <v>0.42307692307692307</v>
      </c>
      <c r="U449" s="16">
        <v>4</v>
      </c>
      <c r="V449" s="16">
        <v>21</v>
      </c>
      <c r="W449" s="15">
        <f t="shared" si="219"/>
        <v>0.5714285714285714</v>
      </c>
      <c r="X449" s="15">
        <f t="shared" si="220"/>
        <v>3</v>
      </c>
      <c r="Y449" s="17">
        <f t="shared" si="221"/>
        <v>0.19047619047619047</v>
      </c>
      <c r="Z449" s="8">
        <v>3</v>
      </c>
      <c r="AA449" s="8">
        <v>7</v>
      </c>
      <c r="AB449" s="15">
        <f t="shared" si="222"/>
        <v>0.42857142857142855</v>
      </c>
      <c r="AC449" s="15">
        <f t="shared" si="223"/>
        <v>1</v>
      </c>
      <c r="AD449" s="17">
        <f t="shared" si="224"/>
        <v>0.42857142857142855</v>
      </c>
      <c r="AE449" s="13">
        <v>14</v>
      </c>
      <c r="AF449" s="15">
        <f t="shared" si="225"/>
        <v>2</v>
      </c>
      <c r="AG449" s="13">
        <v>2</v>
      </c>
      <c r="AH449" s="15">
        <f t="shared" si="226"/>
        <v>0.2857142857142857</v>
      </c>
      <c r="AI449" s="13">
        <v>12</v>
      </c>
      <c r="AJ449" s="15">
        <f t="shared" si="227"/>
        <v>1.7142857142857142</v>
      </c>
      <c r="AK449" s="13">
        <v>32</v>
      </c>
      <c r="AL449" s="15">
        <f t="shared" si="228"/>
        <v>4.5714285714285712</v>
      </c>
      <c r="AM449" s="13">
        <v>4</v>
      </c>
      <c r="AN449" s="15">
        <f t="shared" si="229"/>
        <v>0.5714285714285714</v>
      </c>
      <c r="AO449" s="2">
        <v>0</v>
      </c>
      <c r="AP449" s="15">
        <f t="shared" si="230"/>
        <v>0</v>
      </c>
      <c r="AQ449" s="6">
        <v>10</v>
      </c>
      <c r="AR449" s="15">
        <f t="shared" si="231"/>
        <v>1.4285714285714286</v>
      </c>
      <c r="AS449" s="52">
        <v>17</v>
      </c>
      <c r="AT449" s="15">
        <f t="shared" si="232"/>
        <v>2.4285714285714284</v>
      </c>
      <c r="AU449" s="18"/>
      <c r="AV449" s="18"/>
      <c r="AW449" s="18"/>
      <c r="AX449" s="18"/>
      <c r="AY449" s="18"/>
      <c r="AZ449" s="18"/>
      <c r="BA449" s="18"/>
      <c r="BB449" s="18"/>
      <c r="BC449" s="18"/>
      <c r="BD449" s="92">
        <f t="shared" si="233"/>
        <v>36.940894568690098</v>
      </c>
      <c r="BE449" s="92">
        <f t="shared" si="234"/>
        <v>36.170212765957451</v>
      </c>
      <c r="BF449" s="93">
        <f>IFERROR(100*((L449+0.44*AA449+AQ449)*2400)/((SUMIFS(팀공격력!Q:Q,팀공격력!A:A,B449,팀공격력!B:B,D449)+0.44*SUMIFS(팀공격력!T:T,팀공격력!A:A,B449,팀공격력!B:B,D449)+SUMIFS(팀공격력!AK:AK,팀공격력!A:A,B449,팀공격력!B:B,D449))*(F449*60+G449)),"")</f>
        <v>13.658190742877816</v>
      </c>
      <c r="BG449" s="17">
        <f t="shared" si="235"/>
        <v>0.44680851063829785</v>
      </c>
      <c r="BH449" s="17">
        <f t="shared" si="236"/>
        <v>0.14893617021276595</v>
      </c>
      <c r="BI449" s="94">
        <f>IFERROR(((AG449*(12000/5))/((F449*60+G449)*(SUMIFS(팀공격력!X:X,팀공격력!A:A,B449,팀공격력!B:B,D449)+SUMIFS(팀수비력!X:X,팀수비력!A:A,B449,팀수비력!B:B,D449))))*100,"")</f>
        <v>0.54611360528273889</v>
      </c>
      <c r="BJ449" s="94">
        <f>IFERROR(((AI449*(12000/5))/((F449*60+G449)*(SUMIFS(팀공격력!V:V,팀공격력!A:A,B449,팀공격력!B:B,D449)+SUMIFS(팀수비력!W:W,팀수비력!A:A,B449,팀수비력!B:B,D449))))*100,"")</f>
        <v>6.6024153836278439</v>
      </c>
      <c r="BK449" s="94">
        <f>IFERROR(((AE449*(12000/5))/((F449*60+G449)*(SUMIFS(팀공격력!X:X,팀공격력!A:A,B449,팀공격력!B:B,D449)+SUMIFS(팀수비력!X:X,팀수비력!A:A,B449,팀수비력!B:B,D449))))*100,"")</f>
        <v>3.8227952369791729</v>
      </c>
      <c r="BL449" s="94">
        <f>IFERROR(100*AK449/(((((F449*60+G449)/(12000/5))*SUMIFS(팀공격력!P:P,팀공격력!A:A,B449,팀공격력!B:B,D449))-K449)),"")</f>
        <v>22.842866065851698</v>
      </c>
      <c r="BM449" s="94">
        <f>IFERROR(100*((AM449/E449*(2400))/((F449*60+G449)*SUMIFS(팀공격력!AR:AR,팀공격력!A:A,B449,팀공격력!B:B,D449))),"")</f>
        <v>1.3497659515778155</v>
      </c>
      <c r="BN449" s="94">
        <f>IFERROR((AO449*40)/(((F449*60+G449)/60)*(SUMIFS(팀수비력!Q:Q,팀수비력!A:A,B449,팀수비력!B:B,D449)-SUMIFS(팀수비력!N:N,팀수비력!A:A,B449,팀수비력!B:B,D449)))*100,"")</f>
        <v>0</v>
      </c>
      <c r="BO449" s="94">
        <f t="shared" si="237"/>
        <v>16.644474034620508</v>
      </c>
      <c r="BP449" s="18"/>
      <c r="BQ449" s="18"/>
      <c r="BR449" s="18"/>
      <c r="BS449" s="18"/>
      <c r="BT449" s="19" t="s">
        <v>88</v>
      </c>
      <c r="BU449" s="19"/>
      <c r="BV449" s="26" t="s">
        <v>89</v>
      </c>
      <c r="BW449" s="26"/>
      <c r="BX449" s="26"/>
      <c r="BY449" s="26"/>
      <c r="BZ449" s="29"/>
      <c r="CA449" s="29"/>
      <c r="CB449" s="29"/>
      <c r="CC449" s="30"/>
      <c r="CD449" s="30"/>
      <c r="CE449" s="30"/>
      <c r="CF449" s="28">
        <v>2</v>
      </c>
      <c r="CG449" s="28">
        <v>5</v>
      </c>
    </row>
    <row r="450" spans="1:85" x14ac:dyDescent="0.4">
      <c r="A450" s="9" t="s">
        <v>84</v>
      </c>
      <c r="B450" s="9" t="s">
        <v>230</v>
      </c>
      <c r="C450" s="9" t="s">
        <v>244</v>
      </c>
      <c r="D450" s="23" t="s">
        <v>295</v>
      </c>
      <c r="E450" s="32">
        <v>3</v>
      </c>
      <c r="F450" s="32">
        <v>4</v>
      </c>
      <c r="G450" s="32">
        <v>22</v>
      </c>
      <c r="H450" s="14">
        <f t="shared" ref="H450:H513" si="238">(F450*60+G450)*E450</f>
        <v>786</v>
      </c>
      <c r="I450" s="45">
        <v>2</v>
      </c>
      <c r="J450" s="15">
        <f t="shared" ref="J450:J513" si="239">I450/$E450</f>
        <v>0.66666666666666663</v>
      </c>
      <c r="K450" s="21">
        <v>1</v>
      </c>
      <c r="L450" s="21">
        <v>1</v>
      </c>
      <c r="M450" s="15">
        <f t="shared" ref="M450:M513" si="240">K450/$E450</f>
        <v>0.33333333333333331</v>
      </c>
      <c r="N450" s="15">
        <f t="shared" ref="N450:N513" si="241">L450/$E450</f>
        <v>0.33333333333333331</v>
      </c>
      <c r="O450" s="17">
        <f t="shared" ref="O450:O513" si="242">K450/L450</f>
        <v>1</v>
      </c>
      <c r="P450" s="14">
        <v>1</v>
      </c>
      <c r="Q450" s="16">
        <v>1</v>
      </c>
      <c r="R450" s="15">
        <f t="shared" ref="R450:R513" si="243">P450/$E450</f>
        <v>0.33333333333333331</v>
      </c>
      <c r="S450" s="15">
        <f t="shared" ref="S450:S513" si="244">Q450/$E450</f>
        <v>0.33333333333333331</v>
      </c>
      <c r="T450" s="17">
        <f t="shared" ref="T450:T513" si="245">P450/Q450</f>
        <v>1</v>
      </c>
      <c r="U450" s="16">
        <v>0</v>
      </c>
      <c r="V450" s="16">
        <v>0</v>
      </c>
      <c r="W450" s="15">
        <f t="shared" ref="W450:W513" si="246">U450/$E450</f>
        <v>0</v>
      </c>
      <c r="X450" s="15">
        <f t="shared" ref="X450:X513" si="247">V450/$E450</f>
        <v>0</v>
      </c>
      <c r="Y450" s="17" t="e">
        <f t="shared" ref="Y450:Y513" si="248">U450/V450</f>
        <v>#DIV/0!</v>
      </c>
      <c r="Z450" s="8">
        <v>0</v>
      </c>
      <c r="AA450" s="8">
        <v>0</v>
      </c>
      <c r="AB450" s="15">
        <f t="shared" ref="AB450:AB513" si="249">Z450/$E450</f>
        <v>0</v>
      </c>
      <c r="AC450" s="15">
        <f t="shared" ref="AC450:AC513" si="250">AA450/$E450</f>
        <v>0</v>
      </c>
      <c r="AD450" s="17" t="e">
        <f t="shared" ref="AD450:AD513" si="251">Z450/AA450</f>
        <v>#DIV/0!</v>
      </c>
      <c r="AE450" s="13">
        <v>2</v>
      </c>
      <c r="AF450" s="15">
        <f t="shared" ref="AF450:AF513" si="252">AE450/$E450</f>
        <v>0.66666666666666663</v>
      </c>
      <c r="AG450" s="13">
        <v>1</v>
      </c>
      <c r="AH450" s="15">
        <f t="shared" ref="AH450:AH513" si="253">AG450/$E450</f>
        <v>0.33333333333333331</v>
      </c>
      <c r="AI450" s="13">
        <v>1</v>
      </c>
      <c r="AJ450" s="15">
        <f t="shared" ref="AJ450:AJ513" si="254">AI450/$E450</f>
        <v>0.33333333333333331</v>
      </c>
      <c r="AK450" s="13">
        <v>0</v>
      </c>
      <c r="AL450" s="15">
        <f t="shared" ref="AL450:AL513" si="255">AK450/$E450</f>
        <v>0</v>
      </c>
      <c r="AM450" s="13">
        <v>1</v>
      </c>
      <c r="AN450" s="15">
        <f t="shared" ref="AN450:AN513" si="256">AM450/$E450</f>
        <v>0.33333333333333331</v>
      </c>
      <c r="AO450" s="2">
        <v>0</v>
      </c>
      <c r="AP450" s="15">
        <f t="shared" ref="AP450:AP513" si="257">AO450/$E450</f>
        <v>0</v>
      </c>
      <c r="AQ450" s="6">
        <v>0</v>
      </c>
      <c r="AR450" s="15">
        <f t="shared" ref="AR450:AR513" si="258">AQ450/$E450</f>
        <v>0</v>
      </c>
      <c r="AS450" s="52">
        <v>1</v>
      </c>
      <c r="AT450" s="15">
        <f t="shared" ref="AT450:AT513" si="259">AS450/$E450</f>
        <v>0.33333333333333331</v>
      </c>
      <c r="AU450" s="18"/>
      <c r="AV450" s="18"/>
      <c r="AW450" s="18"/>
      <c r="AX450" s="18"/>
      <c r="AY450" s="18"/>
      <c r="AZ450" s="18"/>
      <c r="BA450" s="18"/>
      <c r="BB450" s="18"/>
      <c r="BC450" s="18"/>
      <c r="BD450" s="92">
        <f t="shared" si="233"/>
        <v>100</v>
      </c>
      <c r="BE450" s="92">
        <f t="shared" si="234"/>
        <v>100</v>
      </c>
      <c r="BF450" s="93">
        <f>IFERROR(100*((L450+0.44*AA450+AQ450)*2400)/((SUMIFS(팀공격력!Q:Q,팀공격력!A:A,B450,팀공격력!B:B,D450)+0.44*SUMIFS(팀공격력!T:T,팀공격력!A:A,B450,팀공격력!B:B,D450)+SUMIFS(팀공격력!AK:AK,팀공격력!A:A,B450,팀공격력!B:B,D450))*(F450*60+G450)),"")</f>
        <v>1.133196266949311</v>
      </c>
      <c r="BG450" s="17">
        <f t="shared" si="235"/>
        <v>0</v>
      </c>
      <c r="BH450" s="17">
        <f t="shared" si="236"/>
        <v>0</v>
      </c>
      <c r="BI450" s="94">
        <f>IFERROR(((AG450*(12000/5))/((F450*60+G450)*(SUMIFS(팀공격력!X:X,팀공격력!A:A,B450,팀공격력!B:B,D450)+SUMIFS(팀수비력!X:X,팀수비력!A:A,B450,팀수비력!B:B,D450))))*100,"")</f>
        <v>1.3611152070596508</v>
      </c>
      <c r="BJ450" s="94">
        <f>IFERROR(((AI450*(12000/5))/((F450*60+G450)*(SUMIFS(팀공격력!V:V,팀공격력!A:A,B450,팀공격력!B:B,D450)+SUMIFS(팀수비력!W:W,팀수비력!A:A,B450,팀수비력!B:B,D450))))*100,"")</f>
        <v>2.742606390272889</v>
      </c>
      <c r="BK450" s="94">
        <f>IFERROR(((AE450*(12000/5))/((F450*60+G450)*(SUMIFS(팀공격력!X:X,팀공격력!A:A,B450,팀공격력!B:B,D450)+SUMIFS(팀수비력!X:X,팀수비력!A:A,B450,팀수비력!B:B,D450))))*100,"")</f>
        <v>2.7222304141193017</v>
      </c>
      <c r="BL450" s="94">
        <f>IFERROR(100*AK450/(((((F450*60+G450)/(12000/5))*SUMIFS(팀공격력!P:P,팀공격력!A:A,B450,팀공격력!B:B,D450))-K450)),"")</f>
        <v>0</v>
      </c>
      <c r="BM450" s="94">
        <f>IFERROR(100*((AM450/E450*(2400))/((F450*60+G450)*SUMIFS(팀공격력!AR:AR,팀공격력!A:A,B450,팀공격력!B:B,D450))),"")</f>
        <v>3.9247965424059763</v>
      </c>
      <c r="BN450" s="94">
        <f>IFERROR((AO450*40)/(((F450*60+G450)/60)*(SUMIFS(팀수비력!Q:Q,팀수비력!A:A,B450,팀수비력!B:B,D450)-SUMIFS(팀수비력!N:N,팀수비력!A:A,B450,팀수비력!B:B,D450)))*100,"")</f>
        <v>0</v>
      </c>
      <c r="BO450" s="94">
        <f t="shared" si="237"/>
        <v>0</v>
      </c>
      <c r="BP450" s="18"/>
      <c r="BQ450" s="18"/>
      <c r="BR450" s="18"/>
      <c r="BS450" s="18"/>
      <c r="BT450" s="19" t="s">
        <v>88</v>
      </c>
      <c r="BU450" s="19"/>
      <c r="BV450" s="26" t="s">
        <v>94</v>
      </c>
      <c r="BW450" s="26"/>
      <c r="BX450" s="26"/>
      <c r="BY450" s="26"/>
      <c r="BZ450" s="29"/>
      <c r="CA450" s="29"/>
      <c r="CB450" s="29"/>
      <c r="CC450" s="30"/>
      <c r="CD450" s="30"/>
      <c r="CE450" s="30"/>
      <c r="CF450" s="28">
        <v>2</v>
      </c>
      <c r="CG450" s="28">
        <v>1</v>
      </c>
    </row>
    <row r="451" spans="1:85" x14ac:dyDescent="0.4">
      <c r="A451" s="9" t="s">
        <v>84</v>
      </c>
      <c r="B451" s="9" t="s">
        <v>230</v>
      </c>
      <c r="C451" s="9" t="s">
        <v>245</v>
      </c>
      <c r="D451" s="23" t="s">
        <v>295</v>
      </c>
      <c r="E451" s="32">
        <v>2</v>
      </c>
      <c r="F451" s="32">
        <v>13</v>
      </c>
      <c r="G451" s="32">
        <v>56</v>
      </c>
      <c r="H451" s="14">
        <f t="shared" si="238"/>
        <v>1672</v>
      </c>
      <c r="I451" s="45">
        <v>25</v>
      </c>
      <c r="J451" s="15">
        <f t="shared" si="239"/>
        <v>12.5</v>
      </c>
      <c r="K451" s="21">
        <v>10</v>
      </c>
      <c r="L451" s="21">
        <v>14</v>
      </c>
      <c r="M451" s="15">
        <f t="shared" si="240"/>
        <v>5</v>
      </c>
      <c r="N451" s="15">
        <f t="shared" si="241"/>
        <v>7</v>
      </c>
      <c r="O451" s="17">
        <f t="shared" si="242"/>
        <v>0.7142857142857143</v>
      </c>
      <c r="P451" s="14">
        <v>9</v>
      </c>
      <c r="Q451" s="16">
        <v>12</v>
      </c>
      <c r="R451" s="15">
        <f t="shared" si="243"/>
        <v>4.5</v>
      </c>
      <c r="S451" s="15">
        <f t="shared" si="244"/>
        <v>6</v>
      </c>
      <c r="T451" s="17">
        <f t="shared" si="245"/>
        <v>0.75</v>
      </c>
      <c r="U451" s="16">
        <v>1</v>
      </c>
      <c r="V451" s="16">
        <v>2</v>
      </c>
      <c r="W451" s="15">
        <f t="shared" si="246"/>
        <v>0.5</v>
      </c>
      <c r="X451" s="15">
        <f t="shared" si="247"/>
        <v>1</v>
      </c>
      <c r="Y451" s="17">
        <f t="shared" si="248"/>
        <v>0.5</v>
      </c>
      <c r="Z451" s="8">
        <v>4</v>
      </c>
      <c r="AA451" s="8">
        <v>8</v>
      </c>
      <c r="AB451" s="15">
        <f t="shared" si="249"/>
        <v>2</v>
      </c>
      <c r="AC451" s="15">
        <f t="shared" si="250"/>
        <v>4</v>
      </c>
      <c r="AD451" s="17">
        <f t="shared" si="251"/>
        <v>0.5</v>
      </c>
      <c r="AE451" s="13">
        <v>10</v>
      </c>
      <c r="AF451" s="15">
        <f t="shared" si="252"/>
        <v>5</v>
      </c>
      <c r="AG451" s="13">
        <v>2</v>
      </c>
      <c r="AH451" s="15">
        <f t="shared" si="253"/>
        <v>1</v>
      </c>
      <c r="AI451" s="13">
        <v>8</v>
      </c>
      <c r="AJ451" s="15">
        <f t="shared" si="254"/>
        <v>4</v>
      </c>
      <c r="AK451" s="13">
        <v>3</v>
      </c>
      <c r="AL451" s="15">
        <f t="shared" si="255"/>
        <v>1.5</v>
      </c>
      <c r="AM451" s="13">
        <v>0</v>
      </c>
      <c r="AN451" s="15">
        <f t="shared" si="256"/>
        <v>0</v>
      </c>
      <c r="AO451" s="2">
        <v>0</v>
      </c>
      <c r="AP451" s="15">
        <f t="shared" si="257"/>
        <v>0</v>
      </c>
      <c r="AQ451" s="6">
        <v>3</v>
      </c>
      <c r="AR451" s="15">
        <f t="shared" si="258"/>
        <v>1.5</v>
      </c>
      <c r="AS451" s="52">
        <v>6</v>
      </c>
      <c r="AT451" s="15">
        <f t="shared" si="259"/>
        <v>3</v>
      </c>
      <c r="AU451" s="18"/>
      <c r="AV451" s="18"/>
      <c r="AW451" s="18"/>
      <c r="AX451" s="18"/>
      <c r="AY451" s="18"/>
      <c r="AZ451" s="18"/>
      <c r="BA451" s="18"/>
      <c r="BB451" s="18"/>
      <c r="BC451" s="18"/>
      <c r="BD451" s="92">
        <f t="shared" si="233"/>
        <v>71.347031963470315</v>
      </c>
      <c r="BE451" s="92">
        <f t="shared" si="234"/>
        <v>75</v>
      </c>
      <c r="BF451" s="93">
        <f>IFERROR(100*((L451+0.44*AA451+AQ451)*2400)/((SUMIFS(팀공격력!Q:Q,팀공격력!A:A,B451,팀공격력!B:B,D451)+0.44*SUMIFS(팀공격력!T:T,팀공격력!A:A,B451,팀공격력!B:B,D451)+SUMIFS(팀공격력!AK:AK,팀공격력!A:A,B451,팀공격력!B:B,D451))*(F451*60+G451)),"")</f>
        <v>7.2874821749085692</v>
      </c>
      <c r="BG451" s="17">
        <f t="shared" si="235"/>
        <v>0.14285714285714285</v>
      </c>
      <c r="BH451" s="17">
        <f t="shared" si="236"/>
        <v>0.5714285714285714</v>
      </c>
      <c r="BI451" s="94">
        <f>IFERROR(((AG451*(12000/5))/((F451*60+G451)*(SUMIFS(팀공격력!X:X,팀공격력!A:A,B451,팀공격력!B:B,D451)+SUMIFS(팀수비력!X:X,팀수비력!A:A,B451,팀수비력!B:B,D451))))*100,"")</f>
        <v>0.85313919676944616</v>
      </c>
      <c r="BJ451" s="94">
        <f>IFERROR(((AI451*(12000/5))/((F451*60+G451)*(SUMIFS(팀공격력!V:V,팀공격력!A:A,B451,팀공격력!B:B,D451)+SUMIFS(팀수비력!W:W,팀수비력!A:A,B451,팀수비력!B:B,D451))))*100,"")</f>
        <v>6.8761997536028421</v>
      </c>
      <c r="BK451" s="94">
        <f>IFERROR(((AE451*(12000/5))/((F451*60+G451)*(SUMIFS(팀공격력!X:X,팀공격력!A:A,B451,팀공격력!B:B,D451)+SUMIFS(팀수비력!X:X,팀수비력!A:A,B451,팀수비력!B:B,D451))))*100,"")</f>
        <v>4.2656959838472313</v>
      </c>
      <c r="BL451" s="94">
        <f>IFERROR(100*AK451/(((((F451*60+G451)/(12000/5))*SUMIFS(팀공격력!P:P,팀공격력!A:A,B451,팀공격력!B:B,D451))-K451)),"")</f>
        <v>3.3604032483898072</v>
      </c>
      <c r="BM451" s="94">
        <f>IFERROR(100*((AM451/E451*(2400))/((F451*60+G451)*SUMIFS(팀공격력!AR:AR,팀공격력!A:A,B451,팀공격력!B:B,D451))),"")</f>
        <v>0</v>
      </c>
      <c r="BN451" s="94">
        <f>IFERROR((AO451*40)/(((F451*60+G451)/60)*(SUMIFS(팀수비력!Q:Q,팀수비력!A:A,B451,팀수비력!B:B,D451)-SUMIFS(팀수비력!N:N,팀수비력!A:A,B451,팀수비력!B:B,D451)))*100,"")</f>
        <v>0</v>
      </c>
      <c r="BO451" s="94">
        <f t="shared" si="237"/>
        <v>14.619883040935672</v>
      </c>
      <c r="BP451" s="18"/>
      <c r="BQ451" s="18"/>
      <c r="BR451" s="18"/>
      <c r="BS451" s="18"/>
      <c r="BT451" s="19" t="s">
        <v>93</v>
      </c>
      <c r="BU451" s="19"/>
      <c r="BV451" s="26" t="s">
        <v>94</v>
      </c>
      <c r="BW451" s="26"/>
      <c r="BX451" s="26"/>
      <c r="BY451" s="26"/>
      <c r="BZ451" s="29"/>
      <c r="CA451" s="29"/>
      <c r="CB451" s="29"/>
      <c r="CC451" s="30"/>
      <c r="CD451" s="30"/>
      <c r="CE451" s="30"/>
      <c r="CF451" s="28">
        <v>0</v>
      </c>
      <c r="CG451" s="28">
        <v>2</v>
      </c>
    </row>
    <row r="452" spans="1:85" x14ac:dyDescent="0.4">
      <c r="A452" s="9" t="s">
        <v>84</v>
      </c>
      <c r="B452" s="9" t="s">
        <v>230</v>
      </c>
      <c r="C452" s="9" t="s">
        <v>246</v>
      </c>
      <c r="D452" s="23" t="s">
        <v>295</v>
      </c>
      <c r="E452" s="32">
        <v>8</v>
      </c>
      <c r="F452" s="32">
        <v>17</v>
      </c>
      <c r="G452" s="32">
        <v>11</v>
      </c>
      <c r="H452" s="14">
        <f t="shared" si="238"/>
        <v>8248</v>
      </c>
      <c r="I452" s="45">
        <v>24</v>
      </c>
      <c r="J452" s="15">
        <f t="shared" si="239"/>
        <v>3</v>
      </c>
      <c r="K452" s="21">
        <v>9</v>
      </c>
      <c r="L452" s="21">
        <v>24</v>
      </c>
      <c r="M452" s="15">
        <f t="shared" si="240"/>
        <v>1.125</v>
      </c>
      <c r="N452" s="15">
        <f t="shared" si="241"/>
        <v>3</v>
      </c>
      <c r="O452" s="17">
        <f t="shared" si="242"/>
        <v>0.375</v>
      </c>
      <c r="P452" s="14">
        <v>5</v>
      </c>
      <c r="Q452" s="16">
        <v>13</v>
      </c>
      <c r="R452" s="15">
        <f t="shared" si="243"/>
        <v>0.625</v>
      </c>
      <c r="S452" s="15">
        <f t="shared" si="244"/>
        <v>1.625</v>
      </c>
      <c r="T452" s="17">
        <f t="shared" si="245"/>
        <v>0.38461538461538464</v>
      </c>
      <c r="U452" s="16">
        <v>4</v>
      </c>
      <c r="V452" s="16">
        <v>11</v>
      </c>
      <c r="W452" s="15">
        <f t="shared" si="246"/>
        <v>0.5</v>
      </c>
      <c r="X452" s="15">
        <f t="shared" si="247"/>
        <v>1.375</v>
      </c>
      <c r="Y452" s="17">
        <f t="shared" si="248"/>
        <v>0.36363636363636365</v>
      </c>
      <c r="Z452" s="8">
        <v>2</v>
      </c>
      <c r="AA452" s="8">
        <v>6</v>
      </c>
      <c r="AB452" s="15">
        <f t="shared" si="249"/>
        <v>0.25</v>
      </c>
      <c r="AC452" s="15">
        <f t="shared" si="250"/>
        <v>0.75</v>
      </c>
      <c r="AD452" s="17">
        <f t="shared" si="251"/>
        <v>0.33333333333333331</v>
      </c>
      <c r="AE452" s="13">
        <v>32</v>
      </c>
      <c r="AF452" s="15">
        <f t="shared" si="252"/>
        <v>4</v>
      </c>
      <c r="AG452" s="13">
        <v>9</v>
      </c>
      <c r="AH452" s="15">
        <f t="shared" si="253"/>
        <v>1.125</v>
      </c>
      <c r="AI452" s="13">
        <v>23</v>
      </c>
      <c r="AJ452" s="15">
        <f t="shared" si="254"/>
        <v>2.875</v>
      </c>
      <c r="AK452" s="13">
        <v>9</v>
      </c>
      <c r="AL452" s="15">
        <f t="shared" si="255"/>
        <v>1.125</v>
      </c>
      <c r="AM452" s="13">
        <v>10</v>
      </c>
      <c r="AN452" s="15">
        <f t="shared" si="256"/>
        <v>1.25</v>
      </c>
      <c r="AO452" s="2">
        <v>3</v>
      </c>
      <c r="AP452" s="15">
        <f t="shared" si="257"/>
        <v>0.375</v>
      </c>
      <c r="AQ452" s="6">
        <v>9</v>
      </c>
      <c r="AR452" s="15">
        <f t="shared" si="258"/>
        <v>1.125</v>
      </c>
      <c r="AS452" s="52">
        <v>12</v>
      </c>
      <c r="AT452" s="15">
        <f t="shared" si="259"/>
        <v>1.5</v>
      </c>
      <c r="AU452" s="18"/>
      <c r="AV452" s="18"/>
      <c r="AW452" s="18"/>
      <c r="AX452" s="18"/>
      <c r="AY452" s="18"/>
      <c r="AZ452" s="18"/>
      <c r="BA452" s="18"/>
      <c r="BB452" s="18"/>
      <c r="BC452" s="18"/>
      <c r="BD452" s="92">
        <f t="shared" si="233"/>
        <v>45.045045045045043</v>
      </c>
      <c r="BE452" s="92">
        <f t="shared" si="234"/>
        <v>45.833333333333329</v>
      </c>
      <c r="BF452" s="93">
        <f>IFERROR(100*((L452+0.44*AA452+AQ452)*2400)/((SUMIFS(팀공격력!Q:Q,팀공격력!A:A,B452,팀공격력!B:B,D452)+0.44*SUMIFS(팀공격력!T:T,팀공격력!A:A,B452,팀공격력!B:B,D452)+SUMIFS(팀공격력!AK:AK,팀공격력!A:A,B452,팀공격력!B:B,D452))*(F452*60+G452)),"")</f>
        <v>10.263262966020603</v>
      </c>
      <c r="BG452" s="17">
        <f t="shared" si="235"/>
        <v>0.45833333333333331</v>
      </c>
      <c r="BH452" s="17">
        <f t="shared" si="236"/>
        <v>0.25</v>
      </c>
      <c r="BI452" s="94">
        <f>IFERROR(((AG452*(12000/5))/((F452*60+G452)*(SUMIFS(팀공격력!X:X,팀공격력!A:A,B452,팀공격력!B:B,D452)+SUMIFS(팀수비력!X:X,팀수비력!A:A,B452,팀수비력!B:B,D452))))*100,"")</f>
        <v>3.1130064580471939</v>
      </c>
      <c r="BJ452" s="94">
        <f>IFERROR(((AI452*(12000/5))/((F452*60+G452)*(SUMIFS(팀공격력!V:V,팀공격력!A:A,B452,팀공격력!B:B,D452)+SUMIFS(팀수비력!W:W,팀수비력!A:A,B452,팀수비력!B:B,D452))))*100,"")</f>
        <v>16.030015623457256</v>
      </c>
      <c r="BK452" s="94">
        <f>IFERROR(((AE452*(12000/5))/((F452*60+G452)*(SUMIFS(팀공격력!X:X,팀공격력!A:A,B452,팀공격력!B:B,D452)+SUMIFS(팀수비력!X:X,팀수비력!A:A,B452,팀수비력!B:B,D452))))*100,"")</f>
        <v>11.068467406390022</v>
      </c>
      <c r="BL452" s="94">
        <f>IFERROR(100*AK452/(((((F452*60+G452)/(12000/5))*SUMIFS(팀공격력!P:P,팀공격력!A:A,B452,팀공격력!B:B,D452))-K452)),"")</f>
        <v>7.9343214502176433</v>
      </c>
      <c r="BM452" s="94">
        <f>IFERROR(100*((AM452/E452*(2400))/((F452*60+G452)*SUMIFS(팀공격력!AR:AR,팀공격력!A:A,B452,팀공격력!B:B,D452))),"")</f>
        <v>3.7401674131075384</v>
      </c>
      <c r="BN452" s="94">
        <f>IFERROR((AO452*40)/(((F452*60+G452)/60)*(SUMIFS(팀수비력!Q:Q,팀수비력!A:A,B452,팀수비력!B:B,D452)-SUMIFS(팀수비력!N:N,팀수비력!A:A,B452,팀수비력!B:B,D452)))*100,"")</f>
        <v>1.8622696411251212</v>
      </c>
      <c r="BO452" s="94">
        <f t="shared" si="237"/>
        <v>25.252525252525253</v>
      </c>
      <c r="BP452" s="18"/>
      <c r="BQ452" s="18"/>
      <c r="BR452" s="18"/>
      <c r="BS452" s="18"/>
      <c r="BT452" s="19" t="s">
        <v>88</v>
      </c>
      <c r="BU452" s="19"/>
      <c r="BV452" s="26" t="s">
        <v>94</v>
      </c>
      <c r="BW452" s="26"/>
      <c r="BX452" s="26"/>
      <c r="BY452" s="26"/>
      <c r="BZ452" s="29"/>
      <c r="CA452" s="29"/>
      <c r="CB452" s="29"/>
      <c r="CC452" s="30"/>
      <c r="CD452" s="30"/>
      <c r="CE452" s="30"/>
      <c r="CF452" s="28">
        <v>3</v>
      </c>
      <c r="CG452" s="28">
        <v>5</v>
      </c>
    </row>
    <row r="453" spans="1:85" x14ac:dyDescent="0.4">
      <c r="A453" s="9" t="s">
        <v>84</v>
      </c>
      <c r="B453" s="9" t="s">
        <v>230</v>
      </c>
      <c r="C453" s="9" t="s">
        <v>248</v>
      </c>
      <c r="D453" s="23" t="s">
        <v>295</v>
      </c>
      <c r="E453" s="32">
        <v>2</v>
      </c>
      <c r="F453" s="32">
        <v>5</v>
      </c>
      <c r="G453" s="32">
        <v>8</v>
      </c>
      <c r="H453" s="14">
        <f t="shared" si="238"/>
        <v>616</v>
      </c>
      <c r="I453" s="45">
        <v>3</v>
      </c>
      <c r="J453" s="15">
        <f t="shared" si="239"/>
        <v>1.5</v>
      </c>
      <c r="K453" s="21">
        <v>1</v>
      </c>
      <c r="L453" s="21">
        <v>5</v>
      </c>
      <c r="M453" s="15">
        <f t="shared" si="240"/>
        <v>0.5</v>
      </c>
      <c r="N453" s="15">
        <f t="shared" si="241"/>
        <v>2.5</v>
      </c>
      <c r="O453" s="17">
        <f t="shared" si="242"/>
        <v>0.2</v>
      </c>
      <c r="P453" s="14">
        <v>0</v>
      </c>
      <c r="Q453" s="16">
        <v>2</v>
      </c>
      <c r="R453" s="15">
        <f t="shared" si="243"/>
        <v>0</v>
      </c>
      <c r="S453" s="15">
        <f t="shared" si="244"/>
        <v>1</v>
      </c>
      <c r="T453" s="17">
        <f t="shared" si="245"/>
        <v>0</v>
      </c>
      <c r="U453" s="16">
        <v>1</v>
      </c>
      <c r="V453" s="16">
        <v>3</v>
      </c>
      <c r="W453" s="15">
        <f t="shared" si="246"/>
        <v>0.5</v>
      </c>
      <c r="X453" s="15">
        <f t="shared" si="247"/>
        <v>1.5</v>
      </c>
      <c r="Y453" s="17">
        <f t="shared" si="248"/>
        <v>0.33333333333333331</v>
      </c>
      <c r="Z453" s="8">
        <v>0</v>
      </c>
      <c r="AA453" s="8">
        <v>0</v>
      </c>
      <c r="AB453" s="15">
        <f t="shared" si="249"/>
        <v>0</v>
      </c>
      <c r="AC453" s="15">
        <f t="shared" si="250"/>
        <v>0</v>
      </c>
      <c r="AD453" s="17" t="e">
        <f t="shared" si="251"/>
        <v>#DIV/0!</v>
      </c>
      <c r="AE453" s="13">
        <v>2</v>
      </c>
      <c r="AF453" s="15">
        <f t="shared" si="252"/>
        <v>1</v>
      </c>
      <c r="AG453" s="13">
        <v>1</v>
      </c>
      <c r="AH453" s="15">
        <f t="shared" si="253"/>
        <v>0.5</v>
      </c>
      <c r="AI453" s="13">
        <v>1</v>
      </c>
      <c r="AJ453" s="15">
        <f t="shared" si="254"/>
        <v>0.5</v>
      </c>
      <c r="AK453" s="13">
        <v>1</v>
      </c>
      <c r="AL453" s="15">
        <f t="shared" si="255"/>
        <v>0.5</v>
      </c>
      <c r="AM453" s="13">
        <v>0</v>
      </c>
      <c r="AN453" s="15">
        <f t="shared" si="256"/>
        <v>0</v>
      </c>
      <c r="AO453" s="2">
        <v>0</v>
      </c>
      <c r="AP453" s="15">
        <f t="shared" si="257"/>
        <v>0</v>
      </c>
      <c r="AQ453" s="6">
        <v>1</v>
      </c>
      <c r="AR453" s="15">
        <f t="shared" si="258"/>
        <v>0.5</v>
      </c>
      <c r="AS453" s="52">
        <v>2</v>
      </c>
      <c r="AT453" s="15">
        <f t="shared" si="259"/>
        <v>1</v>
      </c>
      <c r="AU453" s="18"/>
      <c r="AV453" s="18"/>
      <c r="AW453" s="18"/>
      <c r="AX453" s="18"/>
      <c r="AY453" s="18"/>
      <c r="AZ453" s="18"/>
      <c r="BA453" s="18"/>
      <c r="BB453" s="18"/>
      <c r="BC453" s="18"/>
      <c r="BD453" s="92">
        <f t="shared" si="233"/>
        <v>30</v>
      </c>
      <c r="BE453" s="92">
        <f t="shared" si="234"/>
        <v>30</v>
      </c>
      <c r="BF453" s="93">
        <f>IFERROR(100*((L453+0.44*AA453+AQ453)*2400)/((SUMIFS(팀공격력!Q:Q,팀공격력!A:A,B453,팀공격력!B:B,D453)+0.44*SUMIFS(팀공격력!T:T,팀공격력!A:A,B453,팀공격력!B:B,D453)+SUMIFS(팀공격력!AK:AK,팀공격력!A:A,B453,팀공격력!B:B,D453))*(F453*60+G453)),"")</f>
        <v>5.7837160118321975</v>
      </c>
      <c r="BG453" s="17">
        <f t="shared" si="235"/>
        <v>0.6</v>
      </c>
      <c r="BH453" s="17">
        <f t="shared" si="236"/>
        <v>0</v>
      </c>
      <c r="BI453" s="94">
        <f>IFERROR(((AG453*(12000/5))/((F453*60+G453)*(SUMIFS(팀공격력!X:X,팀공격력!A:A,B453,팀공격력!B:B,D453)+SUMIFS(팀수비력!X:X,팀수비력!A:A,B453,팀수비력!B:B,D453))))*100,"")</f>
        <v>1.1578317670442484</v>
      </c>
      <c r="BJ453" s="94">
        <f>IFERROR(((AI453*(12000/5))/((F453*60+G453)*(SUMIFS(팀공격력!V:V,팀공격력!A:A,B453,팀공격력!B:B,D453)+SUMIFS(팀수비력!W:W,팀수비력!A:A,B453,팀수비력!B:B,D453))))*100,"")</f>
        <v>2.3329963449723929</v>
      </c>
      <c r="BK453" s="94">
        <f>IFERROR(((AE453*(12000/5))/((F453*60+G453)*(SUMIFS(팀공격력!X:X,팀공격력!A:A,B453,팀공격력!B:B,D453)+SUMIFS(팀수비력!X:X,팀수비력!A:A,B453,팀수비력!B:B,D453))))*100,"")</f>
        <v>2.3156635340884968</v>
      </c>
      <c r="BL453" s="94">
        <f>IFERROR(100*AK453/(((((F453*60+G453)/(12000/5))*SUMIFS(팀공격력!P:P,팀공격력!A:A,B453,팀공격력!B:B,D453))-K453)),"")</f>
        <v>2.8109627547435001</v>
      </c>
      <c r="BM453" s="94">
        <f>IFERROR(100*((AM453/E453*(2400))/((F453*60+G453)*SUMIFS(팀공격력!AR:AR,팀공격력!A:A,B453,팀공격력!B:B,D453))),"")</f>
        <v>0</v>
      </c>
      <c r="BN453" s="94">
        <f>IFERROR((AO453*40)/(((F453*60+G453)/60)*(SUMIFS(팀수비력!Q:Q,팀수비력!A:A,B453,팀수비력!B:B,D453)-SUMIFS(팀수비력!N:N,팀수비력!A:A,B453,팀수비력!B:B,D453)))*100,"")</f>
        <v>0</v>
      </c>
      <c r="BO453" s="94">
        <f t="shared" si="237"/>
        <v>16.666666666666668</v>
      </c>
      <c r="BP453" s="18"/>
      <c r="BQ453" s="18"/>
      <c r="BR453" s="18"/>
      <c r="BS453" s="18"/>
      <c r="BT453" s="19" t="s">
        <v>88</v>
      </c>
      <c r="BU453" s="19"/>
      <c r="BV453" s="26" t="s">
        <v>89</v>
      </c>
      <c r="BW453" s="26"/>
      <c r="BX453" s="26"/>
      <c r="BY453" s="26"/>
      <c r="BZ453" s="29"/>
      <c r="CA453" s="29"/>
      <c r="CB453" s="29"/>
      <c r="CC453" s="30"/>
      <c r="CD453" s="30"/>
      <c r="CE453" s="30"/>
      <c r="CF453" s="28">
        <v>0</v>
      </c>
      <c r="CG453" s="28">
        <v>2</v>
      </c>
    </row>
    <row r="454" spans="1:85" x14ac:dyDescent="0.4">
      <c r="A454" s="9" t="s">
        <v>84</v>
      </c>
      <c r="B454" s="9" t="s">
        <v>230</v>
      </c>
      <c r="C454" s="9" t="s">
        <v>249</v>
      </c>
      <c r="D454" s="23" t="s">
        <v>295</v>
      </c>
      <c r="E454" s="32">
        <v>4</v>
      </c>
      <c r="F454" s="32">
        <v>12</v>
      </c>
      <c r="G454" s="32">
        <v>9</v>
      </c>
      <c r="H454" s="14">
        <f t="shared" si="238"/>
        <v>2916</v>
      </c>
      <c r="I454" s="45">
        <v>23</v>
      </c>
      <c r="J454" s="15">
        <f t="shared" si="239"/>
        <v>5.75</v>
      </c>
      <c r="K454" s="21">
        <v>10</v>
      </c>
      <c r="L454" s="21">
        <v>17</v>
      </c>
      <c r="M454" s="15">
        <f t="shared" si="240"/>
        <v>2.5</v>
      </c>
      <c r="N454" s="15">
        <f t="shared" si="241"/>
        <v>4.25</v>
      </c>
      <c r="O454" s="17">
        <f t="shared" si="242"/>
        <v>0.58823529411764708</v>
      </c>
      <c r="P454" s="14">
        <v>10</v>
      </c>
      <c r="Q454" s="16">
        <v>14</v>
      </c>
      <c r="R454" s="15">
        <f t="shared" si="243"/>
        <v>2.5</v>
      </c>
      <c r="S454" s="15">
        <f t="shared" si="244"/>
        <v>3.5</v>
      </c>
      <c r="T454" s="17">
        <f t="shared" si="245"/>
        <v>0.7142857142857143</v>
      </c>
      <c r="U454" s="16">
        <v>0</v>
      </c>
      <c r="V454" s="16">
        <v>3</v>
      </c>
      <c r="W454" s="15">
        <f t="shared" si="246"/>
        <v>0</v>
      </c>
      <c r="X454" s="15">
        <f t="shared" si="247"/>
        <v>0.75</v>
      </c>
      <c r="Y454" s="17">
        <f t="shared" si="248"/>
        <v>0</v>
      </c>
      <c r="Z454" s="8">
        <v>3</v>
      </c>
      <c r="AA454" s="8">
        <v>5</v>
      </c>
      <c r="AB454" s="15">
        <f t="shared" si="249"/>
        <v>0.75</v>
      </c>
      <c r="AC454" s="15">
        <f t="shared" si="250"/>
        <v>1.25</v>
      </c>
      <c r="AD454" s="17">
        <f t="shared" si="251"/>
        <v>0.6</v>
      </c>
      <c r="AE454" s="13">
        <v>7</v>
      </c>
      <c r="AF454" s="15">
        <f t="shared" si="252"/>
        <v>1.75</v>
      </c>
      <c r="AG454" s="13">
        <v>3</v>
      </c>
      <c r="AH454" s="15">
        <f t="shared" si="253"/>
        <v>0.75</v>
      </c>
      <c r="AI454" s="13">
        <v>4</v>
      </c>
      <c r="AJ454" s="15">
        <f t="shared" si="254"/>
        <v>1</v>
      </c>
      <c r="AK454" s="13">
        <v>2</v>
      </c>
      <c r="AL454" s="15">
        <f t="shared" si="255"/>
        <v>0.5</v>
      </c>
      <c r="AM454" s="13">
        <v>4</v>
      </c>
      <c r="AN454" s="15">
        <f t="shared" si="256"/>
        <v>1</v>
      </c>
      <c r="AO454" s="2">
        <v>0</v>
      </c>
      <c r="AP454" s="15">
        <f t="shared" si="257"/>
        <v>0</v>
      </c>
      <c r="AQ454" s="6">
        <v>1</v>
      </c>
      <c r="AR454" s="15">
        <f t="shared" si="258"/>
        <v>0.25</v>
      </c>
      <c r="AS454" s="52">
        <v>4</v>
      </c>
      <c r="AT454" s="15">
        <f t="shared" si="259"/>
        <v>1</v>
      </c>
      <c r="AU454" s="18"/>
      <c r="AV454" s="18"/>
      <c r="AW454" s="18"/>
      <c r="AX454" s="18"/>
      <c r="AY454" s="18"/>
      <c r="AZ454" s="18"/>
      <c r="BA454" s="18"/>
      <c r="BB454" s="18"/>
      <c r="BC454" s="18"/>
      <c r="BD454" s="92">
        <f t="shared" ref="BD454:BD517" si="260">IFERROR((I454/(2*(L454+(0.44*AA454))))*100,"")</f>
        <v>59.895833333333336</v>
      </c>
      <c r="BE454" s="92">
        <f t="shared" ref="BE454:BE517" si="261">IFERROR(((P454+(1.5*U454))/L454)*100,"")</f>
        <v>58.82352941176471</v>
      </c>
      <c r="BF454" s="93">
        <f>IFERROR(100*((L454+0.44*AA454+AQ454)*2400)/((SUMIFS(팀공격력!Q:Q,팀공격력!A:A,B454,팀공격력!B:B,D454)+0.44*SUMIFS(팀공격력!T:T,팀공격력!A:A,B454,팀공격력!B:B,D454)+SUMIFS(팀공격력!AK:AK,팀공격력!A:A,B454,팀공격력!B:B,D454))*(F454*60+G454)),"")</f>
        <v>8.2267872746262451</v>
      </c>
      <c r="BG454" s="17">
        <f t="shared" ref="BG454:BG517" si="262">IFERROR(V454/L454,"")</f>
        <v>0.17647058823529413</v>
      </c>
      <c r="BH454" s="17">
        <f t="shared" ref="BH454:BH517" si="263">IFERROR(AA454/L454,"")</f>
        <v>0.29411764705882354</v>
      </c>
      <c r="BI454" s="94">
        <f>IFERROR(((AG454*(12000/5))/((F454*60+G454)*(SUMIFS(팀공격력!X:X,팀공격력!A:A,B454,팀공격력!B:B,D454)+SUMIFS(팀수비력!X:X,팀수비력!A:A,B454,팀수비력!B:B,D454))))*100,"")</f>
        <v>1.4675398528791299</v>
      </c>
      <c r="BJ454" s="94">
        <f>IFERROR(((AI454*(12000/5))/((F454*60+G454)*(SUMIFS(팀공격력!V:V,팀공격력!A:A,B454,팀공격력!B:B,D454)+SUMIFS(팀수비력!W:W,팀수비력!A:A,B454,팀수비력!B:B,D454))))*100,"")</f>
        <v>3.942731820309997</v>
      </c>
      <c r="BK454" s="94">
        <f>IFERROR(((AE454*(12000/5))/((F454*60+G454)*(SUMIFS(팀공격력!X:X,팀공격력!A:A,B454,팀공격력!B:B,D454)+SUMIFS(팀수비력!X:X,팀수비력!A:A,B454,팀수비력!B:B,D454))))*100,"")</f>
        <v>3.4242596567179691</v>
      </c>
      <c r="BL454" s="94">
        <f>IFERROR(100*AK454/(((((F454*60+G454)/(12000/5))*SUMIFS(팀공격력!P:P,팀공격력!A:A,B454,팀공격력!B:B,D454))-K454)),"")</f>
        <v>2.6120316708840092</v>
      </c>
      <c r="BM454" s="94">
        <f>IFERROR(100*((AM454/E454*(2400))/((F454*60+G454)*SUMIFS(팀공격력!AR:AR,팀공격력!A:A,B454,팀공격력!B:B,D454))),"")</f>
        <v>4.2316736383142626</v>
      </c>
      <c r="BN454" s="94">
        <f>IFERROR((AO454*40)/(((F454*60+G454)/60)*(SUMIFS(팀수비력!Q:Q,팀수비력!A:A,B454,팀수비력!B:B,D454)-SUMIFS(팀수비력!N:N,팀수비력!A:A,B454,팀수비력!B:B,D454)))*100,"")</f>
        <v>0</v>
      </c>
      <c r="BO454" s="94">
        <f t="shared" ref="BO454:BO517" si="264">IFERROR(100*AQ454/(L454+0.44*AA454+AQ454),"")</f>
        <v>4.9504950495049505</v>
      </c>
      <c r="BP454" s="18"/>
      <c r="BQ454" s="18"/>
      <c r="BR454" s="18"/>
      <c r="BS454" s="18"/>
      <c r="BT454" s="19" t="s">
        <v>88</v>
      </c>
      <c r="BU454" s="19"/>
      <c r="BV454" s="26" t="s">
        <v>89</v>
      </c>
      <c r="BW454" s="26"/>
      <c r="BX454" s="26"/>
      <c r="BY454" s="26"/>
      <c r="BZ454" s="29"/>
      <c r="CA454" s="29"/>
      <c r="CB454" s="29"/>
      <c r="CC454" s="30"/>
      <c r="CD454" s="30"/>
      <c r="CE454" s="30"/>
      <c r="CF454" s="28">
        <v>1</v>
      </c>
      <c r="CG454" s="28">
        <v>3</v>
      </c>
    </row>
    <row r="455" spans="1:85" x14ac:dyDescent="0.4">
      <c r="A455" s="9" t="s">
        <v>84</v>
      </c>
      <c r="B455" s="9" t="s">
        <v>230</v>
      </c>
      <c r="C455" s="9" t="s">
        <v>250</v>
      </c>
      <c r="D455" s="23" t="s">
        <v>295</v>
      </c>
      <c r="E455" s="32">
        <v>8</v>
      </c>
      <c r="F455" s="32">
        <v>14</v>
      </c>
      <c r="G455" s="32">
        <v>58</v>
      </c>
      <c r="H455" s="14">
        <f t="shared" si="238"/>
        <v>7184</v>
      </c>
      <c r="I455" s="45">
        <v>35</v>
      </c>
      <c r="J455" s="15">
        <f t="shared" si="239"/>
        <v>4.375</v>
      </c>
      <c r="K455" s="21">
        <v>14</v>
      </c>
      <c r="L455" s="21">
        <v>29</v>
      </c>
      <c r="M455" s="15">
        <f t="shared" si="240"/>
        <v>1.75</v>
      </c>
      <c r="N455" s="15">
        <f t="shared" si="241"/>
        <v>3.625</v>
      </c>
      <c r="O455" s="17">
        <f t="shared" si="242"/>
        <v>0.48275862068965519</v>
      </c>
      <c r="P455" s="14">
        <v>11</v>
      </c>
      <c r="Q455" s="16">
        <v>23</v>
      </c>
      <c r="R455" s="15">
        <f t="shared" si="243"/>
        <v>1.375</v>
      </c>
      <c r="S455" s="15">
        <f t="shared" si="244"/>
        <v>2.875</v>
      </c>
      <c r="T455" s="17">
        <f t="shared" si="245"/>
        <v>0.47826086956521741</v>
      </c>
      <c r="U455" s="16">
        <v>3</v>
      </c>
      <c r="V455" s="16">
        <v>6</v>
      </c>
      <c r="W455" s="15">
        <f t="shared" si="246"/>
        <v>0.375</v>
      </c>
      <c r="X455" s="15">
        <f t="shared" si="247"/>
        <v>0.75</v>
      </c>
      <c r="Y455" s="17">
        <f t="shared" si="248"/>
        <v>0.5</v>
      </c>
      <c r="Z455" s="8">
        <v>4</v>
      </c>
      <c r="AA455" s="8">
        <v>5</v>
      </c>
      <c r="AB455" s="15">
        <f t="shared" si="249"/>
        <v>0.5</v>
      </c>
      <c r="AC455" s="15">
        <f t="shared" si="250"/>
        <v>0.625</v>
      </c>
      <c r="AD455" s="17">
        <f t="shared" si="251"/>
        <v>0.8</v>
      </c>
      <c r="AE455" s="13">
        <v>16</v>
      </c>
      <c r="AF455" s="15">
        <f t="shared" si="252"/>
        <v>2</v>
      </c>
      <c r="AG455" s="13">
        <v>6</v>
      </c>
      <c r="AH455" s="15">
        <f t="shared" si="253"/>
        <v>0.75</v>
      </c>
      <c r="AI455" s="13">
        <v>10</v>
      </c>
      <c r="AJ455" s="15">
        <f t="shared" si="254"/>
        <v>1.25</v>
      </c>
      <c r="AK455" s="13">
        <v>5</v>
      </c>
      <c r="AL455" s="15">
        <f t="shared" si="255"/>
        <v>0.625</v>
      </c>
      <c r="AM455" s="13">
        <v>6</v>
      </c>
      <c r="AN455" s="15">
        <f t="shared" si="256"/>
        <v>0.75</v>
      </c>
      <c r="AO455" s="2">
        <v>3</v>
      </c>
      <c r="AP455" s="15">
        <f t="shared" si="257"/>
        <v>0.375</v>
      </c>
      <c r="AQ455" s="6">
        <v>6</v>
      </c>
      <c r="AR455" s="15">
        <f t="shared" si="258"/>
        <v>0.75</v>
      </c>
      <c r="AS455" s="52">
        <v>13</v>
      </c>
      <c r="AT455" s="15">
        <f t="shared" si="259"/>
        <v>1.625</v>
      </c>
      <c r="AU455" s="18"/>
      <c r="AV455" s="18"/>
      <c r="AW455" s="18"/>
      <c r="AX455" s="18"/>
      <c r="AY455" s="18"/>
      <c r="AZ455" s="18"/>
      <c r="BA455" s="18"/>
      <c r="BB455" s="18"/>
      <c r="BC455" s="18"/>
      <c r="BD455" s="92">
        <f t="shared" si="260"/>
        <v>56.089743589743591</v>
      </c>
      <c r="BE455" s="92">
        <f t="shared" si="261"/>
        <v>53.448275862068961</v>
      </c>
      <c r="BF455" s="93">
        <f>IFERROR(100*((L455+0.44*AA455+AQ455)*2400)/((SUMIFS(팀공격력!Q:Q,팀공격력!A:A,B455,팀공격력!B:B,D455)+0.44*SUMIFS(팀공격력!T:T,팀공격력!A:A,B455,팀공격력!B:B,D455)+SUMIFS(팀공격력!AK:AK,팀공격력!A:A,B455,팀공격력!B:B,D455))*(F455*60+G455)),"")</f>
        <v>12.299091421152299</v>
      </c>
      <c r="BG455" s="17">
        <f t="shared" si="262"/>
        <v>0.20689655172413793</v>
      </c>
      <c r="BH455" s="17">
        <f t="shared" si="263"/>
        <v>0.17241379310344829</v>
      </c>
      <c r="BI455" s="94">
        <f>IFERROR(((AG455*(12000/5))/((F455*60+G455)*(SUMIFS(팀공격력!X:X,팀공격력!A:A,B455,팀공격력!B:B,D455)+SUMIFS(팀수비력!X:X,팀수비력!A:A,B455,팀수비력!B:B,D455))))*100,"")</f>
        <v>2.3827094716010815</v>
      </c>
      <c r="BJ455" s="94">
        <f>IFERROR(((AI455*(12000/5))/((F455*60+G455)*(SUMIFS(팀공격력!V:V,팀공격력!A:A,B455,팀공격력!B:B,D455)+SUMIFS(팀수비력!W:W,팀수비력!A:A,B455,팀수비력!B:B,D455))))*100,"")</f>
        <v>8.0018137444487429</v>
      </c>
      <c r="BK455" s="94">
        <f>IFERROR(((AE455*(12000/5))/((F455*60+G455)*(SUMIFS(팀공격력!X:X,팀공격력!A:A,B455,팀공격력!B:B,D455)+SUMIFS(팀수비력!X:X,팀수비력!A:A,B455,팀수비력!B:B,D455))))*100,"")</f>
        <v>6.3538919242695506</v>
      </c>
      <c r="BL455" s="94">
        <f>IFERROR(100*AK455/(((((F455*60+G455)/(12000/5))*SUMIFS(팀공격력!P:P,팀공격력!A:A,B455,팀공격력!B:B,D455))-K455)),"")</f>
        <v>5.3973822695992446</v>
      </c>
      <c r="BM455" s="94">
        <f>IFERROR(100*((AM455/E455*(2400))/((F455*60+G455)*SUMIFS(팀공격력!AR:AR,팀공격력!A:A,B455,팀공격력!B:B,D455))),"")</f>
        <v>2.5764672179825427</v>
      </c>
      <c r="BN455" s="94">
        <f>IFERROR((AO455*40)/(((F455*60+G455)/60)*(SUMIFS(팀수비력!Q:Q,팀수비력!A:A,B455,팀수비력!B:B,D455)-SUMIFS(팀수비력!N:N,팀수비력!A:A,B455,팀수비력!B:B,D455)))*100,"")</f>
        <v>2.1380846325167036</v>
      </c>
      <c r="BO455" s="94">
        <f t="shared" si="264"/>
        <v>16.129032258064516</v>
      </c>
      <c r="BP455" s="18"/>
      <c r="BQ455" s="18"/>
      <c r="BR455" s="18"/>
      <c r="BS455" s="18"/>
      <c r="BT455" s="19" t="s">
        <v>88</v>
      </c>
      <c r="BU455" s="19"/>
      <c r="BV455" s="26" t="s">
        <v>94</v>
      </c>
      <c r="BW455" s="26"/>
      <c r="BX455" s="26"/>
      <c r="BY455" s="26"/>
      <c r="BZ455" s="29"/>
      <c r="CA455" s="29"/>
      <c r="CB455" s="29"/>
      <c r="CC455" s="30"/>
      <c r="CD455" s="30"/>
      <c r="CE455" s="30"/>
      <c r="CF455" s="28">
        <v>3</v>
      </c>
      <c r="CG455" s="28">
        <v>5</v>
      </c>
    </row>
    <row r="456" spans="1:85" x14ac:dyDescent="0.4">
      <c r="A456" s="9" t="s">
        <v>84</v>
      </c>
      <c r="B456" s="9" t="s">
        <v>230</v>
      </c>
      <c r="C456" s="9" t="s">
        <v>251</v>
      </c>
      <c r="D456" s="23" t="s">
        <v>295</v>
      </c>
      <c r="E456" s="32">
        <v>9</v>
      </c>
      <c r="F456" s="32">
        <v>22</v>
      </c>
      <c r="G456" s="32">
        <v>45</v>
      </c>
      <c r="H456" s="14">
        <f t="shared" si="238"/>
        <v>12285</v>
      </c>
      <c r="I456" s="45">
        <v>85</v>
      </c>
      <c r="J456" s="15">
        <f t="shared" si="239"/>
        <v>9.4444444444444446</v>
      </c>
      <c r="K456" s="21">
        <v>34</v>
      </c>
      <c r="L456" s="21">
        <v>76</v>
      </c>
      <c r="M456" s="15">
        <f t="shared" si="240"/>
        <v>3.7777777777777777</v>
      </c>
      <c r="N456" s="15">
        <f t="shared" si="241"/>
        <v>8.4444444444444446</v>
      </c>
      <c r="O456" s="17">
        <f t="shared" si="242"/>
        <v>0.44736842105263158</v>
      </c>
      <c r="P456" s="14">
        <v>20</v>
      </c>
      <c r="Q456" s="16">
        <v>45</v>
      </c>
      <c r="R456" s="15">
        <f t="shared" si="243"/>
        <v>2.2222222222222223</v>
      </c>
      <c r="S456" s="15">
        <f t="shared" si="244"/>
        <v>5</v>
      </c>
      <c r="T456" s="17">
        <f t="shared" si="245"/>
        <v>0.44444444444444442</v>
      </c>
      <c r="U456" s="16">
        <v>14</v>
      </c>
      <c r="V456" s="16">
        <v>31</v>
      </c>
      <c r="W456" s="15">
        <f t="shared" si="246"/>
        <v>1.5555555555555556</v>
      </c>
      <c r="X456" s="15">
        <f t="shared" si="247"/>
        <v>3.4444444444444446</v>
      </c>
      <c r="Y456" s="17">
        <f t="shared" si="248"/>
        <v>0.45161290322580644</v>
      </c>
      <c r="Z456" s="8">
        <v>3</v>
      </c>
      <c r="AA456" s="8">
        <v>3</v>
      </c>
      <c r="AB456" s="15">
        <f t="shared" si="249"/>
        <v>0.33333333333333331</v>
      </c>
      <c r="AC456" s="15">
        <f t="shared" si="250"/>
        <v>0.33333333333333331</v>
      </c>
      <c r="AD456" s="17">
        <f t="shared" si="251"/>
        <v>1</v>
      </c>
      <c r="AE456" s="13">
        <v>23</v>
      </c>
      <c r="AF456" s="15">
        <f t="shared" si="252"/>
        <v>2.5555555555555554</v>
      </c>
      <c r="AG456" s="13">
        <v>3</v>
      </c>
      <c r="AH456" s="15">
        <f t="shared" si="253"/>
        <v>0.33333333333333331</v>
      </c>
      <c r="AI456" s="13">
        <v>20</v>
      </c>
      <c r="AJ456" s="15">
        <f t="shared" si="254"/>
        <v>2.2222222222222223</v>
      </c>
      <c r="AK456" s="13">
        <v>25</v>
      </c>
      <c r="AL456" s="15">
        <f t="shared" si="255"/>
        <v>2.7777777777777777</v>
      </c>
      <c r="AM456" s="13">
        <v>6</v>
      </c>
      <c r="AN456" s="15">
        <f t="shared" si="256"/>
        <v>0.66666666666666663</v>
      </c>
      <c r="AO456" s="2">
        <v>4</v>
      </c>
      <c r="AP456" s="15">
        <f t="shared" si="257"/>
        <v>0.44444444444444442</v>
      </c>
      <c r="AQ456" s="6">
        <v>15</v>
      </c>
      <c r="AR456" s="15">
        <f t="shared" si="258"/>
        <v>1.6666666666666667</v>
      </c>
      <c r="AS456" s="52">
        <v>14</v>
      </c>
      <c r="AT456" s="15">
        <f t="shared" si="259"/>
        <v>1.5555555555555556</v>
      </c>
      <c r="AU456" s="18"/>
      <c r="AV456" s="18"/>
      <c r="AW456" s="18"/>
      <c r="AX456" s="18"/>
      <c r="AY456" s="18"/>
      <c r="AZ456" s="18"/>
      <c r="BA456" s="18"/>
      <c r="BB456" s="18"/>
      <c r="BC456" s="18"/>
      <c r="BD456" s="92">
        <f t="shared" si="260"/>
        <v>54.966373512674608</v>
      </c>
      <c r="BE456" s="92">
        <f t="shared" si="261"/>
        <v>53.94736842105263</v>
      </c>
      <c r="BF456" s="93">
        <f>IFERROR(100*((L456+0.44*AA456+AQ456)*2400)/((SUMIFS(팀공격력!Q:Q,팀공격력!A:A,B456,팀공격력!B:B,D456)+0.44*SUMIFS(팀공격력!T:T,팀공격력!A:A,B456,팀공격력!B:B,D456)+SUMIFS(팀공격력!AK:AK,팀공격력!A:A,B456,팀공격력!B:B,D456))*(F456*60+G456)),"")</f>
        <v>20.080271057558402</v>
      </c>
      <c r="BG456" s="17">
        <f t="shared" si="262"/>
        <v>0.40789473684210525</v>
      </c>
      <c r="BH456" s="17">
        <f t="shared" si="263"/>
        <v>3.9473684210526314E-2</v>
      </c>
      <c r="BI456" s="94">
        <f>IFERROR(((AG456*(12000/5))/((F456*60+G456)*(SUMIFS(팀공격력!X:X,팀공격력!A:A,B456,팀공격력!B:B,D456)+SUMIFS(팀수비력!X:X,팀수비력!A:A,B456,팀수비력!B:B,D456))))*100,"")</f>
        <v>0.78376304230687588</v>
      </c>
      <c r="BJ456" s="94">
        <f>IFERROR(((AI456*(12000/5))/((F456*60+G456)*(SUMIFS(팀공격력!V:V,팀공격력!A:A,B456,팀공격력!B:B,D456)+SUMIFS(팀수비력!W:W,팀수비력!A:A,B456,팀수비력!B:B,D456))))*100,"")</f>
        <v>10.528393761926697</v>
      </c>
      <c r="BK456" s="94">
        <f>IFERROR(((AE456*(12000/5))/((F456*60+G456)*(SUMIFS(팀공격력!X:X,팀공격력!A:A,B456,팀공격력!B:B,D456)+SUMIFS(팀수비력!X:X,팀수비력!A:A,B456,팀수비력!B:B,D456))))*100,"")</f>
        <v>6.0088499910193818</v>
      </c>
      <c r="BL456" s="94">
        <f>IFERROR(100*AK456/(((((F456*60+G456)/(12000/5))*SUMIFS(팀공격력!P:P,팀공격력!A:A,B456,팀공격력!B:B,D456))-K456)),"")</f>
        <v>19.516955354964626</v>
      </c>
      <c r="BM456" s="94">
        <f>IFERROR(100*((AM456/E456*(2400))/((F456*60+G456)*SUMIFS(팀공격력!AR:AR,팀공격력!A:A,B456,팀공격력!B:B,D456))),"")</f>
        <v>1.5066618228723307</v>
      </c>
      <c r="BN456" s="94">
        <f>IFERROR((AO456*40)/(((F456*60+G456)/60)*(SUMIFS(팀수비력!Q:Q,팀수비력!A:A,B456,팀수비력!B:B,D456)-SUMIFS(팀수비력!N:N,팀수비력!A:A,B456,팀수비력!B:B,D456)))*100,"")</f>
        <v>1.8754578754578755</v>
      </c>
      <c r="BO456" s="94">
        <f t="shared" si="264"/>
        <v>16.247833622183709</v>
      </c>
      <c r="BP456" s="18"/>
      <c r="BQ456" s="18"/>
      <c r="BR456" s="18"/>
      <c r="BS456" s="18"/>
      <c r="BT456" s="19" t="s">
        <v>88</v>
      </c>
      <c r="BU456" s="19"/>
      <c r="BV456" s="26" t="s">
        <v>89</v>
      </c>
      <c r="BW456" s="26"/>
      <c r="BX456" s="26"/>
      <c r="BY456" s="26"/>
      <c r="BZ456" s="29"/>
      <c r="CA456" s="29"/>
      <c r="CB456" s="29"/>
      <c r="CC456" s="30"/>
      <c r="CD456" s="30"/>
      <c r="CE456" s="30"/>
      <c r="CF456" s="28">
        <v>3</v>
      </c>
      <c r="CG456" s="28">
        <v>6</v>
      </c>
    </row>
    <row r="457" spans="1:85" x14ac:dyDescent="0.4">
      <c r="A457" s="9" t="s">
        <v>84</v>
      </c>
      <c r="B457" s="9" t="s">
        <v>230</v>
      </c>
      <c r="C457" s="9" t="s">
        <v>252</v>
      </c>
      <c r="D457" s="23" t="s">
        <v>295</v>
      </c>
      <c r="E457" s="32">
        <v>4</v>
      </c>
      <c r="F457" s="32">
        <v>22</v>
      </c>
      <c r="G457" s="32">
        <v>22</v>
      </c>
      <c r="H457" s="14">
        <f t="shared" si="238"/>
        <v>5368</v>
      </c>
      <c r="I457" s="45">
        <v>45</v>
      </c>
      <c r="J457" s="15">
        <f t="shared" si="239"/>
        <v>11.25</v>
      </c>
      <c r="K457" s="21">
        <v>18</v>
      </c>
      <c r="L457" s="21">
        <v>53</v>
      </c>
      <c r="M457" s="15">
        <f t="shared" si="240"/>
        <v>4.5</v>
      </c>
      <c r="N457" s="15">
        <f t="shared" si="241"/>
        <v>13.25</v>
      </c>
      <c r="O457" s="17">
        <f t="shared" si="242"/>
        <v>0.33962264150943394</v>
      </c>
      <c r="P457" s="14">
        <v>13</v>
      </c>
      <c r="Q457" s="16">
        <v>32</v>
      </c>
      <c r="R457" s="15">
        <f t="shared" si="243"/>
        <v>3.25</v>
      </c>
      <c r="S457" s="15">
        <f t="shared" si="244"/>
        <v>8</v>
      </c>
      <c r="T457" s="17">
        <f t="shared" si="245"/>
        <v>0.40625</v>
      </c>
      <c r="U457" s="16">
        <v>5</v>
      </c>
      <c r="V457" s="16">
        <v>21</v>
      </c>
      <c r="W457" s="15">
        <f t="shared" si="246"/>
        <v>1.25</v>
      </c>
      <c r="X457" s="15">
        <f t="shared" si="247"/>
        <v>5.25</v>
      </c>
      <c r="Y457" s="17">
        <f t="shared" si="248"/>
        <v>0.23809523809523808</v>
      </c>
      <c r="Z457" s="8">
        <v>4</v>
      </c>
      <c r="AA457" s="8">
        <v>4</v>
      </c>
      <c r="AB457" s="15">
        <f t="shared" si="249"/>
        <v>1</v>
      </c>
      <c r="AC457" s="15">
        <f t="shared" si="250"/>
        <v>1</v>
      </c>
      <c r="AD457" s="17">
        <f t="shared" si="251"/>
        <v>1</v>
      </c>
      <c r="AE457" s="13">
        <v>25</v>
      </c>
      <c r="AF457" s="15">
        <f t="shared" si="252"/>
        <v>6.25</v>
      </c>
      <c r="AG457" s="13">
        <v>4</v>
      </c>
      <c r="AH457" s="15">
        <f t="shared" si="253"/>
        <v>1</v>
      </c>
      <c r="AI457" s="13">
        <v>21</v>
      </c>
      <c r="AJ457" s="15">
        <f t="shared" si="254"/>
        <v>5.25</v>
      </c>
      <c r="AK457" s="13">
        <v>8</v>
      </c>
      <c r="AL457" s="15">
        <f t="shared" si="255"/>
        <v>2</v>
      </c>
      <c r="AM457" s="13">
        <v>2</v>
      </c>
      <c r="AN457" s="15">
        <f t="shared" si="256"/>
        <v>0.5</v>
      </c>
      <c r="AO457" s="2">
        <v>1</v>
      </c>
      <c r="AP457" s="15">
        <f t="shared" si="257"/>
        <v>0.25</v>
      </c>
      <c r="AQ457" s="6">
        <v>11</v>
      </c>
      <c r="AR457" s="15">
        <f t="shared" si="258"/>
        <v>2.75</v>
      </c>
      <c r="AS457" s="52">
        <v>6</v>
      </c>
      <c r="AT457" s="15">
        <f t="shared" si="259"/>
        <v>1.5</v>
      </c>
      <c r="AU457" s="18"/>
      <c r="AV457" s="18"/>
      <c r="AW457" s="18"/>
      <c r="AX457" s="18"/>
      <c r="AY457" s="18"/>
      <c r="AZ457" s="18"/>
      <c r="BA457" s="18"/>
      <c r="BB457" s="18"/>
      <c r="BC457" s="18"/>
      <c r="BD457" s="92">
        <f t="shared" si="260"/>
        <v>41.088385682980274</v>
      </c>
      <c r="BE457" s="92">
        <f t="shared" si="261"/>
        <v>38.679245283018872</v>
      </c>
      <c r="BF457" s="93">
        <f>IFERROR(100*((L457+0.44*AA457+AQ457)*2400)/((SUMIFS(팀공격력!Q:Q,팀공격력!A:A,B457,팀공격력!B:B,D457)+0.44*SUMIFS(팀공격력!T:T,팀공격력!A:A,B457,팀공격력!B:B,D457)+SUMIFS(팀공격력!AK:AK,팀공격력!A:A,B457,팀공격력!B:B,D457))*(F457*60+G457)),"")</f>
        <v>14.548416145172657</v>
      </c>
      <c r="BG457" s="17">
        <f t="shared" si="262"/>
        <v>0.39622641509433965</v>
      </c>
      <c r="BH457" s="17">
        <f t="shared" si="263"/>
        <v>7.5471698113207544E-2</v>
      </c>
      <c r="BI457" s="94">
        <f>IFERROR(((AG457*(12000/5))/((F457*60+G457)*(SUMIFS(팀공격력!X:X,팀공격력!A:A,B457,팀공격력!B:B,D457)+SUMIFS(팀수비력!X:X,팀수비력!A:A,B457,팀수비력!B:B,D457))))*100,"")</f>
        <v>1.0629275238439002</v>
      </c>
      <c r="BJ457" s="94">
        <f>IFERROR(((AI457*(12000/5))/((F457*60+G457)*(SUMIFS(팀공격력!V:V,팀공격력!A:A,B457,팀공격력!B:B,D457)+SUMIFS(팀수비력!W:W,팀수비력!A:A,B457,팀수비력!B:B,D457))))*100,"")</f>
        <v>11.244277465932516</v>
      </c>
      <c r="BK457" s="94">
        <f>IFERROR(((AE457*(12000/5))/((F457*60+G457)*(SUMIFS(팀공격력!X:X,팀공격력!A:A,B457,팀공격력!B:B,D457)+SUMIFS(팀수비력!X:X,팀수비력!A:A,B457,팀수비력!B:B,D457))))*100,"")</f>
        <v>6.6432970240243767</v>
      </c>
      <c r="BL457" s="94">
        <f>IFERROR(100*AK457/(((((F457*60+G457)/(12000/5))*SUMIFS(팀공격력!P:P,팀공격력!A:A,B457,팀공격력!B:B,D457))-K457)),"")</f>
        <v>5.6592094791758774</v>
      </c>
      <c r="BM457" s="94">
        <f>IFERROR(100*((AM457/E457*(2400))/((F457*60+G457)*SUMIFS(팀공격력!AR:AR,팀공격력!A:A,B457,팀공격력!B:B,D457))),"")</f>
        <v>1.149362921881929</v>
      </c>
      <c r="BN457" s="94">
        <f>IFERROR((AO457*40)/(((F457*60+G457)/60)*(SUMIFS(팀수비력!Q:Q,팀수비력!A:A,B457,팀수비력!B:B,D457)-SUMIFS(팀수비력!N:N,팀수비력!A:A,B457,팀수비력!B:B,D457)))*100,"")</f>
        <v>0.47690014903129657</v>
      </c>
      <c r="BO457" s="94">
        <f t="shared" si="264"/>
        <v>16.727493917274941</v>
      </c>
      <c r="BP457" s="18"/>
      <c r="BQ457" s="18"/>
      <c r="BR457" s="18"/>
      <c r="BS457" s="18"/>
      <c r="BT457" s="19" t="s">
        <v>93</v>
      </c>
      <c r="BU457" s="19"/>
      <c r="BV457" s="26" t="s">
        <v>94</v>
      </c>
      <c r="BW457" s="26"/>
      <c r="BX457" s="26"/>
      <c r="BY457" s="26"/>
      <c r="BZ457" s="29"/>
      <c r="CA457" s="29"/>
      <c r="CB457" s="29"/>
      <c r="CC457" s="30"/>
      <c r="CD457" s="30"/>
      <c r="CE457" s="30"/>
      <c r="CF457" s="28">
        <v>2</v>
      </c>
      <c r="CG457" s="28">
        <v>2</v>
      </c>
    </row>
    <row r="458" spans="1:85" x14ac:dyDescent="0.4">
      <c r="A458" s="9" t="s">
        <v>84</v>
      </c>
      <c r="B458" s="9" t="s">
        <v>230</v>
      </c>
      <c r="C458" s="9" t="s">
        <v>253</v>
      </c>
      <c r="D458" s="23" t="s">
        <v>295</v>
      </c>
      <c r="E458" s="32">
        <v>9</v>
      </c>
      <c r="F458" s="32">
        <v>29</v>
      </c>
      <c r="G458" s="32">
        <v>45</v>
      </c>
      <c r="H458" s="14">
        <f t="shared" si="238"/>
        <v>16065</v>
      </c>
      <c r="I458" s="45">
        <v>171</v>
      </c>
      <c r="J458" s="15">
        <f t="shared" si="239"/>
        <v>19</v>
      </c>
      <c r="K458" s="21">
        <v>59</v>
      </c>
      <c r="L458" s="21">
        <v>122</v>
      </c>
      <c r="M458" s="15">
        <f t="shared" si="240"/>
        <v>6.5555555555555554</v>
      </c>
      <c r="N458" s="15">
        <f t="shared" si="241"/>
        <v>13.555555555555555</v>
      </c>
      <c r="O458" s="17">
        <f t="shared" si="242"/>
        <v>0.48360655737704916</v>
      </c>
      <c r="P458" s="14">
        <v>35</v>
      </c>
      <c r="Q458" s="16">
        <v>55</v>
      </c>
      <c r="R458" s="15">
        <f t="shared" si="243"/>
        <v>3.8888888888888888</v>
      </c>
      <c r="S458" s="15">
        <f t="shared" si="244"/>
        <v>6.1111111111111107</v>
      </c>
      <c r="T458" s="17">
        <f t="shared" si="245"/>
        <v>0.63636363636363635</v>
      </c>
      <c r="U458" s="16">
        <v>24</v>
      </c>
      <c r="V458" s="16">
        <v>67</v>
      </c>
      <c r="W458" s="15">
        <f t="shared" si="246"/>
        <v>2.6666666666666665</v>
      </c>
      <c r="X458" s="15">
        <f t="shared" si="247"/>
        <v>7.4444444444444446</v>
      </c>
      <c r="Y458" s="17">
        <f t="shared" si="248"/>
        <v>0.35820895522388058</v>
      </c>
      <c r="Z458" s="8">
        <v>29</v>
      </c>
      <c r="AA458" s="8">
        <v>34</v>
      </c>
      <c r="AB458" s="15">
        <f t="shared" si="249"/>
        <v>3.2222222222222223</v>
      </c>
      <c r="AC458" s="15">
        <f t="shared" si="250"/>
        <v>3.7777777777777777</v>
      </c>
      <c r="AD458" s="17">
        <f t="shared" si="251"/>
        <v>0.8529411764705882</v>
      </c>
      <c r="AE458" s="13">
        <v>24</v>
      </c>
      <c r="AF458" s="15">
        <f t="shared" si="252"/>
        <v>2.6666666666666665</v>
      </c>
      <c r="AG458" s="13">
        <v>6</v>
      </c>
      <c r="AH458" s="15">
        <f t="shared" si="253"/>
        <v>0.66666666666666663</v>
      </c>
      <c r="AI458" s="13">
        <v>18</v>
      </c>
      <c r="AJ458" s="15">
        <f t="shared" si="254"/>
        <v>2</v>
      </c>
      <c r="AK458" s="13">
        <v>42</v>
      </c>
      <c r="AL458" s="15">
        <f t="shared" si="255"/>
        <v>4.666666666666667</v>
      </c>
      <c r="AM458" s="13">
        <v>11</v>
      </c>
      <c r="AN458" s="15">
        <f t="shared" si="256"/>
        <v>1.2222222222222223</v>
      </c>
      <c r="AO458" s="2">
        <v>1</v>
      </c>
      <c r="AP458" s="15">
        <f t="shared" si="257"/>
        <v>0.1111111111111111</v>
      </c>
      <c r="AQ458" s="6">
        <v>22</v>
      </c>
      <c r="AR458" s="15">
        <f t="shared" si="258"/>
        <v>2.4444444444444446</v>
      </c>
      <c r="AS458" s="52">
        <v>19</v>
      </c>
      <c r="AT458" s="15">
        <f t="shared" si="259"/>
        <v>2.1111111111111112</v>
      </c>
      <c r="AU458" s="18"/>
      <c r="AV458" s="18"/>
      <c r="AW458" s="18"/>
      <c r="AX458" s="18"/>
      <c r="AY458" s="18"/>
      <c r="AZ458" s="18"/>
      <c r="BA458" s="18"/>
      <c r="BB458" s="18"/>
      <c r="BC458" s="18"/>
      <c r="BD458" s="92">
        <f t="shared" si="260"/>
        <v>62.426985981308405</v>
      </c>
      <c r="BE458" s="92">
        <f t="shared" si="261"/>
        <v>58.196721311475407</v>
      </c>
      <c r="BF458" s="93">
        <f>IFERROR(100*((L458+0.44*AA458+AQ458)*2400)/((SUMIFS(팀공격력!Q:Q,팀공격력!A:A,B458,팀공격력!B:B,D458)+0.44*SUMIFS(팀공격력!T:T,팀공격력!A:A,B458,팀공격력!B:B,D458)+SUMIFS(팀공격력!AK:AK,팀공격력!A:A,B458,팀공격력!B:B,D458))*(F458*60+G458)),"")</f>
        <v>26.439671816076618</v>
      </c>
      <c r="BG458" s="17">
        <f t="shared" si="262"/>
        <v>0.54918032786885251</v>
      </c>
      <c r="BH458" s="17">
        <f t="shared" si="263"/>
        <v>0.27868852459016391</v>
      </c>
      <c r="BI458" s="94">
        <f>IFERROR(((AG458*(12000/5))/((F458*60+G458)*(SUMIFS(팀공격력!X:X,팀공격력!A:A,B458,팀공격력!B:B,D458)+SUMIFS(팀수비력!X:X,팀수비력!A:A,B458,팀수비력!B:B,D458))))*100,"")</f>
        <v>1.1986964176458104</v>
      </c>
      <c r="BJ458" s="94">
        <f>IFERROR(((AI458*(12000/5))/((F458*60+G458)*(SUMIFS(팀공격력!V:V,팀공격력!A:A,B458,팀공격력!B:B,D458)+SUMIFS(팀수비력!W:W,팀수비력!A:A,B458,팀수비력!B:B,D458))))*100,"")</f>
        <v>7.2460121773260209</v>
      </c>
      <c r="BK458" s="94">
        <f>IFERROR(((AE458*(12000/5))/((F458*60+G458)*(SUMIFS(팀공격력!X:X,팀공격력!A:A,B458,팀공격력!B:B,D458)+SUMIFS(팀수비력!X:X,팀수비력!A:A,B458,팀수비력!B:B,D458))))*100,"")</f>
        <v>4.7947856705832415</v>
      </c>
      <c r="BL458" s="94">
        <f>IFERROR(100*AK458/(((((F458*60+G458)/(12000/5))*SUMIFS(팀공격력!P:P,팀공격력!A:A,B458,팀공격력!B:B,D458))-K458)),"")</f>
        <v>27.45658835546476</v>
      </c>
      <c r="BM458" s="94">
        <f>IFERROR(100*((AM458/E458*(2400))/((F458*60+G458)*SUMIFS(팀공격력!AR:AR,팀공격력!A:A,B458,팀공격력!B:B,D458))),"")</f>
        <v>2.1122807908896402</v>
      </c>
      <c r="BN458" s="94">
        <f>IFERROR((AO458*40)/(((F458*60+G458)/60)*(SUMIFS(팀수비력!Q:Q,팀수비력!A:A,B458,팀수비력!B:B,D458)-SUMIFS(팀수비력!N:N,팀수비력!A:A,B458,팀수비력!B:B,D458)))*100,"")</f>
        <v>0.35854341736694678</v>
      </c>
      <c r="BO458" s="94">
        <f t="shared" si="264"/>
        <v>13.839959738298942</v>
      </c>
      <c r="BP458" s="18"/>
      <c r="BQ458" s="18"/>
      <c r="BR458" s="18"/>
      <c r="BS458" s="18"/>
      <c r="BT458" s="19" t="s">
        <v>88</v>
      </c>
      <c r="BU458" s="19"/>
      <c r="BV458" s="26" t="s">
        <v>89</v>
      </c>
      <c r="BW458" s="26"/>
      <c r="BX458" s="26"/>
      <c r="BY458" s="26"/>
      <c r="BZ458" s="29"/>
      <c r="CA458" s="29"/>
      <c r="CB458" s="29"/>
      <c r="CC458" s="30"/>
      <c r="CD458" s="30"/>
      <c r="CE458" s="30"/>
      <c r="CF458" s="28">
        <v>3</v>
      </c>
      <c r="CG458" s="28">
        <v>6</v>
      </c>
    </row>
    <row r="459" spans="1:85" x14ac:dyDescent="0.4">
      <c r="A459" s="9" t="s">
        <v>84</v>
      </c>
      <c r="B459" s="9" t="s">
        <v>254</v>
      </c>
      <c r="C459" s="9" t="s">
        <v>256</v>
      </c>
      <c r="D459" s="23" t="s">
        <v>295</v>
      </c>
      <c r="E459" s="32">
        <v>1</v>
      </c>
      <c r="F459" s="32">
        <v>4</v>
      </c>
      <c r="G459" s="32">
        <v>4</v>
      </c>
      <c r="H459" s="14">
        <f t="shared" si="238"/>
        <v>244</v>
      </c>
      <c r="I459" s="45">
        <v>2</v>
      </c>
      <c r="J459" s="15">
        <f t="shared" si="239"/>
        <v>2</v>
      </c>
      <c r="K459" s="21">
        <v>1</v>
      </c>
      <c r="L459" s="21">
        <v>2</v>
      </c>
      <c r="M459" s="15">
        <f t="shared" si="240"/>
        <v>1</v>
      </c>
      <c r="N459" s="15">
        <f t="shared" si="241"/>
        <v>2</v>
      </c>
      <c r="O459" s="17">
        <f t="shared" si="242"/>
        <v>0.5</v>
      </c>
      <c r="P459" s="14">
        <v>1</v>
      </c>
      <c r="Q459" s="16">
        <v>1</v>
      </c>
      <c r="R459" s="15">
        <f t="shared" si="243"/>
        <v>1</v>
      </c>
      <c r="S459" s="15">
        <f t="shared" si="244"/>
        <v>1</v>
      </c>
      <c r="T459" s="17">
        <f t="shared" si="245"/>
        <v>1</v>
      </c>
      <c r="U459" s="16">
        <v>0</v>
      </c>
      <c r="V459" s="16">
        <v>1</v>
      </c>
      <c r="W459" s="15">
        <f t="shared" si="246"/>
        <v>0</v>
      </c>
      <c r="X459" s="15">
        <f t="shared" si="247"/>
        <v>1</v>
      </c>
      <c r="Y459" s="17">
        <f t="shared" si="248"/>
        <v>0</v>
      </c>
      <c r="Z459" s="8">
        <v>0</v>
      </c>
      <c r="AA459" s="8">
        <v>0</v>
      </c>
      <c r="AB459" s="15">
        <f t="shared" si="249"/>
        <v>0</v>
      </c>
      <c r="AC459" s="15">
        <f t="shared" si="250"/>
        <v>0</v>
      </c>
      <c r="AD459" s="17" t="e">
        <f t="shared" si="251"/>
        <v>#DIV/0!</v>
      </c>
      <c r="AE459" s="13">
        <v>0</v>
      </c>
      <c r="AF459" s="15">
        <f t="shared" si="252"/>
        <v>0</v>
      </c>
      <c r="AG459" s="13">
        <v>0</v>
      </c>
      <c r="AH459" s="15">
        <f t="shared" si="253"/>
        <v>0</v>
      </c>
      <c r="AI459" s="13">
        <v>0</v>
      </c>
      <c r="AJ459" s="15">
        <f t="shared" si="254"/>
        <v>0</v>
      </c>
      <c r="AK459" s="13">
        <v>0</v>
      </c>
      <c r="AL459" s="15">
        <f t="shared" si="255"/>
        <v>0</v>
      </c>
      <c r="AM459" s="13">
        <v>0</v>
      </c>
      <c r="AN459" s="15">
        <f t="shared" si="256"/>
        <v>0</v>
      </c>
      <c r="AO459" s="2">
        <v>0</v>
      </c>
      <c r="AP459" s="15">
        <f t="shared" si="257"/>
        <v>0</v>
      </c>
      <c r="AQ459" s="6">
        <v>0</v>
      </c>
      <c r="AR459" s="15">
        <f t="shared" si="258"/>
        <v>0</v>
      </c>
      <c r="AS459" s="52">
        <v>2</v>
      </c>
      <c r="AT459" s="15">
        <f t="shared" si="259"/>
        <v>2</v>
      </c>
      <c r="AU459" s="18"/>
      <c r="AV459" s="18"/>
      <c r="AW459" s="18"/>
      <c r="AX459" s="18"/>
      <c r="AY459" s="18"/>
      <c r="AZ459" s="18"/>
      <c r="BA459" s="18"/>
      <c r="BB459" s="18"/>
      <c r="BC459" s="18"/>
      <c r="BD459" s="92">
        <f t="shared" si="260"/>
        <v>50</v>
      </c>
      <c r="BE459" s="92">
        <f t="shared" si="261"/>
        <v>50</v>
      </c>
      <c r="BF459" s="93">
        <f>IFERROR(100*((L459+0.44*AA459+AQ459)*2400)/((SUMIFS(팀공격력!Q:Q,팀공격력!A:A,B459,팀공격력!B:B,D459)+0.44*SUMIFS(팀공격력!T:T,팀공격력!A:A,B459,팀공격력!B:B,D459)+SUMIFS(팀공격력!AK:AK,팀공격력!A:A,B459,팀공격력!B:B,D459))*(F459*60+G459)),"")</f>
        <v>2.62883941997287</v>
      </c>
      <c r="BG459" s="17">
        <f t="shared" si="262"/>
        <v>0.5</v>
      </c>
      <c r="BH459" s="17">
        <f t="shared" si="263"/>
        <v>0</v>
      </c>
      <c r="BI459" s="94">
        <f>IFERROR(((AG459*(12000/5))/((F459*60+G459)*(SUMIFS(팀공격력!X:X,팀공격력!A:A,B459,팀공격력!B:B,D459)+SUMIFS(팀수비력!X:X,팀수비력!A:A,B459,팀수비력!B:B,D459))))*100,"")</f>
        <v>0</v>
      </c>
      <c r="BJ459" s="94">
        <f>IFERROR(((AI459*(12000/5))/((F459*60+G459)*(SUMIFS(팀공격력!V:V,팀공격력!A:A,B459,팀공격력!B:B,D459)+SUMIFS(팀수비력!W:W,팀수비력!A:A,B459,팀수비력!B:B,D459))))*100,"")</f>
        <v>0</v>
      </c>
      <c r="BK459" s="94">
        <f>IFERROR(((AE459*(12000/5))/((F459*60+G459)*(SUMIFS(팀공격력!X:X,팀공격력!A:A,B459,팀공격력!B:B,D459)+SUMIFS(팀수비력!X:X,팀수비력!A:A,B459,팀수비력!B:B,D459))))*100,"")</f>
        <v>0</v>
      </c>
      <c r="BL459" s="94">
        <f>IFERROR(100*AK459/(((((F459*60+G459)/(12000/5))*SUMIFS(팀공격력!P:P,팀공격력!A:A,B459,팀공격력!B:B,D459))-K459)),"")</f>
        <v>0</v>
      </c>
      <c r="BM459" s="94">
        <f>IFERROR(100*((AM459/E459*(2400))/((F459*60+G459)*SUMIFS(팀공격력!AR:AR,팀공격력!A:A,B459,팀공격력!B:B,D459))),"")</f>
        <v>0</v>
      </c>
      <c r="BN459" s="94">
        <f>IFERROR((AO459*40)/(((F459*60+G459)/60)*(SUMIFS(팀수비력!Q:Q,팀수비력!A:A,B459,팀수비력!B:B,D459)-SUMIFS(팀수비력!N:N,팀수비력!A:A,B459,팀수비력!B:B,D459)))*100,"")</f>
        <v>0</v>
      </c>
      <c r="BO459" s="94">
        <f t="shared" si="264"/>
        <v>0</v>
      </c>
      <c r="BP459" s="18"/>
      <c r="BQ459" s="18"/>
      <c r="BR459" s="18"/>
      <c r="BS459" s="18"/>
      <c r="BT459" s="19" t="s">
        <v>88</v>
      </c>
      <c r="BU459" s="19"/>
      <c r="BV459" s="26" t="s">
        <v>94</v>
      </c>
      <c r="BW459" s="26"/>
      <c r="BX459" s="26"/>
      <c r="BY459" s="26"/>
      <c r="BZ459" s="29"/>
      <c r="CA459" s="29"/>
      <c r="CB459" s="29"/>
      <c r="CC459" s="30"/>
      <c r="CD459" s="30"/>
      <c r="CE459" s="30"/>
      <c r="CF459" s="28">
        <v>0</v>
      </c>
      <c r="CG459" s="28">
        <v>1</v>
      </c>
    </row>
    <row r="460" spans="1:85" x14ac:dyDescent="0.4">
      <c r="A460" s="9" t="s">
        <v>84</v>
      </c>
      <c r="B460" s="9" t="s">
        <v>254</v>
      </c>
      <c r="C460" s="9" t="s">
        <v>257</v>
      </c>
      <c r="D460" s="23" t="s">
        <v>295</v>
      </c>
      <c r="E460" s="32">
        <v>1</v>
      </c>
      <c r="F460" s="32">
        <v>3</v>
      </c>
      <c r="G460" s="32">
        <v>43</v>
      </c>
      <c r="H460" s="14">
        <f t="shared" si="238"/>
        <v>223</v>
      </c>
      <c r="I460" s="45">
        <v>0</v>
      </c>
      <c r="J460" s="15">
        <f t="shared" si="239"/>
        <v>0</v>
      </c>
      <c r="K460" s="21">
        <v>0</v>
      </c>
      <c r="L460" s="21">
        <v>1</v>
      </c>
      <c r="M460" s="15">
        <f t="shared" si="240"/>
        <v>0</v>
      </c>
      <c r="N460" s="15">
        <f t="shared" si="241"/>
        <v>1</v>
      </c>
      <c r="O460" s="17">
        <f t="shared" si="242"/>
        <v>0</v>
      </c>
      <c r="P460" s="14">
        <v>0</v>
      </c>
      <c r="Q460" s="16">
        <v>1</v>
      </c>
      <c r="R460" s="15">
        <f t="shared" si="243"/>
        <v>0</v>
      </c>
      <c r="S460" s="15">
        <f t="shared" si="244"/>
        <v>1</v>
      </c>
      <c r="T460" s="17">
        <f t="shared" si="245"/>
        <v>0</v>
      </c>
      <c r="U460" s="16">
        <v>0</v>
      </c>
      <c r="V460" s="16">
        <v>0</v>
      </c>
      <c r="W460" s="15">
        <f t="shared" si="246"/>
        <v>0</v>
      </c>
      <c r="X460" s="15">
        <f t="shared" si="247"/>
        <v>0</v>
      </c>
      <c r="Y460" s="17" t="e">
        <f t="shared" si="248"/>
        <v>#DIV/0!</v>
      </c>
      <c r="Z460" s="8">
        <v>0</v>
      </c>
      <c r="AA460" s="8">
        <v>0</v>
      </c>
      <c r="AB460" s="15">
        <f t="shared" si="249"/>
        <v>0</v>
      </c>
      <c r="AC460" s="15">
        <f t="shared" si="250"/>
        <v>0</v>
      </c>
      <c r="AD460" s="17" t="e">
        <f t="shared" si="251"/>
        <v>#DIV/0!</v>
      </c>
      <c r="AE460" s="13">
        <v>1</v>
      </c>
      <c r="AF460" s="15">
        <f t="shared" si="252"/>
        <v>1</v>
      </c>
      <c r="AG460" s="13">
        <v>0</v>
      </c>
      <c r="AH460" s="15">
        <f t="shared" si="253"/>
        <v>0</v>
      </c>
      <c r="AI460" s="13">
        <v>1</v>
      </c>
      <c r="AJ460" s="15">
        <f t="shared" si="254"/>
        <v>1</v>
      </c>
      <c r="AK460" s="13">
        <v>1</v>
      </c>
      <c r="AL460" s="15">
        <f t="shared" si="255"/>
        <v>1</v>
      </c>
      <c r="AM460" s="13">
        <v>0</v>
      </c>
      <c r="AN460" s="15">
        <f t="shared" si="256"/>
        <v>0</v>
      </c>
      <c r="AO460" s="2">
        <v>0</v>
      </c>
      <c r="AP460" s="15">
        <f t="shared" si="257"/>
        <v>0</v>
      </c>
      <c r="AQ460" s="6">
        <v>0</v>
      </c>
      <c r="AR460" s="15">
        <f t="shared" si="258"/>
        <v>0</v>
      </c>
      <c r="AS460" s="52">
        <v>0</v>
      </c>
      <c r="AT460" s="15">
        <f t="shared" si="259"/>
        <v>0</v>
      </c>
      <c r="AU460" s="18"/>
      <c r="AV460" s="18"/>
      <c r="AW460" s="18"/>
      <c r="AX460" s="18"/>
      <c r="AY460" s="18"/>
      <c r="AZ460" s="18"/>
      <c r="BA460" s="18"/>
      <c r="BB460" s="18"/>
      <c r="BC460" s="18"/>
      <c r="BD460" s="92">
        <f t="shared" si="260"/>
        <v>0</v>
      </c>
      <c r="BE460" s="92">
        <f t="shared" si="261"/>
        <v>0</v>
      </c>
      <c r="BF460" s="93">
        <f>IFERROR(100*((L460+0.44*AA460+AQ460)*2400)/((SUMIFS(팀공격력!Q:Q,팀공격력!A:A,B460,팀공격력!B:B,D460)+0.44*SUMIFS(팀공격력!T:T,팀공격력!A:A,B460,팀공격력!B:B,D460)+SUMIFS(팀공격력!AK:AK,팀공격력!A:A,B460,팀공격력!B:B,D460))*(F460*60+G460)),"")</f>
        <v>1.4381991445591487</v>
      </c>
      <c r="BG460" s="17">
        <f t="shared" si="262"/>
        <v>0</v>
      </c>
      <c r="BH460" s="17">
        <f t="shared" si="263"/>
        <v>0</v>
      </c>
      <c r="BI460" s="94">
        <f>IFERROR(((AG460*(12000/5))/((F460*60+G460)*(SUMIFS(팀공격력!X:X,팀공격력!A:A,B460,팀공격력!B:B,D460)+SUMIFS(팀수비력!X:X,팀수비력!A:A,B460,팀수비력!B:B,D460))))*100,"")</f>
        <v>0</v>
      </c>
      <c r="BJ460" s="94">
        <f>IFERROR(((AI460*(12000/5))/((F460*60+G460)*(SUMIFS(팀공격력!V:V,팀공격력!A:A,B460,팀공격력!B:B,D460)+SUMIFS(팀수비력!W:W,팀수비력!A:A,B460,팀수비력!B:B,D460))))*100,"")</f>
        <v>3.5286333896934501</v>
      </c>
      <c r="BK460" s="94">
        <f>IFERROR(((AE460*(12000/5))/((F460*60+G460)*(SUMIFS(팀공격력!X:X,팀공격력!A:A,B460,팀공격력!B:B,D460)+SUMIFS(팀수비력!X:X,팀수비력!A:A,B460,팀수비력!B:B,D460))))*100,"")</f>
        <v>1.7730365467158191</v>
      </c>
      <c r="BL460" s="94">
        <f>IFERROR(100*AK460/(((((F460*60+G460)/(12000/5))*SUMIFS(팀공격력!P:P,팀공격력!A:A,B460,팀공격력!B:B,D460))-K460)),"")</f>
        <v>3.7369207772795221</v>
      </c>
      <c r="BM460" s="94">
        <f>IFERROR(100*((AM460/E460*(2400))/((F460*60+G460)*SUMIFS(팀공격력!AR:AR,팀공격력!A:A,B460,팀공격력!B:B,D460))),"")</f>
        <v>0</v>
      </c>
      <c r="BN460" s="94">
        <f>IFERROR((AO460*40)/(((F460*60+G460)/60)*(SUMIFS(팀수비력!Q:Q,팀수비력!A:A,B460,팀수비력!B:B,D460)-SUMIFS(팀수비력!N:N,팀수비력!A:A,B460,팀수비력!B:B,D460)))*100,"")</f>
        <v>0</v>
      </c>
      <c r="BO460" s="94">
        <f t="shared" si="264"/>
        <v>0</v>
      </c>
      <c r="BP460" s="18"/>
      <c r="BQ460" s="18"/>
      <c r="BR460" s="18"/>
      <c r="BS460" s="18"/>
      <c r="BT460" s="19" t="s">
        <v>88</v>
      </c>
      <c r="BU460" s="19"/>
      <c r="BV460" s="26" t="s">
        <v>89</v>
      </c>
      <c r="BW460" s="26"/>
      <c r="BX460" s="26"/>
      <c r="BY460" s="26"/>
      <c r="BZ460" s="29"/>
      <c r="CA460" s="29"/>
      <c r="CB460" s="29"/>
      <c r="CC460" s="30"/>
      <c r="CD460" s="30"/>
      <c r="CE460" s="30"/>
      <c r="CF460" s="28">
        <v>1</v>
      </c>
      <c r="CG460" s="28">
        <v>0</v>
      </c>
    </row>
    <row r="461" spans="1:85" x14ac:dyDescent="0.4">
      <c r="A461" s="9" t="s">
        <v>84</v>
      </c>
      <c r="B461" s="9" t="s">
        <v>254</v>
      </c>
      <c r="C461" s="9" t="s">
        <v>258</v>
      </c>
      <c r="D461" s="23" t="s">
        <v>295</v>
      </c>
      <c r="E461" s="32">
        <v>9</v>
      </c>
      <c r="F461" s="32">
        <v>25</v>
      </c>
      <c r="G461" s="32">
        <v>29</v>
      </c>
      <c r="H461" s="14">
        <f t="shared" si="238"/>
        <v>13761</v>
      </c>
      <c r="I461" s="45">
        <v>67</v>
      </c>
      <c r="J461" s="15">
        <f t="shared" si="239"/>
        <v>7.4444444444444446</v>
      </c>
      <c r="K461" s="21">
        <v>28</v>
      </c>
      <c r="L461" s="21">
        <v>51</v>
      </c>
      <c r="M461" s="15">
        <f t="shared" si="240"/>
        <v>3.1111111111111112</v>
      </c>
      <c r="N461" s="15">
        <f t="shared" si="241"/>
        <v>5.666666666666667</v>
      </c>
      <c r="O461" s="17">
        <f t="shared" si="242"/>
        <v>0.5490196078431373</v>
      </c>
      <c r="P461" s="14">
        <v>21</v>
      </c>
      <c r="Q461" s="16">
        <v>28</v>
      </c>
      <c r="R461" s="15">
        <f t="shared" si="243"/>
        <v>2.3333333333333335</v>
      </c>
      <c r="S461" s="15">
        <f t="shared" si="244"/>
        <v>3.1111111111111112</v>
      </c>
      <c r="T461" s="17">
        <f t="shared" si="245"/>
        <v>0.75</v>
      </c>
      <c r="U461" s="16">
        <v>7</v>
      </c>
      <c r="V461" s="16">
        <v>23</v>
      </c>
      <c r="W461" s="15">
        <f t="shared" si="246"/>
        <v>0.77777777777777779</v>
      </c>
      <c r="X461" s="15">
        <f t="shared" si="247"/>
        <v>2.5555555555555554</v>
      </c>
      <c r="Y461" s="17">
        <f t="shared" si="248"/>
        <v>0.30434782608695654</v>
      </c>
      <c r="Z461" s="8">
        <v>4</v>
      </c>
      <c r="AA461" s="8">
        <v>7</v>
      </c>
      <c r="AB461" s="15">
        <f t="shared" si="249"/>
        <v>0.44444444444444442</v>
      </c>
      <c r="AC461" s="15">
        <f t="shared" si="250"/>
        <v>0.77777777777777779</v>
      </c>
      <c r="AD461" s="17">
        <f t="shared" si="251"/>
        <v>0.5714285714285714</v>
      </c>
      <c r="AE461" s="13">
        <v>45</v>
      </c>
      <c r="AF461" s="15">
        <f t="shared" si="252"/>
        <v>5</v>
      </c>
      <c r="AG461" s="13">
        <v>23</v>
      </c>
      <c r="AH461" s="15">
        <f t="shared" si="253"/>
        <v>2.5555555555555554</v>
      </c>
      <c r="AI461" s="13">
        <v>22</v>
      </c>
      <c r="AJ461" s="15">
        <f t="shared" si="254"/>
        <v>2.4444444444444446</v>
      </c>
      <c r="AK461" s="13">
        <v>16</v>
      </c>
      <c r="AL461" s="15">
        <f t="shared" si="255"/>
        <v>1.7777777777777777</v>
      </c>
      <c r="AM461" s="13">
        <v>4</v>
      </c>
      <c r="AN461" s="15">
        <f t="shared" si="256"/>
        <v>0.44444444444444442</v>
      </c>
      <c r="AO461" s="2">
        <v>4</v>
      </c>
      <c r="AP461" s="15">
        <f t="shared" si="257"/>
        <v>0.44444444444444442</v>
      </c>
      <c r="AQ461" s="6">
        <v>5</v>
      </c>
      <c r="AR461" s="15">
        <f t="shared" si="258"/>
        <v>0.55555555555555558</v>
      </c>
      <c r="AS461" s="52">
        <v>19</v>
      </c>
      <c r="AT461" s="15">
        <f t="shared" si="259"/>
        <v>2.1111111111111112</v>
      </c>
      <c r="AU461" s="18"/>
      <c r="AV461" s="18"/>
      <c r="AW461" s="18"/>
      <c r="AX461" s="18"/>
      <c r="AY461" s="18"/>
      <c r="AZ461" s="18"/>
      <c r="BA461" s="18"/>
      <c r="BB461" s="18"/>
      <c r="BC461" s="18"/>
      <c r="BD461" s="92">
        <f t="shared" si="260"/>
        <v>61.94526627218935</v>
      </c>
      <c r="BE461" s="92">
        <f t="shared" si="261"/>
        <v>61.764705882352942</v>
      </c>
      <c r="BF461" s="93">
        <f>IFERROR(100*((L461+0.44*AA461+AQ461)*2400)/((SUMIFS(팀공격력!Q:Q,팀공격력!A:A,B461,팀공격력!B:B,D461)+0.44*SUMIFS(팀공격력!T:T,팀공격력!A:A,B461,팀공격력!B:B,D461)+SUMIFS(팀공격력!AK:AK,팀공격력!A:A,B461,팀공격력!B:B,D461))*(F461*60+G461)),"")</f>
        <v>12.392441869001736</v>
      </c>
      <c r="BG461" s="17">
        <f t="shared" si="262"/>
        <v>0.45098039215686275</v>
      </c>
      <c r="BH461" s="17">
        <f t="shared" si="263"/>
        <v>0.13725490196078433</v>
      </c>
      <c r="BI461" s="94">
        <f>IFERROR(((AG461*(12000/5))/((F461*60+G461)*(SUMIFS(팀공격력!X:X,팀공격력!A:A,B461,팀공격력!B:B,D461)+SUMIFS(팀수비력!X:X,팀수비력!A:A,B461,팀수비력!B:B,D461))))*100,"")</f>
        <v>5.9476157279957071</v>
      </c>
      <c r="BJ461" s="94">
        <f>IFERROR(((AI461*(12000/5))/((F461*60+G461)*(SUMIFS(팀공격력!V:V,팀공격력!A:A,B461,팀공격력!B:B,D461)+SUMIFS(팀수비력!W:W,팀수비력!A:A,B461,팀수비력!B:B,D461))))*100,"")</f>
        <v>11.322089869088337</v>
      </c>
      <c r="BK461" s="94">
        <f>IFERROR(((AE461*(12000/5))/((F461*60+G461)*(SUMIFS(팀공격력!X:X,팀공격력!A:A,B461,팀공격력!B:B,D461)+SUMIFS(팀수비력!X:X,팀수비력!A:A,B461,팀수비력!B:B,D461))))*100,"")</f>
        <v>11.636639467817689</v>
      </c>
      <c r="BL461" s="94">
        <f>IFERROR(100*AK461/(((((F461*60+G461)/(12000/5))*SUMIFS(팀공격력!P:P,팀공격력!A:A,B461,팀공격력!B:B,D461))-K461)),"")</f>
        <v>10.290712631849756</v>
      </c>
      <c r="BM461" s="94">
        <f>IFERROR(100*((AM461/E461*(2400))/((F461*60+G461)*SUMIFS(팀공격력!AR:AR,팀공격력!A:A,B461,팀공격력!B:B,D461))),"")</f>
        <v>0.98461019782018433</v>
      </c>
      <c r="BN461" s="94">
        <f>IFERROR((AO461*40)/(((F461*60+G461)/60)*(SUMIFS(팀수비력!Q:Q,팀수비력!A:A,B461,팀수비력!B:B,D461)-SUMIFS(팀수비력!N:N,팀수비력!A:A,B461,팀수비력!B:B,D461)))*100,"")</f>
        <v>1.7440592980161325</v>
      </c>
      <c r="BO461" s="94">
        <f t="shared" si="264"/>
        <v>8.4631008801624912</v>
      </c>
      <c r="BP461" s="18"/>
      <c r="BQ461" s="18"/>
      <c r="BR461" s="18"/>
      <c r="BS461" s="18"/>
      <c r="BT461" s="19" t="s">
        <v>88</v>
      </c>
      <c r="BU461" s="19"/>
      <c r="BV461" s="26" t="s">
        <v>94</v>
      </c>
      <c r="BW461" s="26"/>
      <c r="BX461" s="26"/>
      <c r="BY461" s="26"/>
      <c r="BZ461" s="29"/>
      <c r="CA461" s="29"/>
      <c r="CB461" s="29"/>
      <c r="CC461" s="30"/>
      <c r="CD461" s="30"/>
      <c r="CE461" s="30"/>
      <c r="CF461" s="28">
        <v>4</v>
      </c>
      <c r="CG461" s="28">
        <v>5</v>
      </c>
    </row>
    <row r="462" spans="1:85" x14ac:dyDescent="0.4">
      <c r="A462" s="9" t="s">
        <v>84</v>
      </c>
      <c r="B462" s="9" t="s">
        <v>254</v>
      </c>
      <c r="C462" s="9" t="s">
        <v>259</v>
      </c>
      <c r="D462" s="23" t="s">
        <v>295</v>
      </c>
      <c r="E462" s="32">
        <v>9</v>
      </c>
      <c r="F462" s="32">
        <v>26</v>
      </c>
      <c r="G462" s="32">
        <v>11</v>
      </c>
      <c r="H462" s="14">
        <f t="shared" si="238"/>
        <v>14139</v>
      </c>
      <c r="I462" s="45">
        <v>60</v>
      </c>
      <c r="J462" s="15">
        <f t="shared" si="239"/>
        <v>6.666666666666667</v>
      </c>
      <c r="K462" s="21">
        <v>20</v>
      </c>
      <c r="L462" s="21">
        <v>74</v>
      </c>
      <c r="M462" s="15">
        <f t="shared" si="240"/>
        <v>2.2222222222222223</v>
      </c>
      <c r="N462" s="15">
        <f t="shared" si="241"/>
        <v>8.2222222222222214</v>
      </c>
      <c r="O462" s="17">
        <f t="shared" si="242"/>
        <v>0.27027027027027029</v>
      </c>
      <c r="P462" s="14">
        <v>13</v>
      </c>
      <c r="Q462" s="16">
        <v>40</v>
      </c>
      <c r="R462" s="15">
        <f t="shared" si="243"/>
        <v>1.4444444444444444</v>
      </c>
      <c r="S462" s="15">
        <f t="shared" si="244"/>
        <v>4.4444444444444446</v>
      </c>
      <c r="T462" s="17">
        <f t="shared" si="245"/>
        <v>0.32500000000000001</v>
      </c>
      <c r="U462" s="16">
        <v>7</v>
      </c>
      <c r="V462" s="16">
        <v>34</v>
      </c>
      <c r="W462" s="15">
        <f t="shared" si="246"/>
        <v>0.77777777777777779</v>
      </c>
      <c r="X462" s="15">
        <f t="shared" si="247"/>
        <v>3.7777777777777777</v>
      </c>
      <c r="Y462" s="17">
        <f t="shared" si="248"/>
        <v>0.20588235294117646</v>
      </c>
      <c r="Z462" s="8">
        <v>13</v>
      </c>
      <c r="AA462" s="8">
        <v>17</v>
      </c>
      <c r="AB462" s="15">
        <f t="shared" si="249"/>
        <v>1.4444444444444444</v>
      </c>
      <c r="AC462" s="15">
        <f t="shared" si="250"/>
        <v>1.8888888888888888</v>
      </c>
      <c r="AD462" s="17">
        <f t="shared" si="251"/>
        <v>0.76470588235294112</v>
      </c>
      <c r="AE462" s="13">
        <v>19</v>
      </c>
      <c r="AF462" s="15">
        <f t="shared" si="252"/>
        <v>2.1111111111111112</v>
      </c>
      <c r="AG462" s="13">
        <v>2</v>
      </c>
      <c r="AH462" s="15">
        <f t="shared" si="253"/>
        <v>0.22222222222222221</v>
      </c>
      <c r="AI462" s="13">
        <v>17</v>
      </c>
      <c r="AJ462" s="15">
        <f t="shared" si="254"/>
        <v>1.8888888888888888</v>
      </c>
      <c r="AK462" s="13">
        <v>27</v>
      </c>
      <c r="AL462" s="15">
        <f t="shared" si="255"/>
        <v>3</v>
      </c>
      <c r="AM462" s="13">
        <v>5</v>
      </c>
      <c r="AN462" s="15">
        <f t="shared" si="256"/>
        <v>0.55555555555555558</v>
      </c>
      <c r="AO462" s="2">
        <v>0</v>
      </c>
      <c r="AP462" s="15">
        <f t="shared" si="257"/>
        <v>0</v>
      </c>
      <c r="AQ462" s="6">
        <v>10</v>
      </c>
      <c r="AR462" s="15">
        <f t="shared" si="258"/>
        <v>1.1111111111111112</v>
      </c>
      <c r="AS462" s="52">
        <v>20</v>
      </c>
      <c r="AT462" s="15">
        <f t="shared" si="259"/>
        <v>2.2222222222222223</v>
      </c>
      <c r="AU462" s="18"/>
      <c r="AV462" s="18"/>
      <c r="AW462" s="18"/>
      <c r="AX462" s="18"/>
      <c r="AY462" s="18"/>
      <c r="AZ462" s="18"/>
      <c r="BA462" s="18"/>
      <c r="BB462" s="18"/>
      <c r="BC462" s="18"/>
      <c r="BD462" s="92">
        <f t="shared" si="260"/>
        <v>36.81885125184094</v>
      </c>
      <c r="BE462" s="92">
        <f t="shared" si="261"/>
        <v>31.756756756756754</v>
      </c>
      <c r="BF462" s="93">
        <f>IFERROR(100*((L462+0.44*AA462+AQ462)*2400)/((SUMIFS(팀공격력!Q:Q,팀공격력!A:A,B462,팀공격력!B:B,D462)+0.44*SUMIFS(팀공격력!T:T,팀공격력!A:A,B462,팀공격력!B:B,D462)+SUMIFS(팀공격력!AK:AK,팀공격력!A:A,B462,팀공격력!B:B,D462))*(F462*60+G462)),"")</f>
        <v>18.67556974982331</v>
      </c>
      <c r="BG462" s="17">
        <f t="shared" si="262"/>
        <v>0.45945945945945948</v>
      </c>
      <c r="BH462" s="17">
        <f t="shared" si="263"/>
        <v>0.22972972972972974</v>
      </c>
      <c r="BI462" s="94">
        <f>IFERROR(((AG462*(12000/5))/((F462*60+G462)*(SUMIFS(팀공격력!X:X,팀공격력!A:A,B462,팀공격력!B:B,D462)+SUMIFS(팀수비력!X:X,팀수비력!A:A,B462,팀수비력!B:B,D462))))*100,"")</f>
        <v>0.5033572882465025</v>
      </c>
      <c r="BJ462" s="94">
        <f>IFERROR(((AI462*(12000/5))/((F462*60+G462)*(SUMIFS(팀공격력!V:V,팀공격력!A:A,B462,팀공격력!B:B,D462)+SUMIFS(팀수비력!W:W,팀수비력!A:A,B462,팀수비력!B:B,D462))))*100,"")</f>
        <v>8.5149899301896053</v>
      </c>
      <c r="BK462" s="94">
        <f>IFERROR(((AE462*(12000/5))/((F462*60+G462)*(SUMIFS(팀공격력!X:X,팀공격력!A:A,B462,팀공격력!B:B,D462)+SUMIFS(팀수비력!X:X,팀수비력!A:A,B462,팀수비력!B:B,D462))))*100,"")</f>
        <v>4.7818942383417733</v>
      </c>
      <c r="BL462" s="94">
        <f>IFERROR(100*AK462/(((((F462*60+G462)/(12000/5))*SUMIFS(팀공격력!P:P,팀공격력!A:A,B462,팀공격력!B:B,D462))-K462)),"")</f>
        <v>16.021837170662238</v>
      </c>
      <c r="BM462" s="94">
        <f>IFERROR(100*((AM462/E462*(2400))/((F462*60+G462)*SUMIFS(팀공격력!AR:AR,팀공격력!A:A,B462,팀공격력!B:B,D462))),"")</f>
        <v>1.1978588418738561</v>
      </c>
      <c r="BN462" s="94">
        <f>IFERROR((AO462*40)/(((F462*60+G462)/60)*(SUMIFS(팀수비력!Q:Q,팀수비력!A:A,B462,팀수비력!B:B,D462)-SUMIFS(팀수비력!N:N,팀수비력!A:A,B462,팀수비력!B:B,D462)))*100,"")</f>
        <v>0</v>
      </c>
      <c r="BO462" s="94">
        <f t="shared" si="264"/>
        <v>10.931351114997813</v>
      </c>
      <c r="BP462" s="18"/>
      <c r="BQ462" s="18"/>
      <c r="BR462" s="18"/>
      <c r="BS462" s="18"/>
      <c r="BT462" s="19" t="s">
        <v>88</v>
      </c>
      <c r="BU462" s="19"/>
      <c r="BV462" s="26" t="s">
        <v>89</v>
      </c>
      <c r="BW462" s="26"/>
      <c r="BX462" s="26"/>
      <c r="BY462" s="26"/>
      <c r="BZ462" s="29"/>
      <c r="CA462" s="29"/>
      <c r="CB462" s="29"/>
      <c r="CC462" s="30"/>
      <c r="CD462" s="30"/>
      <c r="CE462" s="30"/>
      <c r="CF462" s="28">
        <v>4</v>
      </c>
      <c r="CG462" s="28">
        <v>5</v>
      </c>
    </row>
    <row r="463" spans="1:85" x14ac:dyDescent="0.4">
      <c r="A463" s="9" t="s">
        <v>84</v>
      </c>
      <c r="B463" s="9" t="s">
        <v>254</v>
      </c>
      <c r="C463" s="9" t="s">
        <v>261</v>
      </c>
      <c r="D463" s="23" t="s">
        <v>295</v>
      </c>
      <c r="E463" s="32">
        <v>9</v>
      </c>
      <c r="F463" s="32">
        <v>30</v>
      </c>
      <c r="G463" s="32">
        <v>37</v>
      </c>
      <c r="H463" s="14">
        <f t="shared" si="238"/>
        <v>16533</v>
      </c>
      <c r="I463" s="45">
        <v>200</v>
      </c>
      <c r="J463" s="15">
        <f t="shared" si="239"/>
        <v>22.222222222222221</v>
      </c>
      <c r="K463" s="21">
        <v>86</v>
      </c>
      <c r="L463" s="21">
        <v>146</v>
      </c>
      <c r="M463" s="15">
        <f t="shared" si="240"/>
        <v>9.5555555555555554</v>
      </c>
      <c r="N463" s="15">
        <f t="shared" si="241"/>
        <v>16.222222222222221</v>
      </c>
      <c r="O463" s="17">
        <f t="shared" si="242"/>
        <v>0.58904109589041098</v>
      </c>
      <c r="P463" s="14">
        <v>78</v>
      </c>
      <c r="Q463" s="16">
        <v>123</v>
      </c>
      <c r="R463" s="15">
        <f t="shared" si="243"/>
        <v>8.6666666666666661</v>
      </c>
      <c r="S463" s="15">
        <f t="shared" si="244"/>
        <v>13.666666666666666</v>
      </c>
      <c r="T463" s="17">
        <f t="shared" si="245"/>
        <v>0.63414634146341464</v>
      </c>
      <c r="U463" s="16">
        <v>8</v>
      </c>
      <c r="V463" s="16">
        <v>23</v>
      </c>
      <c r="W463" s="15">
        <f t="shared" si="246"/>
        <v>0.88888888888888884</v>
      </c>
      <c r="X463" s="15">
        <f t="shared" si="247"/>
        <v>2.5555555555555554</v>
      </c>
      <c r="Y463" s="17">
        <f t="shared" si="248"/>
        <v>0.34782608695652173</v>
      </c>
      <c r="Z463" s="8">
        <v>20</v>
      </c>
      <c r="AA463" s="8">
        <v>27</v>
      </c>
      <c r="AB463" s="15">
        <f t="shared" si="249"/>
        <v>2.2222222222222223</v>
      </c>
      <c r="AC463" s="15">
        <f t="shared" si="250"/>
        <v>3</v>
      </c>
      <c r="AD463" s="17">
        <f t="shared" si="251"/>
        <v>0.7407407407407407</v>
      </c>
      <c r="AE463" s="13">
        <v>93</v>
      </c>
      <c r="AF463" s="15">
        <f t="shared" si="252"/>
        <v>10.333333333333334</v>
      </c>
      <c r="AG463" s="13">
        <v>36</v>
      </c>
      <c r="AH463" s="15">
        <f t="shared" si="253"/>
        <v>4</v>
      </c>
      <c r="AI463" s="13">
        <v>57</v>
      </c>
      <c r="AJ463" s="15">
        <f t="shared" si="254"/>
        <v>6.333333333333333</v>
      </c>
      <c r="AK463" s="13">
        <v>21</v>
      </c>
      <c r="AL463" s="15">
        <f t="shared" si="255"/>
        <v>2.3333333333333335</v>
      </c>
      <c r="AM463" s="13">
        <v>8</v>
      </c>
      <c r="AN463" s="15">
        <f t="shared" si="256"/>
        <v>0.88888888888888884</v>
      </c>
      <c r="AO463" s="2">
        <v>14</v>
      </c>
      <c r="AP463" s="15">
        <f t="shared" si="257"/>
        <v>1.5555555555555556</v>
      </c>
      <c r="AQ463" s="6">
        <v>11</v>
      </c>
      <c r="AR463" s="15">
        <f t="shared" si="258"/>
        <v>1.2222222222222223</v>
      </c>
      <c r="AS463" s="52">
        <v>17</v>
      </c>
      <c r="AT463" s="15">
        <f t="shared" si="259"/>
        <v>1.8888888888888888</v>
      </c>
      <c r="AU463" s="18"/>
      <c r="AV463" s="18"/>
      <c r="AW463" s="18"/>
      <c r="AX463" s="18"/>
      <c r="AY463" s="18"/>
      <c r="AZ463" s="18"/>
      <c r="BA463" s="18"/>
      <c r="BB463" s="18"/>
      <c r="BC463" s="18"/>
      <c r="BD463" s="92">
        <f t="shared" si="260"/>
        <v>63.339244996199653</v>
      </c>
      <c r="BE463" s="92">
        <f t="shared" si="261"/>
        <v>61.643835616438359</v>
      </c>
      <c r="BF463" s="93">
        <f>IFERROR(100*((L463+0.44*AA463+AQ463)*2400)/((SUMIFS(팀공격력!Q:Q,팀공격력!A:A,B463,팀공격력!B:B,D463)+0.44*SUMIFS(팀공격력!T:T,팀공격력!A:A,B463,팀공격력!B:B,D463)+SUMIFS(팀공격력!AK:AK,팀공격력!A:A,B463,팀공격력!B:B,D463))*(F463*60+G463)),"")</f>
        <v>29.484444720681672</v>
      </c>
      <c r="BG463" s="17">
        <f t="shared" si="262"/>
        <v>0.15753424657534246</v>
      </c>
      <c r="BH463" s="17">
        <f t="shared" si="263"/>
        <v>0.18493150684931506</v>
      </c>
      <c r="BI463" s="94">
        <f>IFERROR(((AG463*(12000/5))/((F463*60+G463)*(SUMIFS(팀공격력!X:X,팀공격력!A:A,B463,팀공격력!B:B,D463)+SUMIFS(팀수비력!X:X,팀수비력!A:A,B463,팀수비력!B:B,D463))))*100,"")</f>
        <v>7.7484689150977655</v>
      </c>
      <c r="BJ463" s="94">
        <f>IFERROR(((AI463*(12000/5))/((F463*60+G463)*(SUMIFS(팀공격력!V:V,팀공격력!A:A,B463,팀공격력!B:B,D463)+SUMIFS(팀수비력!W:W,팀수비력!A:A,B463,팀수비력!B:B,D463))))*100,"")</f>
        <v>24.416145354596321</v>
      </c>
      <c r="BK463" s="94">
        <f>IFERROR(((AE463*(12000/5))/((F463*60+G463)*(SUMIFS(팀공격력!X:X,팀공격력!A:A,B463,팀공격력!B:B,D463)+SUMIFS(팀수비력!X:X,팀수비력!A:A,B463,팀수비력!B:B,D463))))*100,"")</f>
        <v>20.016878030669229</v>
      </c>
      <c r="BL463" s="94">
        <f>IFERROR(100*AK463/(((((F463*60+G463)/(12000/5))*SUMIFS(팀공격력!P:P,팀공격력!A:A,B463,팀공격력!B:B,D463))-K463)),"")</f>
        <v>15.620351085986314</v>
      </c>
      <c r="BM463" s="94">
        <f>IFERROR(100*((AM463/E463*(2400))/((F463*60+G463)*SUMIFS(팀공격력!AR:AR,팀공격력!A:A,B463,팀공격력!B:B,D463))),"")</f>
        <v>1.6390517065509658</v>
      </c>
      <c r="BN463" s="94">
        <f>IFERROR((AO463*40)/(((F463*60+G463)/60)*(SUMIFS(팀수비력!Q:Q,팀수비력!A:A,B463,팀수비력!B:B,D463)-SUMIFS(팀수비력!N:N,팀수비력!A:A,B463,팀수비력!B:B,D463)))*100,"")</f>
        <v>5.0807475957176562</v>
      </c>
      <c r="BO463" s="94">
        <f t="shared" si="264"/>
        <v>6.5135007105637142</v>
      </c>
      <c r="BP463" s="18"/>
      <c r="BQ463" s="18"/>
      <c r="BR463" s="18"/>
      <c r="BS463" s="18"/>
      <c r="BT463" s="19" t="s">
        <v>93</v>
      </c>
      <c r="BU463" s="19"/>
      <c r="BV463" s="26" t="s">
        <v>97</v>
      </c>
      <c r="BW463" s="26"/>
      <c r="BX463" s="26"/>
      <c r="BY463" s="26"/>
      <c r="BZ463" s="29"/>
      <c r="CA463" s="29"/>
      <c r="CB463" s="29"/>
      <c r="CC463" s="30"/>
      <c r="CD463" s="30"/>
      <c r="CE463" s="30"/>
      <c r="CF463" s="28">
        <v>4</v>
      </c>
      <c r="CG463" s="28">
        <v>5</v>
      </c>
    </row>
    <row r="464" spans="1:85" x14ac:dyDescent="0.4">
      <c r="A464" s="9" t="s">
        <v>84</v>
      </c>
      <c r="B464" s="9" t="s">
        <v>254</v>
      </c>
      <c r="C464" s="9" t="s">
        <v>262</v>
      </c>
      <c r="D464" s="23" t="s">
        <v>295</v>
      </c>
      <c r="E464" s="32">
        <v>9</v>
      </c>
      <c r="F464" s="32">
        <v>9</v>
      </c>
      <c r="G464" s="32">
        <v>23</v>
      </c>
      <c r="H464" s="14">
        <f t="shared" si="238"/>
        <v>5067</v>
      </c>
      <c r="I464" s="45">
        <v>59</v>
      </c>
      <c r="J464" s="15">
        <f t="shared" si="239"/>
        <v>6.5555555555555554</v>
      </c>
      <c r="K464" s="21">
        <v>28</v>
      </c>
      <c r="L464" s="21">
        <v>40</v>
      </c>
      <c r="M464" s="15">
        <f t="shared" si="240"/>
        <v>3.1111111111111112</v>
      </c>
      <c r="N464" s="15">
        <f t="shared" si="241"/>
        <v>4.4444444444444446</v>
      </c>
      <c r="O464" s="17">
        <f t="shared" si="242"/>
        <v>0.7</v>
      </c>
      <c r="P464" s="14">
        <v>28</v>
      </c>
      <c r="Q464" s="16">
        <v>40</v>
      </c>
      <c r="R464" s="15">
        <f t="shared" si="243"/>
        <v>3.1111111111111112</v>
      </c>
      <c r="S464" s="15">
        <f t="shared" si="244"/>
        <v>4.4444444444444446</v>
      </c>
      <c r="T464" s="17">
        <f t="shared" si="245"/>
        <v>0.7</v>
      </c>
      <c r="U464" s="16">
        <v>0</v>
      </c>
      <c r="V464" s="16">
        <v>0</v>
      </c>
      <c r="W464" s="15">
        <f t="shared" si="246"/>
        <v>0</v>
      </c>
      <c r="X464" s="15">
        <f t="shared" si="247"/>
        <v>0</v>
      </c>
      <c r="Y464" s="17" t="e">
        <f t="shared" si="248"/>
        <v>#DIV/0!</v>
      </c>
      <c r="Z464" s="8">
        <v>3</v>
      </c>
      <c r="AA464" s="8">
        <v>9</v>
      </c>
      <c r="AB464" s="15">
        <f t="shared" si="249"/>
        <v>0.33333333333333331</v>
      </c>
      <c r="AC464" s="15">
        <f t="shared" si="250"/>
        <v>1</v>
      </c>
      <c r="AD464" s="17">
        <f t="shared" si="251"/>
        <v>0.33333333333333331</v>
      </c>
      <c r="AE464" s="13">
        <v>42</v>
      </c>
      <c r="AF464" s="15">
        <f t="shared" si="252"/>
        <v>4.666666666666667</v>
      </c>
      <c r="AG464" s="13">
        <v>18</v>
      </c>
      <c r="AH464" s="15">
        <f t="shared" si="253"/>
        <v>2</v>
      </c>
      <c r="AI464" s="13">
        <v>24</v>
      </c>
      <c r="AJ464" s="15">
        <f t="shared" si="254"/>
        <v>2.6666666666666665</v>
      </c>
      <c r="AK464" s="13">
        <v>1</v>
      </c>
      <c r="AL464" s="15">
        <f t="shared" si="255"/>
        <v>0.1111111111111111</v>
      </c>
      <c r="AM464" s="13">
        <v>1</v>
      </c>
      <c r="AN464" s="15">
        <f t="shared" si="256"/>
        <v>0.1111111111111111</v>
      </c>
      <c r="AO464" s="2">
        <v>1</v>
      </c>
      <c r="AP464" s="15">
        <f t="shared" si="257"/>
        <v>0.1111111111111111</v>
      </c>
      <c r="AQ464" s="6">
        <v>1</v>
      </c>
      <c r="AR464" s="15">
        <f t="shared" si="258"/>
        <v>0.1111111111111111</v>
      </c>
      <c r="AS464" s="52">
        <v>13</v>
      </c>
      <c r="AT464" s="15">
        <f t="shared" si="259"/>
        <v>1.4444444444444444</v>
      </c>
      <c r="AU464" s="18"/>
      <c r="AV464" s="18"/>
      <c r="AW464" s="18"/>
      <c r="AX464" s="18"/>
      <c r="AY464" s="18"/>
      <c r="AZ464" s="18"/>
      <c r="BA464" s="18"/>
      <c r="BB464" s="18"/>
      <c r="BC464" s="18"/>
      <c r="BD464" s="92">
        <f t="shared" si="260"/>
        <v>67.106460418562335</v>
      </c>
      <c r="BE464" s="92">
        <f t="shared" si="261"/>
        <v>70</v>
      </c>
      <c r="BF464" s="93">
        <f>IFERROR(100*((L464+0.44*AA464+AQ464)*2400)/((SUMIFS(팀공격력!Q:Q,팀공격력!A:A,B464,팀공격력!B:B,D464)+0.44*SUMIFS(팀공격력!T:T,팀공격력!A:A,B464,팀공격력!B:B,D464)+SUMIFS(팀공격력!AK:AK,팀공격력!A:A,B464,팀공격력!B:B,D464))*(F464*60+G464)),"")</f>
        <v>25.611899963199981</v>
      </c>
      <c r="BG464" s="17">
        <f t="shared" si="262"/>
        <v>0</v>
      </c>
      <c r="BH464" s="17">
        <f t="shared" si="263"/>
        <v>0.22500000000000001</v>
      </c>
      <c r="BI464" s="94">
        <f>IFERROR(((AG464*(12000/5))/((F464*60+G464)*(SUMIFS(팀공격력!X:X,팀공격력!A:A,B464,팀공격력!B:B,D464)+SUMIFS(팀수비력!X:X,팀수비력!A:A,B464,팀수비력!B:B,D464))))*100,"")</f>
        <v>12.641152217615096</v>
      </c>
      <c r="BJ464" s="94">
        <f>IFERROR(((AI464*(12000/5))/((F464*60+G464)*(SUMIFS(팀공격력!V:V,팀공격력!A:A,B464,팀공격력!B:B,D464)+SUMIFS(팀수비력!W:W,팀수비력!A:A,B464,팀수비력!B:B,D464))))*100,"")</f>
        <v>33.543953644119618</v>
      </c>
      <c r="BK464" s="94">
        <f>IFERROR(((AE464*(12000/5))/((F464*60+G464)*(SUMIFS(팀공격력!X:X,팀공격력!A:A,B464,팀공격력!B:B,D464)+SUMIFS(팀수비력!X:X,팀수비력!A:A,B464,팀수비력!B:B,D464))))*100,"")</f>
        <v>29.496021841101889</v>
      </c>
      <c r="BL464" s="94">
        <f>IFERROR(100*AK464/(((((F464*60+G464)/(12000/5))*SUMIFS(팀공격력!P:P,팀공격력!A:A,B464,팀공격력!B:B,D464))-K464)),"")</f>
        <v>2.5278058645096055</v>
      </c>
      <c r="BM464" s="94">
        <f>IFERROR(100*((AM464/E464*(2400))/((F464*60+G464)*SUMIFS(팀공격력!AR:AR,팀공격력!A:A,B464,팀공격력!B:B,D464))),"")</f>
        <v>0.66850310500313581</v>
      </c>
      <c r="BN464" s="94">
        <f>IFERROR((AO464*40)/(((F464*60+G464)/60)*(SUMIFS(팀수비력!Q:Q,팀수비력!A:A,B464,팀수비력!B:B,D464)-SUMIFS(팀수비력!N:N,팀수비력!A:A,B464,팀수비력!B:B,D464)))*100,"")</f>
        <v>1.1841326228537596</v>
      </c>
      <c r="BO464" s="94">
        <f t="shared" si="264"/>
        <v>2.2241992882562278</v>
      </c>
      <c r="BP464" s="18"/>
      <c r="BQ464" s="18"/>
      <c r="BR464" s="18"/>
      <c r="BS464" s="18"/>
      <c r="BT464" s="19" t="s">
        <v>93</v>
      </c>
      <c r="BU464" s="19"/>
      <c r="BV464" s="26" t="s">
        <v>97</v>
      </c>
      <c r="BW464" s="26"/>
      <c r="BX464" s="26"/>
      <c r="BY464" s="26"/>
      <c r="BZ464" s="29"/>
      <c r="CA464" s="29"/>
      <c r="CB464" s="29"/>
      <c r="CC464" s="30"/>
      <c r="CD464" s="30"/>
      <c r="CE464" s="30"/>
      <c r="CF464" s="28">
        <v>4</v>
      </c>
      <c r="CG464" s="28">
        <v>5</v>
      </c>
    </row>
    <row r="465" spans="1:85" x14ac:dyDescent="0.4">
      <c r="A465" s="9" t="s">
        <v>84</v>
      </c>
      <c r="B465" s="9" t="s">
        <v>254</v>
      </c>
      <c r="C465" s="9" t="s">
        <v>263</v>
      </c>
      <c r="D465" s="23" t="s">
        <v>295</v>
      </c>
      <c r="E465" s="32">
        <v>7</v>
      </c>
      <c r="F465" s="32">
        <v>9</v>
      </c>
      <c r="G465" s="32">
        <v>44</v>
      </c>
      <c r="H465" s="14">
        <f t="shared" si="238"/>
        <v>4088</v>
      </c>
      <c r="I465" s="45">
        <v>19</v>
      </c>
      <c r="J465" s="15">
        <f t="shared" si="239"/>
        <v>2.7142857142857144</v>
      </c>
      <c r="K465" s="21">
        <v>8</v>
      </c>
      <c r="L465" s="21">
        <v>21</v>
      </c>
      <c r="M465" s="15">
        <f t="shared" si="240"/>
        <v>1.1428571428571428</v>
      </c>
      <c r="N465" s="15">
        <f t="shared" si="241"/>
        <v>3</v>
      </c>
      <c r="O465" s="17">
        <f t="shared" si="242"/>
        <v>0.38095238095238093</v>
      </c>
      <c r="P465" s="14">
        <v>5</v>
      </c>
      <c r="Q465" s="16">
        <v>13</v>
      </c>
      <c r="R465" s="15">
        <f t="shared" si="243"/>
        <v>0.7142857142857143</v>
      </c>
      <c r="S465" s="15">
        <f t="shared" si="244"/>
        <v>1.8571428571428572</v>
      </c>
      <c r="T465" s="17">
        <f t="shared" si="245"/>
        <v>0.38461538461538464</v>
      </c>
      <c r="U465" s="16">
        <v>3</v>
      </c>
      <c r="V465" s="16">
        <v>8</v>
      </c>
      <c r="W465" s="15">
        <f t="shared" si="246"/>
        <v>0.42857142857142855</v>
      </c>
      <c r="X465" s="15">
        <f t="shared" si="247"/>
        <v>1.1428571428571428</v>
      </c>
      <c r="Y465" s="17">
        <f t="shared" si="248"/>
        <v>0.375</v>
      </c>
      <c r="Z465" s="8">
        <v>0</v>
      </c>
      <c r="AA465" s="8">
        <v>0</v>
      </c>
      <c r="AB465" s="15">
        <f t="shared" si="249"/>
        <v>0</v>
      </c>
      <c r="AC465" s="15">
        <f t="shared" si="250"/>
        <v>0</v>
      </c>
      <c r="AD465" s="17" t="e">
        <f t="shared" si="251"/>
        <v>#DIV/0!</v>
      </c>
      <c r="AE465" s="13">
        <v>1</v>
      </c>
      <c r="AF465" s="15">
        <f t="shared" si="252"/>
        <v>0.14285714285714285</v>
      </c>
      <c r="AG465" s="13">
        <v>0</v>
      </c>
      <c r="AH465" s="15">
        <f t="shared" si="253"/>
        <v>0</v>
      </c>
      <c r="AI465" s="13">
        <v>1</v>
      </c>
      <c r="AJ465" s="15">
        <f t="shared" si="254"/>
        <v>0.14285714285714285</v>
      </c>
      <c r="AK465" s="13">
        <v>10</v>
      </c>
      <c r="AL465" s="15">
        <f t="shared" si="255"/>
        <v>1.4285714285714286</v>
      </c>
      <c r="AM465" s="13">
        <v>0</v>
      </c>
      <c r="AN465" s="15">
        <f t="shared" si="256"/>
        <v>0</v>
      </c>
      <c r="AO465" s="2">
        <v>0</v>
      </c>
      <c r="AP465" s="15">
        <f t="shared" si="257"/>
        <v>0</v>
      </c>
      <c r="AQ465" s="6">
        <v>4</v>
      </c>
      <c r="AR465" s="15">
        <f t="shared" si="258"/>
        <v>0.5714285714285714</v>
      </c>
      <c r="AS465" s="52">
        <v>15</v>
      </c>
      <c r="AT465" s="15">
        <f t="shared" si="259"/>
        <v>2.1428571428571428</v>
      </c>
      <c r="AU465" s="18"/>
      <c r="AV465" s="18"/>
      <c r="AW465" s="18"/>
      <c r="AX465" s="18"/>
      <c r="AY465" s="18"/>
      <c r="AZ465" s="18"/>
      <c r="BA465" s="18"/>
      <c r="BB465" s="18"/>
      <c r="BC465" s="18"/>
      <c r="BD465" s="92">
        <f t="shared" si="260"/>
        <v>45.238095238095241</v>
      </c>
      <c r="BE465" s="92">
        <f t="shared" si="261"/>
        <v>45.238095238095241</v>
      </c>
      <c r="BF465" s="93">
        <f>IFERROR(100*((L465+0.44*AA465+AQ465)*2400)/((SUMIFS(팀공격력!Q:Q,팀공격력!A:A,B465,팀공격력!B:B,D465)+0.44*SUMIFS(팀공격력!T:T,팀공격력!A:A,B465,팀공격력!B:B,D465)+SUMIFS(팀공격력!AK:AK,팀공격력!A:A,B465,팀공격력!B:B,D465))*(F465*60+G465)),"")</f>
        <v>13.729383957050093</v>
      </c>
      <c r="BG465" s="17">
        <f t="shared" si="262"/>
        <v>0.38095238095238093</v>
      </c>
      <c r="BH465" s="17">
        <f t="shared" si="263"/>
        <v>0</v>
      </c>
      <c r="BI465" s="94">
        <f>IFERROR(((AG465*(12000/5))/((F465*60+G465)*(SUMIFS(팀공격력!X:X,팀공격력!A:A,B465,팀공격력!B:B,D465)+SUMIFS(팀수비력!X:X,팀수비력!A:A,B465,팀수비력!B:B,D465))))*100,"")</f>
        <v>0</v>
      </c>
      <c r="BJ465" s="94">
        <f>IFERROR(((AI465*(12000/5))/((F465*60+G465)*(SUMIFS(팀공격력!V:V,팀공격력!A:A,B465,팀공격력!B:B,D465)+SUMIFS(팀수비력!W:W,팀수비력!A:A,B465,팀수비력!B:B,D465))))*100,"")</f>
        <v>1.3474062429822591</v>
      </c>
      <c r="BK465" s="94">
        <f>IFERROR(((AE465*(12000/5))/((F465*60+G465)*(SUMIFS(팀공격력!X:X,팀공격력!A:A,B465,팀공격력!B:B,D465)+SUMIFS(팀수비력!X:X,팀수비력!A:A,B465,팀수비력!B:B,D465))))*100,"")</f>
        <v>0.67703279095484192</v>
      </c>
      <c r="BL465" s="94">
        <f>IFERROR(100*AK465/(((((F465*60+G465)/(12000/5))*SUMIFS(팀공격력!P:P,팀공격력!A:A,B465,팀공격력!B:B,D465))-K465)),"")</f>
        <v>16.108247422680414</v>
      </c>
      <c r="BM465" s="94">
        <f>IFERROR(100*((AM465/E465*(2400))/((F465*60+G465)*SUMIFS(팀공격력!AR:AR,팀공격력!A:A,B465,팀공격력!B:B,D465))),"")</f>
        <v>0</v>
      </c>
      <c r="BN465" s="94">
        <f>IFERROR((AO465*40)/(((F465*60+G465)/60)*(SUMIFS(팀수비력!Q:Q,팀수비력!A:A,B465,팀수비력!B:B,D465)-SUMIFS(팀수비력!N:N,팀수비력!A:A,B465,팀수비력!B:B,D465)))*100,"")</f>
        <v>0</v>
      </c>
      <c r="BO465" s="94">
        <f t="shared" si="264"/>
        <v>16</v>
      </c>
      <c r="BP465" s="18"/>
      <c r="BQ465" s="18"/>
      <c r="BR465" s="18"/>
      <c r="BS465" s="18"/>
      <c r="BT465" s="19" t="s">
        <v>88</v>
      </c>
      <c r="BU465" s="19"/>
      <c r="BV465" s="26" t="s">
        <v>89</v>
      </c>
      <c r="BW465" s="26"/>
      <c r="BX465" s="26"/>
      <c r="BY465" s="26"/>
      <c r="BZ465" s="29"/>
      <c r="CA465" s="29"/>
      <c r="CB465" s="29"/>
      <c r="CC465" s="30"/>
      <c r="CD465" s="30"/>
      <c r="CE465" s="30"/>
      <c r="CF465" s="28">
        <v>2</v>
      </c>
      <c r="CG465" s="28">
        <v>5</v>
      </c>
    </row>
    <row r="466" spans="1:85" x14ac:dyDescent="0.4">
      <c r="A466" s="9" t="s">
        <v>84</v>
      </c>
      <c r="B466" s="9" t="s">
        <v>254</v>
      </c>
      <c r="C466" s="9" t="s">
        <v>266</v>
      </c>
      <c r="D466" s="23" t="s">
        <v>295</v>
      </c>
      <c r="E466" s="32">
        <v>9</v>
      </c>
      <c r="F466" s="32">
        <v>13</v>
      </c>
      <c r="G466" s="32">
        <v>42</v>
      </c>
      <c r="H466" s="14">
        <f t="shared" si="238"/>
        <v>7398</v>
      </c>
      <c r="I466" s="45">
        <v>38</v>
      </c>
      <c r="J466" s="15">
        <f t="shared" si="239"/>
        <v>4.2222222222222223</v>
      </c>
      <c r="K466" s="21">
        <v>13</v>
      </c>
      <c r="L466" s="21">
        <v>33</v>
      </c>
      <c r="M466" s="15">
        <f t="shared" si="240"/>
        <v>1.4444444444444444</v>
      </c>
      <c r="N466" s="15">
        <f t="shared" si="241"/>
        <v>3.6666666666666665</v>
      </c>
      <c r="O466" s="17">
        <f t="shared" si="242"/>
        <v>0.39393939393939392</v>
      </c>
      <c r="P466" s="14">
        <v>9</v>
      </c>
      <c r="Q466" s="16">
        <v>15</v>
      </c>
      <c r="R466" s="15">
        <f t="shared" si="243"/>
        <v>1</v>
      </c>
      <c r="S466" s="15">
        <f t="shared" si="244"/>
        <v>1.6666666666666667</v>
      </c>
      <c r="T466" s="17">
        <f t="shared" si="245"/>
        <v>0.6</v>
      </c>
      <c r="U466" s="16">
        <v>4</v>
      </c>
      <c r="V466" s="16">
        <v>18</v>
      </c>
      <c r="W466" s="15">
        <f t="shared" si="246"/>
        <v>0.44444444444444442</v>
      </c>
      <c r="X466" s="15">
        <f t="shared" si="247"/>
        <v>2</v>
      </c>
      <c r="Y466" s="17">
        <f t="shared" si="248"/>
        <v>0.22222222222222221</v>
      </c>
      <c r="Z466" s="8">
        <v>8</v>
      </c>
      <c r="AA466" s="8">
        <v>8</v>
      </c>
      <c r="AB466" s="15">
        <f t="shared" si="249"/>
        <v>0.88888888888888884</v>
      </c>
      <c r="AC466" s="15">
        <f t="shared" si="250"/>
        <v>0.88888888888888884</v>
      </c>
      <c r="AD466" s="17">
        <f t="shared" si="251"/>
        <v>1</v>
      </c>
      <c r="AE466" s="13">
        <v>14</v>
      </c>
      <c r="AF466" s="15">
        <f t="shared" si="252"/>
        <v>1.5555555555555556</v>
      </c>
      <c r="AG466" s="13">
        <v>2</v>
      </c>
      <c r="AH466" s="15">
        <f t="shared" si="253"/>
        <v>0.22222222222222221</v>
      </c>
      <c r="AI466" s="13">
        <v>12</v>
      </c>
      <c r="AJ466" s="15">
        <f t="shared" si="254"/>
        <v>1.3333333333333333</v>
      </c>
      <c r="AK466" s="13">
        <v>7</v>
      </c>
      <c r="AL466" s="15">
        <f t="shared" si="255"/>
        <v>0.77777777777777779</v>
      </c>
      <c r="AM466" s="13">
        <v>4</v>
      </c>
      <c r="AN466" s="15">
        <f t="shared" si="256"/>
        <v>0.44444444444444442</v>
      </c>
      <c r="AO466" s="2">
        <v>0</v>
      </c>
      <c r="AP466" s="15">
        <f t="shared" si="257"/>
        <v>0</v>
      </c>
      <c r="AQ466" s="6">
        <v>2</v>
      </c>
      <c r="AR466" s="15">
        <f t="shared" si="258"/>
        <v>0.22222222222222221</v>
      </c>
      <c r="AS466" s="52">
        <v>9</v>
      </c>
      <c r="AT466" s="15">
        <f t="shared" si="259"/>
        <v>1</v>
      </c>
      <c r="AU466" s="18"/>
      <c r="AV466" s="18"/>
      <c r="AW466" s="18"/>
      <c r="AX466" s="18"/>
      <c r="AY466" s="18"/>
      <c r="AZ466" s="18"/>
      <c r="BA466" s="18"/>
      <c r="BB466" s="18"/>
      <c r="BC466" s="18"/>
      <c r="BD466" s="92">
        <f t="shared" si="260"/>
        <v>52.026286966046001</v>
      </c>
      <c r="BE466" s="92">
        <f t="shared" si="261"/>
        <v>45.454545454545453</v>
      </c>
      <c r="BF466" s="93">
        <f>IFERROR(100*((L466+0.44*AA466+AQ466)*2400)/((SUMIFS(팀공격력!Q:Q,팀공격력!A:A,B466,팀공격력!B:B,D466)+0.44*SUMIFS(팀공격력!T:T,팀공격력!A:A,B466,팀공격력!B:B,D466)+SUMIFS(팀공격력!AK:AK,팀공격력!A:A,B466,팀공격력!B:B,D466))*(F466*60+G466)),"")</f>
        <v>15.029286038682857</v>
      </c>
      <c r="BG466" s="17">
        <f t="shared" si="262"/>
        <v>0.54545454545454541</v>
      </c>
      <c r="BH466" s="17">
        <f t="shared" si="263"/>
        <v>0.24242424242424243</v>
      </c>
      <c r="BI466" s="94">
        <f>IFERROR(((AG466*(12000/5))/((F466*60+G466)*(SUMIFS(팀공격력!X:X,팀공격력!A:A,B466,팀공격력!B:B,D466)+SUMIFS(팀수비력!X:X,팀수비력!A:A,B466,팀수비력!B:B,D466))))*100,"")</f>
        <v>0.9620125302132061</v>
      </c>
      <c r="BJ466" s="94">
        <f>IFERROR(((AI466*(12000/5))/((F466*60+G466)*(SUMIFS(팀공격력!V:V,팀공격력!A:A,B466,팀공격력!B:B,D466)+SUMIFS(팀수비력!W:W,팀수비력!A:A,B466,팀수비력!B:B,D466))))*100,"")</f>
        <v>11.487375852578676</v>
      </c>
      <c r="BK466" s="94">
        <f>IFERROR(((AE466*(12000/5))/((F466*60+G466)*(SUMIFS(팀공격력!X:X,팀공격력!A:A,B466,팀공격력!B:B,D466)+SUMIFS(팀수비력!X:X,팀수비력!A:A,B466,팀수비력!B:B,D466))))*100,"")</f>
        <v>6.7340877114924425</v>
      </c>
      <c r="BL466" s="94">
        <f>IFERROR(100*AK466/(((((F466*60+G466)/(12000/5))*SUMIFS(팀공격력!P:P,팀공격력!A:A,B466,팀공격력!B:B,D466))-K466)),"")</f>
        <v>8.1737505838393254</v>
      </c>
      <c r="BM466" s="94">
        <f>IFERROR(100*((AM466/E466*(2400))/((F466*60+G466)*SUMIFS(팀공격력!AR:AR,팀공격력!A:A,B466,팀공격력!B:B,D466))),"")</f>
        <v>1.8314707937555499</v>
      </c>
      <c r="BN466" s="94">
        <f>IFERROR((AO466*40)/(((F466*60+G466)/60)*(SUMIFS(팀수비력!Q:Q,팀수비력!A:A,B466,팀수비력!B:B,D466)-SUMIFS(팀수비력!N:N,팀수비력!A:A,B466,팀수비력!B:B,D466)))*100,"")</f>
        <v>0</v>
      </c>
      <c r="BO466" s="94">
        <f t="shared" si="264"/>
        <v>5.192107995846313</v>
      </c>
      <c r="BP466" s="18"/>
      <c r="BQ466" s="18"/>
      <c r="BR466" s="18"/>
      <c r="BS466" s="18"/>
      <c r="BT466" s="19" t="s">
        <v>88</v>
      </c>
      <c r="BU466" s="19"/>
      <c r="BV466" s="26" t="s">
        <v>94</v>
      </c>
      <c r="BW466" s="26"/>
      <c r="BX466" s="26"/>
      <c r="BY466" s="26"/>
      <c r="BZ466" s="29"/>
      <c r="CA466" s="29"/>
      <c r="CB466" s="29"/>
      <c r="CC466" s="30"/>
      <c r="CD466" s="30"/>
      <c r="CE466" s="30"/>
      <c r="CF466" s="28">
        <v>4</v>
      </c>
      <c r="CG466" s="28">
        <v>5</v>
      </c>
    </row>
    <row r="467" spans="1:85" x14ac:dyDescent="0.4">
      <c r="A467" s="9" t="s">
        <v>84</v>
      </c>
      <c r="B467" s="9" t="s">
        <v>254</v>
      </c>
      <c r="C467" s="9" t="s">
        <v>267</v>
      </c>
      <c r="D467" s="23" t="s">
        <v>295</v>
      </c>
      <c r="E467" s="32">
        <v>5</v>
      </c>
      <c r="F467" s="32">
        <v>2</v>
      </c>
      <c r="G467" s="32">
        <v>46</v>
      </c>
      <c r="H467" s="14">
        <f t="shared" si="238"/>
        <v>830</v>
      </c>
      <c r="I467" s="45">
        <v>3</v>
      </c>
      <c r="J467" s="15">
        <f t="shared" si="239"/>
        <v>0.6</v>
      </c>
      <c r="K467" s="21">
        <v>1</v>
      </c>
      <c r="L467" s="21">
        <v>2</v>
      </c>
      <c r="M467" s="15">
        <f t="shared" si="240"/>
        <v>0.2</v>
      </c>
      <c r="N467" s="15">
        <f t="shared" si="241"/>
        <v>0.4</v>
      </c>
      <c r="O467" s="17">
        <f t="shared" si="242"/>
        <v>0.5</v>
      </c>
      <c r="P467" s="14">
        <v>0</v>
      </c>
      <c r="Q467" s="16">
        <v>1</v>
      </c>
      <c r="R467" s="15">
        <f t="shared" si="243"/>
        <v>0</v>
      </c>
      <c r="S467" s="15">
        <f t="shared" si="244"/>
        <v>0.2</v>
      </c>
      <c r="T467" s="17">
        <f t="shared" si="245"/>
        <v>0</v>
      </c>
      <c r="U467" s="16">
        <v>1</v>
      </c>
      <c r="V467" s="16">
        <v>1</v>
      </c>
      <c r="W467" s="15">
        <f t="shared" si="246"/>
        <v>0.2</v>
      </c>
      <c r="X467" s="15">
        <f t="shared" si="247"/>
        <v>0.2</v>
      </c>
      <c r="Y467" s="17">
        <f t="shared" si="248"/>
        <v>1</v>
      </c>
      <c r="Z467" s="8">
        <v>0</v>
      </c>
      <c r="AA467" s="8">
        <v>0</v>
      </c>
      <c r="AB467" s="15">
        <f t="shared" si="249"/>
        <v>0</v>
      </c>
      <c r="AC467" s="15">
        <f t="shared" si="250"/>
        <v>0</v>
      </c>
      <c r="AD467" s="17" t="e">
        <f t="shared" si="251"/>
        <v>#DIV/0!</v>
      </c>
      <c r="AE467" s="13">
        <v>1</v>
      </c>
      <c r="AF467" s="15">
        <f t="shared" si="252"/>
        <v>0.2</v>
      </c>
      <c r="AG467" s="13">
        <v>0</v>
      </c>
      <c r="AH467" s="15">
        <f t="shared" si="253"/>
        <v>0</v>
      </c>
      <c r="AI467" s="13">
        <v>1</v>
      </c>
      <c r="AJ467" s="15">
        <f t="shared" si="254"/>
        <v>0.2</v>
      </c>
      <c r="AK467" s="13">
        <v>1</v>
      </c>
      <c r="AL467" s="15">
        <f t="shared" si="255"/>
        <v>0.2</v>
      </c>
      <c r="AM467" s="13">
        <v>1</v>
      </c>
      <c r="AN467" s="15">
        <f t="shared" si="256"/>
        <v>0.2</v>
      </c>
      <c r="AO467" s="2">
        <v>1</v>
      </c>
      <c r="AP467" s="15">
        <f t="shared" si="257"/>
        <v>0.2</v>
      </c>
      <c r="AQ467" s="6">
        <v>2</v>
      </c>
      <c r="AR467" s="15">
        <f t="shared" si="258"/>
        <v>0.4</v>
      </c>
      <c r="AS467" s="52">
        <v>1</v>
      </c>
      <c r="AT467" s="15">
        <f t="shared" si="259"/>
        <v>0.2</v>
      </c>
      <c r="AU467" s="18"/>
      <c r="AV467" s="18"/>
      <c r="AW467" s="18"/>
      <c r="AX467" s="18"/>
      <c r="AY467" s="18"/>
      <c r="AZ467" s="18"/>
      <c r="BA467" s="18"/>
      <c r="BB467" s="18"/>
      <c r="BC467" s="18"/>
      <c r="BD467" s="92">
        <f t="shared" si="260"/>
        <v>75</v>
      </c>
      <c r="BE467" s="92">
        <f t="shared" si="261"/>
        <v>75</v>
      </c>
      <c r="BF467" s="93">
        <f>IFERROR(100*((L467+0.44*AA467+AQ467)*2400)/((SUMIFS(팀공격력!Q:Q,팀공격력!A:A,B467,팀공격력!B:B,D467)+0.44*SUMIFS(팀공격력!T:T,팀공격력!A:A,B467,팀공격력!B:B,D467)+SUMIFS(팀공격력!AK:AK,팀공격력!A:A,B467,팀공격력!B:B,D467))*(F467*60+G467)),"")</f>
        <v>7.7281544394383168</v>
      </c>
      <c r="BG467" s="17">
        <f t="shared" si="262"/>
        <v>0.5</v>
      </c>
      <c r="BH467" s="17">
        <f t="shared" si="263"/>
        <v>0</v>
      </c>
      <c r="BI467" s="94">
        <f>IFERROR(((AG467*(12000/5))/((F467*60+G467)*(SUMIFS(팀공격력!X:X,팀공격력!A:A,B467,팀공격력!B:B,D467)+SUMIFS(팀수비력!X:X,팀수비력!A:A,B467,팀수비력!B:B,D467))))*100,"")</f>
        <v>0</v>
      </c>
      <c r="BJ467" s="94">
        <f>IFERROR(((AI467*(12000/5))/((F467*60+G467)*(SUMIFS(팀공격력!V:V,팀공격력!A:A,B467,팀공격력!B:B,D467)+SUMIFS(팀수비력!W:W,팀수비력!A:A,B467,팀수비력!B:B,D467))))*100,"")</f>
        <v>4.7402725656725266</v>
      </c>
      <c r="BK467" s="94">
        <f>IFERROR(((AE467*(12000/5))/((F467*60+G467)*(SUMIFS(팀공격력!X:X,팀공격력!A:A,B467,팀공격력!B:B,D467)+SUMIFS(팀수비력!X:X,팀수비력!A:A,B467,팀수비력!B:B,D467))))*100,"")</f>
        <v>2.3818503007086003</v>
      </c>
      <c r="BL467" s="94">
        <f>IFERROR(100*AK467/(((((F467*60+G467)/(12000/5))*SUMIFS(팀공격력!P:P,팀공격력!A:A,B467,팀공격력!B:B,D467))-K467)),"")</f>
        <v>5.2854122621564477</v>
      </c>
      <c r="BM467" s="94">
        <f>IFERROR(100*((AM467/E467*(2400))/((F467*60+G467)*SUMIFS(팀공격력!AR:AR,팀공격력!A:A,B467,팀공격력!B:B,D467))),"")</f>
        <v>4.081090642229988</v>
      </c>
      <c r="BN467" s="94">
        <f>IFERROR((AO467*40)/(((F467*60+G467)/60)*(SUMIFS(팀수비력!Q:Q,팀수비력!A:A,B467,팀수비력!B:B,D467)-SUMIFS(팀수비력!N:N,팀수비력!A:A,B467,팀수비력!B:B,D467)))*100,"")</f>
        <v>4.0160642570281126</v>
      </c>
      <c r="BO467" s="94">
        <f t="shared" si="264"/>
        <v>50</v>
      </c>
      <c r="BP467" s="18"/>
      <c r="BQ467" s="18"/>
      <c r="BR467" s="18"/>
      <c r="BS467" s="18"/>
      <c r="BT467" s="19" t="s">
        <v>88</v>
      </c>
      <c r="BU467" s="19"/>
      <c r="BV467" s="26" t="s">
        <v>89</v>
      </c>
      <c r="BW467" s="26"/>
      <c r="BX467" s="26"/>
      <c r="BY467" s="26"/>
      <c r="BZ467" s="29"/>
      <c r="CA467" s="29"/>
      <c r="CB467" s="29"/>
      <c r="CC467" s="30"/>
      <c r="CD467" s="30"/>
      <c r="CE467" s="30"/>
      <c r="CF467" s="28">
        <v>2</v>
      </c>
      <c r="CG467" s="28">
        <v>3</v>
      </c>
    </row>
    <row r="468" spans="1:85" x14ac:dyDescent="0.4">
      <c r="A468" s="9" t="s">
        <v>84</v>
      </c>
      <c r="B468" s="9" t="s">
        <v>254</v>
      </c>
      <c r="C468" s="9" t="s">
        <v>268</v>
      </c>
      <c r="D468" s="23" t="s">
        <v>295</v>
      </c>
      <c r="E468" s="32">
        <v>9</v>
      </c>
      <c r="F468" s="32">
        <v>26</v>
      </c>
      <c r="G468" s="32">
        <v>46</v>
      </c>
      <c r="H468" s="14">
        <f t="shared" si="238"/>
        <v>14454</v>
      </c>
      <c r="I468" s="45">
        <v>72</v>
      </c>
      <c r="J468" s="15">
        <f t="shared" si="239"/>
        <v>8</v>
      </c>
      <c r="K468" s="21">
        <v>26</v>
      </c>
      <c r="L468" s="21">
        <v>57</v>
      </c>
      <c r="M468" s="15">
        <f t="shared" si="240"/>
        <v>2.8888888888888888</v>
      </c>
      <c r="N468" s="15">
        <f t="shared" si="241"/>
        <v>6.333333333333333</v>
      </c>
      <c r="O468" s="17">
        <f t="shared" si="242"/>
        <v>0.45614035087719296</v>
      </c>
      <c r="P468" s="14">
        <v>16</v>
      </c>
      <c r="Q468" s="16">
        <v>34</v>
      </c>
      <c r="R468" s="15">
        <f t="shared" si="243"/>
        <v>1.7777777777777777</v>
      </c>
      <c r="S468" s="15">
        <f t="shared" si="244"/>
        <v>3.7777777777777777</v>
      </c>
      <c r="T468" s="17">
        <f t="shared" si="245"/>
        <v>0.47058823529411764</v>
      </c>
      <c r="U468" s="16">
        <v>10</v>
      </c>
      <c r="V468" s="16">
        <v>23</v>
      </c>
      <c r="W468" s="15">
        <f t="shared" si="246"/>
        <v>1.1111111111111112</v>
      </c>
      <c r="X468" s="15">
        <f t="shared" si="247"/>
        <v>2.5555555555555554</v>
      </c>
      <c r="Y468" s="17">
        <f t="shared" si="248"/>
        <v>0.43478260869565216</v>
      </c>
      <c r="Z468" s="8">
        <v>10</v>
      </c>
      <c r="AA468" s="8">
        <v>12</v>
      </c>
      <c r="AB468" s="15">
        <f t="shared" si="249"/>
        <v>1.1111111111111112</v>
      </c>
      <c r="AC468" s="15">
        <f t="shared" si="250"/>
        <v>1.3333333333333333</v>
      </c>
      <c r="AD468" s="17">
        <f t="shared" si="251"/>
        <v>0.83333333333333337</v>
      </c>
      <c r="AE468" s="13">
        <v>20</v>
      </c>
      <c r="AF468" s="15">
        <f t="shared" si="252"/>
        <v>2.2222222222222223</v>
      </c>
      <c r="AG468" s="13">
        <v>1</v>
      </c>
      <c r="AH468" s="15">
        <f t="shared" si="253"/>
        <v>0.1111111111111111</v>
      </c>
      <c r="AI468" s="13">
        <v>19</v>
      </c>
      <c r="AJ468" s="15">
        <f t="shared" si="254"/>
        <v>2.1111111111111112</v>
      </c>
      <c r="AK468" s="13">
        <v>34</v>
      </c>
      <c r="AL468" s="15">
        <f t="shared" si="255"/>
        <v>3.7777777777777777</v>
      </c>
      <c r="AM468" s="13">
        <v>11</v>
      </c>
      <c r="AN468" s="15">
        <f t="shared" si="256"/>
        <v>1.2222222222222223</v>
      </c>
      <c r="AO468" s="2">
        <v>3</v>
      </c>
      <c r="AP468" s="15">
        <f t="shared" si="257"/>
        <v>0.33333333333333331</v>
      </c>
      <c r="AQ468" s="6">
        <v>22</v>
      </c>
      <c r="AR468" s="15">
        <f t="shared" si="258"/>
        <v>2.4444444444444446</v>
      </c>
      <c r="AS468" s="52">
        <v>15</v>
      </c>
      <c r="AT468" s="15">
        <f t="shared" si="259"/>
        <v>1.6666666666666667</v>
      </c>
      <c r="AU468" s="18"/>
      <c r="AV468" s="18"/>
      <c r="AW468" s="18"/>
      <c r="AX468" s="18"/>
      <c r="AY468" s="18"/>
      <c r="AZ468" s="18"/>
      <c r="BA468" s="18"/>
      <c r="BB468" s="18"/>
      <c r="BC468" s="18"/>
      <c r="BD468" s="92">
        <f t="shared" si="260"/>
        <v>57.80346820809249</v>
      </c>
      <c r="BE468" s="92">
        <f t="shared" si="261"/>
        <v>54.385964912280706</v>
      </c>
      <c r="BF468" s="93">
        <f>IFERROR(100*((L468+0.44*AA468+AQ468)*2400)/((SUMIFS(팀공격력!Q:Q,팀공격력!A:A,B468,팀공격력!B:B,D468)+0.44*SUMIFS(팀공격력!T:T,팀공격력!A:A,B468,팀공격력!B:B,D468)+SUMIFS(팀공격력!AK:AK,팀공격력!A:A,B468,팀공격력!B:B,D468))*(F468*60+G468)),"")</f>
        <v>16.830726980366279</v>
      </c>
      <c r="BG468" s="17">
        <f t="shared" si="262"/>
        <v>0.40350877192982454</v>
      </c>
      <c r="BH468" s="17">
        <f t="shared" si="263"/>
        <v>0.21052631578947367</v>
      </c>
      <c r="BI468" s="94">
        <f>IFERROR(((AG468*(12000/5))/((F468*60+G468)*(SUMIFS(팀공격력!X:X,팀공격력!A:A,B468,팀공격력!B:B,D468)+SUMIFS(팀수비력!X:X,팀수비력!A:A,B468,팀수비력!B:B,D468))))*100,"")</f>
        <v>0.24619374216539705</v>
      </c>
      <c r="BJ468" s="94">
        <f>IFERROR(((AI468*(12000/5))/((F468*60+G468)*(SUMIFS(팀공격력!V:V,팀공격력!A:A,B468,팀공격력!B:B,D468)+SUMIFS(팀수비력!W:W,팀수비력!A:A,B468,팀수비력!B:B,D468))))*100,"")</f>
        <v>9.3093522242410636</v>
      </c>
      <c r="BK468" s="94">
        <f>IFERROR(((AE468*(12000/5))/((F468*60+G468)*(SUMIFS(팀공격력!X:X,팀공격력!A:A,B468,팀공격력!B:B,D468)+SUMIFS(팀수비력!X:X,팀수비력!A:A,B468,팀수비력!B:B,D468))))*100,"")</f>
        <v>4.9238748433079413</v>
      </c>
      <c r="BL468" s="94">
        <f>IFERROR(100*AK468/(((((F468*60+G468)/(12000/5))*SUMIFS(팀공격력!P:P,팀공격력!A:A,B468,팀공격력!B:B,D468))-K468)),"")</f>
        <v>20.393474088291747</v>
      </c>
      <c r="BM468" s="94">
        <f>IFERROR(100*((AM468/E468*(2400))/((F468*60+G468)*SUMIFS(팀공격력!AR:AR,팀공격력!A:A,B468,팀공격력!B:B,D468))),"")</f>
        <v>2.5778578638134624</v>
      </c>
      <c r="BN468" s="94">
        <f>IFERROR((AO468*40)/(((F468*60+G468)/60)*(SUMIFS(팀수비력!Q:Q,팀수비력!A:A,B468,팀수비력!B:B,D468)-SUMIFS(팀수비력!N:N,팀수비력!A:A,B468,팀수비력!B:B,D468)))*100,"")</f>
        <v>1.2453300124533</v>
      </c>
      <c r="BO468" s="94">
        <f t="shared" si="264"/>
        <v>26.103464641670623</v>
      </c>
      <c r="BP468" s="18"/>
      <c r="BQ468" s="18"/>
      <c r="BR468" s="18"/>
      <c r="BS468" s="18"/>
      <c r="BT468" s="19" t="s">
        <v>88</v>
      </c>
      <c r="BU468" s="19"/>
      <c r="BV468" s="26" t="s">
        <v>89</v>
      </c>
      <c r="BW468" s="26"/>
      <c r="BX468" s="26"/>
      <c r="BY468" s="26"/>
      <c r="BZ468" s="29"/>
      <c r="CA468" s="29"/>
      <c r="CB468" s="29"/>
      <c r="CC468" s="30"/>
      <c r="CD468" s="30"/>
      <c r="CE468" s="30"/>
      <c r="CF468" s="28">
        <v>4</v>
      </c>
      <c r="CG468" s="28">
        <v>5</v>
      </c>
    </row>
    <row r="469" spans="1:85" x14ac:dyDescent="0.4">
      <c r="A469" s="9" t="s">
        <v>84</v>
      </c>
      <c r="B469" s="9" t="s">
        <v>254</v>
      </c>
      <c r="C469" s="9" t="s">
        <v>270</v>
      </c>
      <c r="D469" s="23" t="s">
        <v>295</v>
      </c>
      <c r="E469" s="32">
        <v>9</v>
      </c>
      <c r="F469" s="32">
        <v>27</v>
      </c>
      <c r="G469" s="32">
        <v>47</v>
      </c>
      <c r="H469" s="14">
        <f t="shared" si="238"/>
        <v>15003</v>
      </c>
      <c r="I469" s="45">
        <v>134</v>
      </c>
      <c r="J469" s="15">
        <f t="shared" si="239"/>
        <v>14.888888888888889</v>
      </c>
      <c r="K469" s="21">
        <v>47</v>
      </c>
      <c r="L469" s="21">
        <v>104</v>
      </c>
      <c r="M469" s="15">
        <f t="shared" si="240"/>
        <v>5.2222222222222223</v>
      </c>
      <c r="N469" s="15">
        <f t="shared" si="241"/>
        <v>11.555555555555555</v>
      </c>
      <c r="O469" s="17">
        <f t="shared" si="242"/>
        <v>0.45192307692307693</v>
      </c>
      <c r="P469" s="14">
        <v>29</v>
      </c>
      <c r="Q469" s="16">
        <v>55</v>
      </c>
      <c r="R469" s="15">
        <f t="shared" si="243"/>
        <v>3.2222222222222223</v>
      </c>
      <c r="S469" s="15">
        <f t="shared" si="244"/>
        <v>6.1111111111111107</v>
      </c>
      <c r="T469" s="17">
        <f t="shared" si="245"/>
        <v>0.52727272727272723</v>
      </c>
      <c r="U469" s="16">
        <v>18</v>
      </c>
      <c r="V469" s="16">
        <v>49</v>
      </c>
      <c r="W469" s="15">
        <f t="shared" si="246"/>
        <v>2</v>
      </c>
      <c r="X469" s="15">
        <f t="shared" si="247"/>
        <v>5.4444444444444446</v>
      </c>
      <c r="Y469" s="17">
        <f t="shared" si="248"/>
        <v>0.36734693877551022</v>
      </c>
      <c r="Z469" s="8">
        <v>22</v>
      </c>
      <c r="AA469" s="8">
        <v>30</v>
      </c>
      <c r="AB469" s="15">
        <f t="shared" si="249"/>
        <v>2.4444444444444446</v>
      </c>
      <c r="AC469" s="15">
        <f t="shared" si="250"/>
        <v>3.3333333333333335</v>
      </c>
      <c r="AD469" s="17">
        <f t="shared" si="251"/>
        <v>0.73333333333333328</v>
      </c>
      <c r="AE469" s="13">
        <v>30</v>
      </c>
      <c r="AF469" s="15">
        <f t="shared" si="252"/>
        <v>3.3333333333333335</v>
      </c>
      <c r="AG469" s="13">
        <v>3</v>
      </c>
      <c r="AH469" s="15">
        <f t="shared" si="253"/>
        <v>0.33333333333333331</v>
      </c>
      <c r="AI469" s="13">
        <v>27</v>
      </c>
      <c r="AJ469" s="15">
        <f t="shared" si="254"/>
        <v>3</v>
      </c>
      <c r="AK469" s="13">
        <v>35</v>
      </c>
      <c r="AL469" s="15">
        <f t="shared" si="255"/>
        <v>3.8888888888888888</v>
      </c>
      <c r="AM469" s="13">
        <v>13</v>
      </c>
      <c r="AN469" s="15">
        <f t="shared" si="256"/>
        <v>1.4444444444444444</v>
      </c>
      <c r="AO469" s="2">
        <v>2</v>
      </c>
      <c r="AP469" s="15">
        <f t="shared" si="257"/>
        <v>0.22222222222222221</v>
      </c>
      <c r="AQ469" s="6">
        <v>25</v>
      </c>
      <c r="AR469" s="15">
        <f t="shared" si="258"/>
        <v>2.7777777777777777</v>
      </c>
      <c r="AS469" s="52">
        <v>21</v>
      </c>
      <c r="AT469" s="15">
        <f t="shared" si="259"/>
        <v>2.3333333333333335</v>
      </c>
      <c r="AU469" s="18"/>
      <c r="AV469" s="18"/>
      <c r="AW469" s="18"/>
      <c r="AX469" s="18"/>
      <c r="AY469" s="18"/>
      <c r="AZ469" s="18"/>
      <c r="BA469" s="18"/>
      <c r="BB469" s="18"/>
      <c r="BC469" s="18"/>
      <c r="BD469" s="92">
        <f t="shared" si="260"/>
        <v>57.167235494880543</v>
      </c>
      <c r="BE469" s="92">
        <f t="shared" si="261"/>
        <v>53.846153846153847</v>
      </c>
      <c r="BF469" s="93">
        <f>IFERROR(100*((L469+0.44*AA469+AQ469)*2400)/((SUMIFS(팀공격력!Q:Q,팀공격력!A:A,B469,팀공격력!B:B,D469)+0.44*SUMIFS(팀공격력!T:T,팀공격력!A:A,B469,팀공격력!B:B,D469)+SUMIFS(팀공격력!AK:AK,팀공격력!A:A,B469,팀공격력!B:B,D469))*(F469*60+G469)),"")</f>
        <v>27.358223031468111</v>
      </c>
      <c r="BG469" s="17">
        <f t="shared" si="262"/>
        <v>0.47115384615384615</v>
      </c>
      <c r="BH469" s="17">
        <f t="shared" si="263"/>
        <v>0.28846153846153844</v>
      </c>
      <c r="BI469" s="94">
        <f>IFERROR(((AG469*(12000/5))/((F469*60+G469)*(SUMIFS(팀공격력!X:X,팀공격력!A:A,B469,팀공격력!B:B,D469)+SUMIFS(팀수비력!X:X,팀수비력!A:A,B469,팀수비력!B:B,D469))))*100,"")</f>
        <v>0.71155455893994179</v>
      </c>
      <c r="BJ469" s="94">
        <f>IFERROR(((AI469*(12000/5))/((F469*60+G469)*(SUMIFS(팀공격력!V:V,팀공격력!A:A,B469,팀공격력!B:B,D469)+SUMIFS(팀수비력!W:W,팀수비력!A:A,B469,팀수비력!B:B,D469))))*100,"")</f>
        <v>12.744991985209516</v>
      </c>
      <c r="BK469" s="94">
        <f>IFERROR(((AE469*(12000/5))/((F469*60+G469)*(SUMIFS(팀공격력!X:X,팀공격력!A:A,B469,팀공격력!B:B,D469)+SUMIFS(팀수비력!X:X,팀수비력!A:A,B469,팀수비력!B:B,D469))))*100,"")</f>
        <v>7.1155455893994173</v>
      </c>
      <c r="BL469" s="94">
        <f>IFERROR(100*AK469/(((((F469*60+G469)/(12000/5))*SUMIFS(팀공격력!P:P,팀공격력!A:A,B469,팀공격력!B:B,D469))-K469)),"")</f>
        <v>22.869837950862522</v>
      </c>
      <c r="BM469" s="94">
        <f>IFERROR(100*((AM469/E469*(2400))/((F469*60+G469)*SUMIFS(팀공격력!AR:AR,팀공격력!A:A,B469,팀공격력!B:B,D469))),"")</f>
        <v>2.9350775198068098</v>
      </c>
      <c r="BN469" s="94">
        <f>IFERROR((AO469*40)/(((F469*60+G469)/60)*(SUMIFS(팀수비력!Q:Q,팀수비력!A:A,B469,팀수비력!B:B,D469)-SUMIFS(팀수비력!N:N,팀수비력!A:A,B469,팀수비력!B:B,D469)))*100,"")</f>
        <v>0.79984003199360132</v>
      </c>
      <c r="BO469" s="94">
        <f t="shared" si="264"/>
        <v>17.58087201125176</v>
      </c>
      <c r="BP469" s="18"/>
      <c r="BQ469" s="18"/>
      <c r="BR469" s="18"/>
      <c r="BS469" s="18"/>
      <c r="BT469" s="19" t="s">
        <v>88</v>
      </c>
      <c r="BU469" s="19"/>
      <c r="BV469" s="26" t="s">
        <v>89</v>
      </c>
      <c r="BW469" s="26"/>
      <c r="BX469" s="26"/>
      <c r="BY469" s="26"/>
      <c r="BZ469" s="29"/>
      <c r="CA469" s="29"/>
      <c r="CB469" s="29"/>
      <c r="CC469" s="30"/>
      <c r="CD469" s="30"/>
      <c r="CE469" s="30"/>
      <c r="CF469" s="28">
        <v>4</v>
      </c>
      <c r="CG469" s="28">
        <v>5</v>
      </c>
    </row>
    <row r="470" spans="1:85" x14ac:dyDescent="0.4">
      <c r="A470" s="9" t="s">
        <v>84</v>
      </c>
      <c r="B470" s="9" t="s">
        <v>254</v>
      </c>
      <c r="C470" s="9" t="s">
        <v>271</v>
      </c>
      <c r="D470" s="23" t="s">
        <v>295</v>
      </c>
      <c r="E470" s="32">
        <v>6</v>
      </c>
      <c r="F470" s="32">
        <v>5</v>
      </c>
      <c r="G470" s="32">
        <v>49</v>
      </c>
      <c r="H470" s="14">
        <f t="shared" si="238"/>
        <v>2094</v>
      </c>
      <c r="I470" s="45">
        <v>7</v>
      </c>
      <c r="J470" s="15">
        <f t="shared" si="239"/>
        <v>1.1666666666666667</v>
      </c>
      <c r="K470" s="21">
        <v>3</v>
      </c>
      <c r="L470" s="21">
        <v>6</v>
      </c>
      <c r="M470" s="15">
        <f t="shared" si="240"/>
        <v>0.5</v>
      </c>
      <c r="N470" s="15">
        <f t="shared" si="241"/>
        <v>1</v>
      </c>
      <c r="O470" s="17">
        <f t="shared" si="242"/>
        <v>0.5</v>
      </c>
      <c r="P470" s="14">
        <v>2</v>
      </c>
      <c r="Q470" s="16">
        <v>3</v>
      </c>
      <c r="R470" s="15">
        <f t="shared" si="243"/>
        <v>0.33333333333333331</v>
      </c>
      <c r="S470" s="15">
        <f t="shared" si="244"/>
        <v>0.5</v>
      </c>
      <c r="T470" s="17">
        <f t="shared" si="245"/>
        <v>0.66666666666666663</v>
      </c>
      <c r="U470" s="16">
        <v>1</v>
      </c>
      <c r="V470" s="16">
        <v>3</v>
      </c>
      <c r="W470" s="15">
        <f t="shared" si="246"/>
        <v>0.16666666666666666</v>
      </c>
      <c r="X470" s="15">
        <f t="shared" si="247"/>
        <v>0.5</v>
      </c>
      <c r="Y470" s="17">
        <f t="shared" si="248"/>
        <v>0.33333333333333331</v>
      </c>
      <c r="Z470" s="8">
        <v>0</v>
      </c>
      <c r="AA470" s="8">
        <v>0</v>
      </c>
      <c r="AB470" s="15">
        <f t="shared" si="249"/>
        <v>0</v>
      </c>
      <c r="AC470" s="15">
        <f t="shared" si="250"/>
        <v>0</v>
      </c>
      <c r="AD470" s="17" t="e">
        <f t="shared" si="251"/>
        <v>#DIV/0!</v>
      </c>
      <c r="AE470" s="13">
        <v>2</v>
      </c>
      <c r="AF470" s="15">
        <f t="shared" si="252"/>
        <v>0.33333333333333331</v>
      </c>
      <c r="AG470" s="13">
        <v>1</v>
      </c>
      <c r="AH470" s="15">
        <f t="shared" si="253"/>
        <v>0.16666666666666666</v>
      </c>
      <c r="AI470" s="13">
        <v>1</v>
      </c>
      <c r="AJ470" s="15">
        <f t="shared" si="254"/>
        <v>0.16666666666666666</v>
      </c>
      <c r="AK470" s="13">
        <v>5</v>
      </c>
      <c r="AL470" s="15">
        <f t="shared" si="255"/>
        <v>0.83333333333333337</v>
      </c>
      <c r="AM470" s="13">
        <v>1</v>
      </c>
      <c r="AN470" s="15">
        <f t="shared" si="256"/>
        <v>0.16666666666666666</v>
      </c>
      <c r="AO470" s="2">
        <v>0</v>
      </c>
      <c r="AP470" s="15">
        <f t="shared" si="257"/>
        <v>0</v>
      </c>
      <c r="AQ470" s="6">
        <v>3</v>
      </c>
      <c r="AR470" s="15">
        <f t="shared" si="258"/>
        <v>0.5</v>
      </c>
      <c r="AS470" s="52">
        <v>6</v>
      </c>
      <c r="AT470" s="15">
        <f t="shared" si="259"/>
        <v>1</v>
      </c>
      <c r="AU470" s="18"/>
      <c r="AV470" s="18"/>
      <c r="AW470" s="18"/>
      <c r="AX470" s="18"/>
      <c r="AY470" s="18"/>
      <c r="AZ470" s="18"/>
      <c r="BA470" s="18"/>
      <c r="BB470" s="18"/>
      <c r="BC470" s="18"/>
      <c r="BD470" s="92">
        <f t="shared" si="260"/>
        <v>58.333333333333336</v>
      </c>
      <c r="BE470" s="92">
        <f t="shared" si="261"/>
        <v>58.333333333333336</v>
      </c>
      <c r="BF470" s="93">
        <f>IFERROR(100*((L470+0.44*AA470+AQ470)*2400)/((SUMIFS(팀공격력!Q:Q,팀공격력!A:A,B470,팀공격력!B:B,D470)+0.44*SUMIFS(팀공격력!T:T,팀공격력!A:A,B470,팀공격력!B:B,D470)+SUMIFS(팀공격력!AK:AK,팀공격력!A:A,B470,팀공격력!B:B,D470))*(F470*60+G470)),"")</f>
        <v>8.270675309828686</v>
      </c>
      <c r="BG470" s="17">
        <f t="shared" si="262"/>
        <v>0.5</v>
      </c>
      <c r="BH470" s="17">
        <f t="shared" si="263"/>
        <v>0</v>
      </c>
      <c r="BI470" s="94">
        <f>IFERROR(((AG470*(12000/5))/((F470*60+G470)*(SUMIFS(팀공격력!X:X,팀공격력!A:A,B470,팀공격력!B:B,D470)+SUMIFS(팀수비력!X:X,팀수비력!A:A,B470,팀수비력!B:B,D470))))*100,"")</f>
        <v>1.1329144696780162</v>
      </c>
      <c r="BJ470" s="94">
        <f>IFERROR(((AI470*(12000/5))/((F470*60+G470)*(SUMIFS(팀공격력!V:V,팀공격력!A:A,B470,팀공격력!B:B,D470)+SUMIFS(팀수비력!W:W,팀수비력!A:A,B470,팀수비력!B:B,D470))))*100,"")</f>
        <v>2.2546855183428063</v>
      </c>
      <c r="BK470" s="94">
        <f>IFERROR(((AE470*(12000/5))/((F470*60+G470)*(SUMIFS(팀공격력!X:X,팀공격력!A:A,B470,팀공격력!B:B,D470)+SUMIFS(팀수비력!X:X,팀수비력!A:A,B470,팀수비력!B:B,D470))))*100,"")</f>
        <v>2.2658289393560325</v>
      </c>
      <c r="BL470" s="94">
        <f>IFERROR(100*AK470/(((((F470*60+G470)/(12000/5))*SUMIFS(팀공격력!P:P,팀공격력!A:A,B470,팀공격력!B:B,D470))-K470)),"")</f>
        <v>12.860082304526749</v>
      </c>
      <c r="BM470" s="94">
        <f>IFERROR(100*((AM470/E470*(2400))/((F470*60+G470)*SUMIFS(팀공격력!AR:AR,팀공격력!A:A,B470,팀공격력!B:B,D470))),"")</f>
        <v>1.6176242755734909</v>
      </c>
      <c r="BN470" s="94">
        <f>IFERROR((AO470*40)/(((F470*60+G470)/60)*(SUMIFS(팀수비력!Q:Q,팀수비력!A:A,B470,팀수비력!B:B,D470)-SUMIFS(팀수비력!N:N,팀수비력!A:A,B470,팀수비력!B:B,D470)))*100,"")</f>
        <v>0</v>
      </c>
      <c r="BO470" s="94">
        <f t="shared" si="264"/>
        <v>33.333333333333336</v>
      </c>
      <c r="BP470" s="18"/>
      <c r="BQ470" s="18"/>
      <c r="BR470" s="18"/>
      <c r="BS470" s="18"/>
      <c r="BT470" s="19" t="s">
        <v>88</v>
      </c>
      <c r="BU470" s="19"/>
      <c r="BV470" s="26" t="s">
        <v>89</v>
      </c>
      <c r="BW470" s="26"/>
      <c r="BX470" s="26"/>
      <c r="BY470" s="26"/>
      <c r="BZ470" s="29"/>
      <c r="CA470" s="29"/>
      <c r="CB470" s="29"/>
      <c r="CC470" s="30"/>
      <c r="CD470" s="30"/>
      <c r="CE470" s="30"/>
      <c r="CF470" s="28">
        <v>3</v>
      </c>
      <c r="CG470" s="28">
        <v>3</v>
      </c>
    </row>
    <row r="471" spans="1:85" x14ac:dyDescent="0.4">
      <c r="A471" s="9" t="s">
        <v>84</v>
      </c>
      <c r="B471" s="9" t="s">
        <v>254</v>
      </c>
      <c r="C471" s="9" t="s">
        <v>272</v>
      </c>
      <c r="D471" s="23" t="s">
        <v>295</v>
      </c>
      <c r="E471" s="32">
        <v>9</v>
      </c>
      <c r="F471" s="32">
        <v>13</v>
      </c>
      <c r="G471" s="32">
        <v>51</v>
      </c>
      <c r="H471" s="14">
        <f t="shared" si="238"/>
        <v>7479</v>
      </c>
      <c r="I471" s="45">
        <v>47</v>
      </c>
      <c r="J471" s="15">
        <f t="shared" si="239"/>
        <v>5.2222222222222223</v>
      </c>
      <c r="K471" s="21">
        <v>16</v>
      </c>
      <c r="L471" s="21">
        <v>35</v>
      </c>
      <c r="M471" s="15">
        <f t="shared" si="240"/>
        <v>1.7777777777777777</v>
      </c>
      <c r="N471" s="15">
        <f t="shared" si="241"/>
        <v>3.8888888888888888</v>
      </c>
      <c r="O471" s="17">
        <f t="shared" si="242"/>
        <v>0.45714285714285713</v>
      </c>
      <c r="P471" s="14">
        <v>5</v>
      </c>
      <c r="Q471" s="16">
        <v>9</v>
      </c>
      <c r="R471" s="15">
        <f t="shared" si="243"/>
        <v>0.55555555555555558</v>
      </c>
      <c r="S471" s="15">
        <f t="shared" si="244"/>
        <v>1</v>
      </c>
      <c r="T471" s="17">
        <f t="shared" si="245"/>
        <v>0.55555555555555558</v>
      </c>
      <c r="U471" s="16">
        <v>11</v>
      </c>
      <c r="V471" s="16">
        <v>26</v>
      </c>
      <c r="W471" s="15">
        <f t="shared" si="246"/>
        <v>1.2222222222222223</v>
      </c>
      <c r="X471" s="15">
        <f t="shared" si="247"/>
        <v>2.8888888888888888</v>
      </c>
      <c r="Y471" s="17">
        <f t="shared" si="248"/>
        <v>0.42307692307692307</v>
      </c>
      <c r="Z471" s="8">
        <v>4</v>
      </c>
      <c r="AA471" s="8">
        <v>5</v>
      </c>
      <c r="AB471" s="15">
        <f t="shared" si="249"/>
        <v>0.44444444444444442</v>
      </c>
      <c r="AC471" s="15">
        <f t="shared" si="250"/>
        <v>0.55555555555555558</v>
      </c>
      <c r="AD471" s="17">
        <f t="shared" si="251"/>
        <v>0.8</v>
      </c>
      <c r="AE471" s="13">
        <v>18</v>
      </c>
      <c r="AF471" s="15">
        <f t="shared" si="252"/>
        <v>2</v>
      </c>
      <c r="AG471" s="13">
        <v>3</v>
      </c>
      <c r="AH471" s="15">
        <f t="shared" si="253"/>
        <v>0.33333333333333331</v>
      </c>
      <c r="AI471" s="13">
        <v>15</v>
      </c>
      <c r="AJ471" s="15">
        <f t="shared" si="254"/>
        <v>1.6666666666666667</v>
      </c>
      <c r="AK471" s="13">
        <v>4</v>
      </c>
      <c r="AL471" s="15">
        <f t="shared" si="255"/>
        <v>0.44444444444444442</v>
      </c>
      <c r="AM471" s="13">
        <v>2</v>
      </c>
      <c r="AN471" s="15">
        <f t="shared" si="256"/>
        <v>0.22222222222222221</v>
      </c>
      <c r="AO471" s="2">
        <v>3</v>
      </c>
      <c r="AP471" s="15">
        <f t="shared" si="257"/>
        <v>0.33333333333333331</v>
      </c>
      <c r="AQ471" s="6">
        <v>6</v>
      </c>
      <c r="AR471" s="15">
        <f t="shared" si="258"/>
        <v>0.66666666666666663</v>
      </c>
      <c r="AS471" s="52">
        <v>8</v>
      </c>
      <c r="AT471" s="15">
        <f t="shared" si="259"/>
        <v>0.88888888888888884</v>
      </c>
      <c r="AU471" s="18"/>
      <c r="AV471" s="18"/>
      <c r="AW471" s="18"/>
      <c r="AX471" s="18"/>
      <c r="AY471" s="18"/>
      <c r="AZ471" s="18"/>
      <c r="BA471" s="18"/>
      <c r="BB471" s="18"/>
      <c r="BC471" s="18"/>
      <c r="BD471" s="92">
        <f t="shared" si="260"/>
        <v>63.172043010752688</v>
      </c>
      <c r="BE471" s="92">
        <f t="shared" si="261"/>
        <v>61.428571428571431</v>
      </c>
      <c r="BF471" s="93">
        <f>IFERROR(100*((L471+0.44*AA471+AQ471)*2400)/((SUMIFS(팀공격력!Q:Q,팀공격력!A:A,B471,팀공격력!B:B,D471)+0.44*SUMIFS(팀공격력!T:T,팀공격력!A:A,B471,팀공격력!B:B,D471)+SUMIFS(팀공격력!AK:AK,팀공격력!A:A,B471,팀공격력!B:B,D471))*(F471*60+G471)),"")</f>
        <v>16.672725967539126</v>
      </c>
      <c r="BG471" s="17">
        <f t="shared" si="262"/>
        <v>0.74285714285714288</v>
      </c>
      <c r="BH471" s="17">
        <f t="shared" si="263"/>
        <v>0.14285714285714285</v>
      </c>
      <c r="BI471" s="94">
        <f>IFERROR(((AG471*(12000/5))/((F471*60+G471)*(SUMIFS(팀공격력!X:X,팀공격력!A:A,B471,팀공격력!B:B,D471)+SUMIFS(팀수비력!X:X,팀수비력!A:A,B471,팀수비력!B:B,D471))))*100,"")</f>
        <v>1.4273904329156233</v>
      </c>
      <c r="BJ471" s="94">
        <f>IFERROR(((AI471*(12000/5))/((F471*60+G471)*(SUMIFS(팀공격력!V:V,팀공격력!A:A,B471,팀공격력!B:B,D471)+SUMIFS(팀수비력!W:W,팀수비력!A:A,B471,팀수비력!B:B,D471))))*100,"")</f>
        <v>14.203704799668579</v>
      </c>
      <c r="BK471" s="94">
        <f>IFERROR(((AE471*(12000/5))/((F471*60+G471)*(SUMIFS(팀공격력!X:X,팀공격력!A:A,B471,팀공격력!B:B,D471)+SUMIFS(팀수비력!X:X,팀수비력!A:A,B471,팀수비력!B:B,D471))))*100,"")</f>
        <v>8.5643425974937397</v>
      </c>
      <c r="BL471" s="94">
        <f>IFERROR(100*AK471/(((((F471*60+G471)/(12000/5))*SUMIFS(팀공격력!P:P,팀공격력!A:A,B471,팀공격력!B:B,D471))-K471)),"")</f>
        <v>4.7778308647873864</v>
      </c>
      <c r="BM471" s="94">
        <f>IFERROR(100*((AM471/E471*(2400))/((F471*60+G471)*SUMIFS(팀공격력!AR:AR,팀공격력!A:A,B471,팀공격력!B:B,D471))),"")</f>
        <v>0.90581768499823223</v>
      </c>
      <c r="BN471" s="94">
        <f>IFERROR((AO471*40)/(((F471*60+G471)/60)*(SUMIFS(팀수비력!Q:Q,팀수비력!A:A,B471,팀수비력!B:B,D471)-SUMIFS(팀수비력!N:N,팀수비력!A:A,B471,팀수비력!B:B,D471)))*100,"")</f>
        <v>2.4067388688327318</v>
      </c>
      <c r="BO471" s="94">
        <f t="shared" si="264"/>
        <v>13.888888888888888</v>
      </c>
      <c r="BP471" s="18"/>
      <c r="BQ471" s="18"/>
      <c r="BR471" s="18"/>
      <c r="BS471" s="18"/>
      <c r="BT471" s="19" t="s">
        <v>88</v>
      </c>
      <c r="BU471" s="19"/>
      <c r="BV471" s="26" t="s">
        <v>94</v>
      </c>
      <c r="BW471" s="26"/>
      <c r="BX471" s="26"/>
      <c r="BY471" s="26"/>
      <c r="BZ471" s="29"/>
      <c r="CA471" s="29"/>
      <c r="CB471" s="29"/>
      <c r="CC471" s="30"/>
      <c r="CD471" s="30"/>
      <c r="CE471" s="30"/>
      <c r="CF471" s="28">
        <v>4</v>
      </c>
      <c r="CG471" s="28">
        <v>5</v>
      </c>
    </row>
    <row r="472" spans="1:85" x14ac:dyDescent="0.4">
      <c r="A472" s="9" t="s">
        <v>84</v>
      </c>
      <c r="B472" s="9" t="s">
        <v>254</v>
      </c>
      <c r="C472" s="9" t="s">
        <v>273</v>
      </c>
      <c r="D472" s="23" t="s">
        <v>295</v>
      </c>
      <c r="E472" s="32">
        <v>5</v>
      </c>
      <c r="F472" s="32">
        <v>22</v>
      </c>
      <c r="G472" s="32">
        <v>16</v>
      </c>
      <c r="H472" s="14">
        <f t="shared" si="238"/>
        <v>6680</v>
      </c>
      <c r="I472" s="45">
        <v>34</v>
      </c>
      <c r="J472" s="15">
        <f t="shared" si="239"/>
        <v>6.8</v>
      </c>
      <c r="K472" s="21">
        <v>11</v>
      </c>
      <c r="L472" s="21">
        <v>28</v>
      </c>
      <c r="M472" s="15">
        <f t="shared" si="240"/>
        <v>2.2000000000000002</v>
      </c>
      <c r="N472" s="15">
        <f t="shared" si="241"/>
        <v>5.6</v>
      </c>
      <c r="O472" s="17">
        <f t="shared" si="242"/>
        <v>0.39285714285714285</v>
      </c>
      <c r="P472" s="14">
        <v>8</v>
      </c>
      <c r="Q472" s="16">
        <v>20</v>
      </c>
      <c r="R472" s="15">
        <f t="shared" si="243"/>
        <v>1.6</v>
      </c>
      <c r="S472" s="15">
        <f t="shared" si="244"/>
        <v>4</v>
      </c>
      <c r="T472" s="17">
        <f t="shared" si="245"/>
        <v>0.4</v>
      </c>
      <c r="U472" s="16">
        <v>3</v>
      </c>
      <c r="V472" s="16">
        <v>8</v>
      </c>
      <c r="W472" s="15">
        <f t="shared" si="246"/>
        <v>0.6</v>
      </c>
      <c r="X472" s="15">
        <f t="shared" si="247"/>
        <v>1.6</v>
      </c>
      <c r="Y472" s="17">
        <f t="shared" si="248"/>
        <v>0.375</v>
      </c>
      <c r="Z472" s="8">
        <v>9</v>
      </c>
      <c r="AA472" s="8">
        <v>13</v>
      </c>
      <c r="AB472" s="15">
        <f t="shared" si="249"/>
        <v>1.8</v>
      </c>
      <c r="AC472" s="15">
        <f t="shared" si="250"/>
        <v>2.6</v>
      </c>
      <c r="AD472" s="17">
        <f t="shared" si="251"/>
        <v>0.69230769230769229</v>
      </c>
      <c r="AE472" s="13">
        <v>12</v>
      </c>
      <c r="AF472" s="15">
        <f t="shared" si="252"/>
        <v>2.4</v>
      </c>
      <c r="AG472" s="13">
        <v>2</v>
      </c>
      <c r="AH472" s="15">
        <f t="shared" si="253"/>
        <v>0.4</v>
      </c>
      <c r="AI472" s="13">
        <v>10</v>
      </c>
      <c r="AJ472" s="15">
        <f t="shared" si="254"/>
        <v>2</v>
      </c>
      <c r="AK472" s="13">
        <v>8</v>
      </c>
      <c r="AL472" s="15">
        <f t="shared" si="255"/>
        <v>1.6</v>
      </c>
      <c r="AM472" s="13">
        <v>1</v>
      </c>
      <c r="AN472" s="15">
        <f t="shared" si="256"/>
        <v>0.2</v>
      </c>
      <c r="AO472" s="2">
        <v>0</v>
      </c>
      <c r="AP472" s="15">
        <f t="shared" si="257"/>
        <v>0</v>
      </c>
      <c r="AQ472" s="6">
        <v>1</v>
      </c>
      <c r="AR472" s="15">
        <f t="shared" si="258"/>
        <v>0.2</v>
      </c>
      <c r="AS472" s="52">
        <v>10</v>
      </c>
      <c r="AT472" s="15">
        <f t="shared" si="259"/>
        <v>2</v>
      </c>
      <c r="AU472" s="18"/>
      <c r="AV472" s="18"/>
      <c r="AW472" s="18"/>
      <c r="AX472" s="18"/>
      <c r="AY472" s="18"/>
      <c r="AZ472" s="18"/>
      <c r="BA472" s="18"/>
      <c r="BB472" s="18"/>
      <c r="BC472" s="18"/>
      <c r="BD472" s="92">
        <f t="shared" si="260"/>
        <v>50.415183867141167</v>
      </c>
      <c r="BE472" s="92">
        <f t="shared" si="261"/>
        <v>44.642857142857146</v>
      </c>
      <c r="BF472" s="93">
        <f>IFERROR(100*((L472+0.44*AA472+AQ472)*2400)/((SUMIFS(팀공격력!Q:Q,팀공격력!A:A,B472,팀공격력!B:B,D472)+0.44*SUMIFS(팀공격력!T:T,팀공격력!A:A,B472,팀공격력!B:B,D472)+SUMIFS(팀공격력!AK:AK,팀공격력!A:A,B472,팀공격력!B:B,D472))*(F472*60+G472)),"")</f>
        <v>8.3348377011211703</v>
      </c>
      <c r="BG472" s="17">
        <f t="shared" si="262"/>
        <v>0.2857142857142857</v>
      </c>
      <c r="BH472" s="17">
        <f t="shared" si="263"/>
        <v>0.4642857142857143</v>
      </c>
      <c r="BI472" s="94">
        <f>IFERROR(((AG472*(12000/5))/((F472*60+G472)*(SUMIFS(팀공격력!X:X,팀공격력!A:A,B472,팀공격력!B:B,D472)+SUMIFS(팀수비력!X:X,팀수비력!A:A,B472,팀수비력!B:B,D472))))*100,"")</f>
        <v>0.59189693101441265</v>
      </c>
      <c r="BJ472" s="94">
        <f>IFERROR(((AI472*(12000/5))/((F472*60+G472)*(SUMIFS(팀공격력!V:V,팀공격력!A:A,B472,팀공격력!B:B,D472)+SUMIFS(팀수비력!W:W,팀수비력!A:A,B472,팀수비력!B:B,D472))))*100,"")</f>
        <v>5.8898596250122708</v>
      </c>
      <c r="BK472" s="94">
        <f>IFERROR(((AE472*(12000/5))/((F472*60+G472)*(SUMIFS(팀공격력!X:X,팀공격력!A:A,B472,팀공격력!B:B,D472)+SUMIFS(팀수비력!X:X,팀수비력!A:A,B472,팀수비력!B:B,D472))))*100,"")</f>
        <v>3.5513815860864759</v>
      </c>
      <c r="BL472" s="94">
        <f>IFERROR(100*AK472/(((((F472*60+G472)/(12000/5))*SUMIFS(팀공격력!P:P,팀공격력!A:A,B472,팀공격력!B:B,D472))-K472)),"")</f>
        <v>5.3576212161800161</v>
      </c>
      <c r="BM472" s="94">
        <f>IFERROR(100*((AM472/E472*(2400))/((F472*60+G472)*SUMIFS(팀공격력!AR:AR,팀공격력!A:A,B472,팀공격력!B:B,D472))),"")</f>
        <v>0.50708162171420501</v>
      </c>
      <c r="BN472" s="94">
        <f>IFERROR((AO472*40)/(((F472*60+G472)/60)*(SUMIFS(팀수비력!Q:Q,팀수비력!A:A,B472,팀수비력!B:B,D472)-SUMIFS(팀수비력!N:N,팀수비력!A:A,B472,팀수비력!B:B,D472)))*100,"")</f>
        <v>0</v>
      </c>
      <c r="BO472" s="94">
        <f t="shared" si="264"/>
        <v>2.8801843317972353</v>
      </c>
      <c r="BP472" s="18"/>
      <c r="BQ472" s="18"/>
      <c r="BR472" s="18"/>
      <c r="BS472" s="18"/>
      <c r="BT472" s="19" t="s">
        <v>88</v>
      </c>
      <c r="BU472" s="19"/>
      <c r="BV472" s="26" t="s">
        <v>89</v>
      </c>
      <c r="BW472" s="26"/>
      <c r="BX472" s="26"/>
      <c r="BY472" s="26"/>
      <c r="BZ472" s="29"/>
      <c r="CA472" s="29"/>
      <c r="CB472" s="29"/>
      <c r="CC472" s="30"/>
      <c r="CD472" s="30"/>
      <c r="CE472" s="30"/>
      <c r="CF472" s="28">
        <v>2</v>
      </c>
      <c r="CG472" s="28">
        <v>3</v>
      </c>
    </row>
    <row r="473" spans="1:85" x14ac:dyDescent="0.4">
      <c r="A473" s="9" t="s">
        <v>84</v>
      </c>
      <c r="B473" s="9" t="s">
        <v>274</v>
      </c>
      <c r="C473" s="9" t="s">
        <v>275</v>
      </c>
      <c r="D473" s="23" t="s">
        <v>295</v>
      </c>
      <c r="E473" s="32">
        <v>8</v>
      </c>
      <c r="F473" s="32">
        <v>7</v>
      </c>
      <c r="G473" s="32">
        <v>46</v>
      </c>
      <c r="H473" s="14">
        <f t="shared" si="238"/>
        <v>3728</v>
      </c>
      <c r="I473" s="45">
        <v>11</v>
      </c>
      <c r="J473" s="15">
        <f t="shared" si="239"/>
        <v>1.375</v>
      </c>
      <c r="K473" s="21">
        <v>3</v>
      </c>
      <c r="L473" s="21">
        <v>6</v>
      </c>
      <c r="M473" s="15">
        <f t="shared" si="240"/>
        <v>0.375</v>
      </c>
      <c r="N473" s="15">
        <f t="shared" si="241"/>
        <v>0.75</v>
      </c>
      <c r="O473" s="17">
        <f t="shared" si="242"/>
        <v>0.5</v>
      </c>
      <c r="P473" s="14">
        <v>0</v>
      </c>
      <c r="Q473" s="16">
        <v>2</v>
      </c>
      <c r="R473" s="15">
        <f t="shared" si="243"/>
        <v>0</v>
      </c>
      <c r="S473" s="15">
        <f t="shared" si="244"/>
        <v>0.25</v>
      </c>
      <c r="T473" s="17">
        <f t="shared" si="245"/>
        <v>0</v>
      </c>
      <c r="U473" s="16">
        <v>3</v>
      </c>
      <c r="V473" s="16">
        <v>4</v>
      </c>
      <c r="W473" s="15">
        <f t="shared" si="246"/>
        <v>0.375</v>
      </c>
      <c r="X473" s="15">
        <f t="shared" si="247"/>
        <v>0.5</v>
      </c>
      <c r="Y473" s="17">
        <f t="shared" si="248"/>
        <v>0.75</v>
      </c>
      <c r="Z473" s="8">
        <v>2</v>
      </c>
      <c r="AA473" s="8">
        <v>2</v>
      </c>
      <c r="AB473" s="15">
        <f t="shared" si="249"/>
        <v>0.25</v>
      </c>
      <c r="AC473" s="15">
        <f t="shared" si="250"/>
        <v>0.25</v>
      </c>
      <c r="AD473" s="17">
        <f t="shared" si="251"/>
        <v>1</v>
      </c>
      <c r="AE473" s="13">
        <v>4</v>
      </c>
      <c r="AF473" s="15">
        <f t="shared" si="252"/>
        <v>0.5</v>
      </c>
      <c r="AG473" s="13">
        <v>1</v>
      </c>
      <c r="AH473" s="15">
        <f t="shared" si="253"/>
        <v>0.125</v>
      </c>
      <c r="AI473" s="13">
        <v>3</v>
      </c>
      <c r="AJ473" s="15">
        <f t="shared" si="254"/>
        <v>0.375</v>
      </c>
      <c r="AK473" s="13">
        <v>1</v>
      </c>
      <c r="AL473" s="15">
        <f t="shared" si="255"/>
        <v>0.125</v>
      </c>
      <c r="AM473" s="13">
        <v>0</v>
      </c>
      <c r="AN473" s="15">
        <f t="shared" si="256"/>
        <v>0</v>
      </c>
      <c r="AO473" s="2">
        <v>0</v>
      </c>
      <c r="AP473" s="15">
        <f t="shared" si="257"/>
        <v>0</v>
      </c>
      <c r="AQ473" s="6">
        <v>2</v>
      </c>
      <c r="AR473" s="15">
        <f t="shared" si="258"/>
        <v>0.25</v>
      </c>
      <c r="AS473" s="52">
        <v>8</v>
      </c>
      <c r="AT473" s="15">
        <f t="shared" si="259"/>
        <v>1</v>
      </c>
      <c r="AU473" s="18"/>
      <c r="AV473" s="18"/>
      <c r="AW473" s="18"/>
      <c r="AX473" s="18"/>
      <c r="AY473" s="18"/>
      <c r="AZ473" s="18"/>
      <c r="BA473" s="18"/>
      <c r="BB473" s="18"/>
      <c r="BC473" s="18"/>
      <c r="BD473" s="92">
        <f t="shared" si="260"/>
        <v>79.941860465116278</v>
      </c>
      <c r="BE473" s="92">
        <f t="shared" si="261"/>
        <v>75</v>
      </c>
      <c r="BF473" s="93">
        <f>IFERROR(100*((L473+0.44*AA473+AQ473)*2400)/((SUMIFS(팀공격력!Q:Q,팀공격력!A:A,B473,팀공격력!B:B,D473)+0.44*SUMIFS(팀공격력!T:T,팀공격력!A:A,B473,팀공격력!B:B,D473)+SUMIFS(팀공격력!AK:AK,팀공격력!A:A,B473,팀공격력!B:B,D473))*(F473*60+G473)),"")</f>
        <v>6.0874648039877455</v>
      </c>
      <c r="BG473" s="17">
        <f t="shared" si="262"/>
        <v>0.66666666666666663</v>
      </c>
      <c r="BH473" s="17">
        <f t="shared" si="263"/>
        <v>0.33333333333333331</v>
      </c>
      <c r="BI473" s="94">
        <f>IFERROR(((AG473*(12000/5))/((F473*60+G473)*(SUMIFS(팀공격력!X:X,팀공격력!A:A,B473,팀공격력!B:B,D473)+SUMIFS(팀수비력!X:X,팀수비력!A:A,B473,팀수비력!B:B,D473))))*100,"")</f>
        <v>0.8214058360884654</v>
      </c>
      <c r="BJ473" s="94">
        <f>IFERROR(((AI473*(12000/5))/((F473*60+G473)*(SUMIFS(팀공격력!V:V,팀공격력!A:A,B473,팀공격력!B:B,D473)+SUMIFS(팀수비력!W:W,팀수비력!A:A,B473,팀수비력!B:B,D473))))*100,"")</f>
        <v>4.5984058859595338</v>
      </c>
      <c r="BK473" s="94">
        <f>IFERROR(((AE473*(12000/5))/((F473*60+G473)*(SUMIFS(팀공격력!X:X,팀공격력!A:A,B473,팀공격력!B:B,D473)+SUMIFS(팀수비력!X:X,팀수비력!A:A,B473,팀수비력!B:B,D473))))*100,"")</f>
        <v>3.2856233443538616</v>
      </c>
      <c r="BL473" s="94">
        <f>IFERROR(100*AK473/(((((F473*60+G473)/(12000/5))*SUMIFS(팀공격력!P:P,팀공격력!A:A,B473,팀공격력!B:B,D473))-K473)),"")</f>
        <v>2.0721094073767095</v>
      </c>
      <c r="BM473" s="94">
        <f>IFERROR(100*((AM473/E473*(2400))/((F473*60+G473)*SUMIFS(팀공격력!AR:AR,팀공격력!A:A,B473,팀공격력!B:B,D473))),"")</f>
        <v>0</v>
      </c>
      <c r="BN473" s="94">
        <f>IFERROR((AO473*40)/(((F473*60+G473)/60)*(SUMIFS(팀수비력!Q:Q,팀수비력!A:A,B473,팀수비력!B:B,D473)-SUMIFS(팀수비력!N:N,팀수비력!A:A,B473,팀수비력!B:B,D473)))*100,"")</f>
        <v>0</v>
      </c>
      <c r="BO473" s="94">
        <f t="shared" si="264"/>
        <v>22.522522522522525</v>
      </c>
      <c r="BP473" s="18"/>
      <c r="BQ473" s="18"/>
      <c r="BR473" s="18"/>
      <c r="BS473" s="18"/>
      <c r="BT473" s="19" t="s">
        <v>88</v>
      </c>
      <c r="BU473" s="19"/>
      <c r="BV473" s="26" t="s">
        <v>89</v>
      </c>
      <c r="BW473" s="26"/>
      <c r="BX473" s="26"/>
      <c r="BY473" s="26"/>
      <c r="BZ473" s="29"/>
      <c r="CA473" s="29"/>
      <c r="CB473" s="29"/>
      <c r="CC473" s="30"/>
      <c r="CD473" s="30"/>
      <c r="CE473" s="30"/>
      <c r="CF473" s="28">
        <v>4</v>
      </c>
      <c r="CG473" s="28">
        <v>4</v>
      </c>
    </row>
    <row r="474" spans="1:85" x14ac:dyDescent="0.4">
      <c r="A474" s="9" t="s">
        <v>84</v>
      </c>
      <c r="B474" s="9" t="s">
        <v>274</v>
      </c>
      <c r="C474" s="9" t="s">
        <v>278</v>
      </c>
      <c r="D474" s="23" t="s">
        <v>295</v>
      </c>
      <c r="E474" s="32">
        <v>2</v>
      </c>
      <c r="F474" s="32">
        <v>5</v>
      </c>
      <c r="G474" s="32">
        <v>4</v>
      </c>
      <c r="H474" s="14">
        <f t="shared" si="238"/>
        <v>608</v>
      </c>
      <c r="I474" s="45">
        <v>2</v>
      </c>
      <c r="J474" s="15">
        <f t="shared" si="239"/>
        <v>1</v>
      </c>
      <c r="K474" s="21">
        <v>1</v>
      </c>
      <c r="L474" s="21">
        <v>2</v>
      </c>
      <c r="M474" s="15">
        <f t="shared" si="240"/>
        <v>0.5</v>
      </c>
      <c r="N474" s="15">
        <f t="shared" si="241"/>
        <v>1</v>
      </c>
      <c r="O474" s="17">
        <f t="shared" si="242"/>
        <v>0.5</v>
      </c>
      <c r="P474" s="14">
        <v>1</v>
      </c>
      <c r="Q474" s="16">
        <v>2</v>
      </c>
      <c r="R474" s="15">
        <f t="shared" si="243"/>
        <v>0.5</v>
      </c>
      <c r="S474" s="15">
        <f t="shared" si="244"/>
        <v>1</v>
      </c>
      <c r="T474" s="17">
        <f t="shared" si="245"/>
        <v>0.5</v>
      </c>
      <c r="U474" s="16">
        <v>0</v>
      </c>
      <c r="V474" s="16">
        <v>0</v>
      </c>
      <c r="W474" s="15">
        <f t="shared" si="246"/>
        <v>0</v>
      </c>
      <c r="X474" s="15">
        <f t="shared" si="247"/>
        <v>0</v>
      </c>
      <c r="Y474" s="17" t="e">
        <f t="shared" si="248"/>
        <v>#DIV/0!</v>
      </c>
      <c r="Z474" s="8">
        <v>0</v>
      </c>
      <c r="AA474" s="8">
        <v>0</v>
      </c>
      <c r="AB474" s="15">
        <f t="shared" si="249"/>
        <v>0</v>
      </c>
      <c r="AC474" s="15">
        <f t="shared" si="250"/>
        <v>0</v>
      </c>
      <c r="AD474" s="17" t="e">
        <f t="shared" si="251"/>
        <v>#DIV/0!</v>
      </c>
      <c r="AE474" s="13">
        <v>3</v>
      </c>
      <c r="AF474" s="15">
        <f t="shared" si="252"/>
        <v>1.5</v>
      </c>
      <c r="AG474" s="13">
        <v>1</v>
      </c>
      <c r="AH474" s="15">
        <f t="shared" si="253"/>
        <v>0.5</v>
      </c>
      <c r="AI474" s="13">
        <v>2</v>
      </c>
      <c r="AJ474" s="15">
        <f t="shared" si="254"/>
        <v>1</v>
      </c>
      <c r="AK474" s="13">
        <v>0</v>
      </c>
      <c r="AL474" s="15">
        <f t="shared" si="255"/>
        <v>0</v>
      </c>
      <c r="AM474" s="13">
        <v>0</v>
      </c>
      <c r="AN474" s="15">
        <f t="shared" si="256"/>
        <v>0</v>
      </c>
      <c r="AO474" s="2">
        <v>1</v>
      </c>
      <c r="AP474" s="15">
        <f t="shared" si="257"/>
        <v>0.5</v>
      </c>
      <c r="AQ474" s="6">
        <v>0</v>
      </c>
      <c r="AR474" s="15">
        <f t="shared" si="258"/>
        <v>0</v>
      </c>
      <c r="AS474" s="52">
        <v>0</v>
      </c>
      <c r="AT474" s="15">
        <f t="shared" si="259"/>
        <v>0</v>
      </c>
      <c r="AU474" s="18"/>
      <c r="AV474" s="18"/>
      <c r="AW474" s="18"/>
      <c r="AX474" s="18"/>
      <c r="AY474" s="18"/>
      <c r="AZ474" s="18"/>
      <c r="BA474" s="18"/>
      <c r="BB474" s="18"/>
      <c r="BC474" s="18"/>
      <c r="BD474" s="92">
        <f t="shared" si="260"/>
        <v>50</v>
      </c>
      <c r="BE474" s="92">
        <f t="shared" si="261"/>
        <v>50</v>
      </c>
      <c r="BF474" s="93">
        <f>IFERROR(100*((L474+0.44*AA474+AQ474)*2400)/((SUMIFS(팀공격력!Q:Q,팀공격력!A:A,B474,팀공격력!B:B,D474)+0.44*SUMIFS(팀공격력!T:T,팀공격력!A:A,B474,팀공격력!B:B,D474)+SUMIFS(팀공격력!AK:AK,팀공격력!A:A,B474,팀공격력!B:B,D474))*(F474*60+G474)),"")</f>
        <v>2.1016762970144987</v>
      </c>
      <c r="BG474" s="17">
        <f t="shared" si="262"/>
        <v>0</v>
      </c>
      <c r="BH474" s="17">
        <f t="shared" si="263"/>
        <v>0</v>
      </c>
      <c r="BI474" s="94">
        <f>IFERROR(((AG474*(12000/5))/((F474*60+G474)*(SUMIFS(팀공격력!X:X,팀공격력!A:A,B474,팀공격력!B:B,D474)+SUMIFS(팀수비력!X:X,팀수비력!A:A,B474,팀수비력!B:B,D474))))*100,"")</f>
        <v>1.2591286829513977</v>
      </c>
      <c r="BJ474" s="94">
        <f>IFERROR(((AI474*(12000/5))/((F474*60+G474)*(SUMIFS(팀공격력!V:V,팀공격력!A:A,B474,팀공격력!B:B,D474)+SUMIFS(팀수비력!W:W,팀수비력!A:A,B474,팀수비력!B:B,D474))))*100,"")</f>
        <v>4.6992481203007515</v>
      </c>
      <c r="BK474" s="94">
        <f>IFERROR(((AE474*(12000/5))/((F474*60+G474)*(SUMIFS(팀공격력!X:X,팀공격력!A:A,B474,팀공격력!B:B,D474)+SUMIFS(팀수비력!X:X,팀수비력!A:A,B474,팀수비력!B:B,D474))))*100,"")</f>
        <v>3.777386048854193</v>
      </c>
      <c r="BL474" s="94">
        <f>IFERROR(100*AK474/(((((F474*60+G474)/(12000/5))*SUMIFS(팀공격력!P:P,팀공격력!A:A,B474,팀공격력!B:B,D474))-K474)),"")</f>
        <v>0</v>
      </c>
      <c r="BM474" s="94">
        <f>IFERROR(100*((AM474/E474*(2400))/((F474*60+G474)*SUMIFS(팀공격력!AR:AR,팀공격력!A:A,B474,팀공격력!B:B,D474))),"")</f>
        <v>0</v>
      </c>
      <c r="BN474" s="94">
        <f>IFERROR((AO474*40)/(((F474*60+G474)/60)*(SUMIFS(팀수비력!Q:Q,팀수비력!A:A,B474,팀수비력!B:B,D474)-SUMIFS(팀수비력!N:N,팀수비력!A:A,B474,팀수비력!B:B,D474)))*100,"")</f>
        <v>2.1929824561403506</v>
      </c>
      <c r="BO474" s="94">
        <f t="shared" si="264"/>
        <v>0</v>
      </c>
      <c r="BP474" s="18"/>
      <c r="BQ474" s="18"/>
      <c r="BR474" s="18"/>
      <c r="BS474" s="18"/>
      <c r="BT474" s="19" t="s">
        <v>88</v>
      </c>
      <c r="BU474" s="19"/>
      <c r="BV474" s="26" t="s">
        <v>97</v>
      </c>
      <c r="BW474" s="26"/>
      <c r="BX474" s="26"/>
      <c r="BY474" s="26"/>
      <c r="BZ474" s="29"/>
      <c r="CA474" s="29"/>
      <c r="CB474" s="29"/>
      <c r="CC474" s="30"/>
      <c r="CD474" s="30"/>
      <c r="CE474" s="30"/>
      <c r="CF474" s="28">
        <v>1</v>
      </c>
      <c r="CG474" s="28">
        <v>1</v>
      </c>
    </row>
    <row r="475" spans="1:85" x14ac:dyDescent="0.4">
      <c r="A475" s="9" t="s">
        <v>84</v>
      </c>
      <c r="B475" s="9" t="s">
        <v>274</v>
      </c>
      <c r="C475" s="9" t="s">
        <v>279</v>
      </c>
      <c r="D475" s="23" t="s">
        <v>295</v>
      </c>
      <c r="E475" s="32">
        <v>7</v>
      </c>
      <c r="F475" s="32">
        <v>19</v>
      </c>
      <c r="G475" s="32">
        <v>25</v>
      </c>
      <c r="H475" s="14">
        <f t="shared" si="238"/>
        <v>8155</v>
      </c>
      <c r="I475" s="45">
        <v>54</v>
      </c>
      <c r="J475" s="15">
        <f t="shared" si="239"/>
        <v>7.7142857142857144</v>
      </c>
      <c r="K475" s="21">
        <v>22</v>
      </c>
      <c r="L475" s="21">
        <v>46</v>
      </c>
      <c r="M475" s="15">
        <f t="shared" si="240"/>
        <v>3.1428571428571428</v>
      </c>
      <c r="N475" s="15">
        <f t="shared" si="241"/>
        <v>6.5714285714285712</v>
      </c>
      <c r="O475" s="17">
        <f t="shared" si="242"/>
        <v>0.47826086956521741</v>
      </c>
      <c r="P475" s="14">
        <v>20</v>
      </c>
      <c r="Q475" s="16">
        <v>39</v>
      </c>
      <c r="R475" s="15">
        <f t="shared" si="243"/>
        <v>2.8571428571428572</v>
      </c>
      <c r="S475" s="15">
        <f t="shared" si="244"/>
        <v>5.5714285714285712</v>
      </c>
      <c r="T475" s="17">
        <f t="shared" si="245"/>
        <v>0.51282051282051277</v>
      </c>
      <c r="U475" s="16">
        <v>2</v>
      </c>
      <c r="V475" s="16">
        <v>7</v>
      </c>
      <c r="W475" s="15">
        <f t="shared" si="246"/>
        <v>0.2857142857142857</v>
      </c>
      <c r="X475" s="15">
        <f t="shared" si="247"/>
        <v>1</v>
      </c>
      <c r="Y475" s="17">
        <f t="shared" si="248"/>
        <v>0.2857142857142857</v>
      </c>
      <c r="Z475" s="8">
        <v>8</v>
      </c>
      <c r="AA475" s="8">
        <v>10</v>
      </c>
      <c r="AB475" s="15">
        <f t="shared" si="249"/>
        <v>1.1428571428571428</v>
      </c>
      <c r="AC475" s="15">
        <f t="shared" si="250"/>
        <v>1.4285714285714286</v>
      </c>
      <c r="AD475" s="17">
        <f t="shared" si="251"/>
        <v>0.8</v>
      </c>
      <c r="AE475" s="13">
        <v>36</v>
      </c>
      <c r="AF475" s="15">
        <f t="shared" si="252"/>
        <v>5.1428571428571432</v>
      </c>
      <c r="AG475" s="13">
        <v>20</v>
      </c>
      <c r="AH475" s="15">
        <f t="shared" si="253"/>
        <v>2.8571428571428572</v>
      </c>
      <c r="AI475" s="13">
        <v>16</v>
      </c>
      <c r="AJ475" s="15">
        <f t="shared" si="254"/>
        <v>2.2857142857142856</v>
      </c>
      <c r="AK475" s="13">
        <v>7</v>
      </c>
      <c r="AL475" s="15">
        <f t="shared" si="255"/>
        <v>1</v>
      </c>
      <c r="AM475" s="13">
        <v>7</v>
      </c>
      <c r="AN475" s="15">
        <f t="shared" si="256"/>
        <v>1</v>
      </c>
      <c r="AO475" s="2">
        <v>3</v>
      </c>
      <c r="AP475" s="15">
        <f t="shared" si="257"/>
        <v>0.42857142857142855</v>
      </c>
      <c r="AQ475" s="6">
        <v>8</v>
      </c>
      <c r="AR475" s="15">
        <f t="shared" si="258"/>
        <v>1.1428571428571428</v>
      </c>
      <c r="AS475" s="52">
        <v>21</v>
      </c>
      <c r="AT475" s="15">
        <f t="shared" si="259"/>
        <v>3</v>
      </c>
      <c r="AU475" s="18"/>
      <c r="AV475" s="18"/>
      <c r="AW475" s="18"/>
      <c r="AX475" s="18"/>
      <c r="AY475" s="18"/>
      <c r="AZ475" s="18"/>
      <c r="BA475" s="18"/>
      <c r="BB475" s="18"/>
      <c r="BC475" s="18"/>
      <c r="BD475" s="92">
        <f t="shared" si="260"/>
        <v>53.571428571428569</v>
      </c>
      <c r="BE475" s="92">
        <f t="shared" si="261"/>
        <v>50</v>
      </c>
      <c r="BF475" s="93">
        <f>IFERROR(100*((L475+0.44*AA475+AQ475)*2400)/((SUMIFS(팀공격력!Q:Q,팀공격력!A:A,B475,팀공격력!B:B,D475)+0.44*SUMIFS(팀공격력!T:T,팀공격력!A:A,B475,팀공격력!B:B,D475)+SUMIFS(팀공격력!AK:AK,팀공격력!A:A,B475,팀공격력!B:B,D475))*(F475*60+G475)),"")</f>
        <v>16.013871376256056</v>
      </c>
      <c r="BG475" s="17">
        <f t="shared" si="262"/>
        <v>0.15217391304347827</v>
      </c>
      <c r="BH475" s="17">
        <f t="shared" si="263"/>
        <v>0.21739130434782608</v>
      </c>
      <c r="BI475" s="94">
        <f>IFERROR(((AG475*(12000/5))/((F475*60+G475)*(SUMIFS(팀공격력!X:X,팀공격력!A:A,B475,팀공격력!B:B,D475)+SUMIFS(팀수비력!X:X,팀수비력!A:A,B475,팀수비력!B:B,D475))))*100,"")</f>
        <v>6.5712466887077232</v>
      </c>
      <c r="BJ475" s="94">
        <f>IFERROR(((AI475*(12000/5))/((F475*60+G475)*(SUMIFS(팀공격력!V:V,팀공격력!A:A,B475,팀공격력!B:B,D475)+SUMIFS(팀수비력!W:W,팀수비력!A:A,B475,팀수비력!B:B,D475))))*100,"")</f>
        <v>9.8099325567136724</v>
      </c>
      <c r="BK475" s="94">
        <f>IFERROR(((AE475*(12000/5))/((F475*60+G475)*(SUMIFS(팀공격력!X:X,팀공격력!A:A,B475,팀공격력!B:B,D475)+SUMIFS(팀수비력!X:X,팀수비력!A:A,B475,팀수비력!B:B,D475))))*100,"")</f>
        <v>11.828244039673901</v>
      </c>
      <c r="BL475" s="94">
        <f>IFERROR(100*AK475/(((((F475*60+G475)/(12000/5))*SUMIFS(팀공격력!P:P,팀공격력!A:A,B475,팀공격력!B:B,D475))-K475)),"")</f>
        <v>6.5944418276024486</v>
      </c>
      <c r="BM475" s="94">
        <f>IFERROR(100*((AM475/E475*(2400))/((F475*60+G475)*SUMIFS(팀공격력!AR:AR,팀공격력!A:A,B475,팀공격력!B:B,D475))),"")</f>
        <v>2.9660487031857965</v>
      </c>
      <c r="BN475" s="94">
        <f>IFERROR((AO475*40)/(((F475*60+G475)/60)*(SUMIFS(팀수비력!Q:Q,팀수비력!A:A,B475,팀수비력!B:B,D475)-SUMIFS(팀수비력!N:N,팀수비력!A:A,B475,팀수비력!B:B,D475)))*100,"")</f>
        <v>1.7167381974248928</v>
      </c>
      <c r="BO475" s="94">
        <f t="shared" si="264"/>
        <v>13.698630136986301</v>
      </c>
      <c r="BP475" s="18"/>
      <c r="BQ475" s="18"/>
      <c r="BR475" s="18"/>
      <c r="BS475" s="18"/>
      <c r="BT475" s="19" t="s">
        <v>88</v>
      </c>
      <c r="BU475" s="19"/>
      <c r="BV475" s="26" t="s">
        <v>97</v>
      </c>
      <c r="BW475" s="26"/>
      <c r="BX475" s="26"/>
      <c r="BY475" s="26"/>
      <c r="BZ475" s="29"/>
      <c r="CA475" s="29"/>
      <c r="CB475" s="29"/>
      <c r="CC475" s="30"/>
      <c r="CD475" s="30"/>
      <c r="CE475" s="30"/>
      <c r="CF475" s="28">
        <v>4</v>
      </c>
      <c r="CG475" s="28">
        <v>3</v>
      </c>
    </row>
    <row r="476" spans="1:85" x14ac:dyDescent="0.4">
      <c r="A476" s="9" t="s">
        <v>84</v>
      </c>
      <c r="B476" s="9" t="s">
        <v>274</v>
      </c>
      <c r="C476" s="9" t="s">
        <v>280</v>
      </c>
      <c r="D476" s="23" t="s">
        <v>295</v>
      </c>
      <c r="E476" s="32">
        <v>8</v>
      </c>
      <c r="F476" s="32">
        <v>15</v>
      </c>
      <c r="G476" s="32">
        <v>13</v>
      </c>
      <c r="H476" s="14">
        <f t="shared" si="238"/>
        <v>7304</v>
      </c>
      <c r="I476" s="45">
        <v>16</v>
      </c>
      <c r="J476" s="15">
        <f t="shared" si="239"/>
        <v>2</v>
      </c>
      <c r="K476" s="21">
        <v>6</v>
      </c>
      <c r="L476" s="21">
        <v>18</v>
      </c>
      <c r="M476" s="15">
        <f t="shared" si="240"/>
        <v>0.75</v>
      </c>
      <c r="N476" s="15">
        <f t="shared" si="241"/>
        <v>2.25</v>
      </c>
      <c r="O476" s="17">
        <f t="shared" si="242"/>
        <v>0.33333333333333331</v>
      </c>
      <c r="P476" s="14">
        <v>4</v>
      </c>
      <c r="Q476" s="16">
        <v>5</v>
      </c>
      <c r="R476" s="15">
        <f t="shared" si="243"/>
        <v>0.5</v>
      </c>
      <c r="S476" s="15">
        <f t="shared" si="244"/>
        <v>0.625</v>
      </c>
      <c r="T476" s="17">
        <f t="shared" si="245"/>
        <v>0.8</v>
      </c>
      <c r="U476" s="16">
        <v>2</v>
      </c>
      <c r="V476" s="16">
        <v>13</v>
      </c>
      <c r="W476" s="15">
        <f t="shared" si="246"/>
        <v>0.25</v>
      </c>
      <c r="X476" s="15">
        <f t="shared" si="247"/>
        <v>1.625</v>
      </c>
      <c r="Y476" s="17">
        <f t="shared" si="248"/>
        <v>0.15384615384615385</v>
      </c>
      <c r="Z476" s="8">
        <v>2</v>
      </c>
      <c r="AA476" s="8">
        <v>4</v>
      </c>
      <c r="AB476" s="15">
        <f t="shared" si="249"/>
        <v>0.25</v>
      </c>
      <c r="AC476" s="15">
        <f t="shared" si="250"/>
        <v>0.5</v>
      </c>
      <c r="AD476" s="17">
        <f t="shared" si="251"/>
        <v>0.5</v>
      </c>
      <c r="AE476" s="13">
        <v>7</v>
      </c>
      <c r="AF476" s="15">
        <f t="shared" si="252"/>
        <v>0.875</v>
      </c>
      <c r="AG476" s="13">
        <v>4</v>
      </c>
      <c r="AH476" s="15">
        <f t="shared" si="253"/>
        <v>0.5</v>
      </c>
      <c r="AI476" s="13">
        <v>3</v>
      </c>
      <c r="AJ476" s="15">
        <f t="shared" si="254"/>
        <v>0.375</v>
      </c>
      <c r="AK476" s="13">
        <v>6</v>
      </c>
      <c r="AL476" s="15">
        <f t="shared" si="255"/>
        <v>0.75</v>
      </c>
      <c r="AM476" s="13">
        <v>7</v>
      </c>
      <c r="AN476" s="15">
        <f t="shared" si="256"/>
        <v>0.875</v>
      </c>
      <c r="AO476" s="2">
        <v>0</v>
      </c>
      <c r="AP476" s="15">
        <f t="shared" si="257"/>
        <v>0</v>
      </c>
      <c r="AQ476" s="6">
        <v>4</v>
      </c>
      <c r="AR476" s="15">
        <f t="shared" si="258"/>
        <v>0.5</v>
      </c>
      <c r="AS476" s="52">
        <v>12</v>
      </c>
      <c r="AT476" s="15">
        <f t="shared" si="259"/>
        <v>1.5</v>
      </c>
      <c r="AU476" s="18"/>
      <c r="AV476" s="18"/>
      <c r="AW476" s="18"/>
      <c r="AX476" s="18"/>
      <c r="AY476" s="18"/>
      <c r="AZ476" s="18"/>
      <c r="BA476" s="18"/>
      <c r="BB476" s="18"/>
      <c r="BC476" s="18"/>
      <c r="BD476" s="92">
        <f t="shared" si="260"/>
        <v>40.48582995951417</v>
      </c>
      <c r="BE476" s="92">
        <f t="shared" si="261"/>
        <v>38.888888888888893</v>
      </c>
      <c r="BF476" s="93">
        <f>IFERROR(100*((L476+0.44*AA476+AQ476)*2400)/((SUMIFS(팀공격력!Q:Q,팀공격력!A:A,B476,팀공격력!B:B,D476)+0.44*SUMIFS(팀공격력!T:T,팀공격력!A:A,B476,팀공격력!B:B,D476)+SUMIFS(팀공격력!AK:AK,팀공격력!A:A,B476,팀공격력!B:B,D476))*(F476*60+G476)),"")</f>
        <v>8.3135224317566312</v>
      </c>
      <c r="BG476" s="17">
        <f t="shared" si="262"/>
        <v>0.72222222222222221</v>
      </c>
      <c r="BH476" s="17">
        <f t="shared" si="263"/>
        <v>0.22222222222222221</v>
      </c>
      <c r="BI476" s="94">
        <f>IFERROR(((AG476*(12000/5))/((F476*60+G476)*(SUMIFS(팀공격력!X:X,팀공격력!A:A,B476,팀공격력!B:B,D476)+SUMIFS(팀수비력!X:X,팀수비력!A:A,B476,팀수비력!B:B,D476))))*100,"")</f>
        <v>1.6769994287720695</v>
      </c>
      <c r="BJ476" s="94">
        <f>IFERROR(((AI476*(12000/5))/((F476*60+G476)*(SUMIFS(팀공격력!V:V,팀공격력!A:A,B476,팀공격력!B:B,D476)+SUMIFS(팀수비력!W:W,팀수비력!A:A,B476,팀수비력!B:B,D476))))*100,"")</f>
        <v>2.3470505398216241</v>
      </c>
      <c r="BK476" s="94">
        <f>IFERROR(((AE476*(12000/5))/((F476*60+G476)*(SUMIFS(팀공격력!X:X,팀공격력!A:A,B476,팀공격력!B:B,D476)+SUMIFS(팀수비력!X:X,팀수비력!A:A,B476,팀수비력!B:B,D476))))*100,"")</f>
        <v>2.9347490003511214</v>
      </c>
      <c r="BL476" s="94">
        <f>IFERROR(100*AK476/(((((F476*60+G476)/(12000/5))*SUMIFS(팀공격력!P:P,팀공격력!A:A,B476,팀공격력!B:B,D476))-K476)),"")</f>
        <v>6.3539129513925658</v>
      </c>
      <c r="BM476" s="94">
        <f>IFERROR(100*((AM476/E476*(2400))/((F476*60+G476)*SUMIFS(팀공격력!AR:AR,팀공격력!A:A,B476,팀공격력!B:B,D476))),"")</f>
        <v>3.3116274882913701</v>
      </c>
      <c r="BN476" s="94">
        <f>IFERROR((AO476*40)/(((F476*60+G476)/60)*(SUMIFS(팀수비력!Q:Q,팀수비력!A:A,B476,팀수비력!B:B,D476)-SUMIFS(팀수비력!N:N,팀수비력!A:A,B476,팀수비력!B:B,D476)))*100,"")</f>
        <v>0</v>
      </c>
      <c r="BO476" s="94">
        <f t="shared" si="264"/>
        <v>16.835016835016834</v>
      </c>
      <c r="BP476" s="18"/>
      <c r="BQ476" s="18"/>
      <c r="BR476" s="18"/>
      <c r="BS476" s="18"/>
      <c r="BT476" s="19" t="s">
        <v>88</v>
      </c>
      <c r="BU476" s="19"/>
      <c r="BV476" s="26" t="s">
        <v>89</v>
      </c>
      <c r="BW476" s="26"/>
      <c r="BX476" s="26"/>
      <c r="BY476" s="26"/>
      <c r="BZ476" s="29"/>
      <c r="CA476" s="29"/>
      <c r="CB476" s="29"/>
      <c r="CC476" s="30"/>
      <c r="CD476" s="30"/>
      <c r="CE476" s="30"/>
      <c r="CF476" s="28">
        <v>4</v>
      </c>
      <c r="CG476" s="28">
        <v>4</v>
      </c>
    </row>
    <row r="477" spans="1:85" x14ac:dyDescent="0.4">
      <c r="A477" s="9" t="s">
        <v>84</v>
      </c>
      <c r="B477" s="9" t="s">
        <v>274</v>
      </c>
      <c r="C477" s="9" t="s">
        <v>282</v>
      </c>
      <c r="D477" s="23" t="s">
        <v>295</v>
      </c>
      <c r="E477" s="32">
        <v>9</v>
      </c>
      <c r="F477" s="32">
        <v>17</v>
      </c>
      <c r="G477" s="32">
        <v>6</v>
      </c>
      <c r="H477" s="14">
        <f t="shared" si="238"/>
        <v>9234</v>
      </c>
      <c r="I477" s="45">
        <v>50</v>
      </c>
      <c r="J477" s="15">
        <f t="shared" si="239"/>
        <v>5.5555555555555554</v>
      </c>
      <c r="K477" s="21">
        <v>20</v>
      </c>
      <c r="L477" s="21">
        <v>51</v>
      </c>
      <c r="M477" s="15">
        <f t="shared" si="240"/>
        <v>2.2222222222222223</v>
      </c>
      <c r="N477" s="15">
        <f t="shared" si="241"/>
        <v>5.666666666666667</v>
      </c>
      <c r="O477" s="17">
        <f t="shared" si="242"/>
        <v>0.39215686274509803</v>
      </c>
      <c r="P477" s="14">
        <v>14</v>
      </c>
      <c r="Q477" s="16">
        <v>27</v>
      </c>
      <c r="R477" s="15">
        <f t="shared" si="243"/>
        <v>1.5555555555555556</v>
      </c>
      <c r="S477" s="15">
        <f t="shared" si="244"/>
        <v>3</v>
      </c>
      <c r="T477" s="17">
        <f t="shared" si="245"/>
        <v>0.51851851851851849</v>
      </c>
      <c r="U477" s="16">
        <v>6</v>
      </c>
      <c r="V477" s="16">
        <v>24</v>
      </c>
      <c r="W477" s="15">
        <f t="shared" si="246"/>
        <v>0.66666666666666663</v>
      </c>
      <c r="X477" s="15">
        <f t="shared" si="247"/>
        <v>2.6666666666666665</v>
      </c>
      <c r="Y477" s="17">
        <f t="shared" si="248"/>
        <v>0.25</v>
      </c>
      <c r="Z477" s="8">
        <v>4</v>
      </c>
      <c r="AA477" s="8">
        <v>8</v>
      </c>
      <c r="AB477" s="15">
        <f t="shared" si="249"/>
        <v>0.44444444444444442</v>
      </c>
      <c r="AC477" s="15">
        <f t="shared" si="250"/>
        <v>0.88888888888888884</v>
      </c>
      <c r="AD477" s="17">
        <f t="shared" si="251"/>
        <v>0.5</v>
      </c>
      <c r="AE477" s="13">
        <v>25</v>
      </c>
      <c r="AF477" s="15">
        <f t="shared" si="252"/>
        <v>2.7777777777777777</v>
      </c>
      <c r="AG477" s="13">
        <v>15</v>
      </c>
      <c r="AH477" s="15">
        <f t="shared" si="253"/>
        <v>1.6666666666666667</v>
      </c>
      <c r="AI477" s="13">
        <v>10</v>
      </c>
      <c r="AJ477" s="15">
        <f t="shared" si="254"/>
        <v>1.1111111111111112</v>
      </c>
      <c r="AK477" s="13">
        <v>7</v>
      </c>
      <c r="AL477" s="15">
        <f t="shared" si="255"/>
        <v>0.77777777777777779</v>
      </c>
      <c r="AM477" s="13">
        <v>0</v>
      </c>
      <c r="AN477" s="15">
        <f t="shared" si="256"/>
        <v>0</v>
      </c>
      <c r="AO477" s="2">
        <v>1</v>
      </c>
      <c r="AP477" s="15">
        <f t="shared" si="257"/>
        <v>0.1111111111111111</v>
      </c>
      <c r="AQ477" s="6">
        <v>3</v>
      </c>
      <c r="AR477" s="15">
        <f t="shared" si="258"/>
        <v>0.33333333333333331</v>
      </c>
      <c r="AS477" s="52">
        <v>17</v>
      </c>
      <c r="AT477" s="15">
        <f t="shared" si="259"/>
        <v>1.8888888888888888</v>
      </c>
      <c r="AU477" s="18"/>
      <c r="AV477" s="18"/>
      <c r="AW477" s="18"/>
      <c r="AX477" s="18"/>
      <c r="AY477" s="18"/>
      <c r="AZ477" s="18"/>
      <c r="BA477" s="18"/>
      <c r="BB477" s="18"/>
      <c r="BC477" s="18"/>
      <c r="BD477" s="92">
        <f t="shared" si="260"/>
        <v>45.854732208363899</v>
      </c>
      <c r="BE477" s="92">
        <f t="shared" si="261"/>
        <v>45.098039215686278</v>
      </c>
      <c r="BF477" s="93">
        <f>IFERROR(100*((L477+0.44*AA477+AQ477)*2400)/((SUMIFS(팀공격력!Q:Q,팀공격력!A:A,B477,팀공격력!B:B,D477)+0.44*SUMIFS(팀공격력!T:T,팀공격력!A:A,B477,팀공격력!B:B,D477)+SUMIFS(팀공격력!AK:AK,팀공격력!A:A,B477,팀공격력!B:B,D477))*(F477*60+G477)),"")</f>
        <v>17.909395645077623</v>
      </c>
      <c r="BG477" s="17">
        <f t="shared" si="262"/>
        <v>0.47058823529411764</v>
      </c>
      <c r="BH477" s="17">
        <f t="shared" si="263"/>
        <v>0.15686274509803921</v>
      </c>
      <c r="BI477" s="94">
        <f>IFERROR(((AG477*(12000/5))/((F477*60+G477)*(SUMIFS(팀공격력!X:X,팀공격력!A:A,B477,팀공격력!B:B,D477)+SUMIFS(팀수비력!X:X,팀수비력!A:A,B477,팀수비력!B:B,D477))))*100,"")</f>
        <v>5.5961274797839895</v>
      </c>
      <c r="BJ477" s="94">
        <f>IFERROR(((AI477*(12000/5))/((F477*60+G477)*(SUMIFS(팀공격력!V:V,팀공격력!A:A,B477,팀공격력!B:B,D477)+SUMIFS(팀수비력!W:W,팀수비력!A:A,B477,팀수비력!B:B,D477))))*100,"")</f>
        <v>6.9618490671122242</v>
      </c>
      <c r="BK477" s="94">
        <f>IFERROR(((AE477*(12000/5))/((F477*60+G477)*(SUMIFS(팀공격력!X:X,팀공격력!A:A,B477,팀공격력!B:B,D477)+SUMIFS(팀수비력!X:X,팀수비력!A:A,B477,팀수비력!B:B,D477))))*100,"")</f>
        <v>9.3268791329733158</v>
      </c>
      <c r="BL477" s="94">
        <f>IFERROR(100*AK477/(((((F477*60+G477)/(12000/5))*SUMIFS(팀공격력!P:P,팀공격력!A:A,B477,팀공격력!B:B,D477))-K477)),"")</f>
        <v>7.5382295929356022</v>
      </c>
      <c r="BM477" s="94">
        <f>IFERROR(100*((AM477/E477*(2400))/((F477*60+G477)*SUMIFS(팀공격력!AR:AR,팀공격력!A:A,B477,팀공격력!B:B,D477))),"")</f>
        <v>0</v>
      </c>
      <c r="BN477" s="94">
        <f>IFERROR((AO477*40)/(((F477*60+G477)/60)*(SUMIFS(팀수비력!Q:Q,팀수비력!A:A,B477,팀수비력!B:B,D477)-SUMIFS(팀수비력!N:N,팀수비력!A:A,B477,팀수비력!B:B,D477)))*100,"")</f>
        <v>0.64977257959714085</v>
      </c>
      <c r="BO477" s="94">
        <f t="shared" si="264"/>
        <v>5.2155771905424197</v>
      </c>
      <c r="BP477" s="18"/>
      <c r="BQ477" s="18"/>
      <c r="BR477" s="18"/>
      <c r="BS477" s="18"/>
      <c r="BT477" s="19" t="s">
        <v>88</v>
      </c>
      <c r="BU477" s="19"/>
      <c r="BV477" s="26" t="s">
        <v>94</v>
      </c>
      <c r="BW477" s="26"/>
      <c r="BX477" s="26"/>
      <c r="BY477" s="26"/>
      <c r="BZ477" s="29"/>
      <c r="CA477" s="29"/>
      <c r="CB477" s="29"/>
      <c r="CC477" s="30"/>
      <c r="CD477" s="30"/>
      <c r="CE477" s="30"/>
      <c r="CF477" s="28">
        <v>4</v>
      </c>
      <c r="CG477" s="28">
        <v>5</v>
      </c>
    </row>
    <row r="478" spans="1:85" x14ac:dyDescent="0.4">
      <c r="A478" s="9" t="s">
        <v>84</v>
      </c>
      <c r="B478" s="9" t="s">
        <v>274</v>
      </c>
      <c r="C478" s="9" t="s">
        <v>283</v>
      </c>
      <c r="D478" s="23" t="s">
        <v>295</v>
      </c>
      <c r="E478" s="32">
        <v>9</v>
      </c>
      <c r="F478" s="32">
        <v>30</v>
      </c>
      <c r="G478" s="32">
        <v>19</v>
      </c>
      <c r="H478" s="14">
        <f t="shared" si="238"/>
        <v>16371</v>
      </c>
      <c r="I478" s="45">
        <v>136</v>
      </c>
      <c r="J478" s="15">
        <f t="shared" si="239"/>
        <v>15.111111111111111</v>
      </c>
      <c r="K478" s="21">
        <v>55</v>
      </c>
      <c r="L478" s="21">
        <v>107</v>
      </c>
      <c r="M478" s="15">
        <f t="shared" si="240"/>
        <v>6.1111111111111107</v>
      </c>
      <c r="N478" s="15">
        <f t="shared" si="241"/>
        <v>11.888888888888889</v>
      </c>
      <c r="O478" s="17">
        <f t="shared" si="242"/>
        <v>0.51401869158878499</v>
      </c>
      <c r="P478" s="14">
        <v>54</v>
      </c>
      <c r="Q478" s="16">
        <v>105</v>
      </c>
      <c r="R478" s="15">
        <f t="shared" si="243"/>
        <v>6</v>
      </c>
      <c r="S478" s="15">
        <f t="shared" si="244"/>
        <v>11.666666666666666</v>
      </c>
      <c r="T478" s="17">
        <f t="shared" si="245"/>
        <v>0.51428571428571423</v>
      </c>
      <c r="U478" s="16">
        <v>1</v>
      </c>
      <c r="V478" s="16">
        <v>2</v>
      </c>
      <c r="W478" s="15">
        <f t="shared" si="246"/>
        <v>0.1111111111111111</v>
      </c>
      <c r="X478" s="15">
        <f t="shared" si="247"/>
        <v>0.22222222222222221</v>
      </c>
      <c r="Y478" s="17">
        <f t="shared" si="248"/>
        <v>0.5</v>
      </c>
      <c r="Z478" s="8">
        <v>25</v>
      </c>
      <c r="AA478" s="8">
        <v>53</v>
      </c>
      <c r="AB478" s="15">
        <f t="shared" si="249"/>
        <v>2.7777777777777777</v>
      </c>
      <c r="AC478" s="15">
        <f t="shared" si="250"/>
        <v>5.8888888888888893</v>
      </c>
      <c r="AD478" s="17">
        <f t="shared" si="251"/>
        <v>0.47169811320754718</v>
      </c>
      <c r="AE478" s="13">
        <v>120</v>
      </c>
      <c r="AF478" s="15">
        <f t="shared" si="252"/>
        <v>13.333333333333334</v>
      </c>
      <c r="AG478" s="13">
        <v>51</v>
      </c>
      <c r="AH478" s="15">
        <f t="shared" si="253"/>
        <v>5.666666666666667</v>
      </c>
      <c r="AI478" s="13">
        <v>69</v>
      </c>
      <c r="AJ478" s="15">
        <f t="shared" si="254"/>
        <v>7.666666666666667</v>
      </c>
      <c r="AK478" s="13">
        <v>32</v>
      </c>
      <c r="AL478" s="15">
        <f t="shared" si="255"/>
        <v>3.5555555555555554</v>
      </c>
      <c r="AM478" s="13">
        <v>10</v>
      </c>
      <c r="AN478" s="15">
        <f t="shared" si="256"/>
        <v>1.1111111111111112</v>
      </c>
      <c r="AO478" s="2">
        <v>5</v>
      </c>
      <c r="AP478" s="15">
        <f t="shared" si="257"/>
        <v>0.55555555555555558</v>
      </c>
      <c r="AQ478" s="6">
        <v>19</v>
      </c>
      <c r="AR478" s="15">
        <f t="shared" si="258"/>
        <v>2.1111111111111112</v>
      </c>
      <c r="AS478" s="52">
        <v>23</v>
      </c>
      <c r="AT478" s="15">
        <f t="shared" si="259"/>
        <v>2.5555555555555554</v>
      </c>
      <c r="AU478" s="18"/>
      <c r="AV478" s="18"/>
      <c r="AW478" s="18"/>
      <c r="AX478" s="18"/>
      <c r="AY478" s="18"/>
      <c r="AZ478" s="18"/>
      <c r="BA478" s="18"/>
      <c r="BB478" s="18"/>
      <c r="BC478" s="18"/>
      <c r="BD478" s="92">
        <f t="shared" si="260"/>
        <v>52.179251074278696</v>
      </c>
      <c r="BE478" s="92">
        <f t="shared" si="261"/>
        <v>51.86915887850467</v>
      </c>
      <c r="BF478" s="93">
        <f>IFERROR(100*((L478+0.44*AA478+AQ478)*2400)/((SUMIFS(팀공격력!Q:Q,팀공격력!A:A,B478,팀공격력!B:B,D478)+0.44*SUMIFS(팀공격력!T:T,팀공격력!A:A,B478,팀공격력!B:B,D478)+SUMIFS(팀공격력!AK:AK,팀공격력!A:A,B478,팀공격력!B:B,D478))*(F478*60+G478)),"")</f>
        <v>26.223743985635597</v>
      </c>
      <c r="BG478" s="17">
        <f t="shared" si="262"/>
        <v>1.8691588785046728E-2</v>
      </c>
      <c r="BH478" s="17">
        <f t="shared" si="263"/>
        <v>0.49532710280373832</v>
      </c>
      <c r="BI478" s="94">
        <f>IFERROR(((AG478*(12000/5))/((F478*60+G478)*(SUMIFS(팀공격력!X:X,팀공격력!A:A,B478,팀공격력!B:B,D478)+SUMIFS(팀수비력!X:X,팀수비력!A:A,B478,팀수비력!B:B,D478))))*100,"")</f>
        <v>10.732012699548362</v>
      </c>
      <c r="BJ478" s="94">
        <f>IFERROR(((AI478*(12000/5))/((F478*60+G478)*(SUMIFS(팀공격력!V:V,팀공격력!A:A,B478,팀공격력!B:B,D478)+SUMIFS(팀수비력!W:W,팀수비력!A:A,B478,팀수비력!B:B,D478))))*100,"")</f>
        <v>27.094950129584543</v>
      </c>
      <c r="BK478" s="94">
        <f>IFERROR(((AE478*(12000/5))/((F478*60+G478)*(SUMIFS(팀공격력!X:X,팀공격력!A:A,B478,팀공격력!B:B,D478)+SUMIFS(팀수비력!X:X,팀수비력!A:A,B478,팀수비력!B:B,D478))))*100,"")</f>
        <v>25.251794587172615</v>
      </c>
      <c r="BL478" s="94">
        <f>IFERROR(100*AK478/(((((F478*60+G478)/(12000/5))*SUMIFS(팀공격력!P:P,팀공격력!A:A,B478,팀공격력!B:B,D478))-K478)),"")</f>
        <v>22.05527603556413</v>
      </c>
      <c r="BM478" s="94">
        <f>IFERROR(100*((AM478/E478*(2400))/((F478*60+G478)*SUMIFS(팀공격력!AR:AR,팀공격력!A:A,B478,팀공격력!B:B,D478))),"")</f>
        <v>2.1107120757506892</v>
      </c>
      <c r="BN478" s="94">
        <f>IFERROR((AO478*40)/(((F478*60+G478)/60)*(SUMIFS(팀수비력!Q:Q,팀수비력!A:A,B478,팀수비력!B:B,D478)-SUMIFS(팀수비력!N:N,팀수비력!A:A,B478,팀수비력!B:B,D478)))*100,"")</f>
        <v>1.8325087044163462</v>
      </c>
      <c r="BO478" s="94">
        <f t="shared" si="264"/>
        <v>12.724350388427538</v>
      </c>
      <c r="BP478" s="18"/>
      <c r="BQ478" s="18"/>
      <c r="BR478" s="18"/>
      <c r="BS478" s="18"/>
      <c r="BT478" s="19" t="s">
        <v>93</v>
      </c>
      <c r="BU478" s="19"/>
      <c r="BV478" s="26" t="s">
        <v>97</v>
      </c>
      <c r="BW478" s="26"/>
      <c r="BX478" s="26"/>
      <c r="BY478" s="26"/>
      <c r="BZ478" s="29"/>
      <c r="CA478" s="29"/>
      <c r="CB478" s="29"/>
      <c r="CC478" s="30"/>
      <c r="CD478" s="30"/>
      <c r="CE478" s="30"/>
      <c r="CF478" s="28">
        <v>4</v>
      </c>
      <c r="CG478" s="28">
        <v>5</v>
      </c>
    </row>
    <row r="479" spans="1:85" x14ac:dyDescent="0.4">
      <c r="A479" s="9" t="s">
        <v>84</v>
      </c>
      <c r="B479" s="9" t="s">
        <v>274</v>
      </c>
      <c r="C479" s="9" t="s">
        <v>284</v>
      </c>
      <c r="D479" s="23" t="s">
        <v>295</v>
      </c>
      <c r="E479" s="32">
        <v>9</v>
      </c>
      <c r="F479" s="32">
        <v>9</v>
      </c>
      <c r="G479" s="32">
        <v>36</v>
      </c>
      <c r="H479" s="14">
        <f t="shared" si="238"/>
        <v>5184</v>
      </c>
      <c r="I479" s="45">
        <v>37</v>
      </c>
      <c r="J479" s="15">
        <f t="shared" si="239"/>
        <v>4.1111111111111107</v>
      </c>
      <c r="K479" s="21">
        <v>16</v>
      </c>
      <c r="L479" s="21">
        <v>30</v>
      </c>
      <c r="M479" s="15">
        <f t="shared" si="240"/>
        <v>1.7777777777777777</v>
      </c>
      <c r="N479" s="15">
        <f t="shared" si="241"/>
        <v>3.3333333333333335</v>
      </c>
      <c r="O479" s="17">
        <f t="shared" si="242"/>
        <v>0.53333333333333333</v>
      </c>
      <c r="P479" s="14">
        <v>15</v>
      </c>
      <c r="Q479" s="16">
        <v>26</v>
      </c>
      <c r="R479" s="15">
        <f t="shared" si="243"/>
        <v>1.6666666666666667</v>
      </c>
      <c r="S479" s="15">
        <f t="shared" si="244"/>
        <v>2.8888888888888888</v>
      </c>
      <c r="T479" s="17">
        <f t="shared" si="245"/>
        <v>0.57692307692307687</v>
      </c>
      <c r="U479" s="16">
        <v>1</v>
      </c>
      <c r="V479" s="16">
        <v>4</v>
      </c>
      <c r="W479" s="15">
        <f t="shared" si="246"/>
        <v>0.1111111111111111</v>
      </c>
      <c r="X479" s="15">
        <f t="shared" si="247"/>
        <v>0.44444444444444442</v>
      </c>
      <c r="Y479" s="17">
        <f t="shared" si="248"/>
        <v>0.25</v>
      </c>
      <c r="Z479" s="8">
        <v>4</v>
      </c>
      <c r="AA479" s="8">
        <v>12</v>
      </c>
      <c r="AB479" s="15">
        <f t="shared" si="249"/>
        <v>0.44444444444444442</v>
      </c>
      <c r="AC479" s="15">
        <f t="shared" si="250"/>
        <v>1.3333333333333333</v>
      </c>
      <c r="AD479" s="17">
        <f t="shared" si="251"/>
        <v>0.33333333333333331</v>
      </c>
      <c r="AE479" s="13">
        <v>23</v>
      </c>
      <c r="AF479" s="15">
        <f t="shared" si="252"/>
        <v>2.5555555555555554</v>
      </c>
      <c r="AG479" s="13">
        <v>5</v>
      </c>
      <c r="AH479" s="15">
        <f t="shared" si="253"/>
        <v>0.55555555555555558</v>
      </c>
      <c r="AI479" s="13">
        <v>18</v>
      </c>
      <c r="AJ479" s="15">
        <f t="shared" si="254"/>
        <v>2</v>
      </c>
      <c r="AK479" s="13">
        <v>4</v>
      </c>
      <c r="AL479" s="15">
        <f t="shared" si="255"/>
        <v>0.44444444444444442</v>
      </c>
      <c r="AM479" s="13">
        <v>2</v>
      </c>
      <c r="AN479" s="15">
        <f t="shared" si="256"/>
        <v>0.22222222222222221</v>
      </c>
      <c r="AO479" s="2">
        <v>3</v>
      </c>
      <c r="AP479" s="15">
        <f t="shared" si="257"/>
        <v>0.33333333333333331</v>
      </c>
      <c r="AQ479" s="6">
        <v>8</v>
      </c>
      <c r="AR479" s="15">
        <f t="shared" si="258"/>
        <v>0.88888888888888884</v>
      </c>
      <c r="AS479" s="52">
        <v>17</v>
      </c>
      <c r="AT479" s="15">
        <f t="shared" si="259"/>
        <v>1.8888888888888888</v>
      </c>
      <c r="AU479" s="18"/>
      <c r="AV479" s="18"/>
      <c r="AW479" s="18"/>
      <c r="AX479" s="18"/>
      <c r="AY479" s="18"/>
      <c r="AZ479" s="18"/>
      <c r="BA479" s="18"/>
      <c r="BB479" s="18"/>
      <c r="BC479" s="18"/>
      <c r="BD479" s="92">
        <f t="shared" si="260"/>
        <v>52.437641723356009</v>
      </c>
      <c r="BE479" s="92">
        <f t="shared" si="261"/>
        <v>55.000000000000007</v>
      </c>
      <c r="BF479" s="93">
        <f>IFERROR(100*((L479+0.44*AA479+AQ479)*2400)/((SUMIFS(팀공격력!Q:Q,팀공격력!A:A,B479,팀공격력!B:B,D479)+0.44*SUMIFS(팀공격력!T:T,팀공격력!A:A,B479,팀공격력!B:B,D479)+SUMIFS(팀공격력!AK:AK,팀공격력!A:A,B479,팀공격력!B:B,D479))*(F479*60+G479)),"")</f>
        <v>24.003478507791151</v>
      </c>
      <c r="BG479" s="17">
        <f t="shared" si="262"/>
        <v>0.13333333333333333</v>
      </c>
      <c r="BH479" s="17">
        <f t="shared" si="263"/>
        <v>0.4</v>
      </c>
      <c r="BI479" s="94">
        <f>IFERROR(((AG479*(12000/5))/((F479*60+G479)*(SUMIFS(팀공격력!X:X,팀공격력!A:A,B479,팀공격력!B:B,D479)+SUMIFS(팀수비력!X:X,팀수비력!A:A,B479,팀수비력!B:B,D479))))*100,"")</f>
        <v>3.322700691121744</v>
      </c>
      <c r="BJ479" s="94">
        <f>IFERROR(((AI479*(12000/5))/((F479*60+G479)*(SUMIFS(팀공격력!V:V,팀공격력!A:A,B479,팀공격력!B:B,D479)+SUMIFS(팀수비력!W:W,팀수비력!A:A,B479,팀수비력!B:B,D479))))*100,"")</f>
        <v>22.321428571428573</v>
      </c>
      <c r="BK479" s="94">
        <f>IFERROR(((AE479*(12000/5))/((F479*60+G479)*(SUMIFS(팀공격력!X:X,팀공격력!A:A,B479,팀공격력!B:B,D479)+SUMIFS(팀수비력!X:X,팀수비력!A:A,B479,팀수비력!B:B,D479))))*100,"")</f>
        <v>15.28442317916002</v>
      </c>
      <c r="BL479" s="94">
        <f>IFERROR(100*AK479/(((((F479*60+G479)/(12000/5))*SUMIFS(팀공격력!P:P,팀공격력!A:A,B479,팀공격력!B:B,D479))-K479)),"")</f>
        <v>8.4459459459459456</v>
      </c>
      <c r="BM479" s="94">
        <f>IFERROR(100*((AM479/E479*(2400))/((F479*60+G479)*SUMIFS(팀공격력!AR:AR,팀공격력!A:A,B479,팀공격력!B:B,D479))),"")</f>
        <v>1.3331198839550356</v>
      </c>
      <c r="BN479" s="94">
        <f>IFERROR((AO479*40)/(((F479*60+G479)/60)*(SUMIFS(팀수비력!Q:Q,팀수비력!A:A,B479,팀수비력!B:B,D479)-SUMIFS(팀수비력!N:N,팀수비력!A:A,B479,팀수비력!B:B,D479)))*100,"")</f>
        <v>3.4722222222222223</v>
      </c>
      <c r="BO479" s="94">
        <f t="shared" si="264"/>
        <v>18.484288354898336</v>
      </c>
      <c r="BP479" s="18"/>
      <c r="BQ479" s="18"/>
      <c r="BR479" s="18"/>
      <c r="BS479" s="18"/>
      <c r="BT479" s="19" t="s">
        <v>93</v>
      </c>
      <c r="BU479" s="19"/>
      <c r="BV479" s="26" t="s">
        <v>97</v>
      </c>
      <c r="BW479" s="26"/>
      <c r="BX479" s="26"/>
      <c r="BY479" s="26"/>
      <c r="BZ479" s="29"/>
      <c r="CA479" s="29"/>
      <c r="CB479" s="29"/>
      <c r="CC479" s="30"/>
      <c r="CD479" s="30"/>
      <c r="CE479" s="30"/>
      <c r="CF479" s="28">
        <v>4</v>
      </c>
      <c r="CG479" s="28">
        <v>5</v>
      </c>
    </row>
    <row r="480" spans="1:85" x14ac:dyDescent="0.4">
      <c r="A480" s="9" t="s">
        <v>84</v>
      </c>
      <c r="B480" s="9" t="s">
        <v>274</v>
      </c>
      <c r="C480" s="9" t="s">
        <v>285</v>
      </c>
      <c r="D480" s="23" t="s">
        <v>295</v>
      </c>
      <c r="E480" s="32">
        <v>5</v>
      </c>
      <c r="F480" s="32">
        <v>8</v>
      </c>
      <c r="G480" s="32">
        <v>23</v>
      </c>
      <c r="H480" s="14">
        <f t="shared" si="238"/>
        <v>2515</v>
      </c>
      <c r="I480" s="45">
        <v>17</v>
      </c>
      <c r="J480" s="15">
        <f t="shared" si="239"/>
        <v>3.4</v>
      </c>
      <c r="K480" s="21">
        <v>6</v>
      </c>
      <c r="L480" s="21">
        <v>17</v>
      </c>
      <c r="M480" s="15">
        <f t="shared" si="240"/>
        <v>1.2</v>
      </c>
      <c r="N480" s="15">
        <f t="shared" si="241"/>
        <v>3.4</v>
      </c>
      <c r="O480" s="17">
        <f t="shared" si="242"/>
        <v>0.35294117647058826</v>
      </c>
      <c r="P480" s="14">
        <v>3</v>
      </c>
      <c r="Q480" s="16">
        <v>5</v>
      </c>
      <c r="R480" s="15">
        <f t="shared" si="243"/>
        <v>0.6</v>
      </c>
      <c r="S480" s="15">
        <f t="shared" si="244"/>
        <v>1</v>
      </c>
      <c r="T480" s="17">
        <f t="shared" si="245"/>
        <v>0.6</v>
      </c>
      <c r="U480" s="16">
        <v>3</v>
      </c>
      <c r="V480" s="16">
        <v>12</v>
      </c>
      <c r="W480" s="15">
        <f t="shared" si="246"/>
        <v>0.6</v>
      </c>
      <c r="X480" s="15">
        <f t="shared" si="247"/>
        <v>2.4</v>
      </c>
      <c r="Y480" s="17">
        <f t="shared" si="248"/>
        <v>0.25</v>
      </c>
      <c r="Z480" s="8">
        <v>2</v>
      </c>
      <c r="AA480" s="8">
        <v>4</v>
      </c>
      <c r="AB480" s="15">
        <f t="shared" si="249"/>
        <v>0.4</v>
      </c>
      <c r="AC480" s="15">
        <f t="shared" si="250"/>
        <v>0.8</v>
      </c>
      <c r="AD480" s="17">
        <f t="shared" si="251"/>
        <v>0.5</v>
      </c>
      <c r="AE480" s="13">
        <v>5</v>
      </c>
      <c r="AF480" s="15">
        <f t="shared" si="252"/>
        <v>1</v>
      </c>
      <c r="AG480" s="13">
        <v>2</v>
      </c>
      <c r="AH480" s="15">
        <f t="shared" si="253"/>
        <v>0.4</v>
      </c>
      <c r="AI480" s="13">
        <v>3</v>
      </c>
      <c r="AJ480" s="15">
        <f t="shared" si="254"/>
        <v>0.6</v>
      </c>
      <c r="AK480" s="13">
        <v>3</v>
      </c>
      <c r="AL480" s="15">
        <f t="shared" si="255"/>
        <v>0.6</v>
      </c>
      <c r="AM480" s="13">
        <v>1</v>
      </c>
      <c r="AN480" s="15">
        <f t="shared" si="256"/>
        <v>0.2</v>
      </c>
      <c r="AO480" s="2">
        <v>0</v>
      </c>
      <c r="AP480" s="15">
        <f t="shared" si="257"/>
        <v>0</v>
      </c>
      <c r="AQ480" s="6">
        <v>0</v>
      </c>
      <c r="AR480" s="15">
        <f t="shared" si="258"/>
        <v>0</v>
      </c>
      <c r="AS480" s="52">
        <v>7</v>
      </c>
      <c r="AT480" s="15">
        <f t="shared" si="259"/>
        <v>1.4</v>
      </c>
      <c r="AU480" s="18"/>
      <c r="AV480" s="18"/>
      <c r="AW480" s="18"/>
      <c r="AX480" s="18"/>
      <c r="AY480" s="18"/>
      <c r="AZ480" s="18"/>
      <c r="BA480" s="18"/>
      <c r="BB480" s="18"/>
      <c r="BC480" s="18"/>
      <c r="BD480" s="92">
        <f t="shared" si="260"/>
        <v>45.309168443496802</v>
      </c>
      <c r="BE480" s="92">
        <f t="shared" si="261"/>
        <v>44.117647058823529</v>
      </c>
      <c r="BF480" s="93">
        <f>IFERROR(100*((L480+0.44*AA480+AQ480)*2400)/((SUMIFS(팀공격력!Q:Q,팀공격력!A:A,B480,팀공격력!B:B,D480)+0.44*SUMIFS(팀공격력!T:T,팀공격력!A:A,B480,팀공격력!B:B,D480)+SUMIFS(팀공격력!AK:AK,팀공격력!A:A,B480,팀공격력!B:B,D480))*(F480*60+G480)),"")</f>
        <v>11.914457245452853</v>
      </c>
      <c r="BG480" s="17">
        <f t="shared" si="262"/>
        <v>0.70588235294117652</v>
      </c>
      <c r="BH480" s="17">
        <f t="shared" si="263"/>
        <v>0.23529411764705882</v>
      </c>
      <c r="BI480" s="94">
        <f>IFERROR(((AG480*(12000/5))/((F480*60+G480)*(SUMIFS(팀공격력!X:X,팀공격력!A:A,B480,팀공격력!B:B,D480)+SUMIFS(팀수비력!X:X,팀수비력!A:A,B480,팀수비력!B:B,D480))))*100,"")</f>
        <v>1.5219686664700791</v>
      </c>
      <c r="BJ480" s="94">
        <f>IFERROR(((AI480*(12000/5))/((F480*60+G480)*(SUMIFS(팀공격력!V:V,팀공격력!A:A,B480,팀공격력!B:B,D480)+SUMIFS(팀수비력!W:W,팀수비력!A:A,B480,팀수비력!B:B,D480))))*100,"")</f>
        <v>4.260153365521159</v>
      </c>
      <c r="BK480" s="94">
        <f>IFERROR(((AE480*(12000/5))/((F480*60+G480)*(SUMIFS(팀공격력!X:X,팀공격력!A:A,B480,팀공격력!B:B,D480)+SUMIFS(팀수비력!X:X,팀수비력!A:A,B480,팀수비력!B:B,D480))))*100,"")</f>
        <v>3.8049216661751974</v>
      </c>
      <c r="BL480" s="94">
        <f>IFERROR(100*AK480/(((((F480*60+G480)/(12000/5))*SUMIFS(팀공격력!P:P,팀공격력!A:A,B480,팀공격력!B:B,D480))-K480)),"")</f>
        <v>6.0814919927022091</v>
      </c>
      <c r="BM480" s="94">
        <f>IFERROR(100*((AM480/E480*(2400))/((F480*60+G480)*SUMIFS(팀공격력!AR:AR,팀공격력!A:A,B480,팀공격력!B:B,D480))),"")</f>
        <v>1.3739350851735399</v>
      </c>
      <c r="BN480" s="94">
        <f>IFERROR((AO480*40)/(((F480*60+G480)/60)*(SUMIFS(팀수비력!Q:Q,팀수비력!A:A,B480,팀수비력!B:B,D480)-SUMIFS(팀수비력!N:N,팀수비력!A:A,B480,팀수비력!B:B,D480)))*100,"")</f>
        <v>0</v>
      </c>
      <c r="BO480" s="94">
        <f t="shared" si="264"/>
        <v>0</v>
      </c>
      <c r="BP480" s="18"/>
      <c r="BQ480" s="18"/>
      <c r="BR480" s="18"/>
      <c r="BS480" s="18"/>
      <c r="BT480" s="19" t="s">
        <v>88</v>
      </c>
      <c r="BU480" s="19"/>
      <c r="BV480" s="26" t="s">
        <v>89</v>
      </c>
      <c r="BW480" s="26"/>
      <c r="BX480" s="26"/>
      <c r="BY480" s="26"/>
      <c r="BZ480" s="29"/>
      <c r="CA480" s="29"/>
      <c r="CB480" s="29"/>
      <c r="CC480" s="30"/>
      <c r="CD480" s="30"/>
      <c r="CE480" s="30"/>
      <c r="CF480" s="28">
        <v>2</v>
      </c>
      <c r="CG480" s="28">
        <v>3</v>
      </c>
    </row>
    <row r="481" spans="1:85" x14ac:dyDescent="0.4">
      <c r="A481" s="9" t="s">
        <v>84</v>
      </c>
      <c r="B481" s="9" t="s">
        <v>274</v>
      </c>
      <c r="C481" s="9" t="s">
        <v>286</v>
      </c>
      <c r="D481" s="23" t="s">
        <v>295</v>
      </c>
      <c r="E481" s="32">
        <v>9</v>
      </c>
      <c r="F481" s="32">
        <v>29</v>
      </c>
      <c r="G481" s="32">
        <v>22</v>
      </c>
      <c r="H481" s="14">
        <f t="shared" si="238"/>
        <v>15858</v>
      </c>
      <c r="I481" s="45">
        <v>124</v>
      </c>
      <c r="J481" s="15">
        <f t="shared" si="239"/>
        <v>13.777777777777779</v>
      </c>
      <c r="K481" s="21">
        <v>43</v>
      </c>
      <c r="L481" s="21">
        <v>110</v>
      </c>
      <c r="M481" s="15">
        <f t="shared" si="240"/>
        <v>4.7777777777777777</v>
      </c>
      <c r="N481" s="15">
        <f t="shared" si="241"/>
        <v>12.222222222222221</v>
      </c>
      <c r="O481" s="17">
        <f t="shared" si="242"/>
        <v>0.39090909090909093</v>
      </c>
      <c r="P481" s="14">
        <v>22</v>
      </c>
      <c r="Q481" s="16">
        <v>61</v>
      </c>
      <c r="R481" s="15">
        <f t="shared" si="243"/>
        <v>2.4444444444444446</v>
      </c>
      <c r="S481" s="15">
        <f t="shared" si="244"/>
        <v>6.7777777777777777</v>
      </c>
      <c r="T481" s="17">
        <f t="shared" si="245"/>
        <v>0.36065573770491804</v>
      </c>
      <c r="U481" s="16">
        <v>21</v>
      </c>
      <c r="V481" s="16">
        <v>49</v>
      </c>
      <c r="W481" s="15">
        <f t="shared" si="246"/>
        <v>2.3333333333333335</v>
      </c>
      <c r="X481" s="15">
        <f t="shared" si="247"/>
        <v>5.4444444444444446</v>
      </c>
      <c r="Y481" s="17">
        <f t="shared" si="248"/>
        <v>0.42857142857142855</v>
      </c>
      <c r="Z481" s="8">
        <v>17</v>
      </c>
      <c r="AA481" s="8">
        <v>19</v>
      </c>
      <c r="AB481" s="15">
        <f t="shared" si="249"/>
        <v>1.8888888888888888</v>
      </c>
      <c r="AC481" s="15">
        <f t="shared" si="250"/>
        <v>2.1111111111111112</v>
      </c>
      <c r="AD481" s="17">
        <f t="shared" si="251"/>
        <v>0.89473684210526316</v>
      </c>
      <c r="AE481" s="13">
        <v>32</v>
      </c>
      <c r="AF481" s="15">
        <f t="shared" si="252"/>
        <v>3.5555555555555554</v>
      </c>
      <c r="AG481" s="13">
        <v>3</v>
      </c>
      <c r="AH481" s="15">
        <f t="shared" si="253"/>
        <v>0.33333333333333331</v>
      </c>
      <c r="AI481" s="13">
        <v>29</v>
      </c>
      <c r="AJ481" s="15">
        <f t="shared" si="254"/>
        <v>3.2222222222222223</v>
      </c>
      <c r="AK481" s="13">
        <v>30</v>
      </c>
      <c r="AL481" s="15">
        <f t="shared" si="255"/>
        <v>3.3333333333333335</v>
      </c>
      <c r="AM481" s="13">
        <v>8</v>
      </c>
      <c r="AN481" s="15">
        <f t="shared" si="256"/>
        <v>0.88888888888888884</v>
      </c>
      <c r="AO481" s="2">
        <v>1</v>
      </c>
      <c r="AP481" s="15">
        <f t="shared" si="257"/>
        <v>0.1111111111111111</v>
      </c>
      <c r="AQ481" s="6">
        <v>18</v>
      </c>
      <c r="AR481" s="15">
        <f t="shared" si="258"/>
        <v>2</v>
      </c>
      <c r="AS481" s="52">
        <v>14</v>
      </c>
      <c r="AT481" s="15">
        <f t="shared" si="259"/>
        <v>1.5555555555555556</v>
      </c>
      <c r="AU481" s="18"/>
      <c r="AV481" s="18"/>
      <c r="AW481" s="18"/>
      <c r="AX481" s="18"/>
      <c r="AY481" s="18"/>
      <c r="AZ481" s="18"/>
      <c r="BA481" s="18"/>
      <c r="BB481" s="18"/>
      <c r="BC481" s="18"/>
      <c r="BD481" s="92">
        <f t="shared" si="260"/>
        <v>52.382561676241977</v>
      </c>
      <c r="BE481" s="92">
        <f t="shared" si="261"/>
        <v>48.63636363636364</v>
      </c>
      <c r="BF481" s="93">
        <f>IFERROR(100*((L481+0.44*AA481+AQ481)*2400)/((SUMIFS(팀공격력!Q:Q,팀공격력!A:A,B481,팀공격력!B:B,D481)+0.44*SUMIFS(팀공격력!T:T,팀공격력!A:A,B481,팀공격력!B:B,D481)+SUMIFS(팀공격력!AK:AK,팀공격력!A:A,B481,팀공격력!B:B,D481))*(F481*60+G481)),"")</f>
        <v>24.722392814333919</v>
      </c>
      <c r="BG481" s="17">
        <f t="shared" si="262"/>
        <v>0.44545454545454544</v>
      </c>
      <c r="BH481" s="17">
        <f t="shared" si="263"/>
        <v>0.17272727272727273</v>
      </c>
      <c r="BI481" s="94">
        <f>IFERROR(((AG481*(12000/5))/((F481*60+G481)*(SUMIFS(팀공격력!X:X,팀공격력!A:A,B481,팀공격력!B:B,D481)+SUMIFS(팀수비력!X:X,팀수비력!A:A,B481,팀수비력!B:B,D481))))*100,"")</f>
        <v>0.65171700275350442</v>
      </c>
      <c r="BJ481" s="94">
        <f>IFERROR(((AI481*(12000/5))/((F481*60+G481)*(SUMIFS(팀공격력!V:V,팀공격력!A:A,B481,팀공격력!B:B,D481)+SUMIFS(팀수비력!W:W,팀수비력!A:A,B481,팀수비력!B:B,D481))))*100,"")</f>
        <v>11.75612129074104</v>
      </c>
      <c r="BK481" s="94">
        <f>IFERROR(((AE481*(12000/5))/((F481*60+G481)*(SUMIFS(팀공격력!X:X,팀공격력!A:A,B481,팀공격력!B:B,D481)+SUMIFS(팀수비력!X:X,팀수비력!A:A,B481,팀수비력!B:B,D481))))*100,"")</f>
        <v>6.9516480293707135</v>
      </c>
      <c r="BL481" s="94">
        <f>IFERROR(100*AK481/(((((F481*60+G481)/(12000/5))*SUMIFS(팀공격력!P:P,팀공격력!A:A,B481,팀공격력!B:B,D481))-K481)),"")</f>
        <v>19.891261105954118</v>
      </c>
      <c r="BM481" s="94">
        <f>IFERROR(100*((AM481/E481*(2400))/((F481*60+G481)*SUMIFS(팀공격력!AR:AR,팀공격력!A:A,B481,팀공격력!B:B,D481))),"")</f>
        <v>1.7431942182930771</v>
      </c>
      <c r="BN481" s="94">
        <f>IFERROR((AO481*40)/(((F481*60+G481)/60)*(SUMIFS(팀수비력!Q:Q,팀수비력!A:A,B481,팀수비력!B:B,D481)-SUMIFS(팀수비력!N:N,팀수비력!A:A,B481,팀수비력!B:B,D481)))*100,"")</f>
        <v>0.37835792659856227</v>
      </c>
      <c r="BO481" s="94">
        <f t="shared" si="264"/>
        <v>13.200352009386915</v>
      </c>
      <c r="BP481" s="18"/>
      <c r="BQ481" s="18"/>
      <c r="BR481" s="18"/>
      <c r="BS481" s="18"/>
      <c r="BT481" s="19" t="s">
        <v>88</v>
      </c>
      <c r="BU481" s="19"/>
      <c r="BV481" s="26" t="s">
        <v>89</v>
      </c>
      <c r="BW481" s="26"/>
      <c r="BX481" s="26"/>
      <c r="BY481" s="26"/>
      <c r="BZ481" s="29"/>
      <c r="CA481" s="29"/>
      <c r="CB481" s="29"/>
      <c r="CC481" s="30"/>
      <c r="CD481" s="30"/>
      <c r="CE481" s="30"/>
      <c r="CF481" s="28">
        <v>4</v>
      </c>
      <c r="CG481" s="28">
        <v>5</v>
      </c>
    </row>
    <row r="482" spans="1:85" x14ac:dyDescent="0.4">
      <c r="A482" s="9" t="s">
        <v>84</v>
      </c>
      <c r="B482" s="9" t="s">
        <v>274</v>
      </c>
      <c r="C482" s="9" t="s">
        <v>287</v>
      </c>
      <c r="D482" s="23" t="s">
        <v>295</v>
      </c>
      <c r="E482" s="32">
        <v>7</v>
      </c>
      <c r="F482" s="32">
        <v>12</v>
      </c>
      <c r="G482" s="32">
        <v>3</v>
      </c>
      <c r="H482" s="14">
        <f t="shared" si="238"/>
        <v>5061</v>
      </c>
      <c r="I482" s="45">
        <v>20</v>
      </c>
      <c r="J482" s="15">
        <f t="shared" si="239"/>
        <v>2.8571428571428572</v>
      </c>
      <c r="K482" s="21">
        <v>7</v>
      </c>
      <c r="L482" s="21">
        <v>19</v>
      </c>
      <c r="M482" s="15">
        <f t="shared" si="240"/>
        <v>1</v>
      </c>
      <c r="N482" s="15">
        <f t="shared" si="241"/>
        <v>2.7142857142857144</v>
      </c>
      <c r="O482" s="17">
        <f t="shared" si="242"/>
        <v>0.36842105263157893</v>
      </c>
      <c r="P482" s="14">
        <v>1</v>
      </c>
      <c r="Q482" s="16">
        <v>3</v>
      </c>
      <c r="R482" s="15">
        <f t="shared" si="243"/>
        <v>0.14285714285714285</v>
      </c>
      <c r="S482" s="15">
        <f t="shared" si="244"/>
        <v>0.42857142857142855</v>
      </c>
      <c r="T482" s="17">
        <f t="shared" si="245"/>
        <v>0.33333333333333331</v>
      </c>
      <c r="U482" s="16">
        <v>6</v>
      </c>
      <c r="V482" s="16">
        <v>16</v>
      </c>
      <c r="W482" s="15">
        <f t="shared" si="246"/>
        <v>0.8571428571428571</v>
      </c>
      <c r="X482" s="15">
        <f t="shared" si="247"/>
        <v>2.2857142857142856</v>
      </c>
      <c r="Y482" s="17">
        <f t="shared" si="248"/>
        <v>0.375</v>
      </c>
      <c r="Z482" s="8">
        <v>0</v>
      </c>
      <c r="AA482" s="8">
        <v>0</v>
      </c>
      <c r="AB482" s="15">
        <f t="shared" si="249"/>
        <v>0</v>
      </c>
      <c r="AC482" s="15">
        <f t="shared" si="250"/>
        <v>0</v>
      </c>
      <c r="AD482" s="17" t="e">
        <f t="shared" si="251"/>
        <v>#DIV/0!</v>
      </c>
      <c r="AE482" s="13">
        <v>12</v>
      </c>
      <c r="AF482" s="15">
        <f t="shared" si="252"/>
        <v>1.7142857142857142</v>
      </c>
      <c r="AG482" s="13">
        <v>6</v>
      </c>
      <c r="AH482" s="15">
        <f t="shared" si="253"/>
        <v>0.8571428571428571</v>
      </c>
      <c r="AI482" s="13">
        <v>6</v>
      </c>
      <c r="AJ482" s="15">
        <f t="shared" si="254"/>
        <v>0.8571428571428571</v>
      </c>
      <c r="AK482" s="13">
        <v>1</v>
      </c>
      <c r="AL482" s="15">
        <f t="shared" si="255"/>
        <v>0.14285714285714285</v>
      </c>
      <c r="AM482" s="13">
        <v>3</v>
      </c>
      <c r="AN482" s="15">
        <f t="shared" si="256"/>
        <v>0.42857142857142855</v>
      </c>
      <c r="AO482" s="2">
        <v>2</v>
      </c>
      <c r="AP482" s="15">
        <f t="shared" si="257"/>
        <v>0.2857142857142857</v>
      </c>
      <c r="AQ482" s="6">
        <v>3</v>
      </c>
      <c r="AR482" s="15">
        <f t="shared" si="258"/>
        <v>0.42857142857142855</v>
      </c>
      <c r="AS482" s="52">
        <v>12</v>
      </c>
      <c r="AT482" s="15">
        <f t="shared" si="259"/>
        <v>1.7142857142857142</v>
      </c>
      <c r="AU482" s="18"/>
      <c r="AV482" s="18"/>
      <c r="AW482" s="18"/>
      <c r="AX482" s="18"/>
      <c r="AY482" s="18"/>
      <c r="AZ482" s="18"/>
      <c r="BA482" s="18"/>
      <c r="BB482" s="18"/>
      <c r="BC482" s="18"/>
      <c r="BD482" s="92">
        <f t="shared" si="260"/>
        <v>52.631578947368418</v>
      </c>
      <c r="BE482" s="92">
        <f t="shared" si="261"/>
        <v>52.631578947368418</v>
      </c>
      <c r="BF482" s="93">
        <f>IFERROR(100*((L482+0.44*AA482+AQ482)*2400)/((SUMIFS(팀공격력!Q:Q,팀공격력!A:A,B482,팀공격력!B:B,D482)+0.44*SUMIFS(팀공격력!T:T,팀공격력!A:A,B482,팀공격력!B:B,D482)+SUMIFS(팀공격력!AK:AK,팀공격력!A:A,B482,팀공격력!B:B,D482))*(F482*60+G482)),"")</f>
        <v>9.7206162340476965</v>
      </c>
      <c r="BG482" s="17">
        <f t="shared" si="262"/>
        <v>0.84210526315789469</v>
      </c>
      <c r="BH482" s="17">
        <f t="shared" si="263"/>
        <v>0</v>
      </c>
      <c r="BI482" s="94">
        <f>IFERROR(((AG482*(12000/5))/((F482*60+G482)*(SUMIFS(팀공격력!X:X,팀공격력!A:A,B482,팀공격력!B:B,D482)+SUMIFS(팀수비력!X:X,팀수비력!A:A,B482,팀수비력!B:B,D482))))*100,"")</f>
        <v>3.1765570092715758</v>
      </c>
      <c r="BJ482" s="94">
        <f>IFERROR(((AI482*(12000/5))/((F482*60+G482)*(SUMIFS(팀공격력!V:V,팀공격력!A:A,B482,팀공격력!B:B,D482)+SUMIFS(팀수비력!W:W,팀수비력!A:A,B482,팀수비력!B:B,D482))))*100,"")</f>
        <v>5.9276822762299934</v>
      </c>
      <c r="BK482" s="94">
        <f>IFERROR(((AE482*(12000/5))/((F482*60+G482)*(SUMIFS(팀공격력!X:X,팀공격력!A:A,B482,팀공격력!B:B,D482)+SUMIFS(팀수비력!X:X,팀수비력!A:A,B482,팀수비력!B:B,D482))))*100,"")</f>
        <v>6.3531140185431516</v>
      </c>
      <c r="BL482" s="94">
        <f>IFERROR(100*AK482/(((((F482*60+G482)/(12000/5))*SUMIFS(팀공격력!P:P,팀공격력!A:A,B482,팀공격력!B:B,D482))-K482)),"")</f>
        <v>1.3787398317937405</v>
      </c>
      <c r="BM482" s="94">
        <f>IFERROR(100*((AM482/E482*(2400))/((F482*60+G482)*SUMIFS(팀공격력!AR:AR,팀공격력!A:A,B482,팀공격력!B:B,D482))),"")</f>
        <v>2.0482790392480452</v>
      </c>
      <c r="BN482" s="94">
        <f>IFERROR((AO482*40)/(((F482*60+G482)/60)*(SUMIFS(팀수비력!Q:Q,팀수비력!A:A,B482,팀수비력!B:B,D482)-SUMIFS(팀수비력!N:N,팀수비력!A:A,B482,팀수비력!B:B,D482)))*100,"")</f>
        <v>1.8441678192715538</v>
      </c>
      <c r="BO482" s="94">
        <f t="shared" si="264"/>
        <v>13.636363636363637</v>
      </c>
      <c r="BP482" s="18"/>
      <c r="BQ482" s="18"/>
      <c r="BR482" s="18"/>
      <c r="BS482" s="18"/>
      <c r="BT482" s="19" t="s">
        <v>88</v>
      </c>
      <c r="BU482" s="19"/>
      <c r="BV482" s="26" t="s">
        <v>94</v>
      </c>
      <c r="BW482" s="26"/>
      <c r="BX482" s="26"/>
      <c r="BY482" s="26"/>
      <c r="BZ482" s="29"/>
      <c r="CA482" s="29"/>
      <c r="CB482" s="29"/>
      <c r="CC482" s="30"/>
      <c r="CD482" s="30"/>
      <c r="CE482" s="30"/>
      <c r="CF482" s="28">
        <v>3</v>
      </c>
      <c r="CG482" s="28">
        <v>4</v>
      </c>
    </row>
    <row r="483" spans="1:85" x14ac:dyDescent="0.4">
      <c r="A483" s="9" t="s">
        <v>84</v>
      </c>
      <c r="B483" s="9" t="s">
        <v>274</v>
      </c>
      <c r="C483" s="9" t="s">
        <v>288</v>
      </c>
      <c r="D483" s="23" t="s">
        <v>295</v>
      </c>
      <c r="E483" s="32">
        <v>4</v>
      </c>
      <c r="F483" s="32">
        <v>5</v>
      </c>
      <c r="G483" s="32">
        <v>34</v>
      </c>
      <c r="H483" s="14">
        <f t="shared" si="238"/>
        <v>1336</v>
      </c>
      <c r="I483" s="45">
        <v>6</v>
      </c>
      <c r="J483" s="15">
        <f t="shared" si="239"/>
        <v>1.5</v>
      </c>
      <c r="K483" s="21">
        <v>2</v>
      </c>
      <c r="L483" s="21">
        <v>6</v>
      </c>
      <c r="M483" s="15">
        <f t="shared" si="240"/>
        <v>0.5</v>
      </c>
      <c r="N483" s="15">
        <f t="shared" si="241"/>
        <v>1.5</v>
      </c>
      <c r="O483" s="17">
        <f t="shared" si="242"/>
        <v>0.33333333333333331</v>
      </c>
      <c r="P483" s="14">
        <v>1</v>
      </c>
      <c r="Q483" s="16">
        <v>5</v>
      </c>
      <c r="R483" s="15">
        <f t="shared" si="243"/>
        <v>0.25</v>
      </c>
      <c r="S483" s="15">
        <f t="shared" si="244"/>
        <v>1.25</v>
      </c>
      <c r="T483" s="17">
        <f t="shared" si="245"/>
        <v>0.2</v>
      </c>
      <c r="U483" s="16">
        <v>1</v>
      </c>
      <c r="V483" s="16">
        <v>1</v>
      </c>
      <c r="W483" s="15">
        <f t="shared" si="246"/>
        <v>0.25</v>
      </c>
      <c r="X483" s="15">
        <f t="shared" si="247"/>
        <v>0.25</v>
      </c>
      <c r="Y483" s="17">
        <f t="shared" si="248"/>
        <v>1</v>
      </c>
      <c r="Z483" s="8">
        <v>1</v>
      </c>
      <c r="AA483" s="8">
        <v>4</v>
      </c>
      <c r="AB483" s="15">
        <f t="shared" si="249"/>
        <v>0.25</v>
      </c>
      <c r="AC483" s="15">
        <f t="shared" si="250"/>
        <v>1</v>
      </c>
      <c r="AD483" s="17">
        <f t="shared" si="251"/>
        <v>0.25</v>
      </c>
      <c r="AE483" s="13">
        <v>5</v>
      </c>
      <c r="AF483" s="15">
        <f t="shared" si="252"/>
        <v>1.25</v>
      </c>
      <c r="AG483" s="13">
        <v>1</v>
      </c>
      <c r="AH483" s="15">
        <f t="shared" si="253"/>
        <v>0.25</v>
      </c>
      <c r="AI483" s="13">
        <v>4</v>
      </c>
      <c r="AJ483" s="15">
        <f t="shared" si="254"/>
        <v>1</v>
      </c>
      <c r="AK483" s="13">
        <v>1</v>
      </c>
      <c r="AL483" s="15">
        <f t="shared" si="255"/>
        <v>0.25</v>
      </c>
      <c r="AM483" s="13">
        <v>1</v>
      </c>
      <c r="AN483" s="15">
        <f t="shared" si="256"/>
        <v>0.25</v>
      </c>
      <c r="AO483" s="2">
        <v>0</v>
      </c>
      <c r="AP483" s="15">
        <f t="shared" si="257"/>
        <v>0</v>
      </c>
      <c r="AQ483" s="6">
        <v>1</v>
      </c>
      <c r="AR483" s="15">
        <f t="shared" si="258"/>
        <v>0.25</v>
      </c>
      <c r="AS483" s="52">
        <v>2</v>
      </c>
      <c r="AT483" s="15">
        <f t="shared" si="259"/>
        <v>0.5</v>
      </c>
      <c r="AU483" s="18"/>
      <c r="AV483" s="18"/>
      <c r="AW483" s="18"/>
      <c r="AX483" s="18"/>
      <c r="AY483" s="18"/>
      <c r="AZ483" s="18"/>
      <c r="BA483" s="18"/>
      <c r="BB483" s="18"/>
      <c r="BC483" s="18"/>
      <c r="BD483" s="92">
        <f t="shared" si="260"/>
        <v>38.659793814432994</v>
      </c>
      <c r="BE483" s="92">
        <f t="shared" si="261"/>
        <v>41.666666666666671</v>
      </c>
      <c r="BF483" s="93">
        <f>IFERROR(100*((L483+0.44*AA483+AQ483)*2400)/((SUMIFS(팀공격력!Q:Q,팀공격력!A:A,B483,팀공격력!B:B,D483)+0.44*SUMIFS(팀공격력!T:T,팀공격력!A:A,B483,팀공격력!B:B,D483)+SUMIFS(팀공격력!AK:AK,팀공격력!A:A,B483,팀공격력!B:B,D483))*(F483*60+G483)),"")</f>
        <v>8.3785150389243874</v>
      </c>
      <c r="BG483" s="17">
        <f t="shared" si="262"/>
        <v>0.16666666666666666</v>
      </c>
      <c r="BH483" s="17">
        <f t="shared" si="263"/>
        <v>0.66666666666666663</v>
      </c>
      <c r="BI483" s="94">
        <f>IFERROR(((AG483*(12000/5))/((F483*60+G483)*(SUMIFS(팀공격력!X:X,팀공격력!A:A,B483,팀공격력!B:B,D483)+SUMIFS(팀수비력!X:X,팀수비력!A:A,B483,팀수비력!B:B,D483))))*100,"")</f>
        <v>1.1460332922671403</v>
      </c>
      <c r="BJ483" s="94">
        <f>IFERROR(((AI483*(12000/5))/((F483*60+G483)*(SUMIFS(팀공격력!V:V,팀공격력!A:A,B483,팀공격력!B:B,D483)+SUMIFS(팀수비력!W:W,팀수비력!A:A,B483,팀수비력!B:B,D483))))*100,"")</f>
        <v>8.5543199315654412</v>
      </c>
      <c r="BK483" s="94">
        <f>IFERROR(((AE483*(12000/5))/((F483*60+G483)*(SUMIFS(팀공격력!X:X,팀공격력!A:A,B483,팀공격력!B:B,D483)+SUMIFS(팀수비력!X:X,팀수비력!A:A,B483,팀수비력!B:B,D483))))*100,"")</f>
        <v>5.7301664613357017</v>
      </c>
      <c r="BL483" s="94">
        <f>IFERROR(100*AK483/(((((F483*60+G483)/(12000/5))*SUMIFS(팀공격력!P:P,팀공격력!A:A,B483,팀공격력!B:B,D483))-K483)),"")</f>
        <v>2.8785261945883711</v>
      </c>
      <c r="BM483" s="94">
        <f>IFERROR(100*((AM483/E483*(2400))/((F483*60+G483)*SUMIFS(팀공격력!AR:AR,팀공격력!A:A,B483,팀공격력!B:B,D483))),"")</f>
        <v>2.5864122299486918</v>
      </c>
      <c r="BN483" s="94">
        <f>IFERROR((AO483*40)/(((F483*60+G483)/60)*(SUMIFS(팀수비력!Q:Q,팀수비력!A:A,B483,팀수비력!B:B,D483)-SUMIFS(팀수비력!N:N,팀수비력!A:A,B483,팀수비력!B:B,D483)))*100,"")</f>
        <v>0</v>
      </c>
      <c r="BO483" s="94">
        <f t="shared" si="264"/>
        <v>11.415525114155251</v>
      </c>
      <c r="BP483" s="18"/>
      <c r="BQ483" s="18"/>
      <c r="BR483" s="18"/>
      <c r="BS483" s="18"/>
      <c r="BT483" s="19" t="s">
        <v>88</v>
      </c>
      <c r="BU483" s="19"/>
      <c r="BV483" s="26" t="s">
        <v>89</v>
      </c>
      <c r="BW483" s="26"/>
      <c r="BX483" s="26"/>
      <c r="BY483" s="26"/>
      <c r="BZ483" s="29"/>
      <c r="CA483" s="29"/>
      <c r="CB483" s="29"/>
      <c r="CC483" s="30"/>
      <c r="CD483" s="30"/>
      <c r="CE483" s="30"/>
      <c r="CF483" s="28">
        <v>3</v>
      </c>
      <c r="CG483" s="28">
        <v>1</v>
      </c>
    </row>
    <row r="484" spans="1:85" x14ac:dyDescent="0.4">
      <c r="A484" s="9" t="s">
        <v>84</v>
      </c>
      <c r="B484" s="9" t="s">
        <v>274</v>
      </c>
      <c r="C484" s="9" t="s">
        <v>289</v>
      </c>
      <c r="D484" s="23" t="s">
        <v>295</v>
      </c>
      <c r="E484" s="32">
        <v>9</v>
      </c>
      <c r="F484" s="32">
        <v>31</v>
      </c>
      <c r="G484" s="32">
        <v>12</v>
      </c>
      <c r="H484" s="14">
        <f t="shared" si="238"/>
        <v>16848</v>
      </c>
      <c r="I484" s="45">
        <v>128</v>
      </c>
      <c r="J484" s="15">
        <f t="shared" si="239"/>
        <v>14.222222222222221</v>
      </c>
      <c r="K484" s="21">
        <v>48</v>
      </c>
      <c r="L484" s="21">
        <v>118</v>
      </c>
      <c r="M484" s="15">
        <f t="shared" si="240"/>
        <v>5.333333333333333</v>
      </c>
      <c r="N484" s="15">
        <f t="shared" si="241"/>
        <v>13.111111111111111</v>
      </c>
      <c r="O484" s="17">
        <f t="shared" si="242"/>
        <v>0.40677966101694918</v>
      </c>
      <c r="P484" s="14">
        <v>31</v>
      </c>
      <c r="Q484" s="16">
        <v>67</v>
      </c>
      <c r="R484" s="15">
        <f t="shared" si="243"/>
        <v>3.4444444444444446</v>
      </c>
      <c r="S484" s="15">
        <f t="shared" si="244"/>
        <v>7.4444444444444446</v>
      </c>
      <c r="T484" s="17">
        <f t="shared" si="245"/>
        <v>0.46268656716417911</v>
      </c>
      <c r="U484" s="16">
        <v>17</v>
      </c>
      <c r="V484" s="16">
        <v>51</v>
      </c>
      <c r="W484" s="15">
        <f t="shared" si="246"/>
        <v>1.8888888888888888</v>
      </c>
      <c r="X484" s="15">
        <f t="shared" si="247"/>
        <v>5.666666666666667</v>
      </c>
      <c r="Y484" s="17">
        <f t="shared" si="248"/>
        <v>0.33333333333333331</v>
      </c>
      <c r="Z484" s="8">
        <v>15</v>
      </c>
      <c r="AA484" s="8">
        <v>22</v>
      </c>
      <c r="AB484" s="15">
        <f t="shared" si="249"/>
        <v>1.6666666666666667</v>
      </c>
      <c r="AC484" s="15">
        <f t="shared" si="250"/>
        <v>2.4444444444444446</v>
      </c>
      <c r="AD484" s="17">
        <f t="shared" si="251"/>
        <v>0.68181818181818177</v>
      </c>
      <c r="AE484" s="13">
        <v>28</v>
      </c>
      <c r="AF484" s="15">
        <f t="shared" si="252"/>
        <v>3.1111111111111112</v>
      </c>
      <c r="AG484" s="13">
        <v>10</v>
      </c>
      <c r="AH484" s="15">
        <f t="shared" si="253"/>
        <v>1.1111111111111112</v>
      </c>
      <c r="AI484" s="13">
        <v>18</v>
      </c>
      <c r="AJ484" s="15">
        <f t="shared" si="254"/>
        <v>2</v>
      </c>
      <c r="AK484" s="13">
        <v>39</v>
      </c>
      <c r="AL484" s="15">
        <f t="shared" si="255"/>
        <v>4.333333333333333</v>
      </c>
      <c r="AM484" s="13">
        <v>21</v>
      </c>
      <c r="AN484" s="15">
        <f t="shared" si="256"/>
        <v>2.3333333333333335</v>
      </c>
      <c r="AO484" s="2">
        <v>0</v>
      </c>
      <c r="AP484" s="15">
        <f t="shared" si="257"/>
        <v>0</v>
      </c>
      <c r="AQ484" s="6">
        <v>8</v>
      </c>
      <c r="AR484" s="15">
        <f t="shared" si="258"/>
        <v>0.88888888888888884</v>
      </c>
      <c r="AS484" s="52">
        <v>6</v>
      </c>
      <c r="AT484" s="15">
        <f t="shared" si="259"/>
        <v>0.66666666666666663</v>
      </c>
      <c r="AU484" s="18"/>
      <c r="AV484" s="18"/>
      <c r="AW484" s="18"/>
      <c r="AX484" s="18"/>
      <c r="AY484" s="18"/>
      <c r="AZ484" s="18"/>
      <c r="BA484" s="18"/>
      <c r="BB484" s="18"/>
      <c r="BC484" s="18"/>
      <c r="BD484" s="92">
        <f t="shared" si="260"/>
        <v>50.125313283208015</v>
      </c>
      <c r="BE484" s="92">
        <f t="shared" si="261"/>
        <v>47.881355932203391</v>
      </c>
      <c r="BF484" s="93">
        <f>IFERROR(100*((L484+0.44*AA484+AQ484)*2400)/((SUMIFS(팀공격력!Q:Q,팀공격력!A:A,B484,팀공격력!B:B,D484)+0.44*SUMIFS(팀공격력!T:T,팀공격력!A:A,B484,팀공격력!B:B,D484)+SUMIFS(팀공격력!AK:AK,팀공격력!A:A,B484,팀공격력!B:B,D484))*(F484*60+G484)),"")</f>
        <v>23.153646835895799</v>
      </c>
      <c r="BG484" s="17">
        <f t="shared" si="262"/>
        <v>0.43220338983050849</v>
      </c>
      <c r="BH484" s="17">
        <f t="shared" si="263"/>
        <v>0.1864406779661017</v>
      </c>
      <c r="BI484" s="94">
        <f>IFERROR(((AG484*(12000/5))/((F484*60+G484)*(SUMIFS(팀공격력!X:X,팀공격력!A:A,B484,팀공격력!B:B,D484)+SUMIFS(팀수비력!X:X,팀수비력!A:A,B484,팀수비력!B:B,D484))))*100,"")</f>
        <v>2.0447388868441498</v>
      </c>
      <c r="BJ484" s="94">
        <f>IFERROR(((AI484*(12000/5))/((F484*60+G484)*(SUMIFS(팀공격력!V:V,팀공격력!A:A,B484,팀공격력!B:B,D484)+SUMIFS(팀수비력!W:W,팀수비력!A:A,B484,팀수비력!B:B,D484))))*100,"")</f>
        <v>6.8681318681318686</v>
      </c>
      <c r="BK484" s="94">
        <f>IFERROR(((AE484*(12000/5))/((F484*60+G484)*(SUMIFS(팀공격력!X:X,팀공격력!A:A,B484,팀공격력!B:B,D484)+SUMIFS(팀수비력!X:X,팀수비력!A:A,B484,팀수비력!B:B,D484))))*100,"")</f>
        <v>5.7252688831636203</v>
      </c>
      <c r="BL484" s="94">
        <f>IFERROR(100*AK484/(((((F484*60+G484)/(12000/5))*SUMIFS(팀공격력!P:P,팀공격력!A:A,B484,팀공격력!B:B,D484))-K484)),"")</f>
        <v>24.696048632218844</v>
      </c>
      <c r="BM484" s="94">
        <f>IFERROR(100*((AM484/E484*(2400))/((F484*60+G484)*SUMIFS(팀공격력!AR:AR,팀공격력!A:A,B484,팀공격력!B:B,D484))),"")</f>
        <v>4.3070027020085773</v>
      </c>
      <c r="BN484" s="94">
        <f>IFERROR((AO484*40)/(((F484*60+G484)/60)*(SUMIFS(팀수비력!Q:Q,팀수비력!A:A,B484,팀수비력!B:B,D484)-SUMIFS(팀수비력!N:N,팀수비력!A:A,B484,팀수비력!B:B,D484)))*100,"")</f>
        <v>0</v>
      </c>
      <c r="BO484" s="94">
        <f t="shared" si="264"/>
        <v>5.8962264150943398</v>
      </c>
      <c r="BP484" s="18"/>
      <c r="BQ484" s="18"/>
      <c r="BR484" s="18"/>
      <c r="BS484" s="18"/>
      <c r="BT484" s="19" t="s">
        <v>88</v>
      </c>
      <c r="BU484" s="19"/>
      <c r="BV484" s="26" t="s">
        <v>89</v>
      </c>
      <c r="BW484" s="26"/>
      <c r="BX484" s="26"/>
      <c r="BY484" s="26"/>
      <c r="BZ484" s="29"/>
      <c r="CA484" s="29"/>
      <c r="CB484" s="29"/>
      <c r="CC484" s="30"/>
      <c r="CD484" s="30"/>
      <c r="CE484" s="30"/>
      <c r="CF484" s="28">
        <v>4</v>
      </c>
      <c r="CG484" s="28">
        <v>5</v>
      </c>
    </row>
    <row r="485" spans="1:85" x14ac:dyDescent="0.4">
      <c r="A485" s="9" t="s">
        <v>84</v>
      </c>
      <c r="B485" s="9" t="s">
        <v>274</v>
      </c>
      <c r="C485" s="9" t="s">
        <v>291</v>
      </c>
      <c r="D485" s="23" t="s">
        <v>295</v>
      </c>
      <c r="E485" s="32">
        <v>2</v>
      </c>
      <c r="F485" s="32">
        <v>11</v>
      </c>
      <c r="G485" s="32">
        <v>40</v>
      </c>
      <c r="H485" s="14">
        <f t="shared" si="238"/>
        <v>1400</v>
      </c>
      <c r="I485" s="45">
        <v>5</v>
      </c>
      <c r="J485" s="15">
        <f t="shared" si="239"/>
        <v>2.5</v>
      </c>
      <c r="K485" s="21">
        <v>2</v>
      </c>
      <c r="L485" s="21">
        <v>4</v>
      </c>
      <c r="M485" s="15">
        <f t="shared" si="240"/>
        <v>1</v>
      </c>
      <c r="N485" s="15">
        <f t="shared" si="241"/>
        <v>2</v>
      </c>
      <c r="O485" s="17">
        <f t="shared" si="242"/>
        <v>0.5</v>
      </c>
      <c r="P485" s="14">
        <v>1</v>
      </c>
      <c r="Q485" s="16">
        <v>1</v>
      </c>
      <c r="R485" s="15">
        <f t="shared" si="243"/>
        <v>0.5</v>
      </c>
      <c r="S485" s="15">
        <f t="shared" si="244"/>
        <v>0.5</v>
      </c>
      <c r="T485" s="17">
        <f t="shared" si="245"/>
        <v>1</v>
      </c>
      <c r="U485" s="16">
        <v>1</v>
      </c>
      <c r="V485" s="16">
        <v>3</v>
      </c>
      <c r="W485" s="15">
        <f t="shared" si="246"/>
        <v>0.5</v>
      </c>
      <c r="X485" s="15">
        <f t="shared" si="247"/>
        <v>1.5</v>
      </c>
      <c r="Y485" s="17">
        <f t="shared" si="248"/>
        <v>0.33333333333333331</v>
      </c>
      <c r="Z485" s="8">
        <v>0</v>
      </c>
      <c r="AA485" s="8">
        <v>0</v>
      </c>
      <c r="AB485" s="15">
        <f t="shared" si="249"/>
        <v>0</v>
      </c>
      <c r="AC485" s="15">
        <f t="shared" si="250"/>
        <v>0</v>
      </c>
      <c r="AD485" s="17" t="e">
        <f t="shared" si="251"/>
        <v>#DIV/0!</v>
      </c>
      <c r="AE485" s="13">
        <v>1</v>
      </c>
      <c r="AF485" s="15">
        <f t="shared" si="252"/>
        <v>0.5</v>
      </c>
      <c r="AG485" s="13">
        <v>0</v>
      </c>
      <c r="AH485" s="15">
        <f t="shared" si="253"/>
        <v>0</v>
      </c>
      <c r="AI485" s="13">
        <v>1</v>
      </c>
      <c r="AJ485" s="15">
        <f t="shared" si="254"/>
        <v>0.5</v>
      </c>
      <c r="AK485" s="13">
        <v>0</v>
      </c>
      <c r="AL485" s="15">
        <f t="shared" si="255"/>
        <v>0</v>
      </c>
      <c r="AM485" s="13">
        <v>2</v>
      </c>
      <c r="AN485" s="15">
        <f t="shared" si="256"/>
        <v>1</v>
      </c>
      <c r="AO485" s="2">
        <v>0</v>
      </c>
      <c r="AP485" s="15">
        <f t="shared" si="257"/>
        <v>0</v>
      </c>
      <c r="AQ485" s="6">
        <v>0</v>
      </c>
      <c r="AR485" s="15">
        <f t="shared" si="258"/>
        <v>0</v>
      </c>
      <c r="AS485" s="52">
        <v>5</v>
      </c>
      <c r="AT485" s="15">
        <f t="shared" si="259"/>
        <v>2.5</v>
      </c>
      <c r="AU485" s="18"/>
      <c r="AV485" s="18"/>
      <c r="AW485" s="18"/>
      <c r="AX485" s="18"/>
      <c r="AY485" s="18"/>
      <c r="AZ485" s="18"/>
      <c r="BA485" s="18"/>
      <c r="BB485" s="18"/>
      <c r="BC485" s="18"/>
      <c r="BD485" s="92">
        <f t="shared" si="260"/>
        <v>62.5</v>
      </c>
      <c r="BE485" s="92">
        <f t="shared" si="261"/>
        <v>62.5</v>
      </c>
      <c r="BF485" s="93">
        <f>IFERROR(100*((L485+0.44*AA485+AQ485)*2400)/((SUMIFS(팀공격력!Q:Q,팀공격력!A:A,B485,팀공격력!B:B,D485)+0.44*SUMIFS(팀공격력!T:T,팀공격력!A:A,B485,팀공격력!B:B,D485)+SUMIFS(팀공격력!AK:AK,팀공격력!A:A,B485,팀공격력!B:B,D485))*(F485*60+G485)),"")</f>
        <v>1.8254559836925932</v>
      </c>
      <c r="BG485" s="17">
        <f t="shared" si="262"/>
        <v>0.75</v>
      </c>
      <c r="BH485" s="17">
        <f t="shared" si="263"/>
        <v>0</v>
      </c>
      <c r="BI485" s="94">
        <f>IFERROR(((AG485*(12000/5))/((F485*60+G485)*(SUMIFS(팀공격력!X:X,팀공격력!A:A,B485,팀공격력!B:B,D485)+SUMIFS(팀수비력!X:X,팀수비력!A:A,B485,팀수비력!B:B,D485))))*100,"")</f>
        <v>0</v>
      </c>
      <c r="BJ485" s="94">
        <f>IFERROR(((AI485*(12000/5))/((F485*60+G485)*(SUMIFS(팀공격력!V:V,팀공격력!A:A,B485,팀공격력!B:B,D485)+SUMIFS(팀수비력!W:W,팀수비력!A:A,B485,팀수비력!B:B,D485))))*100,"")</f>
        <v>1.0204081632653061</v>
      </c>
      <c r="BK485" s="94">
        <f>IFERROR(((AE485*(12000/5))/((F485*60+G485)*(SUMIFS(팀공격력!X:X,팀공격력!A:A,B485,팀공격력!B:B,D485)+SUMIFS(팀수비력!X:X,팀수비력!A:A,B485,팀수비력!B:B,D485))))*100,"")</f>
        <v>0.54682159945317843</v>
      </c>
      <c r="BL485" s="94">
        <f>IFERROR(100*AK485/(((((F485*60+G485)/(12000/5))*SUMIFS(팀공격력!P:P,팀공격력!A:A,B485,팀공격력!B:B,D485))-K485)),"")</f>
        <v>0</v>
      </c>
      <c r="BM485" s="94">
        <f>IFERROR(100*((AM485/E485*(2400))/((F485*60+G485)*SUMIFS(팀공격력!AR:AR,팀공격력!A:A,B485,팀공격력!B:B,D485))),"")</f>
        <v>4.9363524845877889</v>
      </c>
      <c r="BN485" s="94">
        <f>IFERROR((AO485*40)/(((F485*60+G485)/60)*(SUMIFS(팀수비력!Q:Q,팀수비력!A:A,B485,팀수비력!B:B,D485)-SUMIFS(팀수비력!N:N,팀수비력!A:A,B485,팀수비력!B:B,D485)))*100,"")</f>
        <v>0</v>
      </c>
      <c r="BO485" s="94">
        <f t="shared" si="264"/>
        <v>0</v>
      </c>
      <c r="BP485" s="18"/>
      <c r="BQ485" s="18"/>
      <c r="BR485" s="18"/>
      <c r="BS485" s="18"/>
      <c r="BT485" s="19" t="s">
        <v>88</v>
      </c>
      <c r="BU485" s="19"/>
      <c r="BV485" s="26" t="s">
        <v>89</v>
      </c>
      <c r="BW485" s="26"/>
      <c r="BX485" s="26"/>
      <c r="BY485" s="26"/>
      <c r="BZ485" s="29"/>
      <c r="CA485" s="29"/>
      <c r="CB485" s="29"/>
      <c r="CC485" s="30"/>
      <c r="CD485" s="30"/>
      <c r="CE485" s="30"/>
      <c r="CF485" s="28">
        <v>1</v>
      </c>
      <c r="CG485" s="28">
        <v>1</v>
      </c>
    </row>
    <row r="486" spans="1:85" x14ac:dyDescent="0.4">
      <c r="A486" s="9" t="s">
        <v>84</v>
      </c>
      <c r="B486" s="9" t="s">
        <v>274</v>
      </c>
      <c r="C486" s="9" t="s">
        <v>292</v>
      </c>
      <c r="D486" s="23" t="s">
        <v>295</v>
      </c>
      <c r="E486" s="32">
        <v>9</v>
      </c>
      <c r="F486" s="32">
        <v>22</v>
      </c>
      <c r="G486" s="32">
        <v>59</v>
      </c>
      <c r="H486" s="14">
        <f t="shared" si="238"/>
        <v>12411</v>
      </c>
      <c r="I486" s="45">
        <v>87</v>
      </c>
      <c r="J486" s="15">
        <f t="shared" si="239"/>
        <v>9.6666666666666661</v>
      </c>
      <c r="K486" s="21">
        <v>28</v>
      </c>
      <c r="L486" s="21">
        <v>51</v>
      </c>
      <c r="M486" s="15">
        <f t="shared" si="240"/>
        <v>3.1111111111111112</v>
      </c>
      <c r="N486" s="15">
        <f t="shared" si="241"/>
        <v>5.666666666666667</v>
      </c>
      <c r="O486" s="17">
        <f t="shared" si="242"/>
        <v>0.5490196078431373</v>
      </c>
      <c r="P486" s="14">
        <v>14</v>
      </c>
      <c r="Q486" s="16">
        <v>18</v>
      </c>
      <c r="R486" s="15">
        <f t="shared" si="243"/>
        <v>1.5555555555555556</v>
      </c>
      <c r="S486" s="15">
        <f t="shared" si="244"/>
        <v>2</v>
      </c>
      <c r="T486" s="17">
        <f t="shared" si="245"/>
        <v>0.77777777777777779</v>
      </c>
      <c r="U486" s="16">
        <v>14</v>
      </c>
      <c r="V486" s="16">
        <v>33</v>
      </c>
      <c r="W486" s="15">
        <f t="shared" si="246"/>
        <v>1.5555555555555556</v>
      </c>
      <c r="X486" s="15">
        <f t="shared" si="247"/>
        <v>3.6666666666666665</v>
      </c>
      <c r="Y486" s="17">
        <f t="shared" si="248"/>
        <v>0.42424242424242425</v>
      </c>
      <c r="Z486" s="8">
        <v>17</v>
      </c>
      <c r="AA486" s="8">
        <v>22</v>
      </c>
      <c r="AB486" s="15">
        <f t="shared" si="249"/>
        <v>1.8888888888888888</v>
      </c>
      <c r="AC486" s="15">
        <f t="shared" si="250"/>
        <v>2.4444444444444446</v>
      </c>
      <c r="AD486" s="17">
        <f t="shared" si="251"/>
        <v>0.77272727272727271</v>
      </c>
      <c r="AE486" s="13">
        <v>29</v>
      </c>
      <c r="AF486" s="15">
        <f t="shared" si="252"/>
        <v>3.2222222222222223</v>
      </c>
      <c r="AG486" s="13">
        <v>4</v>
      </c>
      <c r="AH486" s="15">
        <f t="shared" si="253"/>
        <v>0.44444444444444442</v>
      </c>
      <c r="AI486" s="13">
        <v>25</v>
      </c>
      <c r="AJ486" s="15">
        <f t="shared" si="254"/>
        <v>2.7777777777777777</v>
      </c>
      <c r="AK486" s="13">
        <v>13</v>
      </c>
      <c r="AL486" s="15">
        <f t="shared" si="255"/>
        <v>1.4444444444444444</v>
      </c>
      <c r="AM486" s="13">
        <v>7</v>
      </c>
      <c r="AN486" s="15">
        <f t="shared" si="256"/>
        <v>0.77777777777777779</v>
      </c>
      <c r="AO486" s="2">
        <v>1</v>
      </c>
      <c r="AP486" s="15">
        <f t="shared" si="257"/>
        <v>0.1111111111111111</v>
      </c>
      <c r="AQ486" s="6">
        <v>5</v>
      </c>
      <c r="AR486" s="15">
        <f t="shared" si="258"/>
        <v>0.55555555555555558</v>
      </c>
      <c r="AS486" s="52">
        <v>29</v>
      </c>
      <c r="AT486" s="15">
        <f t="shared" si="259"/>
        <v>3.2222222222222223</v>
      </c>
      <c r="AU486" s="18"/>
      <c r="AV486" s="18"/>
      <c r="AW486" s="18"/>
      <c r="AX486" s="18"/>
      <c r="AY486" s="18"/>
      <c r="AZ486" s="18"/>
      <c r="BA486" s="18"/>
      <c r="BB486" s="18"/>
      <c r="BC486" s="18"/>
      <c r="BD486" s="92">
        <f t="shared" si="260"/>
        <v>71.68754119973633</v>
      </c>
      <c r="BE486" s="92">
        <f t="shared" si="261"/>
        <v>68.627450980392155</v>
      </c>
      <c r="BF486" s="93">
        <f>IFERROR(100*((L486+0.44*AA486+AQ486)*2400)/((SUMIFS(팀공격력!Q:Q,팀공격력!A:A,B486,팀공격력!B:B,D486)+0.44*SUMIFS(팀공격력!T:T,팀공격력!A:A,B486,팀공격력!B:B,D486)+SUMIFS(팀공격력!AK:AK,팀공격력!A:A,B486,팀공격력!B:B,D486))*(F486*60+G486)),"")</f>
        <v>15.215221955447912</v>
      </c>
      <c r="BG486" s="17">
        <f t="shared" si="262"/>
        <v>0.6470588235294118</v>
      </c>
      <c r="BH486" s="17">
        <f t="shared" si="263"/>
        <v>0.43137254901960786</v>
      </c>
      <c r="BI486" s="94">
        <f>IFERROR(((AG486*(12000/5))/((F486*60+G486)*(SUMIFS(팀공격력!X:X,팀공격력!A:A,B486,팀공격력!B:B,D486)+SUMIFS(팀수비력!X:X,팀수비력!A:A,B486,팀수비력!B:B,D486))))*100,"")</f>
        <v>1.1102976638643216</v>
      </c>
      <c r="BJ486" s="94">
        <f>IFERROR(((AI486*(12000/5))/((F486*60+G486)*(SUMIFS(팀공격력!V:V,팀공격력!A:A,B486,팀공격력!B:B,D486)+SUMIFS(팀수비력!W:W,팀수비력!A:A,B486,팀수비력!B:B,D486))))*100,"")</f>
        <v>12.949342173417591</v>
      </c>
      <c r="BK486" s="94">
        <f>IFERROR(((AE486*(12000/5))/((F486*60+G486)*(SUMIFS(팀공격력!X:X,팀공격력!A:A,B486,팀공격력!B:B,D486)+SUMIFS(팀수비력!X:X,팀수비력!A:A,B486,팀수비력!B:B,D486))))*100,"")</f>
        <v>8.0496580630163326</v>
      </c>
      <c r="BL486" s="94">
        <f>IFERROR(100*AK486/(((((F486*60+G486)/(12000/5))*SUMIFS(팀공격력!P:P,팀공격력!A:A,B486,팀공격력!B:B,D486))-K486)),"")</f>
        <v>10.510146333575875</v>
      </c>
      <c r="BM486" s="94">
        <f>IFERROR(100*((AM486/E486*(2400))/((F486*60+G486)*SUMIFS(팀공격력!AR:AR,팀공격력!A:A,B486,팀공격력!B:B,D486))),"")</f>
        <v>1.9489265308581232</v>
      </c>
      <c r="BN486" s="94">
        <f>IFERROR((AO486*40)/(((F486*60+G486)/60)*(SUMIFS(팀수비력!Q:Q,팀수비력!A:A,B486,팀수비력!B:B,D486)-SUMIFS(팀수비력!N:N,팀수비력!A:A,B486,팀수비력!B:B,D486)))*100,"")</f>
        <v>0.48344210780759</v>
      </c>
      <c r="BO486" s="94">
        <f t="shared" si="264"/>
        <v>7.6126674786845303</v>
      </c>
      <c r="BP486" s="18"/>
      <c r="BQ486" s="18"/>
      <c r="BR486" s="18"/>
      <c r="BS486" s="18"/>
      <c r="BT486" s="19" t="s">
        <v>88</v>
      </c>
      <c r="BU486" s="19"/>
      <c r="BV486" s="26" t="s">
        <v>94</v>
      </c>
      <c r="BW486" s="26"/>
      <c r="BX486" s="26"/>
      <c r="BY486" s="26"/>
      <c r="BZ486" s="29"/>
      <c r="CA486" s="29"/>
      <c r="CB486" s="29"/>
      <c r="CC486" s="30"/>
      <c r="CD486" s="30"/>
      <c r="CE486" s="30"/>
      <c r="CF486" s="28">
        <v>4</v>
      </c>
      <c r="CG486" s="28">
        <v>5</v>
      </c>
    </row>
    <row r="487" spans="1:85" x14ac:dyDescent="0.4">
      <c r="A487" s="9" t="s">
        <v>84</v>
      </c>
      <c r="B487" s="9" t="s">
        <v>274</v>
      </c>
      <c r="C487" s="9" t="s">
        <v>293</v>
      </c>
      <c r="D487" s="23" t="s">
        <v>295</v>
      </c>
      <c r="E487" s="32">
        <v>4</v>
      </c>
      <c r="F487" s="32">
        <v>8</v>
      </c>
      <c r="G487" s="32">
        <v>17</v>
      </c>
      <c r="H487" s="14">
        <f t="shared" si="238"/>
        <v>1988</v>
      </c>
      <c r="I487" s="45">
        <v>16</v>
      </c>
      <c r="J487" s="15">
        <f t="shared" si="239"/>
        <v>4</v>
      </c>
      <c r="K487" s="21">
        <v>5</v>
      </c>
      <c r="L487" s="21">
        <v>12</v>
      </c>
      <c r="M487" s="15">
        <f t="shared" si="240"/>
        <v>1.25</v>
      </c>
      <c r="N487" s="15">
        <f t="shared" si="241"/>
        <v>3</v>
      </c>
      <c r="O487" s="17">
        <f t="shared" si="242"/>
        <v>0.41666666666666669</v>
      </c>
      <c r="P487" s="14">
        <v>1</v>
      </c>
      <c r="Q487" s="16">
        <v>4</v>
      </c>
      <c r="R487" s="15">
        <f t="shared" si="243"/>
        <v>0.25</v>
      </c>
      <c r="S487" s="15">
        <f t="shared" si="244"/>
        <v>1</v>
      </c>
      <c r="T487" s="17">
        <f t="shared" si="245"/>
        <v>0.25</v>
      </c>
      <c r="U487" s="16">
        <v>4</v>
      </c>
      <c r="V487" s="16">
        <v>8</v>
      </c>
      <c r="W487" s="15">
        <f t="shared" si="246"/>
        <v>1</v>
      </c>
      <c r="X487" s="15">
        <f t="shared" si="247"/>
        <v>2</v>
      </c>
      <c r="Y487" s="17">
        <f t="shared" si="248"/>
        <v>0.5</v>
      </c>
      <c r="Z487" s="8">
        <v>2</v>
      </c>
      <c r="AA487" s="8">
        <v>2</v>
      </c>
      <c r="AB487" s="15">
        <f t="shared" si="249"/>
        <v>0.5</v>
      </c>
      <c r="AC487" s="15">
        <f t="shared" si="250"/>
        <v>0.5</v>
      </c>
      <c r="AD487" s="17">
        <f t="shared" si="251"/>
        <v>1</v>
      </c>
      <c r="AE487" s="13">
        <v>4</v>
      </c>
      <c r="AF487" s="15">
        <f t="shared" si="252"/>
        <v>1</v>
      </c>
      <c r="AG487" s="13">
        <v>0</v>
      </c>
      <c r="AH487" s="15">
        <f t="shared" si="253"/>
        <v>0</v>
      </c>
      <c r="AI487" s="13">
        <v>4</v>
      </c>
      <c r="AJ487" s="15">
        <f t="shared" si="254"/>
        <v>1</v>
      </c>
      <c r="AK487" s="13">
        <v>5</v>
      </c>
      <c r="AL487" s="15">
        <f t="shared" si="255"/>
        <v>1.25</v>
      </c>
      <c r="AM487" s="13">
        <v>0</v>
      </c>
      <c r="AN487" s="15">
        <f t="shared" si="256"/>
        <v>0</v>
      </c>
      <c r="AO487" s="2">
        <v>0</v>
      </c>
      <c r="AP487" s="15">
        <f t="shared" si="257"/>
        <v>0</v>
      </c>
      <c r="AQ487" s="6">
        <v>4</v>
      </c>
      <c r="AR487" s="15">
        <f t="shared" si="258"/>
        <v>1</v>
      </c>
      <c r="AS487" s="52">
        <v>5</v>
      </c>
      <c r="AT487" s="15">
        <f t="shared" si="259"/>
        <v>1.25</v>
      </c>
      <c r="AU487" s="18"/>
      <c r="AV487" s="18"/>
      <c r="AW487" s="18"/>
      <c r="AX487" s="18"/>
      <c r="AY487" s="18"/>
      <c r="AZ487" s="18"/>
      <c r="BA487" s="18"/>
      <c r="BB487" s="18"/>
      <c r="BC487" s="18"/>
      <c r="BD487" s="92">
        <f t="shared" si="260"/>
        <v>62.11180124223602</v>
      </c>
      <c r="BE487" s="92">
        <f t="shared" si="261"/>
        <v>58.333333333333336</v>
      </c>
      <c r="BF487" s="93">
        <f>IFERROR(100*((L487+0.44*AA487+AQ487)*2400)/((SUMIFS(팀공격력!Q:Q,팀공격력!A:A,B487,팀공격력!B:B,D487)+0.44*SUMIFS(팀공격력!T:T,팀공격력!A:A,B487,팀공격력!B:B,D487)+SUMIFS(팀공격력!AK:AK,팀공격력!A:A,B487,팀공격력!B:B,D487))*(F487*60+G487)),"")</f>
        <v>10.849893311524994</v>
      </c>
      <c r="BG487" s="17">
        <f t="shared" si="262"/>
        <v>0.66666666666666663</v>
      </c>
      <c r="BH487" s="17">
        <f t="shared" si="263"/>
        <v>0.16666666666666666</v>
      </c>
      <c r="BI487" s="94">
        <f>IFERROR(((AG487*(12000/5))/((F487*60+G487)*(SUMIFS(팀공격력!X:X,팀공격력!A:A,B487,팀공격력!B:B,D487)+SUMIFS(팀수비력!X:X,팀수비력!A:A,B487,팀수비력!B:B,D487))))*100,"")</f>
        <v>0</v>
      </c>
      <c r="BJ487" s="94">
        <f>IFERROR(((AI487*(12000/5))/((F487*60+G487)*(SUMIFS(팀공격력!V:V,팀공격력!A:A,B487,팀공격력!B:B,D487)+SUMIFS(팀수비력!W:W,팀수비력!A:A,B487,팀수비력!B:B,D487))))*100,"")</f>
        <v>5.7487783845932743</v>
      </c>
      <c r="BK487" s="94">
        <f>IFERROR(((AE487*(12000/5))/((F487*60+G487)*(SUMIFS(팀공격력!X:X,팀공격력!A:A,B487,팀공격력!B:B,D487)+SUMIFS(팀수비력!X:X,팀수비력!A:A,B487,팀수비력!B:B,D487))))*100,"")</f>
        <v>3.0806850673418502</v>
      </c>
      <c r="BL487" s="94">
        <f>IFERROR(100*AK487/(((((F487*60+G487)/(12000/5))*SUMIFS(팀공격력!P:P,팀공격력!A:A,B487,팀공격력!B:B,D487))-K487)),"")</f>
        <v>10.066438494060801</v>
      </c>
      <c r="BM487" s="94">
        <f>IFERROR(100*((AM487/E487*(2400))/((F487*60+G487)*SUMIFS(팀공격력!AR:AR,팀공격력!A:A,B487,팀공격력!B:B,D487))),"")</f>
        <v>0</v>
      </c>
      <c r="BN487" s="94">
        <f>IFERROR((AO487*40)/(((F487*60+G487)/60)*(SUMIFS(팀수비력!Q:Q,팀수비력!A:A,B487,팀수비력!B:B,D487)-SUMIFS(팀수비력!N:N,팀수비력!A:A,B487,팀수비력!B:B,D487)))*100,"")</f>
        <v>0</v>
      </c>
      <c r="BO487" s="94">
        <f t="shared" si="264"/>
        <v>23.696682464454973</v>
      </c>
      <c r="BP487" s="18"/>
      <c r="BQ487" s="18"/>
      <c r="BR487" s="18"/>
      <c r="BS487" s="18"/>
      <c r="BT487" s="19" t="s">
        <v>88</v>
      </c>
      <c r="BU487" s="19"/>
      <c r="BV487" s="26" t="s">
        <v>89</v>
      </c>
      <c r="BW487" s="26"/>
      <c r="BX487" s="26"/>
      <c r="BY487" s="26"/>
      <c r="BZ487" s="29"/>
      <c r="CA487" s="29"/>
      <c r="CB487" s="29"/>
      <c r="CC487" s="30"/>
      <c r="CD487" s="30"/>
      <c r="CE487" s="30"/>
      <c r="CF487" s="28">
        <v>2</v>
      </c>
      <c r="CG487" s="28">
        <v>2</v>
      </c>
    </row>
    <row r="488" spans="1:85" x14ac:dyDescent="0.4">
      <c r="A488" s="9" t="s">
        <v>84</v>
      </c>
      <c r="B488" s="9" t="s">
        <v>85</v>
      </c>
      <c r="C488" s="9" t="s">
        <v>86</v>
      </c>
      <c r="D488" s="23" t="s">
        <v>296</v>
      </c>
      <c r="E488" s="32">
        <v>4</v>
      </c>
      <c r="F488" s="32">
        <v>21</v>
      </c>
      <c r="G488" s="32">
        <v>20</v>
      </c>
      <c r="H488" s="14">
        <f t="shared" si="238"/>
        <v>5120</v>
      </c>
      <c r="I488" s="45">
        <v>29</v>
      </c>
      <c r="J488" s="15">
        <f t="shared" si="239"/>
        <v>7.25</v>
      </c>
      <c r="K488" s="21">
        <v>10</v>
      </c>
      <c r="L488" s="21">
        <v>22</v>
      </c>
      <c r="M488" s="15">
        <f t="shared" si="240"/>
        <v>2.5</v>
      </c>
      <c r="N488" s="15">
        <f t="shared" si="241"/>
        <v>5.5</v>
      </c>
      <c r="O488" s="17">
        <f t="shared" si="242"/>
        <v>0.45454545454545453</v>
      </c>
      <c r="P488" s="14">
        <v>4</v>
      </c>
      <c r="Q488" s="16">
        <v>6</v>
      </c>
      <c r="R488" s="15">
        <f t="shared" si="243"/>
        <v>1</v>
      </c>
      <c r="S488" s="15">
        <f t="shared" si="244"/>
        <v>1.5</v>
      </c>
      <c r="T488" s="17">
        <f t="shared" si="245"/>
        <v>0.66666666666666663</v>
      </c>
      <c r="U488" s="16">
        <v>6</v>
      </c>
      <c r="V488" s="16">
        <v>16</v>
      </c>
      <c r="W488" s="15">
        <f t="shared" si="246"/>
        <v>1.5</v>
      </c>
      <c r="X488" s="15">
        <f t="shared" si="247"/>
        <v>4</v>
      </c>
      <c r="Y488" s="17">
        <f t="shared" si="248"/>
        <v>0.375</v>
      </c>
      <c r="Z488" s="8">
        <v>3</v>
      </c>
      <c r="AA488" s="8">
        <v>3</v>
      </c>
      <c r="AB488" s="15">
        <f t="shared" si="249"/>
        <v>0.75</v>
      </c>
      <c r="AC488" s="15">
        <f t="shared" si="250"/>
        <v>0.75</v>
      </c>
      <c r="AD488" s="17">
        <f t="shared" si="251"/>
        <v>1</v>
      </c>
      <c r="AE488" s="13">
        <v>4</v>
      </c>
      <c r="AF488" s="15">
        <f t="shared" si="252"/>
        <v>1</v>
      </c>
      <c r="AG488" s="13">
        <v>2</v>
      </c>
      <c r="AH488" s="15">
        <f t="shared" si="253"/>
        <v>0.5</v>
      </c>
      <c r="AI488" s="13">
        <v>2</v>
      </c>
      <c r="AJ488" s="15">
        <f t="shared" si="254"/>
        <v>0.5</v>
      </c>
      <c r="AK488" s="13">
        <v>7</v>
      </c>
      <c r="AL488" s="15">
        <f t="shared" si="255"/>
        <v>1.75</v>
      </c>
      <c r="AM488" s="13">
        <v>3</v>
      </c>
      <c r="AN488" s="15">
        <f t="shared" si="256"/>
        <v>0.75</v>
      </c>
      <c r="AO488" s="2">
        <v>1</v>
      </c>
      <c r="AP488" s="15">
        <f t="shared" si="257"/>
        <v>0.25</v>
      </c>
      <c r="AQ488" s="6">
        <v>6</v>
      </c>
      <c r="AR488" s="15">
        <f t="shared" si="258"/>
        <v>1.5</v>
      </c>
      <c r="AS488" s="52">
        <v>9</v>
      </c>
      <c r="AT488" s="15">
        <f t="shared" si="259"/>
        <v>2.25</v>
      </c>
      <c r="AU488" s="18"/>
      <c r="AV488" s="18"/>
      <c r="AW488" s="18"/>
      <c r="AX488" s="18"/>
      <c r="AY488" s="18"/>
      <c r="AZ488" s="18"/>
      <c r="BA488" s="18"/>
      <c r="BB488" s="18"/>
      <c r="BC488" s="18"/>
      <c r="BD488" s="92">
        <f t="shared" si="260"/>
        <v>62.178387650085767</v>
      </c>
      <c r="BE488" s="92">
        <f t="shared" si="261"/>
        <v>59.090909090909093</v>
      </c>
      <c r="BF488" s="93">
        <f>IFERROR(100*((L488+0.44*AA488+AQ488)*2400)/((SUMIFS(팀공격력!Q:Q,팀공격력!A:A,B488,팀공격력!B:B,D488)+0.44*SUMIFS(팀공격력!T:T,팀공격력!A:A,B488,팀공격력!B:B,D488)+SUMIFS(팀공격력!AK:AK,팀공격력!A:A,B488,팀공격력!B:B,D488))*(F488*60+G488)),"")</f>
        <v>7.182143603678929</v>
      </c>
      <c r="BG488" s="17">
        <f t="shared" si="262"/>
        <v>0.72727272727272729</v>
      </c>
      <c r="BH488" s="17">
        <f t="shared" si="263"/>
        <v>0.13636363636363635</v>
      </c>
      <c r="BI488" s="94">
        <f>IFERROR(((AG488*(12000/5))/((F488*60+G488)*(SUMIFS(팀공격력!X:X,팀공격력!A:A,B488,팀공격력!B:B,D488)+SUMIFS(팀수비력!X:X,팀수비력!A:A,B488,팀수비력!B:B,D488))))*100,"")</f>
        <v>0.60581583198707589</v>
      </c>
      <c r="BJ488" s="94">
        <f>IFERROR(((AI488*(12000/5))/((F488*60+G488)*(SUMIFS(팀공격력!V:V,팀공격력!A:A,B488,팀공격력!B:B,D488)+SUMIFS(팀수비력!W:W,팀수비력!A:A,B488,팀수비력!B:B,D488))))*100,"")</f>
        <v>1.1682242990654206</v>
      </c>
      <c r="BK488" s="94">
        <f>IFERROR(((AE488*(12000/5))/((F488*60+G488)*(SUMIFS(팀공격력!X:X,팀공격력!A:A,B488,팀공격력!B:B,D488)+SUMIFS(팀수비력!X:X,팀수비력!A:A,B488,팀수비력!B:B,D488))))*100,"")</f>
        <v>1.2116316639741518</v>
      </c>
      <c r="BL488" s="94">
        <f>IFERROR(100*AK488/(((((F488*60+G488)/(12000/5))*SUMIFS(팀공격력!P:P,팀공격력!A:A,B488,팀공격력!B:B,D488))-K488)),"")</f>
        <v>5.0239234449760763</v>
      </c>
      <c r="BM488" s="94">
        <f>IFERROR(100*((AM488/E488*(2400))/((F488*60+G488)*SUMIFS(팀공격력!AR:AR,팀공격력!A:A,B488,팀공격력!B:B,D488))),"")</f>
        <v>1.9187581793247834</v>
      </c>
      <c r="BN488" s="94">
        <f>IFERROR((AO488*40)/(((F488*60+G488)/60)*(SUMIFS(팀수비력!Q:Q,팀수비력!A:A,B488,팀수비력!B:B,D488)-SUMIFS(팀수비력!N:N,팀수비력!A:A,B488,팀수비력!B:B,D488)))*100,"")</f>
        <v>0.48701298701298706</v>
      </c>
      <c r="BO488" s="94">
        <f t="shared" si="264"/>
        <v>20.463847203274216</v>
      </c>
      <c r="BP488" s="18"/>
      <c r="BQ488" s="18"/>
      <c r="BR488" s="18"/>
      <c r="BS488" s="18"/>
      <c r="BT488" s="19" t="s">
        <v>88</v>
      </c>
      <c r="BU488" s="19"/>
      <c r="BV488" s="26" t="s">
        <v>89</v>
      </c>
      <c r="BW488" s="26"/>
      <c r="BX488" s="26"/>
      <c r="BY488" s="26"/>
      <c r="BZ488" s="29"/>
      <c r="CA488" s="29"/>
      <c r="CB488" s="29"/>
      <c r="CC488" s="30"/>
      <c r="CD488" s="30"/>
      <c r="CE488" s="30"/>
      <c r="CF488" s="28">
        <v>1</v>
      </c>
      <c r="CG488" s="28">
        <v>3</v>
      </c>
    </row>
    <row r="489" spans="1:85" x14ac:dyDescent="0.4">
      <c r="A489" s="9" t="s">
        <v>84</v>
      </c>
      <c r="B489" s="9" t="s">
        <v>85</v>
      </c>
      <c r="C489" s="9" t="s">
        <v>90</v>
      </c>
      <c r="D489" s="23" t="s">
        <v>296</v>
      </c>
      <c r="E489" s="32">
        <v>4</v>
      </c>
      <c r="F489" s="32">
        <v>2</v>
      </c>
      <c r="G489" s="32">
        <v>40</v>
      </c>
      <c r="H489" s="14">
        <f t="shared" si="238"/>
        <v>640</v>
      </c>
      <c r="I489" s="45">
        <v>3</v>
      </c>
      <c r="J489" s="15">
        <f t="shared" si="239"/>
        <v>0.75</v>
      </c>
      <c r="K489" s="21">
        <v>1</v>
      </c>
      <c r="L489" s="21">
        <v>4</v>
      </c>
      <c r="M489" s="15">
        <f t="shared" si="240"/>
        <v>0.25</v>
      </c>
      <c r="N489" s="15">
        <f t="shared" si="241"/>
        <v>1</v>
      </c>
      <c r="O489" s="17">
        <f t="shared" si="242"/>
        <v>0.25</v>
      </c>
      <c r="P489" s="14">
        <v>1</v>
      </c>
      <c r="Q489" s="16">
        <v>3</v>
      </c>
      <c r="R489" s="15">
        <f t="shared" si="243"/>
        <v>0.25</v>
      </c>
      <c r="S489" s="15">
        <f t="shared" si="244"/>
        <v>0.75</v>
      </c>
      <c r="T489" s="17">
        <f t="shared" si="245"/>
        <v>0.33333333333333331</v>
      </c>
      <c r="U489" s="16">
        <v>0</v>
      </c>
      <c r="V489" s="16">
        <v>1</v>
      </c>
      <c r="W489" s="15">
        <f t="shared" si="246"/>
        <v>0</v>
      </c>
      <c r="X489" s="15">
        <f t="shared" si="247"/>
        <v>0.25</v>
      </c>
      <c r="Y489" s="17">
        <f t="shared" si="248"/>
        <v>0</v>
      </c>
      <c r="Z489" s="8">
        <v>1</v>
      </c>
      <c r="AA489" s="8">
        <v>2</v>
      </c>
      <c r="AB489" s="15">
        <f t="shared" si="249"/>
        <v>0.25</v>
      </c>
      <c r="AC489" s="15">
        <f t="shared" si="250"/>
        <v>0.5</v>
      </c>
      <c r="AD489" s="17">
        <f t="shared" si="251"/>
        <v>0.5</v>
      </c>
      <c r="AE489" s="13">
        <v>0</v>
      </c>
      <c r="AF489" s="15">
        <f t="shared" si="252"/>
        <v>0</v>
      </c>
      <c r="AG489" s="13">
        <v>0</v>
      </c>
      <c r="AH489" s="15">
        <f t="shared" si="253"/>
        <v>0</v>
      </c>
      <c r="AI489" s="13">
        <v>0</v>
      </c>
      <c r="AJ489" s="15">
        <f t="shared" si="254"/>
        <v>0</v>
      </c>
      <c r="AK489" s="13">
        <v>1</v>
      </c>
      <c r="AL489" s="15">
        <f t="shared" si="255"/>
        <v>0.25</v>
      </c>
      <c r="AM489" s="13">
        <v>1</v>
      </c>
      <c r="AN489" s="15">
        <f t="shared" si="256"/>
        <v>0.25</v>
      </c>
      <c r="AO489" s="2">
        <v>0</v>
      </c>
      <c r="AP489" s="15">
        <f t="shared" si="257"/>
        <v>0</v>
      </c>
      <c r="AQ489" s="6">
        <v>2</v>
      </c>
      <c r="AR489" s="15">
        <f t="shared" si="258"/>
        <v>0.5</v>
      </c>
      <c r="AS489" s="52">
        <v>1</v>
      </c>
      <c r="AT489" s="15">
        <f t="shared" si="259"/>
        <v>0.25</v>
      </c>
      <c r="AU489" s="18"/>
      <c r="AV489" s="18"/>
      <c r="AW489" s="18"/>
      <c r="AX489" s="18"/>
      <c r="AY489" s="18"/>
      <c r="AZ489" s="18"/>
      <c r="BA489" s="18"/>
      <c r="BB489" s="18"/>
      <c r="BC489" s="18"/>
      <c r="BD489" s="92">
        <f t="shared" si="260"/>
        <v>30.737704918032787</v>
      </c>
      <c r="BE489" s="92">
        <f t="shared" si="261"/>
        <v>25</v>
      </c>
      <c r="BF489" s="93">
        <f>IFERROR(100*((L489+0.44*AA489+AQ489)*2400)/((SUMIFS(팀공격력!Q:Q,팀공격력!A:A,B489,팀공격력!B:B,D489)+0.44*SUMIFS(팀공격력!T:T,팀공격력!A:A,B489,팀공격력!B:B,D489)+SUMIFS(팀공격력!AK:AK,팀공격력!A:A,B489,팀공격력!B:B,D489))*(F489*60+G489)),"")</f>
        <v>13.482441471571905</v>
      </c>
      <c r="BG489" s="17">
        <f t="shared" si="262"/>
        <v>0.25</v>
      </c>
      <c r="BH489" s="17">
        <f t="shared" si="263"/>
        <v>0.5</v>
      </c>
      <c r="BI489" s="94">
        <f>IFERROR(((AG489*(12000/5))/((F489*60+G489)*(SUMIFS(팀공격력!X:X,팀공격력!A:A,B489,팀공격력!B:B,D489)+SUMIFS(팀수비력!X:X,팀수비력!A:A,B489,팀수비력!B:B,D489))))*100,"")</f>
        <v>0</v>
      </c>
      <c r="BJ489" s="94">
        <f>IFERROR(((AI489*(12000/5))/((F489*60+G489)*(SUMIFS(팀공격력!V:V,팀공격력!A:A,B489,팀공격력!B:B,D489)+SUMIFS(팀수비력!W:W,팀수비력!A:A,B489,팀수비력!B:B,D489))))*100,"")</f>
        <v>0</v>
      </c>
      <c r="BK489" s="94">
        <f>IFERROR(((AE489*(12000/5))/((F489*60+G489)*(SUMIFS(팀공격력!X:X,팀공격력!A:A,B489,팀공격력!B:B,D489)+SUMIFS(팀수비력!X:X,팀수비력!A:A,B489,팀수비력!B:B,D489))))*100,"")</f>
        <v>0</v>
      </c>
      <c r="BL489" s="94">
        <f>IFERROR(100*AK489/(((((F489*60+G489)/(12000/5))*SUMIFS(팀공격력!P:P,팀공격력!A:A,B489,팀공격력!B:B,D489))-K489)),"")</f>
        <v>5.6603773584905657</v>
      </c>
      <c r="BM489" s="94">
        <f>IFERROR(100*((AM489/E489*(2400))/((F489*60+G489)*SUMIFS(팀공격력!AR:AR,팀공격력!A:A,B489,팀공격력!B:B,D489))),"")</f>
        <v>5.1166884781994231</v>
      </c>
      <c r="BN489" s="94">
        <f>IFERROR((AO489*40)/(((F489*60+G489)/60)*(SUMIFS(팀수비력!Q:Q,팀수비력!A:A,B489,팀수비력!B:B,D489)-SUMIFS(팀수비력!N:N,팀수비력!A:A,B489,팀수비력!B:B,D489)))*100,"")</f>
        <v>0</v>
      </c>
      <c r="BO489" s="94">
        <f t="shared" si="264"/>
        <v>29.069767441860467</v>
      </c>
      <c r="BP489" s="18"/>
      <c r="BQ489" s="18"/>
      <c r="BR489" s="18"/>
      <c r="BS489" s="18"/>
      <c r="BT489" s="19" t="s">
        <v>88</v>
      </c>
      <c r="BU489" s="19"/>
      <c r="BV489" s="26" t="s">
        <v>89</v>
      </c>
      <c r="BW489" s="26"/>
      <c r="BX489" s="26"/>
      <c r="BY489" s="26"/>
      <c r="BZ489" s="29"/>
      <c r="CA489" s="29"/>
      <c r="CB489" s="29"/>
      <c r="CC489" s="30"/>
      <c r="CD489" s="30"/>
      <c r="CE489" s="30"/>
      <c r="CF489" s="28">
        <v>1</v>
      </c>
      <c r="CG489" s="28">
        <v>3</v>
      </c>
    </row>
    <row r="490" spans="1:85" x14ac:dyDescent="0.4">
      <c r="A490" s="9" t="s">
        <v>84</v>
      </c>
      <c r="B490" s="9" t="s">
        <v>85</v>
      </c>
      <c r="C490" s="9" t="s">
        <v>91</v>
      </c>
      <c r="D490" s="23" t="s">
        <v>296</v>
      </c>
      <c r="E490" s="32">
        <v>7</v>
      </c>
      <c r="F490" s="32">
        <v>11</v>
      </c>
      <c r="G490" s="32">
        <v>40</v>
      </c>
      <c r="H490" s="14">
        <f t="shared" si="238"/>
        <v>4900</v>
      </c>
      <c r="I490" s="45">
        <v>11</v>
      </c>
      <c r="J490" s="15">
        <f t="shared" si="239"/>
        <v>1.5714285714285714</v>
      </c>
      <c r="K490" s="21">
        <v>5</v>
      </c>
      <c r="L490" s="21">
        <v>15</v>
      </c>
      <c r="M490" s="15">
        <f t="shared" si="240"/>
        <v>0.7142857142857143</v>
      </c>
      <c r="N490" s="15">
        <f t="shared" si="241"/>
        <v>2.1428571428571428</v>
      </c>
      <c r="O490" s="17">
        <f t="shared" si="242"/>
        <v>0.33333333333333331</v>
      </c>
      <c r="P490" s="14">
        <v>4</v>
      </c>
      <c r="Q490" s="16">
        <v>6</v>
      </c>
      <c r="R490" s="15">
        <f t="shared" si="243"/>
        <v>0.5714285714285714</v>
      </c>
      <c r="S490" s="15">
        <f t="shared" si="244"/>
        <v>0.8571428571428571</v>
      </c>
      <c r="T490" s="17">
        <f t="shared" si="245"/>
        <v>0.66666666666666663</v>
      </c>
      <c r="U490" s="16">
        <v>1</v>
      </c>
      <c r="V490" s="16">
        <v>9</v>
      </c>
      <c r="W490" s="15">
        <f t="shared" si="246"/>
        <v>0.14285714285714285</v>
      </c>
      <c r="X490" s="15">
        <f t="shared" si="247"/>
        <v>1.2857142857142858</v>
      </c>
      <c r="Y490" s="17">
        <f t="shared" si="248"/>
        <v>0.1111111111111111</v>
      </c>
      <c r="Z490" s="8">
        <v>0</v>
      </c>
      <c r="AA490" s="8">
        <v>0</v>
      </c>
      <c r="AB490" s="15">
        <f t="shared" si="249"/>
        <v>0</v>
      </c>
      <c r="AC490" s="15">
        <f t="shared" si="250"/>
        <v>0</v>
      </c>
      <c r="AD490" s="17" t="e">
        <f t="shared" si="251"/>
        <v>#DIV/0!</v>
      </c>
      <c r="AE490" s="13">
        <v>14</v>
      </c>
      <c r="AF490" s="15">
        <f t="shared" si="252"/>
        <v>2</v>
      </c>
      <c r="AG490" s="13">
        <v>6</v>
      </c>
      <c r="AH490" s="15">
        <f t="shared" si="253"/>
        <v>0.8571428571428571</v>
      </c>
      <c r="AI490" s="13">
        <v>8</v>
      </c>
      <c r="AJ490" s="15">
        <f t="shared" si="254"/>
        <v>1.1428571428571428</v>
      </c>
      <c r="AK490" s="13">
        <v>4</v>
      </c>
      <c r="AL490" s="15">
        <f t="shared" si="255"/>
        <v>0.5714285714285714</v>
      </c>
      <c r="AM490" s="13">
        <v>2</v>
      </c>
      <c r="AN490" s="15">
        <f t="shared" si="256"/>
        <v>0.2857142857142857</v>
      </c>
      <c r="AO490" s="2">
        <v>1</v>
      </c>
      <c r="AP490" s="15">
        <f t="shared" si="257"/>
        <v>0.14285714285714285</v>
      </c>
      <c r="AQ490" s="6">
        <v>1</v>
      </c>
      <c r="AR490" s="15">
        <f t="shared" si="258"/>
        <v>0.14285714285714285</v>
      </c>
      <c r="AS490" s="52">
        <v>14</v>
      </c>
      <c r="AT490" s="15">
        <f t="shared" si="259"/>
        <v>2</v>
      </c>
      <c r="AU490" s="18"/>
      <c r="AV490" s="18"/>
      <c r="AW490" s="18"/>
      <c r="AX490" s="18"/>
      <c r="AY490" s="18"/>
      <c r="AZ490" s="18"/>
      <c r="BA490" s="18"/>
      <c r="BB490" s="18"/>
      <c r="BC490" s="18"/>
      <c r="BD490" s="92">
        <f t="shared" si="260"/>
        <v>36.666666666666664</v>
      </c>
      <c r="BE490" s="92">
        <f t="shared" si="261"/>
        <v>36.666666666666664</v>
      </c>
      <c r="BF490" s="93">
        <f>IFERROR(100*((L490+0.44*AA490+AQ490)*2400)/((SUMIFS(팀공격력!Q:Q,팀공격력!A:A,B490,팀공격력!B:B,D490)+0.44*SUMIFS(팀공격력!T:T,팀공격력!A:A,B490,팀공격력!B:B,D490)+SUMIFS(팀공격력!AK:AK,팀공격력!A:A,B490,팀공격력!B:B,D490))*(F490*60+G490)),"")</f>
        <v>7.1667462971810796</v>
      </c>
      <c r="BG490" s="17">
        <f t="shared" si="262"/>
        <v>0.6</v>
      </c>
      <c r="BH490" s="17">
        <f t="shared" si="263"/>
        <v>0</v>
      </c>
      <c r="BI490" s="94">
        <f>IFERROR(((AG490*(12000/5))/((F490*60+G490)*(SUMIFS(팀공격력!X:X,팀공격력!A:A,B490,팀공격력!B:B,D490)+SUMIFS(팀수비력!X:X,팀수비력!A:A,B490,팀수비력!B:B,D490))))*100,"")</f>
        <v>3.3233325640433882</v>
      </c>
      <c r="BJ490" s="94">
        <f>IFERROR(((AI490*(12000/5))/((F490*60+G490)*(SUMIFS(팀공격력!V:V,팀공격력!A:A,B490,팀공격력!B:B,D490)+SUMIFS(팀수비력!W:W,팀수비력!A:A,B490,팀수비력!B:B,D490))))*100,"")</f>
        <v>8.544726301735647</v>
      </c>
      <c r="BK490" s="94">
        <f>IFERROR(((AE490*(12000/5))/((F490*60+G490)*(SUMIFS(팀공격력!X:X,팀공격력!A:A,B490,팀공격력!B:B,D490)+SUMIFS(팀수비력!X:X,팀수비력!A:A,B490,팀수비력!B:B,D490))))*100,"")</f>
        <v>7.754442649434572</v>
      </c>
      <c r="BL490" s="94">
        <f>IFERROR(100*AK490/(((((F490*60+G490)/(12000/5))*SUMIFS(팀공격력!P:P,팀공격력!A:A,B490,팀공격력!B:B,D490))-K490)),"")</f>
        <v>5.2173913043478262</v>
      </c>
      <c r="BM490" s="94">
        <f>IFERROR(100*((AM490/E490*(2400))/((F490*60+G490)*SUMIFS(팀공격력!AR:AR,팀공격력!A:A,B490,팀공격력!B:B,D490))),"")</f>
        <v>1.3366043371622982</v>
      </c>
      <c r="BN490" s="94">
        <f>IFERROR((AO490*40)/(((F490*60+G490)/60)*(SUMIFS(팀수비력!Q:Q,팀수비력!A:A,B490,팀수비력!B:B,D490)-SUMIFS(팀수비력!N:N,팀수비력!A:A,B490,팀수비력!B:B,D490)))*100,"")</f>
        <v>0.89053803339517634</v>
      </c>
      <c r="BO490" s="94">
        <f t="shared" si="264"/>
        <v>6.25</v>
      </c>
      <c r="BP490" s="18"/>
      <c r="BQ490" s="18"/>
      <c r="BR490" s="18"/>
      <c r="BS490" s="18"/>
      <c r="BT490" s="19" t="s">
        <v>88</v>
      </c>
      <c r="BU490" s="19"/>
      <c r="BV490" s="26" t="s">
        <v>89</v>
      </c>
      <c r="BW490" s="26"/>
      <c r="BX490" s="26"/>
      <c r="BY490" s="26"/>
      <c r="BZ490" s="29"/>
      <c r="CA490" s="29"/>
      <c r="CB490" s="29"/>
      <c r="CC490" s="30"/>
      <c r="CD490" s="30"/>
      <c r="CE490" s="30"/>
      <c r="CF490" s="28">
        <v>3</v>
      </c>
      <c r="CG490" s="28">
        <v>4</v>
      </c>
    </row>
    <row r="491" spans="1:85" x14ac:dyDescent="0.4">
      <c r="A491" s="9" t="s">
        <v>84</v>
      </c>
      <c r="B491" s="9" t="s">
        <v>85</v>
      </c>
      <c r="C491" s="9" t="s">
        <v>92</v>
      </c>
      <c r="D491" s="23" t="s">
        <v>296</v>
      </c>
      <c r="E491" s="32">
        <v>9</v>
      </c>
      <c r="F491" s="32">
        <v>34</v>
      </c>
      <c r="G491" s="32">
        <v>38</v>
      </c>
      <c r="H491" s="14">
        <f t="shared" si="238"/>
        <v>18702</v>
      </c>
      <c r="I491" s="45">
        <v>156</v>
      </c>
      <c r="J491" s="15">
        <f t="shared" si="239"/>
        <v>17.333333333333332</v>
      </c>
      <c r="K491" s="21">
        <v>70</v>
      </c>
      <c r="L491" s="21">
        <v>120</v>
      </c>
      <c r="M491" s="15">
        <f t="shared" si="240"/>
        <v>7.7777777777777777</v>
      </c>
      <c r="N491" s="15">
        <f t="shared" si="241"/>
        <v>13.333333333333334</v>
      </c>
      <c r="O491" s="17">
        <f t="shared" si="242"/>
        <v>0.58333333333333337</v>
      </c>
      <c r="P491" s="14">
        <v>69</v>
      </c>
      <c r="Q491" s="16">
        <v>116</v>
      </c>
      <c r="R491" s="15">
        <f t="shared" si="243"/>
        <v>7.666666666666667</v>
      </c>
      <c r="S491" s="15">
        <f t="shared" si="244"/>
        <v>12.888888888888889</v>
      </c>
      <c r="T491" s="17">
        <f t="shared" si="245"/>
        <v>0.59482758620689657</v>
      </c>
      <c r="U491" s="16">
        <v>1</v>
      </c>
      <c r="V491" s="16">
        <v>4</v>
      </c>
      <c r="W491" s="15">
        <f t="shared" si="246"/>
        <v>0.1111111111111111</v>
      </c>
      <c r="X491" s="15">
        <f t="shared" si="247"/>
        <v>0.44444444444444442</v>
      </c>
      <c r="Y491" s="17">
        <f t="shared" si="248"/>
        <v>0.25</v>
      </c>
      <c r="Z491" s="8">
        <v>15</v>
      </c>
      <c r="AA491" s="8">
        <v>28</v>
      </c>
      <c r="AB491" s="15">
        <f t="shared" si="249"/>
        <v>1.6666666666666667</v>
      </c>
      <c r="AC491" s="15">
        <f t="shared" si="250"/>
        <v>3.1111111111111112</v>
      </c>
      <c r="AD491" s="17">
        <f t="shared" si="251"/>
        <v>0.5357142857142857</v>
      </c>
      <c r="AE491" s="13">
        <v>124</v>
      </c>
      <c r="AF491" s="15">
        <f t="shared" si="252"/>
        <v>13.777777777777779</v>
      </c>
      <c r="AG491" s="13">
        <v>29</v>
      </c>
      <c r="AH491" s="15">
        <f t="shared" si="253"/>
        <v>3.2222222222222223</v>
      </c>
      <c r="AI491" s="13">
        <v>95</v>
      </c>
      <c r="AJ491" s="15">
        <f t="shared" si="254"/>
        <v>10.555555555555555</v>
      </c>
      <c r="AK491" s="13">
        <v>28</v>
      </c>
      <c r="AL491" s="15">
        <f t="shared" si="255"/>
        <v>3.1111111111111112</v>
      </c>
      <c r="AM491" s="13">
        <v>30</v>
      </c>
      <c r="AN491" s="15">
        <f t="shared" si="256"/>
        <v>3.3333333333333335</v>
      </c>
      <c r="AO491" s="2">
        <v>7</v>
      </c>
      <c r="AP491" s="15">
        <f t="shared" si="257"/>
        <v>0.77777777777777779</v>
      </c>
      <c r="AQ491" s="6">
        <v>19</v>
      </c>
      <c r="AR491" s="15">
        <f t="shared" si="258"/>
        <v>2.1111111111111112</v>
      </c>
      <c r="AS491" s="52">
        <v>16</v>
      </c>
      <c r="AT491" s="15">
        <f t="shared" si="259"/>
        <v>1.7777777777777777</v>
      </c>
      <c r="AU491" s="18"/>
      <c r="AV491" s="18"/>
      <c r="AW491" s="18"/>
      <c r="AX491" s="18"/>
      <c r="AY491" s="18"/>
      <c r="AZ491" s="18"/>
      <c r="BA491" s="18"/>
      <c r="BB491" s="18"/>
      <c r="BC491" s="18"/>
      <c r="BD491" s="92">
        <f t="shared" si="260"/>
        <v>58.948004836759374</v>
      </c>
      <c r="BE491" s="92">
        <f t="shared" si="261"/>
        <v>58.75</v>
      </c>
      <c r="BF491" s="93">
        <f>IFERROR(100*((L491+0.44*AA491+AQ491)*2400)/((SUMIFS(팀공격력!Q:Q,팀공격력!A:A,B491,팀공격력!B:B,D491)+0.44*SUMIFS(팀공격력!T:T,팀공격력!A:A,B491,팀공격력!B:B,D491)+SUMIFS(팀공격력!AK:AK,팀공격력!A:A,B491,팀공격력!B:B,D491))*(F491*60+G491)),"")</f>
        <v>22.832363895049586</v>
      </c>
      <c r="BG491" s="17">
        <f t="shared" si="262"/>
        <v>3.3333333333333333E-2</v>
      </c>
      <c r="BH491" s="17">
        <f t="shared" si="263"/>
        <v>0.23333333333333334</v>
      </c>
      <c r="BI491" s="94">
        <f>IFERROR(((AG491*(12000/5))/((F491*60+G491)*(SUMIFS(팀공격력!X:X,팀공격력!A:A,B491,팀공격력!B:B,D491)+SUMIFS(팀수비력!X:X,팀수비력!A:A,B491,팀수비력!B:B,D491))))*100,"")</f>
        <v>5.4109441009047785</v>
      </c>
      <c r="BJ491" s="94">
        <f>IFERROR(((AI491*(12000/5))/((F491*60+G491)*(SUMIFS(팀공격력!V:V,팀공격력!A:A,B491,팀공격력!B:B,D491)+SUMIFS(팀수비력!W:W,팀수비력!A:A,B491,팀수비력!B:B,D491))))*100,"")</f>
        <v>34.180961204609034</v>
      </c>
      <c r="BK491" s="94">
        <f>IFERROR(((AE491*(12000/5))/((F491*60+G491)*(SUMIFS(팀공격력!X:X,팀공격력!A:A,B491,팀공격력!B:B,D491)+SUMIFS(팀수비력!X:X,팀수비력!A:A,B491,팀수비력!B:B,D491))))*100,"")</f>
        <v>23.136450638351466</v>
      </c>
      <c r="BL491" s="94">
        <f>IFERROR(100*AK491/(((((F491*60+G491)/(12000/5))*SUMIFS(팀공격력!P:P,팀공격력!A:A,B491,팀공격력!B:B,D491))-K491)),"")</f>
        <v>16.238159675236805</v>
      </c>
      <c r="BM491" s="94">
        <f>IFERROR(100*((AM491/E491*(2400))/((F491*60+G491)*SUMIFS(팀공격력!AR:AR,팀공격력!A:A,B491,팀공격력!B:B,D491))),"")</f>
        <v>5.2529365191652717</v>
      </c>
      <c r="BN491" s="94">
        <f>IFERROR((AO491*40)/(((F491*60+G491)/60)*(SUMIFS(팀수비력!Q:Q,팀수비력!A:A,B491,팀수비력!B:B,D491)-SUMIFS(팀수비력!N:N,팀수비력!A:A,B491,팀수비력!B:B,D491)))*100,"")</f>
        <v>2.0999212529530142</v>
      </c>
      <c r="BO491" s="94">
        <f t="shared" si="264"/>
        <v>12.556172349986783</v>
      </c>
      <c r="BP491" s="18"/>
      <c r="BQ491" s="18"/>
      <c r="BR491" s="18"/>
      <c r="BS491" s="18"/>
      <c r="BT491" s="19" t="s">
        <v>93</v>
      </c>
      <c r="BU491" s="19"/>
      <c r="BV491" s="26" t="s">
        <v>94</v>
      </c>
      <c r="BW491" s="26"/>
      <c r="BX491" s="26"/>
      <c r="BY491" s="26"/>
      <c r="BZ491" s="29"/>
      <c r="CA491" s="29"/>
      <c r="CB491" s="29"/>
      <c r="CC491" s="30"/>
      <c r="CD491" s="30"/>
      <c r="CE491" s="30"/>
      <c r="CF491" s="28">
        <v>4</v>
      </c>
      <c r="CG491" s="28">
        <v>5</v>
      </c>
    </row>
    <row r="492" spans="1:85" x14ac:dyDescent="0.4">
      <c r="A492" s="9" t="s">
        <v>84</v>
      </c>
      <c r="B492" s="9" t="s">
        <v>85</v>
      </c>
      <c r="C492" s="9" t="s">
        <v>95</v>
      </c>
      <c r="D492" s="23" t="s">
        <v>296</v>
      </c>
      <c r="E492" s="32">
        <v>1</v>
      </c>
      <c r="F492" s="32">
        <v>2</v>
      </c>
      <c r="G492" s="32">
        <v>11</v>
      </c>
      <c r="H492" s="14">
        <f t="shared" si="238"/>
        <v>131</v>
      </c>
      <c r="I492" s="45">
        <v>2</v>
      </c>
      <c r="J492" s="15">
        <f t="shared" si="239"/>
        <v>2</v>
      </c>
      <c r="K492" s="21">
        <v>1</v>
      </c>
      <c r="L492" s="21">
        <v>1</v>
      </c>
      <c r="M492" s="15">
        <f t="shared" si="240"/>
        <v>1</v>
      </c>
      <c r="N492" s="15">
        <f t="shared" si="241"/>
        <v>1</v>
      </c>
      <c r="O492" s="17">
        <f t="shared" si="242"/>
        <v>1</v>
      </c>
      <c r="P492" s="14">
        <v>1</v>
      </c>
      <c r="Q492" s="16">
        <v>1</v>
      </c>
      <c r="R492" s="15">
        <f t="shared" si="243"/>
        <v>1</v>
      </c>
      <c r="S492" s="15">
        <f t="shared" si="244"/>
        <v>1</v>
      </c>
      <c r="T492" s="17">
        <f t="shared" si="245"/>
        <v>1</v>
      </c>
      <c r="U492" s="16">
        <v>0</v>
      </c>
      <c r="V492" s="16">
        <v>0</v>
      </c>
      <c r="W492" s="15">
        <f t="shared" si="246"/>
        <v>0</v>
      </c>
      <c r="X492" s="15">
        <f t="shared" si="247"/>
        <v>0</v>
      </c>
      <c r="Y492" s="17" t="e">
        <f t="shared" si="248"/>
        <v>#DIV/0!</v>
      </c>
      <c r="Z492" s="8">
        <v>0</v>
      </c>
      <c r="AA492" s="8">
        <v>0</v>
      </c>
      <c r="AB492" s="15">
        <f t="shared" si="249"/>
        <v>0</v>
      </c>
      <c r="AC492" s="15">
        <f t="shared" si="250"/>
        <v>0</v>
      </c>
      <c r="AD492" s="17" t="e">
        <f t="shared" si="251"/>
        <v>#DIV/0!</v>
      </c>
      <c r="AE492" s="13">
        <v>0</v>
      </c>
      <c r="AF492" s="15">
        <f t="shared" si="252"/>
        <v>0</v>
      </c>
      <c r="AG492" s="13">
        <v>0</v>
      </c>
      <c r="AH492" s="15">
        <f t="shared" si="253"/>
        <v>0</v>
      </c>
      <c r="AI492" s="13">
        <v>0</v>
      </c>
      <c r="AJ492" s="15">
        <f t="shared" si="254"/>
        <v>0</v>
      </c>
      <c r="AK492" s="13">
        <v>0</v>
      </c>
      <c r="AL492" s="15">
        <f t="shared" si="255"/>
        <v>0</v>
      </c>
      <c r="AM492" s="13">
        <v>0</v>
      </c>
      <c r="AN492" s="15">
        <f t="shared" si="256"/>
        <v>0</v>
      </c>
      <c r="AO492" s="2">
        <v>0</v>
      </c>
      <c r="AP492" s="15">
        <f t="shared" si="257"/>
        <v>0</v>
      </c>
      <c r="AQ492" s="6">
        <v>0</v>
      </c>
      <c r="AR492" s="15">
        <f t="shared" si="258"/>
        <v>0</v>
      </c>
      <c r="AS492" s="52">
        <v>0</v>
      </c>
      <c r="AT492" s="15">
        <f t="shared" si="259"/>
        <v>0</v>
      </c>
      <c r="AU492" s="18"/>
      <c r="AV492" s="18"/>
      <c r="AW492" s="18"/>
      <c r="AX492" s="18"/>
      <c r="AY492" s="18"/>
      <c r="AZ492" s="18"/>
      <c r="BA492" s="18"/>
      <c r="BB492" s="18"/>
      <c r="BC492" s="18"/>
      <c r="BD492" s="92">
        <f t="shared" si="260"/>
        <v>100</v>
      </c>
      <c r="BE492" s="92">
        <f t="shared" si="261"/>
        <v>100</v>
      </c>
      <c r="BF492" s="93">
        <f>IFERROR(100*((L492+0.44*AA492+AQ492)*2400)/((SUMIFS(팀공격력!Q:Q,팀공격력!A:A,B492,팀공격력!B:B,D492)+0.44*SUMIFS(팀공격력!T:T,팀공격력!A:A,B492,팀공격력!B:B,D492)+SUMIFS(팀공격력!AK:AK,팀공격력!A:A,B492,팀공격력!B:B,D492))*(F492*60+G492)),"")</f>
        <v>2.3934744313104748</v>
      </c>
      <c r="BG492" s="17">
        <f t="shared" si="262"/>
        <v>0</v>
      </c>
      <c r="BH492" s="17">
        <f t="shared" si="263"/>
        <v>0</v>
      </c>
      <c r="BI492" s="94">
        <f>IFERROR(((AG492*(12000/5))/((F492*60+G492)*(SUMIFS(팀공격력!X:X,팀공격력!A:A,B492,팀공격력!B:B,D492)+SUMIFS(팀수비력!X:X,팀수비력!A:A,B492,팀수비력!B:B,D492))))*100,"")</f>
        <v>0</v>
      </c>
      <c r="BJ492" s="94">
        <f>IFERROR(((AI492*(12000/5))/((F492*60+G492)*(SUMIFS(팀공격력!V:V,팀공격력!A:A,B492,팀공격력!B:B,D492)+SUMIFS(팀수비력!W:W,팀수비력!A:A,B492,팀수비력!B:B,D492))))*100,"")</f>
        <v>0</v>
      </c>
      <c r="BK492" s="94">
        <f>IFERROR(((AE492*(12000/5))/((F492*60+G492)*(SUMIFS(팀공격력!X:X,팀공격력!A:A,B492,팀공격력!B:B,D492)+SUMIFS(팀수비력!X:X,팀수비력!A:A,B492,팀수비력!B:B,D492))))*100,"")</f>
        <v>0</v>
      </c>
      <c r="BL492" s="94">
        <f>IFERROR(100*AK492/(((((F492*60+G492)/(12000/5))*SUMIFS(팀공격력!P:P,팀공격력!A:A,B492,팀공격력!B:B,D492))-K492)),"")</f>
        <v>0</v>
      </c>
      <c r="BM492" s="94">
        <f>IFERROR(100*((AM492/E492*(2400))/((F492*60+G492)*SUMIFS(팀공격력!AR:AR,팀공격력!A:A,B492,팀공격력!B:B,D492))),"")</f>
        <v>0</v>
      </c>
      <c r="BN492" s="94">
        <f>IFERROR((AO492*40)/(((F492*60+G492)/60)*(SUMIFS(팀수비력!Q:Q,팀수비력!A:A,B492,팀수비력!B:B,D492)-SUMIFS(팀수비력!N:N,팀수비력!A:A,B492,팀수비력!B:B,D492)))*100,"")</f>
        <v>0</v>
      </c>
      <c r="BO492" s="94">
        <f t="shared" si="264"/>
        <v>0</v>
      </c>
      <c r="BP492" s="18"/>
      <c r="BQ492" s="18"/>
      <c r="BR492" s="18"/>
      <c r="BS492" s="18"/>
      <c r="BT492" s="19" t="s">
        <v>88</v>
      </c>
      <c r="BU492" s="19"/>
      <c r="BV492" s="26" t="s">
        <v>94</v>
      </c>
      <c r="BW492" s="26"/>
      <c r="BX492" s="26"/>
      <c r="BY492" s="26"/>
      <c r="BZ492" s="29"/>
      <c r="CA492" s="29"/>
      <c r="CB492" s="29"/>
      <c r="CC492" s="30"/>
      <c r="CD492" s="30"/>
      <c r="CE492" s="30"/>
      <c r="CF492" s="28">
        <v>0</v>
      </c>
      <c r="CG492" s="28">
        <v>1</v>
      </c>
    </row>
    <row r="493" spans="1:85" x14ac:dyDescent="0.4">
      <c r="A493" s="9" t="s">
        <v>84</v>
      </c>
      <c r="B493" s="9" t="s">
        <v>85</v>
      </c>
      <c r="C493" s="9" t="s">
        <v>96</v>
      </c>
      <c r="D493" s="23" t="s">
        <v>296</v>
      </c>
      <c r="E493" s="32">
        <v>3</v>
      </c>
      <c r="F493" s="32">
        <v>14</v>
      </c>
      <c r="G493" s="32">
        <v>34</v>
      </c>
      <c r="H493" s="14">
        <f t="shared" si="238"/>
        <v>2622</v>
      </c>
      <c r="I493" s="45">
        <v>22</v>
      </c>
      <c r="J493" s="15">
        <f t="shared" si="239"/>
        <v>7.333333333333333</v>
      </c>
      <c r="K493" s="21">
        <v>8</v>
      </c>
      <c r="L493" s="21">
        <v>17</v>
      </c>
      <c r="M493" s="15">
        <f t="shared" si="240"/>
        <v>2.6666666666666665</v>
      </c>
      <c r="N493" s="15">
        <f t="shared" si="241"/>
        <v>5.666666666666667</v>
      </c>
      <c r="O493" s="17">
        <f t="shared" si="242"/>
        <v>0.47058823529411764</v>
      </c>
      <c r="P493" s="14">
        <v>7</v>
      </c>
      <c r="Q493" s="16">
        <v>11</v>
      </c>
      <c r="R493" s="15">
        <f t="shared" si="243"/>
        <v>2.3333333333333335</v>
      </c>
      <c r="S493" s="15">
        <f t="shared" si="244"/>
        <v>3.6666666666666665</v>
      </c>
      <c r="T493" s="17">
        <f t="shared" si="245"/>
        <v>0.63636363636363635</v>
      </c>
      <c r="U493" s="16">
        <v>1</v>
      </c>
      <c r="V493" s="16">
        <v>6</v>
      </c>
      <c r="W493" s="15">
        <f t="shared" si="246"/>
        <v>0.33333333333333331</v>
      </c>
      <c r="X493" s="15">
        <f t="shared" si="247"/>
        <v>2</v>
      </c>
      <c r="Y493" s="17">
        <f t="shared" si="248"/>
        <v>0.16666666666666666</v>
      </c>
      <c r="Z493" s="8">
        <v>5</v>
      </c>
      <c r="AA493" s="8">
        <v>5</v>
      </c>
      <c r="AB493" s="15">
        <f t="shared" si="249"/>
        <v>1.6666666666666667</v>
      </c>
      <c r="AC493" s="15">
        <f t="shared" si="250"/>
        <v>1.6666666666666667</v>
      </c>
      <c r="AD493" s="17">
        <f t="shared" si="251"/>
        <v>1</v>
      </c>
      <c r="AE493" s="13">
        <v>13</v>
      </c>
      <c r="AF493" s="15">
        <f t="shared" si="252"/>
        <v>4.333333333333333</v>
      </c>
      <c r="AG493" s="13">
        <v>2</v>
      </c>
      <c r="AH493" s="15">
        <f t="shared" si="253"/>
        <v>0.66666666666666663</v>
      </c>
      <c r="AI493" s="13">
        <v>11</v>
      </c>
      <c r="AJ493" s="15">
        <f t="shared" si="254"/>
        <v>3.6666666666666665</v>
      </c>
      <c r="AK493" s="13">
        <v>8</v>
      </c>
      <c r="AL493" s="15">
        <f t="shared" si="255"/>
        <v>2.6666666666666665</v>
      </c>
      <c r="AM493" s="13">
        <v>1</v>
      </c>
      <c r="AN493" s="15">
        <f t="shared" si="256"/>
        <v>0.33333333333333331</v>
      </c>
      <c r="AO493" s="2">
        <v>1</v>
      </c>
      <c r="AP493" s="15">
        <f t="shared" si="257"/>
        <v>0.33333333333333331</v>
      </c>
      <c r="AQ493" s="6">
        <v>5</v>
      </c>
      <c r="AR493" s="15">
        <f t="shared" si="258"/>
        <v>1.6666666666666667</v>
      </c>
      <c r="AS493" s="52">
        <v>9</v>
      </c>
      <c r="AT493" s="15">
        <f t="shared" si="259"/>
        <v>3</v>
      </c>
      <c r="AU493" s="18"/>
      <c r="AV493" s="18"/>
      <c r="AW493" s="18"/>
      <c r="AX493" s="18"/>
      <c r="AY493" s="18"/>
      <c r="AZ493" s="18"/>
      <c r="BA493" s="18"/>
      <c r="BB493" s="18"/>
      <c r="BC493" s="18"/>
      <c r="BD493" s="92">
        <f t="shared" si="260"/>
        <v>57.291666666666671</v>
      </c>
      <c r="BE493" s="92">
        <f t="shared" si="261"/>
        <v>50</v>
      </c>
      <c r="BF493" s="93">
        <f>IFERROR(100*((L493+0.44*AA493+AQ493)*2400)/((SUMIFS(팀공격력!Q:Q,팀공격력!A:A,B493,팀공격력!B:B,D493)+0.44*SUMIFS(팀공격력!T:T,팀공격력!A:A,B493,팀공격력!B:B,D493)+SUMIFS(팀공격력!AK:AK,팀공격력!A:A,B493,팀공격력!B:B,D493))*(F493*60+G493)),"")</f>
        <v>8.6816849452408089</v>
      </c>
      <c r="BG493" s="17">
        <f t="shared" si="262"/>
        <v>0.35294117647058826</v>
      </c>
      <c r="BH493" s="17">
        <f t="shared" si="263"/>
        <v>0.29411764705882354</v>
      </c>
      <c r="BI493" s="94">
        <f>IFERROR(((AG493*(12000/5))/((F493*60+G493)*(SUMIFS(팀공격력!X:X,팀공격력!A:A,B493,팀공격력!B:B,D493)+SUMIFS(팀수비력!X:X,팀수비력!A:A,B493,팀수비력!B:B,D493))))*100,"")</f>
        <v>0.88723600107947043</v>
      </c>
      <c r="BJ493" s="94">
        <f>IFERROR(((AI493*(12000/5))/((F493*60+G493)*(SUMIFS(팀공격력!V:V,팀공격력!A:A,B493,팀공격력!B:B,D493)+SUMIFS(팀수비력!W:W,팀수비력!A:A,B493,팀수비력!B:B,D493))))*100,"")</f>
        <v>9.409953164096752</v>
      </c>
      <c r="BK493" s="94">
        <f>IFERROR(((AE493*(12000/5))/((F493*60+G493)*(SUMIFS(팀공격력!X:X,팀공격력!A:A,B493,팀공격력!B:B,D493)+SUMIFS(팀수비력!X:X,팀수비력!A:A,B493,팀수비력!B:B,D493))))*100,"")</f>
        <v>5.7670340070165587</v>
      </c>
      <c r="BL493" s="94">
        <f>IFERROR(100*AK493/(((((F493*60+G493)/(12000/5))*SUMIFS(팀공격력!P:P,팀공격력!A:A,B493,팀공격력!B:B,D493))-K493)),"")</f>
        <v>8.5136573252926571</v>
      </c>
      <c r="BM493" s="94">
        <f>IFERROR(100*((AM493/E493*(2400))/((F493*60+G493)*SUMIFS(팀공격력!AR:AR,팀공격력!A:A,B493,팀공격력!B:B,D493))),"")</f>
        <v>1.2489247238930703</v>
      </c>
      <c r="BN493" s="94">
        <f>IFERROR((AO493*40)/(((F493*60+G493)/60)*(SUMIFS(팀수비력!Q:Q,팀수비력!A:A,B493,팀수비력!B:B,D493)-SUMIFS(팀수비력!N:N,팀수비력!A:A,B493,팀수비력!B:B,D493)))*100,"")</f>
        <v>0.71324556450414567</v>
      </c>
      <c r="BO493" s="94">
        <f t="shared" si="264"/>
        <v>20.66115702479339</v>
      </c>
      <c r="BP493" s="18"/>
      <c r="BQ493" s="18"/>
      <c r="BR493" s="18"/>
      <c r="BS493" s="18"/>
      <c r="BT493" s="19" t="s">
        <v>93</v>
      </c>
      <c r="BU493" s="19"/>
      <c r="BV493" s="26" t="s">
        <v>97</v>
      </c>
      <c r="BW493" s="26"/>
      <c r="BX493" s="26"/>
      <c r="BY493" s="26"/>
      <c r="BZ493" s="29"/>
      <c r="CA493" s="29"/>
      <c r="CB493" s="29"/>
      <c r="CC493" s="30"/>
      <c r="CD493" s="30"/>
      <c r="CE493" s="30"/>
      <c r="CF493" s="28">
        <v>1</v>
      </c>
      <c r="CG493" s="28">
        <v>2</v>
      </c>
    </row>
    <row r="494" spans="1:85" x14ac:dyDescent="0.4">
      <c r="A494" s="9" t="s">
        <v>84</v>
      </c>
      <c r="B494" s="9" t="s">
        <v>85</v>
      </c>
      <c r="C494" s="9" t="s">
        <v>98</v>
      </c>
      <c r="D494" s="23" t="s">
        <v>296</v>
      </c>
      <c r="E494" s="32">
        <v>4</v>
      </c>
      <c r="F494" s="32">
        <v>3</v>
      </c>
      <c r="G494" s="32">
        <v>5</v>
      </c>
      <c r="H494" s="14">
        <f t="shared" si="238"/>
        <v>740</v>
      </c>
      <c r="I494" s="45">
        <v>4</v>
      </c>
      <c r="J494" s="15">
        <f t="shared" si="239"/>
        <v>1</v>
      </c>
      <c r="K494" s="21">
        <v>2</v>
      </c>
      <c r="L494" s="21">
        <v>2</v>
      </c>
      <c r="M494" s="15">
        <f t="shared" si="240"/>
        <v>0.5</v>
      </c>
      <c r="N494" s="15">
        <f t="shared" si="241"/>
        <v>0.5</v>
      </c>
      <c r="O494" s="17">
        <f t="shared" si="242"/>
        <v>1</v>
      </c>
      <c r="P494" s="14">
        <v>2</v>
      </c>
      <c r="Q494" s="16">
        <v>2</v>
      </c>
      <c r="R494" s="15">
        <f t="shared" si="243"/>
        <v>0.5</v>
      </c>
      <c r="S494" s="15">
        <f t="shared" si="244"/>
        <v>0.5</v>
      </c>
      <c r="T494" s="17">
        <f t="shared" si="245"/>
        <v>1</v>
      </c>
      <c r="U494" s="16">
        <v>0</v>
      </c>
      <c r="V494" s="16">
        <v>0</v>
      </c>
      <c r="W494" s="15">
        <f t="shared" si="246"/>
        <v>0</v>
      </c>
      <c r="X494" s="15">
        <f t="shared" si="247"/>
        <v>0</v>
      </c>
      <c r="Y494" s="17" t="e">
        <f t="shared" si="248"/>
        <v>#DIV/0!</v>
      </c>
      <c r="Z494" s="8">
        <v>0</v>
      </c>
      <c r="AA494" s="8">
        <v>0</v>
      </c>
      <c r="AB494" s="15">
        <f t="shared" si="249"/>
        <v>0</v>
      </c>
      <c r="AC494" s="15">
        <f t="shared" si="250"/>
        <v>0</v>
      </c>
      <c r="AD494" s="17" t="e">
        <f t="shared" si="251"/>
        <v>#DIV/0!</v>
      </c>
      <c r="AE494" s="13">
        <v>2</v>
      </c>
      <c r="AF494" s="15">
        <f t="shared" si="252"/>
        <v>0.5</v>
      </c>
      <c r="AG494" s="13">
        <v>1</v>
      </c>
      <c r="AH494" s="15">
        <f t="shared" si="253"/>
        <v>0.25</v>
      </c>
      <c r="AI494" s="13">
        <v>1</v>
      </c>
      <c r="AJ494" s="15">
        <f t="shared" si="254"/>
        <v>0.25</v>
      </c>
      <c r="AK494" s="13">
        <v>0</v>
      </c>
      <c r="AL494" s="15">
        <f t="shared" si="255"/>
        <v>0</v>
      </c>
      <c r="AM494" s="13">
        <v>2</v>
      </c>
      <c r="AN494" s="15">
        <f t="shared" si="256"/>
        <v>0.5</v>
      </c>
      <c r="AO494" s="2">
        <v>0</v>
      </c>
      <c r="AP494" s="15">
        <f t="shared" si="257"/>
        <v>0</v>
      </c>
      <c r="AQ494" s="6">
        <v>0</v>
      </c>
      <c r="AR494" s="15">
        <f t="shared" si="258"/>
        <v>0</v>
      </c>
      <c r="AS494" s="52">
        <v>2</v>
      </c>
      <c r="AT494" s="15">
        <f t="shared" si="259"/>
        <v>0.5</v>
      </c>
      <c r="AU494" s="18"/>
      <c r="AV494" s="18"/>
      <c r="AW494" s="18"/>
      <c r="AX494" s="18"/>
      <c r="AY494" s="18"/>
      <c r="AZ494" s="18"/>
      <c r="BA494" s="18"/>
      <c r="BB494" s="18"/>
      <c r="BC494" s="18"/>
      <c r="BD494" s="92">
        <f t="shared" si="260"/>
        <v>100</v>
      </c>
      <c r="BE494" s="92">
        <f t="shared" si="261"/>
        <v>100</v>
      </c>
      <c r="BF494" s="93">
        <f>IFERROR(100*((L494+0.44*AA494+AQ494)*2400)/((SUMIFS(팀공격력!Q:Q,팀공격력!A:A,B494,팀공격력!B:B,D494)+0.44*SUMIFS(팀공격력!T:T,팀공격력!A:A,B494,팀공격력!B:B,D494)+SUMIFS(팀공격력!AK:AK,팀공격력!A:A,B494,팀공격력!B:B,D494))*(F494*60+G494)),"")</f>
        <v>3.3896773027207803</v>
      </c>
      <c r="BG494" s="17">
        <f t="shared" si="262"/>
        <v>0</v>
      </c>
      <c r="BH494" s="17">
        <f t="shared" si="263"/>
        <v>0</v>
      </c>
      <c r="BI494" s="94">
        <f>IFERROR(((AG494*(12000/5))/((F494*60+G494)*(SUMIFS(팀공격력!X:X,팀공격력!A:A,B494,팀공격력!B:B,D494)+SUMIFS(팀수비력!X:X,팀수비력!A:A,B494,팀수비력!B:B,D494))))*100,"")</f>
        <v>2.0957953106579925</v>
      </c>
      <c r="BJ494" s="94">
        <f>IFERROR(((AI494*(12000/5))/((F494*60+G494)*(SUMIFS(팀공격력!V:V,팀공격력!A:A,B494,팀공격력!B:B,D494)+SUMIFS(팀수비력!W:W,팀수비력!A:A,B494,팀수비력!B:B,D494))))*100,"")</f>
        <v>4.041424602172266</v>
      </c>
      <c r="BK494" s="94">
        <f>IFERROR(((AE494*(12000/5))/((F494*60+G494)*(SUMIFS(팀공격력!X:X,팀공격력!A:A,B494,팀공격력!B:B,D494)+SUMIFS(팀수비력!X:X,팀수비력!A:A,B494,팀수비력!B:B,D494))))*100,"")</f>
        <v>4.191590621315985</v>
      </c>
      <c r="BL494" s="94">
        <f>IFERROR(100*AK494/(((((F494*60+G494)/(12000/5))*SUMIFS(팀공격력!P:P,팀공격력!A:A,B494,팀공격력!B:B,D494))-K494)),"")</f>
        <v>0</v>
      </c>
      <c r="BM494" s="94">
        <f>IFERROR(100*((AM494/E494*(2400))/((F494*60+G494)*SUMIFS(팀공격력!AR:AR,팀공격력!A:A,B494,팀공격력!B:B,D494))),"")</f>
        <v>8.8504881785071081</v>
      </c>
      <c r="BN494" s="94">
        <f>IFERROR((AO494*40)/(((F494*60+G494)/60)*(SUMIFS(팀수비력!Q:Q,팀수비력!A:A,B494,팀수비력!B:B,D494)-SUMIFS(팀수비력!N:N,팀수비력!A:A,B494,팀수비력!B:B,D494)))*100,"")</f>
        <v>0</v>
      </c>
      <c r="BO494" s="94">
        <f t="shared" si="264"/>
        <v>0</v>
      </c>
      <c r="BP494" s="18"/>
      <c r="BQ494" s="18"/>
      <c r="BR494" s="18"/>
      <c r="BS494" s="18"/>
      <c r="BT494" s="19" t="s">
        <v>88</v>
      </c>
      <c r="BU494" s="19"/>
      <c r="BV494" s="26" t="s">
        <v>97</v>
      </c>
      <c r="BW494" s="26"/>
      <c r="BX494" s="26"/>
      <c r="BY494" s="26"/>
      <c r="BZ494" s="29"/>
      <c r="CA494" s="29"/>
      <c r="CB494" s="29"/>
      <c r="CC494" s="30"/>
      <c r="CD494" s="30"/>
      <c r="CE494" s="30"/>
      <c r="CF494" s="28">
        <v>2</v>
      </c>
      <c r="CG494" s="28">
        <v>2</v>
      </c>
    </row>
    <row r="495" spans="1:85" x14ac:dyDescent="0.4">
      <c r="A495" s="9" t="s">
        <v>84</v>
      </c>
      <c r="B495" s="9" t="s">
        <v>85</v>
      </c>
      <c r="C495" s="9" t="s">
        <v>99</v>
      </c>
      <c r="D495" s="23" t="s">
        <v>296</v>
      </c>
      <c r="E495" s="32">
        <v>1</v>
      </c>
      <c r="F495" s="32">
        <v>2</v>
      </c>
      <c r="G495" s="32">
        <v>42</v>
      </c>
      <c r="H495" s="14">
        <f t="shared" si="238"/>
        <v>162</v>
      </c>
      <c r="I495" s="45">
        <v>0</v>
      </c>
      <c r="J495" s="15">
        <f t="shared" si="239"/>
        <v>0</v>
      </c>
      <c r="K495" s="21">
        <v>0</v>
      </c>
      <c r="L495" s="21">
        <v>0</v>
      </c>
      <c r="M495" s="15">
        <f t="shared" si="240"/>
        <v>0</v>
      </c>
      <c r="N495" s="15">
        <f t="shared" si="241"/>
        <v>0</v>
      </c>
      <c r="O495" s="17" t="e">
        <f t="shared" si="242"/>
        <v>#DIV/0!</v>
      </c>
      <c r="P495" s="14">
        <v>0</v>
      </c>
      <c r="Q495" s="16">
        <v>0</v>
      </c>
      <c r="R495" s="15">
        <f t="shared" si="243"/>
        <v>0</v>
      </c>
      <c r="S495" s="15">
        <f t="shared" si="244"/>
        <v>0</v>
      </c>
      <c r="T495" s="17" t="e">
        <f t="shared" si="245"/>
        <v>#DIV/0!</v>
      </c>
      <c r="U495" s="16">
        <v>0</v>
      </c>
      <c r="V495" s="16">
        <v>0</v>
      </c>
      <c r="W495" s="15">
        <f t="shared" si="246"/>
        <v>0</v>
      </c>
      <c r="X495" s="15">
        <f t="shared" si="247"/>
        <v>0</v>
      </c>
      <c r="Y495" s="17" t="e">
        <f t="shared" si="248"/>
        <v>#DIV/0!</v>
      </c>
      <c r="Z495" s="8">
        <v>0</v>
      </c>
      <c r="AA495" s="8">
        <v>0</v>
      </c>
      <c r="AB495" s="15">
        <f t="shared" si="249"/>
        <v>0</v>
      </c>
      <c r="AC495" s="15">
        <f t="shared" si="250"/>
        <v>0</v>
      </c>
      <c r="AD495" s="17" t="e">
        <f t="shared" si="251"/>
        <v>#DIV/0!</v>
      </c>
      <c r="AE495" s="13">
        <v>0</v>
      </c>
      <c r="AF495" s="15">
        <f t="shared" si="252"/>
        <v>0</v>
      </c>
      <c r="AG495" s="13">
        <v>0</v>
      </c>
      <c r="AH495" s="15">
        <f t="shared" si="253"/>
        <v>0</v>
      </c>
      <c r="AI495" s="13">
        <v>0</v>
      </c>
      <c r="AJ495" s="15">
        <f t="shared" si="254"/>
        <v>0</v>
      </c>
      <c r="AK495" s="13">
        <v>0</v>
      </c>
      <c r="AL495" s="15">
        <f t="shared" si="255"/>
        <v>0</v>
      </c>
      <c r="AM495" s="13">
        <v>0</v>
      </c>
      <c r="AN495" s="15">
        <f t="shared" si="256"/>
        <v>0</v>
      </c>
      <c r="AO495" s="2">
        <v>0</v>
      </c>
      <c r="AP495" s="15">
        <f t="shared" si="257"/>
        <v>0</v>
      </c>
      <c r="AQ495" s="6">
        <v>0</v>
      </c>
      <c r="AR495" s="15">
        <f t="shared" si="258"/>
        <v>0</v>
      </c>
      <c r="AS495" s="52">
        <v>1</v>
      </c>
      <c r="AT495" s="15">
        <f t="shared" si="259"/>
        <v>1</v>
      </c>
      <c r="AU495" s="18"/>
      <c r="AV495" s="18"/>
      <c r="AW495" s="18"/>
      <c r="AX495" s="18"/>
      <c r="AY495" s="18"/>
      <c r="AZ495" s="18"/>
      <c r="BA495" s="18"/>
      <c r="BB495" s="18"/>
      <c r="BC495" s="18"/>
      <c r="BD495" s="92" t="str">
        <f t="shared" si="260"/>
        <v/>
      </c>
      <c r="BE495" s="92" t="str">
        <f t="shared" si="261"/>
        <v/>
      </c>
      <c r="BF495" s="93">
        <f>IFERROR(100*((L495+0.44*AA495+AQ495)*2400)/((SUMIFS(팀공격력!Q:Q,팀공격력!A:A,B495,팀공격력!B:B,D495)+0.44*SUMIFS(팀공격력!T:T,팀공격력!A:A,B495,팀공격력!B:B,D495)+SUMIFS(팀공격력!AK:AK,팀공격력!A:A,B495,팀공격력!B:B,D495))*(F495*60+G495)),"")</f>
        <v>0</v>
      </c>
      <c r="BG495" s="17" t="str">
        <f t="shared" si="262"/>
        <v/>
      </c>
      <c r="BH495" s="17" t="str">
        <f t="shared" si="263"/>
        <v/>
      </c>
      <c r="BI495" s="94">
        <f>IFERROR(((AG495*(12000/5))/((F495*60+G495)*(SUMIFS(팀공격력!X:X,팀공격력!A:A,B495,팀공격력!B:B,D495)+SUMIFS(팀수비력!X:X,팀수비력!A:A,B495,팀수비력!B:B,D495))))*100,"")</f>
        <v>0</v>
      </c>
      <c r="BJ495" s="94">
        <f>IFERROR(((AI495*(12000/5))/((F495*60+G495)*(SUMIFS(팀공격력!V:V,팀공격력!A:A,B495,팀공격력!B:B,D495)+SUMIFS(팀수비력!W:W,팀수비력!A:A,B495,팀수비력!B:B,D495))))*100,"")</f>
        <v>0</v>
      </c>
      <c r="BK495" s="94">
        <f>IFERROR(((AE495*(12000/5))/((F495*60+G495)*(SUMIFS(팀공격력!X:X,팀공격력!A:A,B495,팀공격력!B:B,D495)+SUMIFS(팀수비력!X:X,팀수비력!A:A,B495,팀수비력!B:B,D495))))*100,"")</f>
        <v>0</v>
      </c>
      <c r="BL495" s="94">
        <f>IFERROR(100*AK495/(((((F495*60+G495)/(12000/5))*SUMIFS(팀공격력!P:P,팀공격력!A:A,B495,팀공격력!B:B,D495))-K495)),"")</f>
        <v>0</v>
      </c>
      <c r="BM495" s="94">
        <f>IFERROR(100*((AM495/E495*(2400))/((F495*60+G495)*SUMIFS(팀공격력!AR:AR,팀공격력!A:A,B495,팀공격력!B:B,D495))),"")</f>
        <v>0</v>
      </c>
      <c r="BN495" s="94">
        <f>IFERROR((AO495*40)/(((F495*60+G495)/60)*(SUMIFS(팀수비력!Q:Q,팀수비력!A:A,B495,팀수비력!B:B,D495)-SUMIFS(팀수비력!N:N,팀수비력!A:A,B495,팀수비력!B:B,D495)))*100,"")</f>
        <v>0</v>
      </c>
      <c r="BO495" s="94" t="str">
        <f t="shared" si="264"/>
        <v/>
      </c>
      <c r="BP495" s="18"/>
      <c r="BQ495" s="18"/>
      <c r="BR495" s="18"/>
      <c r="BS495" s="18"/>
      <c r="BT495" s="19" t="s">
        <v>88</v>
      </c>
      <c r="BU495" s="19"/>
      <c r="BV495" s="26" t="s">
        <v>94</v>
      </c>
      <c r="BW495" s="26"/>
      <c r="BX495" s="26"/>
      <c r="BY495" s="26"/>
      <c r="BZ495" s="29"/>
      <c r="CA495" s="29"/>
      <c r="CB495" s="29"/>
      <c r="CC495" s="30"/>
      <c r="CD495" s="30"/>
      <c r="CE495" s="30"/>
      <c r="CF495" s="28">
        <v>0</v>
      </c>
      <c r="CG495" s="28">
        <v>1</v>
      </c>
    </row>
    <row r="496" spans="1:85" x14ac:dyDescent="0.4">
      <c r="A496" s="9" t="s">
        <v>84</v>
      </c>
      <c r="B496" s="9" t="s">
        <v>85</v>
      </c>
      <c r="C496" s="9" t="s">
        <v>100</v>
      </c>
      <c r="D496" s="23" t="s">
        <v>296</v>
      </c>
      <c r="E496" s="32">
        <v>9</v>
      </c>
      <c r="F496" s="32">
        <v>33</v>
      </c>
      <c r="G496" s="32">
        <v>9</v>
      </c>
      <c r="H496" s="14">
        <f t="shared" si="238"/>
        <v>17901</v>
      </c>
      <c r="I496" s="45">
        <v>165</v>
      </c>
      <c r="J496" s="15">
        <f t="shared" si="239"/>
        <v>18.333333333333332</v>
      </c>
      <c r="K496" s="21">
        <v>56</v>
      </c>
      <c r="L496" s="21">
        <v>123</v>
      </c>
      <c r="M496" s="15">
        <f t="shared" si="240"/>
        <v>6.2222222222222223</v>
      </c>
      <c r="N496" s="15">
        <f t="shared" si="241"/>
        <v>13.666666666666666</v>
      </c>
      <c r="O496" s="17">
        <f t="shared" si="242"/>
        <v>0.45528455284552843</v>
      </c>
      <c r="P496" s="14">
        <v>35</v>
      </c>
      <c r="Q496" s="16">
        <v>70</v>
      </c>
      <c r="R496" s="15">
        <f t="shared" si="243"/>
        <v>3.8888888888888888</v>
      </c>
      <c r="S496" s="15">
        <f t="shared" si="244"/>
        <v>7.7777777777777777</v>
      </c>
      <c r="T496" s="17">
        <f t="shared" si="245"/>
        <v>0.5</v>
      </c>
      <c r="U496" s="16">
        <v>21</v>
      </c>
      <c r="V496" s="16">
        <v>53</v>
      </c>
      <c r="W496" s="15">
        <f t="shared" si="246"/>
        <v>2.3333333333333335</v>
      </c>
      <c r="X496" s="15">
        <f t="shared" si="247"/>
        <v>5.8888888888888893</v>
      </c>
      <c r="Y496" s="17">
        <f t="shared" si="248"/>
        <v>0.39622641509433965</v>
      </c>
      <c r="Z496" s="8">
        <v>32</v>
      </c>
      <c r="AA496" s="8">
        <v>41</v>
      </c>
      <c r="AB496" s="15">
        <f t="shared" si="249"/>
        <v>3.5555555555555554</v>
      </c>
      <c r="AC496" s="15">
        <f t="shared" si="250"/>
        <v>4.5555555555555554</v>
      </c>
      <c r="AD496" s="17">
        <f t="shared" si="251"/>
        <v>0.78048780487804881</v>
      </c>
      <c r="AE496" s="13">
        <v>25</v>
      </c>
      <c r="AF496" s="15">
        <f t="shared" si="252"/>
        <v>2.7777777777777777</v>
      </c>
      <c r="AG496" s="13">
        <v>10</v>
      </c>
      <c r="AH496" s="15">
        <f t="shared" si="253"/>
        <v>1.1111111111111112</v>
      </c>
      <c r="AI496" s="13">
        <v>15</v>
      </c>
      <c r="AJ496" s="15">
        <f t="shared" si="254"/>
        <v>1.6666666666666667</v>
      </c>
      <c r="AK496" s="13">
        <v>33</v>
      </c>
      <c r="AL496" s="15">
        <f t="shared" si="255"/>
        <v>3.6666666666666665</v>
      </c>
      <c r="AM496" s="13">
        <v>11</v>
      </c>
      <c r="AN496" s="15">
        <f t="shared" si="256"/>
        <v>1.2222222222222223</v>
      </c>
      <c r="AO496" s="2">
        <v>1</v>
      </c>
      <c r="AP496" s="15">
        <f t="shared" si="257"/>
        <v>0.1111111111111111</v>
      </c>
      <c r="AQ496" s="6">
        <v>22</v>
      </c>
      <c r="AR496" s="15">
        <f t="shared" si="258"/>
        <v>2.4444444444444446</v>
      </c>
      <c r="AS496" s="52">
        <v>16</v>
      </c>
      <c r="AT496" s="15">
        <f t="shared" si="259"/>
        <v>1.7777777777777777</v>
      </c>
      <c r="AU496" s="18"/>
      <c r="AV496" s="18"/>
      <c r="AW496" s="18"/>
      <c r="AX496" s="18"/>
      <c r="AY496" s="18"/>
      <c r="AZ496" s="18"/>
      <c r="BA496" s="18"/>
      <c r="BB496" s="18"/>
      <c r="BC496" s="18"/>
      <c r="BD496" s="92">
        <f t="shared" si="260"/>
        <v>58.49404424276802</v>
      </c>
      <c r="BE496" s="92">
        <f t="shared" si="261"/>
        <v>54.065040650406502</v>
      </c>
      <c r="BF496" s="93">
        <f>IFERROR(100*((L496+0.44*AA496+AQ496)*2400)/((SUMIFS(팀공격력!Q:Q,팀공격력!A:A,B496,팀공격력!B:B,D496)+0.44*SUMIFS(팀공격력!T:T,팀공격력!A:A,B496,팀공격력!B:B,D496)+SUMIFS(팀공격력!AK:AK,팀공격력!A:A,B496,팀공격력!B:B,D496))*(F496*60+G496)),"")</f>
        <v>25.701559244742402</v>
      </c>
      <c r="BG496" s="17">
        <f t="shared" si="262"/>
        <v>0.43089430894308944</v>
      </c>
      <c r="BH496" s="17">
        <f t="shared" si="263"/>
        <v>0.33333333333333331</v>
      </c>
      <c r="BI496" s="94">
        <f>IFERROR(((AG496*(12000/5))/((F496*60+G496)*(SUMIFS(팀공격력!X:X,팀공격력!A:A,B496,팀공격력!B:B,D496)+SUMIFS(팀수비력!X:X,팀수비력!A:A,B496,팀수비력!B:B,D496))))*100,"")</f>
        <v>1.9493319882942612</v>
      </c>
      <c r="BJ496" s="94">
        <f>IFERROR(((AI496*(12000/5))/((F496*60+G496)*(SUMIFS(팀공격력!V:V,팀공격력!A:A,B496,팀공격력!B:B,D496)+SUMIFS(팀수비력!W:W,팀수비력!A:A,B496,팀수비력!B:B,D496))))*100,"")</f>
        <v>5.6384883212810646</v>
      </c>
      <c r="BK496" s="94">
        <f>IFERROR(((AE496*(12000/5))/((F496*60+G496)*(SUMIFS(팀공격력!X:X,팀공격력!A:A,B496,팀공격력!B:B,D496)+SUMIFS(팀수비력!X:X,팀수비력!A:A,B496,팀수비력!B:B,D496))))*100,"")</f>
        <v>4.8733299707356537</v>
      </c>
      <c r="BL496" s="94">
        <f>IFERROR(100*AK496/(((((F496*60+G496)/(12000/5))*SUMIFS(팀공격력!P:P,팀공격력!A:A,B496,팀공격력!B:B,D496))-K496)),"")</f>
        <v>18.744674808293102</v>
      </c>
      <c r="BM496" s="94">
        <f>IFERROR(100*((AM496/E496*(2400))/((F496*60+G496)*SUMIFS(팀공격력!AR:AR,팀공격력!A:A,B496,팀공격력!B:B,D496))),"")</f>
        <v>2.0122611522554008</v>
      </c>
      <c r="BN496" s="94">
        <f>IFERROR((AO496*40)/(((F496*60+G496)/60)*(SUMIFS(팀수비력!Q:Q,팀수비력!A:A,B496,팀수비력!B:B,D496)-SUMIFS(팀수비력!N:N,팀수비력!A:A,B496,팀수비력!B:B,D496)))*100,"")</f>
        <v>0.31341207811796046</v>
      </c>
      <c r="BO496" s="94">
        <f t="shared" si="264"/>
        <v>13.493621197252208</v>
      </c>
      <c r="BP496" s="18"/>
      <c r="BQ496" s="18"/>
      <c r="BR496" s="18"/>
      <c r="BS496" s="18"/>
      <c r="BT496" s="19" t="s">
        <v>88</v>
      </c>
      <c r="BU496" s="19"/>
      <c r="BV496" s="26" t="s">
        <v>89</v>
      </c>
      <c r="BW496" s="26"/>
      <c r="BX496" s="26"/>
      <c r="BY496" s="26"/>
      <c r="BZ496" s="29"/>
      <c r="CA496" s="29"/>
      <c r="CB496" s="29"/>
      <c r="CC496" s="30"/>
      <c r="CD496" s="30"/>
      <c r="CE496" s="30"/>
      <c r="CF496" s="28">
        <v>4</v>
      </c>
      <c r="CG496" s="28">
        <v>5</v>
      </c>
    </row>
    <row r="497" spans="1:85" x14ac:dyDescent="0.4">
      <c r="A497" s="9" t="s">
        <v>84</v>
      </c>
      <c r="B497" s="9" t="s">
        <v>85</v>
      </c>
      <c r="C497" s="9" t="s">
        <v>101</v>
      </c>
      <c r="D497" s="23" t="s">
        <v>296</v>
      </c>
      <c r="E497" s="32">
        <v>9</v>
      </c>
      <c r="F497" s="32">
        <v>38</v>
      </c>
      <c r="G497" s="32">
        <v>48</v>
      </c>
      <c r="H497" s="14">
        <f t="shared" si="238"/>
        <v>20952</v>
      </c>
      <c r="I497" s="45">
        <v>136</v>
      </c>
      <c r="J497" s="15">
        <f t="shared" si="239"/>
        <v>15.111111111111111</v>
      </c>
      <c r="K497" s="21">
        <v>60</v>
      </c>
      <c r="L497" s="21">
        <v>116</v>
      </c>
      <c r="M497" s="15">
        <f t="shared" si="240"/>
        <v>6.666666666666667</v>
      </c>
      <c r="N497" s="15">
        <f t="shared" si="241"/>
        <v>12.888888888888889</v>
      </c>
      <c r="O497" s="17">
        <f t="shared" si="242"/>
        <v>0.51724137931034486</v>
      </c>
      <c r="P497" s="14">
        <v>54</v>
      </c>
      <c r="Q497" s="16">
        <v>98</v>
      </c>
      <c r="R497" s="15">
        <f t="shared" si="243"/>
        <v>6</v>
      </c>
      <c r="S497" s="15">
        <f t="shared" si="244"/>
        <v>10.888888888888889</v>
      </c>
      <c r="T497" s="17">
        <f t="shared" si="245"/>
        <v>0.55102040816326525</v>
      </c>
      <c r="U497" s="16">
        <v>6</v>
      </c>
      <c r="V497" s="16">
        <v>18</v>
      </c>
      <c r="W497" s="15">
        <f t="shared" si="246"/>
        <v>0.66666666666666663</v>
      </c>
      <c r="X497" s="15">
        <f t="shared" si="247"/>
        <v>2</v>
      </c>
      <c r="Y497" s="17">
        <f t="shared" si="248"/>
        <v>0.33333333333333331</v>
      </c>
      <c r="Z497" s="8">
        <v>10</v>
      </c>
      <c r="AA497" s="8">
        <v>12</v>
      </c>
      <c r="AB497" s="15">
        <f t="shared" si="249"/>
        <v>1.1111111111111112</v>
      </c>
      <c r="AC497" s="15">
        <f t="shared" si="250"/>
        <v>1.3333333333333333</v>
      </c>
      <c r="AD497" s="17">
        <f t="shared" si="251"/>
        <v>0.83333333333333337</v>
      </c>
      <c r="AE497" s="13">
        <v>54</v>
      </c>
      <c r="AF497" s="15">
        <f t="shared" si="252"/>
        <v>6</v>
      </c>
      <c r="AG497" s="13">
        <v>19</v>
      </c>
      <c r="AH497" s="15">
        <f t="shared" si="253"/>
        <v>2.1111111111111112</v>
      </c>
      <c r="AI497" s="13">
        <v>35</v>
      </c>
      <c r="AJ497" s="15">
        <f t="shared" si="254"/>
        <v>3.8888888888888888</v>
      </c>
      <c r="AK497" s="13">
        <v>29</v>
      </c>
      <c r="AL497" s="15">
        <f t="shared" si="255"/>
        <v>3.2222222222222223</v>
      </c>
      <c r="AM497" s="13">
        <v>11</v>
      </c>
      <c r="AN497" s="15">
        <f t="shared" si="256"/>
        <v>1.2222222222222223</v>
      </c>
      <c r="AO497" s="2">
        <v>2</v>
      </c>
      <c r="AP497" s="15">
        <f t="shared" si="257"/>
        <v>0.22222222222222221</v>
      </c>
      <c r="AQ497" s="6">
        <v>16</v>
      </c>
      <c r="AR497" s="15">
        <f t="shared" si="258"/>
        <v>1.7777777777777777</v>
      </c>
      <c r="AS497" s="52">
        <v>16</v>
      </c>
      <c r="AT497" s="15">
        <f t="shared" si="259"/>
        <v>1.7777777777777777</v>
      </c>
      <c r="AU497" s="18"/>
      <c r="AV497" s="18"/>
      <c r="AW497" s="18"/>
      <c r="AX497" s="18"/>
      <c r="AY497" s="18"/>
      <c r="AZ497" s="18"/>
      <c r="BA497" s="18"/>
      <c r="BB497" s="18"/>
      <c r="BC497" s="18"/>
      <c r="BD497" s="92">
        <f t="shared" si="260"/>
        <v>56.068601583113455</v>
      </c>
      <c r="BE497" s="92">
        <f t="shared" si="261"/>
        <v>54.310344827586206</v>
      </c>
      <c r="BF497" s="93">
        <f>IFERROR(100*((L497+0.44*AA497+AQ497)*2400)/((SUMIFS(팀공격력!Q:Q,팀공격력!A:A,B497,팀공격력!B:B,D497)+0.44*SUMIFS(팀공격력!T:T,팀공격력!A:A,B497,팀공격력!B:B,D497)+SUMIFS(팀공격력!AK:AK,팀공격력!A:A,B497,팀공격력!B:B,D497))*(F497*60+G497)),"")</f>
        <v>18.489466606902734</v>
      </c>
      <c r="BG497" s="17">
        <f t="shared" si="262"/>
        <v>0.15517241379310345</v>
      </c>
      <c r="BH497" s="17">
        <f t="shared" si="263"/>
        <v>0.10344827586206896</v>
      </c>
      <c r="BI497" s="94">
        <f>IFERROR(((AG497*(12000/5))/((F497*60+G497)*(SUMIFS(팀공격력!X:X,팀공격력!A:A,B497,팀공격력!B:B,D497)+SUMIFS(팀수비력!X:X,팀수비력!A:A,B497,팀수비력!B:B,D497))))*100,"")</f>
        <v>3.1643988474926306</v>
      </c>
      <c r="BJ497" s="94">
        <f>IFERROR(((AI497*(12000/5))/((F497*60+G497)*(SUMIFS(팀공격력!V:V,팀공격력!A:A,B497,팀공격력!B:B,D497)+SUMIFS(팀수비력!W:W,팀수비력!A:A,B497,팀수비력!B:B,D497))))*100,"")</f>
        <v>11.240646176574494</v>
      </c>
      <c r="BK497" s="94">
        <f>IFERROR(((AE497*(12000/5))/((F497*60+G497)*(SUMIFS(팀공격력!X:X,팀공격력!A:A,B497,팀공격력!B:B,D497)+SUMIFS(팀수비력!X:X,팀수비력!A:A,B497,팀수비력!B:B,D497))))*100,"")</f>
        <v>8.993554619189581</v>
      </c>
      <c r="BL497" s="94">
        <f>IFERROR(100*AK497/(((((F497*60+G497)/(12000/5))*SUMIFS(팀공격력!P:P,팀공격력!A:A,B497,팀공격력!B:B,D497))-K497)),"")</f>
        <v>13.705103969754255</v>
      </c>
      <c r="BM497" s="94">
        <f>IFERROR(100*((AM497/E497*(2400))/((F497*60+G497)*SUMIFS(팀공격력!AR:AR,팀공격력!A:A,B497,팀공격력!B:B,D497))),"")</f>
        <v>1.7192385875584162</v>
      </c>
      <c r="BN497" s="94">
        <f>IFERROR((AO497*40)/(((F497*60+G497)/60)*(SUMIFS(팀수비력!Q:Q,팀수비력!A:A,B497,팀수비력!B:B,D497)-SUMIFS(팀수비력!N:N,팀수비력!A:A,B497,팀수비력!B:B,D497)))*100,"")</f>
        <v>0.5355469272995047</v>
      </c>
      <c r="BO497" s="94">
        <f t="shared" si="264"/>
        <v>11.655011655011656</v>
      </c>
      <c r="BP497" s="18"/>
      <c r="BQ497" s="18"/>
      <c r="BR497" s="18"/>
      <c r="BS497" s="18"/>
      <c r="BT497" s="19" t="s">
        <v>88</v>
      </c>
      <c r="BU497" s="19"/>
      <c r="BV497" s="26" t="s">
        <v>94</v>
      </c>
      <c r="BW497" s="26"/>
      <c r="BX497" s="26"/>
      <c r="BY497" s="26"/>
      <c r="BZ497" s="29"/>
      <c r="CA497" s="29"/>
      <c r="CB497" s="29"/>
      <c r="CC497" s="30"/>
      <c r="CD497" s="30"/>
      <c r="CE497" s="30"/>
      <c r="CF497" s="28">
        <v>4</v>
      </c>
      <c r="CG497" s="28">
        <v>5</v>
      </c>
    </row>
    <row r="498" spans="1:85" x14ac:dyDescent="0.4">
      <c r="A498" s="9" t="s">
        <v>84</v>
      </c>
      <c r="B498" s="9" t="s">
        <v>85</v>
      </c>
      <c r="C498" s="9" t="s">
        <v>102</v>
      </c>
      <c r="D498" s="23" t="s">
        <v>296</v>
      </c>
      <c r="E498" s="32">
        <v>6</v>
      </c>
      <c r="F498" s="32">
        <v>3</v>
      </c>
      <c r="G498" s="32">
        <v>17</v>
      </c>
      <c r="H498" s="14">
        <f t="shared" si="238"/>
        <v>1182</v>
      </c>
      <c r="I498" s="45">
        <v>5</v>
      </c>
      <c r="J498" s="15">
        <f t="shared" si="239"/>
        <v>0.83333333333333337</v>
      </c>
      <c r="K498" s="21">
        <v>2</v>
      </c>
      <c r="L498" s="21">
        <v>4</v>
      </c>
      <c r="M498" s="15">
        <f t="shared" si="240"/>
        <v>0.33333333333333331</v>
      </c>
      <c r="N498" s="15">
        <f t="shared" si="241"/>
        <v>0.66666666666666663</v>
      </c>
      <c r="O498" s="17">
        <f t="shared" si="242"/>
        <v>0.5</v>
      </c>
      <c r="P498" s="14">
        <v>2</v>
      </c>
      <c r="Q498" s="16">
        <v>4</v>
      </c>
      <c r="R498" s="15">
        <f t="shared" si="243"/>
        <v>0.33333333333333331</v>
      </c>
      <c r="S498" s="15">
        <f t="shared" si="244"/>
        <v>0.66666666666666663</v>
      </c>
      <c r="T498" s="17">
        <f t="shared" si="245"/>
        <v>0.5</v>
      </c>
      <c r="U498" s="16">
        <v>0</v>
      </c>
      <c r="V498" s="16">
        <v>0</v>
      </c>
      <c r="W498" s="15">
        <f t="shared" si="246"/>
        <v>0</v>
      </c>
      <c r="X498" s="15">
        <f t="shared" si="247"/>
        <v>0</v>
      </c>
      <c r="Y498" s="17" t="e">
        <f t="shared" si="248"/>
        <v>#DIV/0!</v>
      </c>
      <c r="Z498" s="8">
        <v>1</v>
      </c>
      <c r="AA498" s="8">
        <v>2</v>
      </c>
      <c r="AB498" s="15">
        <f t="shared" si="249"/>
        <v>0.16666666666666666</v>
      </c>
      <c r="AC498" s="15">
        <f t="shared" si="250"/>
        <v>0.33333333333333331</v>
      </c>
      <c r="AD498" s="17">
        <f t="shared" si="251"/>
        <v>0.5</v>
      </c>
      <c r="AE498" s="13">
        <v>4</v>
      </c>
      <c r="AF498" s="15">
        <f t="shared" si="252"/>
        <v>0.66666666666666663</v>
      </c>
      <c r="AG498" s="13">
        <v>2</v>
      </c>
      <c r="AH498" s="15">
        <f t="shared" si="253"/>
        <v>0.33333333333333331</v>
      </c>
      <c r="AI498" s="13">
        <v>2</v>
      </c>
      <c r="AJ498" s="15">
        <f t="shared" si="254"/>
        <v>0.33333333333333331</v>
      </c>
      <c r="AK498" s="13">
        <v>1</v>
      </c>
      <c r="AL498" s="15">
        <f t="shared" si="255"/>
        <v>0.16666666666666666</v>
      </c>
      <c r="AM498" s="13">
        <v>0</v>
      </c>
      <c r="AN498" s="15">
        <f t="shared" si="256"/>
        <v>0</v>
      </c>
      <c r="AO498" s="2">
        <v>0</v>
      </c>
      <c r="AP498" s="15">
        <f t="shared" si="257"/>
        <v>0</v>
      </c>
      <c r="AQ498" s="6">
        <v>1</v>
      </c>
      <c r="AR498" s="15">
        <f t="shared" si="258"/>
        <v>0.16666666666666666</v>
      </c>
      <c r="AS498" s="52">
        <v>3</v>
      </c>
      <c r="AT498" s="15">
        <f t="shared" si="259"/>
        <v>0.5</v>
      </c>
      <c r="AU498" s="18"/>
      <c r="AV498" s="18"/>
      <c r="AW498" s="18"/>
      <c r="AX498" s="18"/>
      <c r="AY498" s="18"/>
      <c r="AZ498" s="18"/>
      <c r="BA498" s="18"/>
      <c r="BB498" s="18"/>
      <c r="BC498" s="18"/>
      <c r="BD498" s="92">
        <f t="shared" si="260"/>
        <v>51.229508196721305</v>
      </c>
      <c r="BE498" s="92">
        <f t="shared" si="261"/>
        <v>50</v>
      </c>
      <c r="BF498" s="93">
        <f>IFERROR(100*((L498+0.44*AA498+AQ498)*2400)/((SUMIFS(팀공격력!Q:Q,팀공격력!A:A,B498,팀공격력!B:B,D498)+0.44*SUMIFS(팀공격력!T:T,팀공격력!A:A,B498,팀공격력!B:B,D498)+SUMIFS(팀공격력!AK:AK,팀공격력!A:A,B498,팀공격력!B:B,D498))*(F498*60+G498)),"")</f>
        <v>9.3586065225879818</v>
      </c>
      <c r="BG498" s="17">
        <f t="shared" si="262"/>
        <v>0</v>
      </c>
      <c r="BH498" s="17">
        <f t="shared" si="263"/>
        <v>0.5</v>
      </c>
      <c r="BI498" s="94">
        <f>IFERROR(((AG498*(12000/5))/((F498*60+G498)*(SUMIFS(팀공격력!X:X,팀공격력!A:A,B498,팀공격력!B:B,D498)+SUMIFS(팀수비력!X:X,팀수비력!A:A,B498,팀수비력!B:B,D498))))*100,"")</f>
        <v>3.936265304281509</v>
      </c>
      <c r="BJ498" s="94">
        <f>IFERROR(((AI498*(12000/5))/((F498*60+G498)*(SUMIFS(팀공격력!V:V,팀공격력!A:A,B498,팀공격력!B:B,D498)+SUMIFS(팀수비력!W:W,팀수비력!A:A,B498,팀수비력!B:B,D498))))*100,"")</f>
        <v>7.5904929076331893</v>
      </c>
      <c r="BK498" s="94">
        <f>IFERROR(((AE498*(12000/5))/((F498*60+G498)*(SUMIFS(팀공격력!X:X,팀공격력!A:A,B498,팀공격력!B:B,D498)+SUMIFS(팀수비력!X:X,팀수비력!A:A,B498,팀수비력!B:B,D498))))*100,"")</f>
        <v>7.872530608563018</v>
      </c>
      <c r="BL498" s="94">
        <f>IFERROR(100*AK498/(((((F498*60+G498)/(12000/5))*SUMIFS(팀공격력!P:P,팀공격력!A:A,B498,팀공격력!B:B,D498))-K498)),"")</f>
        <v>4.7656870532168396</v>
      </c>
      <c r="BM498" s="94">
        <f>IFERROR(100*((AM498/E498*(2400))/((F498*60+G498)*SUMIFS(팀공격력!AR:AR,팀공격력!A:A,B498,팀공격력!B:B,D498))),"")</f>
        <v>0</v>
      </c>
      <c r="BN498" s="94">
        <f>IFERROR((AO498*40)/(((F498*60+G498)/60)*(SUMIFS(팀수비력!Q:Q,팀수비력!A:A,B498,팀수비력!B:B,D498)-SUMIFS(팀수비력!N:N,팀수비력!A:A,B498,팀수비력!B:B,D498)))*100,"")</f>
        <v>0</v>
      </c>
      <c r="BO498" s="94">
        <f t="shared" si="264"/>
        <v>17.006802721088437</v>
      </c>
      <c r="BP498" s="18"/>
      <c r="BQ498" s="18"/>
      <c r="BR498" s="18"/>
      <c r="BS498" s="18"/>
      <c r="BT498" s="19" t="s">
        <v>88</v>
      </c>
      <c r="BU498" s="19"/>
      <c r="BV498" s="26" t="s">
        <v>97</v>
      </c>
      <c r="BW498" s="26"/>
      <c r="BX498" s="26"/>
      <c r="BY498" s="26"/>
      <c r="BZ498" s="29"/>
      <c r="CA498" s="29"/>
      <c r="CB498" s="29"/>
      <c r="CC498" s="30"/>
      <c r="CD498" s="30"/>
      <c r="CE498" s="30"/>
      <c r="CF498" s="28">
        <v>2</v>
      </c>
      <c r="CG498" s="28">
        <v>4</v>
      </c>
    </row>
    <row r="499" spans="1:85" x14ac:dyDescent="0.4">
      <c r="A499" s="9" t="s">
        <v>84</v>
      </c>
      <c r="B499" s="9" t="s">
        <v>85</v>
      </c>
      <c r="C499" s="9" t="s">
        <v>103</v>
      </c>
      <c r="D499" s="23" t="s">
        <v>296</v>
      </c>
      <c r="E499" s="32">
        <v>9</v>
      </c>
      <c r="F499" s="32">
        <v>29</v>
      </c>
      <c r="G499" s="32">
        <v>40</v>
      </c>
      <c r="H499" s="14">
        <f t="shared" si="238"/>
        <v>16020</v>
      </c>
      <c r="I499" s="45">
        <v>99</v>
      </c>
      <c r="J499" s="15">
        <f t="shared" si="239"/>
        <v>11</v>
      </c>
      <c r="K499" s="21">
        <v>37</v>
      </c>
      <c r="L499" s="21">
        <v>93</v>
      </c>
      <c r="M499" s="15">
        <f t="shared" si="240"/>
        <v>4.1111111111111107</v>
      </c>
      <c r="N499" s="15">
        <f t="shared" si="241"/>
        <v>10.333333333333334</v>
      </c>
      <c r="O499" s="17">
        <f t="shared" si="242"/>
        <v>0.39784946236559138</v>
      </c>
      <c r="P499" s="14">
        <v>27</v>
      </c>
      <c r="Q499" s="16">
        <v>54</v>
      </c>
      <c r="R499" s="15">
        <f t="shared" si="243"/>
        <v>3</v>
      </c>
      <c r="S499" s="15">
        <f t="shared" si="244"/>
        <v>6</v>
      </c>
      <c r="T499" s="17">
        <f t="shared" si="245"/>
        <v>0.5</v>
      </c>
      <c r="U499" s="16">
        <v>10</v>
      </c>
      <c r="V499" s="16">
        <v>39</v>
      </c>
      <c r="W499" s="15">
        <f t="shared" si="246"/>
        <v>1.1111111111111112</v>
      </c>
      <c r="X499" s="15">
        <f t="shared" si="247"/>
        <v>4.333333333333333</v>
      </c>
      <c r="Y499" s="17">
        <f t="shared" si="248"/>
        <v>0.25641025641025639</v>
      </c>
      <c r="Z499" s="8">
        <v>15</v>
      </c>
      <c r="AA499" s="8">
        <v>20</v>
      </c>
      <c r="AB499" s="15">
        <f t="shared" si="249"/>
        <v>1.6666666666666667</v>
      </c>
      <c r="AC499" s="15">
        <f t="shared" si="250"/>
        <v>2.2222222222222223</v>
      </c>
      <c r="AD499" s="17">
        <f t="shared" si="251"/>
        <v>0.75</v>
      </c>
      <c r="AE499" s="13">
        <v>26</v>
      </c>
      <c r="AF499" s="15">
        <f t="shared" si="252"/>
        <v>2.8888888888888888</v>
      </c>
      <c r="AG499" s="13">
        <v>4</v>
      </c>
      <c r="AH499" s="15">
        <f t="shared" si="253"/>
        <v>0.44444444444444442</v>
      </c>
      <c r="AI499" s="13">
        <v>22</v>
      </c>
      <c r="AJ499" s="15">
        <f t="shared" si="254"/>
        <v>2.4444444444444446</v>
      </c>
      <c r="AK499" s="13">
        <v>28</v>
      </c>
      <c r="AL499" s="15">
        <f t="shared" si="255"/>
        <v>3.1111111111111112</v>
      </c>
      <c r="AM499" s="13">
        <v>9</v>
      </c>
      <c r="AN499" s="15">
        <f t="shared" si="256"/>
        <v>1</v>
      </c>
      <c r="AO499" s="2">
        <v>3</v>
      </c>
      <c r="AP499" s="15">
        <f t="shared" si="257"/>
        <v>0.33333333333333331</v>
      </c>
      <c r="AQ499" s="6">
        <v>18</v>
      </c>
      <c r="AR499" s="15">
        <f t="shared" si="258"/>
        <v>2</v>
      </c>
      <c r="AS499" s="52">
        <v>24</v>
      </c>
      <c r="AT499" s="15">
        <f t="shared" si="259"/>
        <v>2.6666666666666665</v>
      </c>
      <c r="AU499" s="18"/>
      <c r="AV499" s="18"/>
      <c r="AW499" s="18"/>
      <c r="AX499" s="18"/>
      <c r="AY499" s="18"/>
      <c r="AZ499" s="18"/>
      <c r="BA499" s="18"/>
      <c r="BB499" s="18"/>
      <c r="BC499" s="18"/>
      <c r="BD499" s="92">
        <f t="shared" si="260"/>
        <v>48.624754420432218</v>
      </c>
      <c r="BE499" s="92">
        <f t="shared" si="261"/>
        <v>45.161290322580641</v>
      </c>
      <c r="BF499" s="93">
        <f>IFERROR(100*((L499+0.44*AA499+AQ499)*2400)/((SUMIFS(팀공격력!Q:Q,팀공격력!A:A,B499,팀공격력!B:B,D499)+0.44*SUMIFS(팀공격력!T:T,팀공격력!A:A,B499,팀공격력!B:B,D499)+SUMIFS(팀공격력!AK:AK,팀공격력!A:A,B499,팀공격력!B:B,D499))*(F499*60+G499)),"")</f>
        <v>21.102645522528274</v>
      </c>
      <c r="BG499" s="17">
        <f t="shared" si="262"/>
        <v>0.41935483870967744</v>
      </c>
      <c r="BH499" s="17">
        <f t="shared" si="263"/>
        <v>0.21505376344086022</v>
      </c>
      <c r="BI499" s="94">
        <f>IFERROR(((AG499*(12000/5))/((F499*60+G499)*(SUMIFS(팀공격력!X:X,팀공격력!A:A,B499,팀공격력!B:B,D499)+SUMIFS(팀수비력!X:X,팀수비력!A:A,B499,팀수비력!B:B,D499))))*100,"")</f>
        <v>0.87128569094770469</v>
      </c>
      <c r="BJ499" s="94">
        <f>IFERROR(((AI499*(12000/5))/((F499*60+G499)*(SUMIFS(팀공격력!V:V,팀공격력!A:A,B499,팀공격력!B:B,D499)+SUMIFS(팀수비력!W:W,팀수비력!A:A,B499,팀수비력!B:B,D499))))*100,"")</f>
        <v>9.2407854667646756</v>
      </c>
      <c r="BK499" s="94">
        <f>IFERROR(((AE499*(12000/5))/((F499*60+G499)*(SUMIFS(팀공격력!X:X,팀공격력!A:A,B499,팀공격력!B:B,D499)+SUMIFS(팀수비력!X:X,팀수비력!A:A,B499,팀수비력!B:B,D499))))*100,"")</f>
        <v>5.6633569911600805</v>
      </c>
      <c r="BL499" s="94">
        <f>IFERROR(100*AK499/(((((F499*60+G499)/(12000/5))*SUMIFS(팀공격력!P:P,팀공격력!A:A,B499,팀공격력!B:B,D499))-K499)),"")</f>
        <v>16.406249999999996</v>
      </c>
      <c r="BM499" s="94">
        <f>IFERROR(100*((AM499/E499*(2400))/((F499*60+G499)*SUMIFS(팀공격력!AR:AR,팀공격력!A:A,B499,팀공격력!B:B,D499))),"")</f>
        <v>1.8397082168806911</v>
      </c>
      <c r="BN499" s="94">
        <f>IFERROR((AO499*40)/(((F499*60+G499)/60)*(SUMIFS(팀수비력!Q:Q,팀수비력!A:A,B499,팀수비력!B:B,D499)-SUMIFS(팀수비력!N:N,팀수비력!A:A,B499,팀수비력!B:B,D499)))*100,"")</f>
        <v>1.0506347584999269</v>
      </c>
      <c r="BO499" s="94">
        <f t="shared" si="264"/>
        <v>15.025041736227045</v>
      </c>
      <c r="BP499" s="18"/>
      <c r="BQ499" s="18"/>
      <c r="BR499" s="18"/>
      <c r="BS499" s="18"/>
      <c r="BT499" s="19" t="s">
        <v>88</v>
      </c>
      <c r="BU499" s="19"/>
      <c r="BV499" s="26" t="s">
        <v>89</v>
      </c>
      <c r="BW499" s="26"/>
      <c r="BX499" s="26"/>
      <c r="BY499" s="26"/>
      <c r="BZ499" s="29"/>
      <c r="CA499" s="29"/>
      <c r="CB499" s="29"/>
      <c r="CC499" s="30"/>
      <c r="CD499" s="30"/>
      <c r="CE499" s="30"/>
      <c r="CF499" s="28">
        <v>4</v>
      </c>
      <c r="CG499" s="28">
        <v>5</v>
      </c>
    </row>
    <row r="500" spans="1:85" x14ac:dyDescent="0.4">
      <c r="A500" s="9" t="s">
        <v>84</v>
      </c>
      <c r="B500" s="9" t="s">
        <v>85</v>
      </c>
      <c r="C500" s="9" t="s">
        <v>105</v>
      </c>
      <c r="D500" s="23" t="s">
        <v>296</v>
      </c>
      <c r="E500" s="32">
        <v>4</v>
      </c>
      <c r="F500" s="32">
        <v>18</v>
      </c>
      <c r="G500" s="32">
        <v>59</v>
      </c>
      <c r="H500" s="14">
        <f t="shared" si="238"/>
        <v>4556</v>
      </c>
      <c r="I500" s="45">
        <v>16</v>
      </c>
      <c r="J500" s="15">
        <f t="shared" si="239"/>
        <v>4</v>
      </c>
      <c r="K500" s="21">
        <v>6</v>
      </c>
      <c r="L500" s="21">
        <v>14</v>
      </c>
      <c r="M500" s="15">
        <f t="shared" si="240"/>
        <v>1.5</v>
      </c>
      <c r="N500" s="15">
        <f t="shared" si="241"/>
        <v>3.5</v>
      </c>
      <c r="O500" s="17">
        <f t="shared" si="242"/>
        <v>0.42857142857142855</v>
      </c>
      <c r="P500" s="14">
        <v>2</v>
      </c>
      <c r="Q500" s="16">
        <v>6</v>
      </c>
      <c r="R500" s="15">
        <f t="shared" si="243"/>
        <v>0.5</v>
      </c>
      <c r="S500" s="15">
        <f t="shared" si="244"/>
        <v>1.5</v>
      </c>
      <c r="T500" s="17">
        <f t="shared" si="245"/>
        <v>0.33333333333333331</v>
      </c>
      <c r="U500" s="16">
        <v>4</v>
      </c>
      <c r="V500" s="16">
        <v>8</v>
      </c>
      <c r="W500" s="15">
        <f t="shared" si="246"/>
        <v>1</v>
      </c>
      <c r="X500" s="15">
        <f t="shared" si="247"/>
        <v>2</v>
      </c>
      <c r="Y500" s="17">
        <f t="shared" si="248"/>
        <v>0.5</v>
      </c>
      <c r="Z500" s="8">
        <v>0</v>
      </c>
      <c r="AA500" s="8">
        <v>0</v>
      </c>
      <c r="AB500" s="15">
        <f t="shared" si="249"/>
        <v>0</v>
      </c>
      <c r="AC500" s="15">
        <f t="shared" si="250"/>
        <v>0</v>
      </c>
      <c r="AD500" s="17" t="e">
        <f t="shared" si="251"/>
        <v>#DIV/0!</v>
      </c>
      <c r="AE500" s="13">
        <v>4</v>
      </c>
      <c r="AF500" s="15">
        <f t="shared" si="252"/>
        <v>1</v>
      </c>
      <c r="AG500" s="13">
        <v>3</v>
      </c>
      <c r="AH500" s="15">
        <f t="shared" si="253"/>
        <v>0.75</v>
      </c>
      <c r="AI500" s="13">
        <v>1</v>
      </c>
      <c r="AJ500" s="15">
        <f t="shared" si="254"/>
        <v>0.25</v>
      </c>
      <c r="AK500" s="13">
        <v>3</v>
      </c>
      <c r="AL500" s="15">
        <f t="shared" si="255"/>
        <v>0.75</v>
      </c>
      <c r="AM500" s="13">
        <v>1</v>
      </c>
      <c r="AN500" s="15">
        <f t="shared" si="256"/>
        <v>0.25</v>
      </c>
      <c r="AO500" s="2">
        <v>1</v>
      </c>
      <c r="AP500" s="15">
        <f t="shared" si="257"/>
        <v>0.25</v>
      </c>
      <c r="AQ500" s="6">
        <v>4</v>
      </c>
      <c r="AR500" s="15">
        <f t="shared" si="258"/>
        <v>1</v>
      </c>
      <c r="AS500" s="52">
        <v>11</v>
      </c>
      <c r="AT500" s="15">
        <f t="shared" si="259"/>
        <v>2.75</v>
      </c>
      <c r="AU500" s="18"/>
      <c r="AV500" s="18"/>
      <c r="AW500" s="18"/>
      <c r="AX500" s="18"/>
      <c r="AY500" s="18"/>
      <c r="AZ500" s="18"/>
      <c r="BA500" s="18"/>
      <c r="BB500" s="18"/>
      <c r="BC500" s="18"/>
      <c r="BD500" s="92">
        <f t="shared" si="260"/>
        <v>57.142857142857139</v>
      </c>
      <c r="BE500" s="92">
        <f t="shared" si="261"/>
        <v>57.142857142857139</v>
      </c>
      <c r="BF500" s="93">
        <f>IFERROR(100*((L500+0.44*AA500+AQ500)*2400)/((SUMIFS(팀공격력!Q:Q,팀공격력!A:A,B500,팀공격력!B:B,D500)+0.44*SUMIFS(팀공격력!T:T,팀공격력!A:A,B500,팀공격력!B:B,D500)+SUMIFS(팀공격력!AK:AK,팀공격력!A:A,B500,팀공격력!B:B,D500))*(F500*60+G500)),"")</f>
        <v>4.9550594460316946</v>
      </c>
      <c r="BG500" s="17">
        <f t="shared" si="262"/>
        <v>0.5714285714285714</v>
      </c>
      <c r="BH500" s="17">
        <f t="shared" si="263"/>
        <v>0</v>
      </c>
      <c r="BI500" s="94">
        <f>IFERROR(((AG500*(12000/5))/((F500*60+G500)*(SUMIFS(팀공격력!X:X,팀공격력!A:A,B500,팀공격력!B:B,D500)+SUMIFS(팀수비력!X:X,팀수비력!A:A,B500,팀수비력!B:B,D500))))*100,"")</f>
        <v>1.0212172058078892</v>
      </c>
      <c r="BJ500" s="94">
        <f>IFERROR(((AI500*(12000/5))/((F500*60+G500)*(SUMIFS(팀공격력!V:V,팀공격력!A:A,B500,팀공격력!B:B,D500)+SUMIFS(팀수비력!W:W,팀수비력!A:A,B500,팀수비력!B:B,D500))))*100,"")</f>
        <v>0.65642102844764627</v>
      </c>
      <c r="BK500" s="94">
        <f>IFERROR(((AE500*(12000/5))/((F500*60+G500)*(SUMIFS(팀공격력!X:X,팀공격력!A:A,B500,팀공격력!B:B,D500)+SUMIFS(팀수비력!X:X,팀수비력!A:A,B500,팀수비력!B:B,D500))))*100,"")</f>
        <v>1.3616229410771856</v>
      </c>
      <c r="BL500" s="94">
        <f>IFERROR(100*AK500/(((((F500*60+G500)/(12000/5))*SUMIFS(팀공격력!P:P,팀공격력!A:A,B500,팀공격력!B:B,D500))-K500)),"")</f>
        <v>2.3643767240246949</v>
      </c>
      <c r="BM500" s="94">
        <f>IFERROR(100*((AM500/E500*(2400))/((F500*60+G500)*SUMIFS(팀공격력!AR:AR,팀공격력!A:A,B500,팀공격력!B:B,D500))),"")</f>
        <v>0.71876220940465985</v>
      </c>
      <c r="BN500" s="94">
        <f>IFERROR((AO500*40)/(((F500*60+G500)/60)*(SUMIFS(팀수비력!Q:Q,팀수비력!A:A,B500,팀수비력!B:B,D500)-SUMIFS(팀수비력!N:N,팀수비력!A:A,B500,팀수비력!B:B,D500)))*100,"")</f>
        <v>0.54730168865375184</v>
      </c>
      <c r="BO500" s="94">
        <f t="shared" si="264"/>
        <v>22.222222222222221</v>
      </c>
      <c r="BP500" s="18"/>
      <c r="BQ500" s="18"/>
      <c r="BR500" s="18"/>
      <c r="BS500" s="18"/>
      <c r="BT500" s="19" t="s">
        <v>88</v>
      </c>
      <c r="BU500" s="19"/>
      <c r="BV500" s="26" t="s">
        <v>89</v>
      </c>
      <c r="BW500" s="26"/>
      <c r="BX500" s="26"/>
      <c r="BY500" s="26"/>
      <c r="BZ500" s="29"/>
      <c r="CA500" s="29"/>
      <c r="CB500" s="29"/>
      <c r="CC500" s="30"/>
      <c r="CD500" s="30"/>
      <c r="CE500" s="30"/>
      <c r="CF500" s="28">
        <v>3</v>
      </c>
      <c r="CG500" s="28">
        <v>1</v>
      </c>
    </row>
    <row r="501" spans="1:85" x14ac:dyDescent="0.4">
      <c r="A501" s="9" t="s">
        <v>84</v>
      </c>
      <c r="B501" s="9" t="s">
        <v>85</v>
      </c>
      <c r="C501" s="9" t="s">
        <v>107</v>
      </c>
      <c r="D501" s="23" t="s">
        <v>296</v>
      </c>
      <c r="E501" s="32">
        <v>2</v>
      </c>
      <c r="F501" s="32">
        <v>4</v>
      </c>
      <c r="G501" s="32">
        <v>15</v>
      </c>
      <c r="H501" s="14">
        <f t="shared" si="238"/>
        <v>510</v>
      </c>
      <c r="I501" s="45">
        <v>2</v>
      </c>
      <c r="J501" s="15">
        <f t="shared" si="239"/>
        <v>1</v>
      </c>
      <c r="K501" s="21">
        <v>1</v>
      </c>
      <c r="L501" s="21">
        <v>4</v>
      </c>
      <c r="M501" s="15">
        <f t="shared" si="240"/>
        <v>0.5</v>
      </c>
      <c r="N501" s="15">
        <f t="shared" si="241"/>
        <v>2</v>
      </c>
      <c r="O501" s="17">
        <f t="shared" si="242"/>
        <v>0.25</v>
      </c>
      <c r="P501" s="14">
        <v>1</v>
      </c>
      <c r="Q501" s="16">
        <v>4</v>
      </c>
      <c r="R501" s="15">
        <f t="shared" si="243"/>
        <v>0.5</v>
      </c>
      <c r="S501" s="15">
        <f t="shared" si="244"/>
        <v>2</v>
      </c>
      <c r="T501" s="17">
        <f t="shared" si="245"/>
        <v>0.25</v>
      </c>
      <c r="U501" s="16">
        <v>0</v>
      </c>
      <c r="V501" s="16">
        <v>0</v>
      </c>
      <c r="W501" s="15">
        <f t="shared" si="246"/>
        <v>0</v>
      </c>
      <c r="X501" s="15">
        <f t="shared" si="247"/>
        <v>0</v>
      </c>
      <c r="Y501" s="17" t="e">
        <f t="shared" si="248"/>
        <v>#DIV/0!</v>
      </c>
      <c r="Z501" s="8">
        <v>0</v>
      </c>
      <c r="AA501" s="8">
        <v>0</v>
      </c>
      <c r="AB501" s="15">
        <f t="shared" si="249"/>
        <v>0</v>
      </c>
      <c r="AC501" s="15">
        <f t="shared" si="250"/>
        <v>0</v>
      </c>
      <c r="AD501" s="17" t="e">
        <f t="shared" si="251"/>
        <v>#DIV/0!</v>
      </c>
      <c r="AE501" s="13">
        <v>0</v>
      </c>
      <c r="AF501" s="15">
        <f t="shared" si="252"/>
        <v>0</v>
      </c>
      <c r="AG501" s="13">
        <v>0</v>
      </c>
      <c r="AH501" s="15">
        <f t="shared" si="253"/>
        <v>0</v>
      </c>
      <c r="AI501" s="13">
        <v>0</v>
      </c>
      <c r="AJ501" s="15">
        <f t="shared" si="254"/>
        <v>0</v>
      </c>
      <c r="AK501" s="13">
        <v>1</v>
      </c>
      <c r="AL501" s="15">
        <f t="shared" si="255"/>
        <v>0.5</v>
      </c>
      <c r="AM501" s="13">
        <v>0</v>
      </c>
      <c r="AN501" s="15">
        <f t="shared" si="256"/>
        <v>0</v>
      </c>
      <c r="AO501" s="2">
        <v>0</v>
      </c>
      <c r="AP501" s="15">
        <f t="shared" si="257"/>
        <v>0</v>
      </c>
      <c r="AQ501" s="6">
        <v>1</v>
      </c>
      <c r="AR501" s="15">
        <f t="shared" si="258"/>
        <v>0.5</v>
      </c>
      <c r="AS501" s="52">
        <v>3</v>
      </c>
      <c r="AT501" s="15">
        <f t="shared" si="259"/>
        <v>1.5</v>
      </c>
      <c r="AU501" s="18"/>
      <c r="AV501" s="18"/>
      <c r="AW501" s="18"/>
      <c r="AX501" s="18"/>
      <c r="AY501" s="18"/>
      <c r="AZ501" s="18"/>
      <c r="BA501" s="18"/>
      <c r="BB501" s="18"/>
      <c r="BC501" s="18"/>
      <c r="BD501" s="92">
        <f t="shared" si="260"/>
        <v>25</v>
      </c>
      <c r="BE501" s="92">
        <f t="shared" si="261"/>
        <v>25</v>
      </c>
      <c r="BF501" s="93">
        <f>IFERROR(100*((L501+0.44*AA501+AQ501)*2400)/((SUMIFS(팀공격력!Q:Q,팀공격력!A:A,B501,팀공격력!B:B,D501)+0.44*SUMIFS(팀공격력!T:T,팀공격력!A:A,B501,팀공격력!B:B,D501)+SUMIFS(팀공격력!AK:AK,팀공격력!A:A,B501,팀공격력!B:B,D501))*(F501*60+G501)),"")</f>
        <v>6.1479441274837692</v>
      </c>
      <c r="BG501" s="17">
        <f t="shared" si="262"/>
        <v>0</v>
      </c>
      <c r="BH501" s="17">
        <f t="shared" si="263"/>
        <v>0</v>
      </c>
      <c r="BI501" s="94">
        <f>IFERROR(((AG501*(12000/5))/((F501*60+G501)*(SUMIFS(팀공격력!X:X,팀공격력!A:A,B501,팀공격력!B:B,D501)+SUMIFS(팀수비력!X:X,팀수비력!A:A,B501,팀수비력!B:B,D501))))*100,"")</f>
        <v>0</v>
      </c>
      <c r="BJ501" s="94">
        <f>IFERROR(((AI501*(12000/5))/((F501*60+G501)*(SUMIFS(팀공격력!V:V,팀공격력!A:A,B501,팀공격력!B:B,D501)+SUMIFS(팀수비력!W:W,팀수비력!A:A,B501,팀수비력!B:B,D501))))*100,"")</f>
        <v>0</v>
      </c>
      <c r="BK501" s="94">
        <f>IFERROR(((AE501*(12000/5))/((F501*60+G501)*(SUMIFS(팀공격력!X:X,팀공격력!A:A,B501,팀공격력!B:B,D501)+SUMIFS(팀수비력!X:X,팀수비력!A:A,B501,팀수비력!B:B,D501))))*100,"")</f>
        <v>0</v>
      </c>
      <c r="BL501" s="94">
        <f>IFERROR(100*AK501/(((((F501*60+G501)/(12000/5))*SUMIFS(팀공격력!P:P,팀공격력!A:A,B501,팀공격력!B:B,D501))-K501)),"")</f>
        <v>3.4782608695652173</v>
      </c>
      <c r="BM501" s="94">
        <f>IFERROR(100*((AM501/E501*(2400))/((F501*60+G501)*SUMIFS(팀공격력!AR:AR,팀공격력!A:A,B501,팀공격력!B:B,D501))),"")</f>
        <v>0</v>
      </c>
      <c r="BN501" s="94">
        <f>IFERROR((AO501*40)/(((F501*60+G501)/60)*(SUMIFS(팀수비력!Q:Q,팀수비력!A:A,B501,팀수비력!B:B,D501)-SUMIFS(팀수비력!N:N,팀수비력!A:A,B501,팀수비력!B:B,D501)))*100,"")</f>
        <v>0</v>
      </c>
      <c r="BO501" s="94">
        <f t="shared" si="264"/>
        <v>20</v>
      </c>
      <c r="BP501" s="18"/>
      <c r="BQ501" s="18"/>
      <c r="BR501" s="18"/>
      <c r="BS501" s="18"/>
      <c r="BT501" s="19" t="s">
        <v>88</v>
      </c>
      <c r="BU501" s="19"/>
      <c r="BV501" s="26" t="s">
        <v>89</v>
      </c>
      <c r="BW501" s="26"/>
      <c r="BX501" s="26"/>
      <c r="BY501" s="26"/>
      <c r="BZ501" s="29"/>
      <c r="CA501" s="29"/>
      <c r="CB501" s="29"/>
      <c r="CC501" s="30"/>
      <c r="CD501" s="30"/>
      <c r="CE501" s="30"/>
      <c r="CF501" s="28">
        <v>1</v>
      </c>
      <c r="CG501" s="28">
        <v>1</v>
      </c>
    </row>
    <row r="502" spans="1:85" x14ac:dyDescent="0.4">
      <c r="A502" s="9" t="s">
        <v>84</v>
      </c>
      <c r="B502" s="9" t="s">
        <v>85</v>
      </c>
      <c r="C502" s="9" t="s">
        <v>108</v>
      </c>
      <c r="D502" s="23" t="s">
        <v>296</v>
      </c>
      <c r="E502" s="32">
        <v>8</v>
      </c>
      <c r="F502" s="32">
        <v>14</v>
      </c>
      <c r="G502" s="32">
        <v>12</v>
      </c>
      <c r="H502" s="14">
        <f t="shared" si="238"/>
        <v>6816</v>
      </c>
      <c r="I502" s="45">
        <v>23</v>
      </c>
      <c r="J502" s="15">
        <f t="shared" si="239"/>
        <v>2.875</v>
      </c>
      <c r="K502" s="21">
        <v>7</v>
      </c>
      <c r="L502" s="21">
        <v>27</v>
      </c>
      <c r="M502" s="15">
        <f t="shared" si="240"/>
        <v>0.875</v>
      </c>
      <c r="N502" s="15">
        <f t="shared" si="241"/>
        <v>3.375</v>
      </c>
      <c r="O502" s="17">
        <f t="shared" si="242"/>
        <v>0.25925925925925924</v>
      </c>
      <c r="P502" s="14">
        <v>2</v>
      </c>
      <c r="Q502" s="16">
        <v>9</v>
      </c>
      <c r="R502" s="15">
        <f t="shared" si="243"/>
        <v>0.25</v>
      </c>
      <c r="S502" s="15">
        <f t="shared" si="244"/>
        <v>1.125</v>
      </c>
      <c r="T502" s="17">
        <f t="shared" si="245"/>
        <v>0.22222222222222221</v>
      </c>
      <c r="U502" s="16">
        <v>5</v>
      </c>
      <c r="V502" s="16">
        <v>18</v>
      </c>
      <c r="W502" s="15">
        <f t="shared" si="246"/>
        <v>0.625</v>
      </c>
      <c r="X502" s="15">
        <f t="shared" si="247"/>
        <v>2.25</v>
      </c>
      <c r="Y502" s="17">
        <f t="shared" si="248"/>
        <v>0.27777777777777779</v>
      </c>
      <c r="Z502" s="8">
        <v>4</v>
      </c>
      <c r="AA502" s="8">
        <v>4</v>
      </c>
      <c r="AB502" s="15">
        <f t="shared" si="249"/>
        <v>0.5</v>
      </c>
      <c r="AC502" s="15">
        <f t="shared" si="250"/>
        <v>0.5</v>
      </c>
      <c r="AD502" s="17">
        <f t="shared" si="251"/>
        <v>1</v>
      </c>
      <c r="AE502" s="13">
        <v>12</v>
      </c>
      <c r="AF502" s="15">
        <f t="shared" si="252"/>
        <v>1.5</v>
      </c>
      <c r="AG502" s="13">
        <v>3</v>
      </c>
      <c r="AH502" s="15">
        <f t="shared" si="253"/>
        <v>0.375</v>
      </c>
      <c r="AI502" s="13">
        <v>9</v>
      </c>
      <c r="AJ502" s="15">
        <f t="shared" si="254"/>
        <v>1.125</v>
      </c>
      <c r="AK502" s="13">
        <v>3</v>
      </c>
      <c r="AL502" s="15">
        <f t="shared" si="255"/>
        <v>0.375</v>
      </c>
      <c r="AM502" s="13">
        <v>4</v>
      </c>
      <c r="AN502" s="15">
        <f t="shared" si="256"/>
        <v>0.5</v>
      </c>
      <c r="AO502" s="2">
        <v>2</v>
      </c>
      <c r="AP502" s="15">
        <f t="shared" si="257"/>
        <v>0.25</v>
      </c>
      <c r="AQ502" s="6">
        <v>2</v>
      </c>
      <c r="AR502" s="15">
        <f t="shared" si="258"/>
        <v>0.25</v>
      </c>
      <c r="AS502" s="52">
        <v>8</v>
      </c>
      <c r="AT502" s="15">
        <f t="shared" si="259"/>
        <v>1</v>
      </c>
      <c r="AU502" s="18"/>
      <c r="AV502" s="18"/>
      <c r="AW502" s="18"/>
      <c r="AX502" s="18"/>
      <c r="AY502" s="18"/>
      <c r="AZ502" s="18"/>
      <c r="BA502" s="18"/>
      <c r="BB502" s="18"/>
      <c r="BC502" s="18"/>
      <c r="BD502" s="92">
        <f t="shared" si="260"/>
        <v>39.986091794158554</v>
      </c>
      <c r="BE502" s="92">
        <f t="shared" si="261"/>
        <v>35.185185185185183</v>
      </c>
      <c r="BF502" s="93">
        <f>IFERROR(100*((L502+0.44*AA502+AQ502)*2400)/((SUMIFS(팀공격력!Q:Q,팀공격력!A:A,B502,팀공격력!B:B,D502)+0.44*SUMIFS(팀공격력!T:T,팀공격력!A:A,B502,팀공격력!B:B,D502)+SUMIFS(팀공격력!AK:AK,팀공격력!A:A,B502,팀공격력!B:B,D502))*(F502*60+G502)),"")</f>
        <v>11.320010363182439</v>
      </c>
      <c r="BG502" s="17">
        <f t="shared" si="262"/>
        <v>0.66666666666666663</v>
      </c>
      <c r="BH502" s="17">
        <f t="shared" si="263"/>
        <v>0.14814814814814814</v>
      </c>
      <c r="BI502" s="94">
        <f>IFERROR(((AG502*(12000/5))/((F502*60+G502)*(SUMIFS(팀공격력!X:X,팀공격력!A:A,B502,팀공격력!B:B,D502)+SUMIFS(팀수비력!X:X,팀수비력!A:A,B502,팀수비력!B:B,D502))))*100,"")</f>
        <v>1.3652187763089034</v>
      </c>
      <c r="BJ502" s="94">
        <f>IFERROR(((AI502*(12000/5))/((F502*60+G502)*(SUMIFS(팀공격력!V:V,팀공격력!A:A,B502,팀공격력!B:B,D502)+SUMIFS(팀수비력!W:W,팀수비력!A:A,B502,팀수비력!B:B,D502))))*100,"")</f>
        <v>7.8978544162169273</v>
      </c>
      <c r="BK502" s="94">
        <f>IFERROR(((AE502*(12000/5))/((F502*60+G502)*(SUMIFS(팀공격력!X:X,팀공격력!A:A,B502,팀공격력!B:B,D502)+SUMIFS(팀수비력!X:X,팀수비력!A:A,B502,팀수비력!B:B,D502))))*100,"")</f>
        <v>5.4608751052356137</v>
      </c>
      <c r="BL502" s="94">
        <f>IFERROR(100*AK502/(((((F502*60+G502)/(12000/5))*SUMIFS(팀공격력!P:P,팀공격력!A:A,B502,팀공격력!B:B,D502))-K502)),"")</f>
        <v>3.2467532467532472</v>
      </c>
      <c r="BM502" s="94">
        <f>IFERROR(100*((AM502/E502*(2400))/((F502*60+G502)*SUMIFS(팀공격력!AR:AR,팀공격력!A:A,B502,팀공격력!B:B,D502))),"")</f>
        <v>1.9217609307791257</v>
      </c>
      <c r="BN502" s="94">
        <f>IFERROR((AO502*40)/(((F502*60+G502)/60)*(SUMIFS(팀수비력!Q:Q,팀수비력!A:A,B502,팀수비력!B:B,D502)-SUMIFS(팀수비력!N:N,팀수비력!A:A,B502,팀수비력!B:B,D502)))*100,"")</f>
        <v>1.4633254069873787</v>
      </c>
      <c r="BO502" s="94">
        <f t="shared" si="264"/>
        <v>6.5019505851755524</v>
      </c>
      <c r="BP502" s="18"/>
      <c r="BQ502" s="18"/>
      <c r="BR502" s="18"/>
      <c r="BS502" s="18"/>
      <c r="BT502" s="19" t="s">
        <v>88</v>
      </c>
      <c r="BU502" s="19"/>
      <c r="BV502" s="26" t="s">
        <v>94</v>
      </c>
      <c r="BW502" s="26"/>
      <c r="BX502" s="26"/>
      <c r="BY502" s="26"/>
      <c r="BZ502" s="29"/>
      <c r="CA502" s="29"/>
      <c r="CB502" s="29"/>
      <c r="CC502" s="30"/>
      <c r="CD502" s="30"/>
      <c r="CE502" s="30"/>
      <c r="CF502" s="28">
        <v>4</v>
      </c>
      <c r="CG502" s="28">
        <v>4</v>
      </c>
    </row>
    <row r="503" spans="1:85" x14ac:dyDescent="0.4">
      <c r="A503" s="9" t="s">
        <v>84</v>
      </c>
      <c r="B503" s="9" t="s">
        <v>85</v>
      </c>
      <c r="C503" s="9" t="s">
        <v>109</v>
      </c>
      <c r="D503" s="23" t="s">
        <v>296</v>
      </c>
      <c r="E503" s="32">
        <v>8</v>
      </c>
      <c r="F503" s="32">
        <v>4</v>
      </c>
      <c r="G503" s="32">
        <v>33</v>
      </c>
      <c r="H503" s="14">
        <f t="shared" si="238"/>
        <v>2184</v>
      </c>
      <c r="I503" s="45">
        <v>6</v>
      </c>
      <c r="J503" s="15">
        <f t="shared" si="239"/>
        <v>0.75</v>
      </c>
      <c r="K503" s="21">
        <v>2</v>
      </c>
      <c r="L503" s="21">
        <v>8</v>
      </c>
      <c r="M503" s="15">
        <f t="shared" si="240"/>
        <v>0.25</v>
      </c>
      <c r="N503" s="15">
        <f t="shared" si="241"/>
        <v>1</v>
      </c>
      <c r="O503" s="17">
        <f t="shared" si="242"/>
        <v>0.25</v>
      </c>
      <c r="P503" s="14">
        <v>2</v>
      </c>
      <c r="Q503" s="16">
        <v>6</v>
      </c>
      <c r="R503" s="15">
        <f t="shared" si="243"/>
        <v>0.25</v>
      </c>
      <c r="S503" s="15">
        <f t="shared" si="244"/>
        <v>0.75</v>
      </c>
      <c r="T503" s="17">
        <f t="shared" si="245"/>
        <v>0.33333333333333331</v>
      </c>
      <c r="U503" s="16">
        <v>0</v>
      </c>
      <c r="V503" s="16">
        <v>2</v>
      </c>
      <c r="W503" s="15">
        <f t="shared" si="246"/>
        <v>0</v>
      </c>
      <c r="X503" s="15">
        <f t="shared" si="247"/>
        <v>0.25</v>
      </c>
      <c r="Y503" s="17">
        <f t="shared" si="248"/>
        <v>0</v>
      </c>
      <c r="Z503" s="8">
        <v>2</v>
      </c>
      <c r="AA503" s="8">
        <v>2</v>
      </c>
      <c r="AB503" s="15">
        <f t="shared" si="249"/>
        <v>0.25</v>
      </c>
      <c r="AC503" s="15">
        <f t="shared" si="250"/>
        <v>0.25</v>
      </c>
      <c r="AD503" s="17">
        <f t="shared" si="251"/>
        <v>1</v>
      </c>
      <c r="AE503" s="13">
        <v>4</v>
      </c>
      <c r="AF503" s="15">
        <f t="shared" si="252"/>
        <v>0.5</v>
      </c>
      <c r="AG503" s="13">
        <v>0</v>
      </c>
      <c r="AH503" s="15">
        <f t="shared" si="253"/>
        <v>0</v>
      </c>
      <c r="AI503" s="13">
        <v>4</v>
      </c>
      <c r="AJ503" s="15">
        <f t="shared" si="254"/>
        <v>0.5</v>
      </c>
      <c r="AK503" s="13">
        <v>1</v>
      </c>
      <c r="AL503" s="15">
        <f t="shared" si="255"/>
        <v>0.125</v>
      </c>
      <c r="AM503" s="13">
        <v>1</v>
      </c>
      <c r="AN503" s="15">
        <f t="shared" si="256"/>
        <v>0.125</v>
      </c>
      <c r="AO503" s="2">
        <v>1</v>
      </c>
      <c r="AP503" s="15">
        <f t="shared" si="257"/>
        <v>0.125</v>
      </c>
      <c r="AQ503" s="6">
        <v>2</v>
      </c>
      <c r="AR503" s="15">
        <f t="shared" si="258"/>
        <v>0.25</v>
      </c>
      <c r="AS503" s="52">
        <v>3</v>
      </c>
      <c r="AT503" s="15">
        <f t="shared" si="259"/>
        <v>0.375</v>
      </c>
      <c r="AU503" s="18"/>
      <c r="AV503" s="18"/>
      <c r="AW503" s="18"/>
      <c r="AX503" s="18"/>
      <c r="AY503" s="18"/>
      <c r="AZ503" s="18"/>
      <c r="BA503" s="18"/>
      <c r="BB503" s="18"/>
      <c r="BC503" s="18"/>
      <c r="BD503" s="92">
        <f t="shared" si="260"/>
        <v>33.783783783783782</v>
      </c>
      <c r="BE503" s="92">
        <f t="shared" si="261"/>
        <v>25</v>
      </c>
      <c r="BF503" s="93">
        <f>IFERROR(100*((L503+0.44*AA503+AQ503)*2400)/((SUMIFS(팀공격력!Q:Q,팀공격력!A:A,B503,팀공격력!B:B,D503)+0.44*SUMIFS(팀공격력!T:T,팀공격력!A:A,B503,팀공격력!B:B,D503)+SUMIFS(팀공격력!AK:AK,팀공격력!A:A,B503,팀공격력!B:B,D503))*(F503*60+G503)),"")</f>
        <v>12.495865338674705</v>
      </c>
      <c r="BG503" s="17">
        <f t="shared" si="262"/>
        <v>0.25</v>
      </c>
      <c r="BH503" s="17">
        <f t="shared" si="263"/>
        <v>0.25</v>
      </c>
      <c r="BI503" s="94">
        <f>IFERROR(((AG503*(12000/5))/((F503*60+G503)*(SUMIFS(팀공격력!X:X,팀공격력!A:A,B503,팀공격력!B:B,D503)+SUMIFS(팀수비력!X:X,팀수비력!A:A,B503,팀수비력!B:B,D503))))*100,"")</f>
        <v>0</v>
      </c>
      <c r="BJ503" s="94">
        <f>IFERROR(((AI503*(12000/5))/((F503*60+G503)*(SUMIFS(팀공격력!V:V,팀공격력!A:A,B503,팀공격력!B:B,D503)+SUMIFS(팀수비력!W:W,팀수비력!A:A,B503,팀수비력!B:B,D503))))*100,"")</f>
        <v>10.954777309917498</v>
      </c>
      <c r="BK503" s="94">
        <f>IFERROR(((AE503*(12000/5))/((F503*60+G503)*(SUMIFS(팀공격력!X:X,팀공격력!A:A,B503,팀공격력!B:B,D503)+SUMIFS(팀수비력!X:X,팀수비력!A:A,B503,팀수비력!B:B,D503))))*100,"")</f>
        <v>5.6809103658861337</v>
      </c>
      <c r="BL503" s="94">
        <f>IFERROR(100*AK503/(((((F503*60+G503)/(12000/5))*SUMIFS(팀공격력!P:P,팀공격력!A:A,B503,팀공격력!B:B,D503))-K503)),"")</f>
        <v>3.350083752093802</v>
      </c>
      <c r="BM503" s="94">
        <f>IFERROR(100*((AM503/E503*(2400))/((F503*60+G503)*SUMIFS(팀공격력!AR:AR,팀공격력!A:A,B503,팀공격력!B:B,D503))),"")</f>
        <v>1.4993958910474499</v>
      </c>
      <c r="BN503" s="94">
        <f>IFERROR((AO503*40)/(((F503*60+G503)/60)*(SUMIFS(팀수비력!Q:Q,팀수비력!A:A,B503,팀수비력!B:B,D503)-SUMIFS(팀수비력!N:N,팀수비력!A:A,B503,팀수비력!B:B,D503)))*100,"")</f>
        <v>2.283430854859426</v>
      </c>
      <c r="BO503" s="94">
        <f t="shared" si="264"/>
        <v>18.382352941176471</v>
      </c>
      <c r="BP503" s="18"/>
      <c r="BQ503" s="18"/>
      <c r="BR503" s="18"/>
      <c r="BS503" s="18"/>
      <c r="BT503" s="19" t="s">
        <v>88</v>
      </c>
      <c r="BU503" s="19"/>
      <c r="BV503" s="26" t="s">
        <v>94</v>
      </c>
      <c r="BW503" s="26"/>
      <c r="BX503" s="26"/>
      <c r="BY503" s="26"/>
      <c r="BZ503" s="29"/>
      <c r="CA503" s="29"/>
      <c r="CB503" s="29"/>
      <c r="CC503" s="30"/>
      <c r="CD503" s="30"/>
      <c r="CE503" s="30"/>
      <c r="CF503" s="28">
        <v>4</v>
      </c>
      <c r="CG503" s="28">
        <v>4</v>
      </c>
    </row>
    <row r="504" spans="1:85" x14ac:dyDescent="0.4">
      <c r="A504" s="9" t="s">
        <v>84</v>
      </c>
      <c r="B504" s="9" t="s">
        <v>85</v>
      </c>
      <c r="C504" s="9" t="s">
        <v>110</v>
      </c>
      <c r="D504" s="23" t="s">
        <v>296</v>
      </c>
      <c r="E504" s="32">
        <v>7</v>
      </c>
      <c r="F504" s="32">
        <v>20</v>
      </c>
      <c r="G504" s="32">
        <v>12</v>
      </c>
      <c r="H504" s="14">
        <f t="shared" si="238"/>
        <v>8484</v>
      </c>
      <c r="I504" s="45">
        <v>32</v>
      </c>
      <c r="J504" s="15">
        <f t="shared" si="239"/>
        <v>4.5714285714285712</v>
      </c>
      <c r="K504" s="21">
        <v>11</v>
      </c>
      <c r="L504" s="21">
        <v>36</v>
      </c>
      <c r="M504" s="15">
        <f t="shared" si="240"/>
        <v>1.5714285714285714</v>
      </c>
      <c r="N504" s="15">
        <f t="shared" si="241"/>
        <v>5.1428571428571432</v>
      </c>
      <c r="O504" s="17">
        <f t="shared" si="242"/>
        <v>0.30555555555555558</v>
      </c>
      <c r="P504" s="14">
        <v>4</v>
      </c>
      <c r="Q504" s="16">
        <v>12</v>
      </c>
      <c r="R504" s="15">
        <f t="shared" si="243"/>
        <v>0.5714285714285714</v>
      </c>
      <c r="S504" s="15">
        <f t="shared" si="244"/>
        <v>1.7142857142857142</v>
      </c>
      <c r="T504" s="17">
        <f t="shared" si="245"/>
        <v>0.33333333333333331</v>
      </c>
      <c r="U504" s="16">
        <v>7</v>
      </c>
      <c r="V504" s="16">
        <v>24</v>
      </c>
      <c r="W504" s="15">
        <f t="shared" si="246"/>
        <v>1</v>
      </c>
      <c r="X504" s="15">
        <f t="shared" si="247"/>
        <v>3.4285714285714284</v>
      </c>
      <c r="Y504" s="17">
        <f t="shared" si="248"/>
        <v>0.29166666666666669</v>
      </c>
      <c r="Z504" s="8">
        <v>3</v>
      </c>
      <c r="AA504" s="8">
        <v>5</v>
      </c>
      <c r="AB504" s="15">
        <f t="shared" si="249"/>
        <v>0.42857142857142855</v>
      </c>
      <c r="AC504" s="15">
        <f t="shared" si="250"/>
        <v>0.7142857142857143</v>
      </c>
      <c r="AD504" s="17">
        <f t="shared" si="251"/>
        <v>0.6</v>
      </c>
      <c r="AE504" s="13">
        <v>19</v>
      </c>
      <c r="AF504" s="15">
        <f t="shared" si="252"/>
        <v>2.7142857142857144</v>
      </c>
      <c r="AG504" s="13">
        <v>15</v>
      </c>
      <c r="AH504" s="15">
        <f t="shared" si="253"/>
        <v>2.1428571428571428</v>
      </c>
      <c r="AI504" s="13">
        <v>4</v>
      </c>
      <c r="AJ504" s="15">
        <f t="shared" si="254"/>
        <v>0.5714285714285714</v>
      </c>
      <c r="AK504" s="13">
        <v>9</v>
      </c>
      <c r="AL504" s="15">
        <f t="shared" si="255"/>
        <v>1.2857142857142858</v>
      </c>
      <c r="AM504" s="13">
        <v>6</v>
      </c>
      <c r="AN504" s="15">
        <f t="shared" si="256"/>
        <v>0.8571428571428571</v>
      </c>
      <c r="AO504" s="2">
        <v>0</v>
      </c>
      <c r="AP504" s="15">
        <f t="shared" si="257"/>
        <v>0</v>
      </c>
      <c r="AQ504" s="6">
        <v>3</v>
      </c>
      <c r="AR504" s="15">
        <f t="shared" si="258"/>
        <v>0.42857142857142855</v>
      </c>
      <c r="AS504" s="52">
        <v>8</v>
      </c>
      <c r="AT504" s="15">
        <f t="shared" si="259"/>
        <v>1.1428571428571428</v>
      </c>
      <c r="AU504" s="18"/>
      <c r="AV504" s="18"/>
      <c r="AW504" s="18"/>
      <c r="AX504" s="18"/>
      <c r="AY504" s="18"/>
      <c r="AZ504" s="18"/>
      <c r="BA504" s="18"/>
      <c r="BB504" s="18"/>
      <c r="BC504" s="18"/>
      <c r="BD504" s="92">
        <f t="shared" si="260"/>
        <v>41.884816753926692</v>
      </c>
      <c r="BE504" s="92">
        <f t="shared" si="261"/>
        <v>40.277777777777779</v>
      </c>
      <c r="BF504" s="93">
        <f>IFERROR(100*((L504+0.44*AA504+AQ504)*2400)/((SUMIFS(팀공격력!Q:Q,팀공격력!A:A,B504,팀공격력!B:B,D504)+0.44*SUMIFS(팀공격력!T:T,팀공격력!A:A,B504,팀공격력!B:B,D504)+SUMIFS(팀공격력!AK:AK,팀공격력!A:A,B504,팀공격력!B:B,D504))*(F504*60+G504)),"")</f>
        <v>10.658465512103049</v>
      </c>
      <c r="BG504" s="17">
        <f t="shared" si="262"/>
        <v>0.66666666666666663</v>
      </c>
      <c r="BH504" s="17">
        <f t="shared" si="263"/>
        <v>0.1388888888888889</v>
      </c>
      <c r="BI504" s="94">
        <f>IFERROR(((AG504*(12000/5))/((F504*60+G504)*(SUMIFS(팀공격력!X:X,팀공격력!A:A,B504,팀공격력!B:B,D504)+SUMIFS(팀수비력!X:X,팀수비력!A:A,B504,팀수비력!B:B,D504))))*100,"")</f>
        <v>4.7985412434619876</v>
      </c>
      <c r="BJ504" s="94">
        <f>IFERROR(((AI504*(12000/5))/((F504*60+G504)*(SUMIFS(팀공격력!V:V,팀공격력!A:A,B504,팀공격력!B:B,D504)+SUMIFS(팀수비력!W:W,팀수비력!A:A,B504,팀수비력!B:B,D504))))*100,"")</f>
        <v>2.4675364732734955</v>
      </c>
      <c r="BK504" s="94">
        <f>IFERROR(((AE504*(12000/5))/((F504*60+G504)*(SUMIFS(팀공격력!X:X,팀공격력!A:A,B504,팀공격력!B:B,D504)+SUMIFS(팀수비력!X:X,팀수비력!A:A,B504,팀수비력!B:B,D504))))*100,"")</f>
        <v>6.0781522417185174</v>
      </c>
      <c r="BL504" s="94">
        <f>IFERROR(100*AK504/(((((F504*60+G504)/(12000/5))*SUMIFS(팀공격력!P:P,팀공격력!A:A,B504,팀공격력!B:B,D504))-K504)),"")</f>
        <v>6.9018404907975457</v>
      </c>
      <c r="BM504" s="94">
        <f>IFERROR(100*((AM504/E504*(2400))/((F504*60+G504)*SUMIFS(팀공격력!AR:AR,팀공격력!A:A,B504,팀공격력!B:B,D504))),"")</f>
        <v>2.3158986039940808</v>
      </c>
      <c r="BN504" s="94">
        <f>IFERROR((AO504*40)/(((F504*60+G504)/60)*(SUMIFS(팀수비력!Q:Q,팀수비력!A:A,B504,팀수비력!B:B,D504)-SUMIFS(팀수비력!N:N,팀수비력!A:A,B504,팀수비력!B:B,D504)))*100,"")</f>
        <v>0</v>
      </c>
      <c r="BO504" s="94">
        <f t="shared" si="264"/>
        <v>7.2815533980582519</v>
      </c>
      <c r="BP504" s="18"/>
      <c r="BQ504" s="18"/>
      <c r="BR504" s="18"/>
      <c r="BS504" s="18"/>
      <c r="BT504" s="19" t="s">
        <v>88</v>
      </c>
      <c r="BU504" s="19"/>
      <c r="BV504" s="26" t="s">
        <v>94</v>
      </c>
      <c r="BW504" s="26"/>
      <c r="BX504" s="26"/>
      <c r="BY504" s="26"/>
      <c r="BZ504" s="29"/>
      <c r="CA504" s="29"/>
      <c r="CB504" s="29"/>
      <c r="CC504" s="30"/>
      <c r="CD504" s="30"/>
      <c r="CE504" s="30"/>
      <c r="CF504" s="28">
        <v>2</v>
      </c>
      <c r="CG504" s="28">
        <v>5</v>
      </c>
    </row>
    <row r="505" spans="1:85" x14ac:dyDescent="0.4">
      <c r="A505" s="9" t="s">
        <v>84</v>
      </c>
      <c r="B505" s="9" t="s">
        <v>85</v>
      </c>
      <c r="C505" s="9" t="s">
        <v>111</v>
      </c>
      <c r="D505" s="23" t="s">
        <v>296</v>
      </c>
      <c r="E505" s="32">
        <v>1</v>
      </c>
      <c r="F505" s="32">
        <v>14</v>
      </c>
      <c r="G505" s="32">
        <v>35</v>
      </c>
      <c r="H505" s="14">
        <f t="shared" si="238"/>
        <v>875</v>
      </c>
      <c r="I505" s="45">
        <v>3</v>
      </c>
      <c r="J505" s="15">
        <f t="shared" si="239"/>
        <v>3</v>
      </c>
      <c r="K505" s="21">
        <v>1</v>
      </c>
      <c r="L505" s="21">
        <v>1</v>
      </c>
      <c r="M505" s="15">
        <f t="shared" si="240"/>
        <v>1</v>
      </c>
      <c r="N505" s="15">
        <f t="shared" si="241"/>
        <v>1</v>
      </c>
      <c r="O505" s="17">
        <f t="shared" si="242"/>
        <v>1</v>
      </c>
      <c r="P505" s="14">
        <v>1</v>
      </c>
      <c r="Q505" s="16">
        <v>1</v>
      </c>
      <c r="R505" s="15">
        <f t="shared" si="243"/>
        <v>1</v>
      </c>
      <c r="S505" s="15">
        <f t="shared" si="244"/>
        <v>1</v>
      </c>
      <c r="T505" s="17">
        <f t="shared" si="245"/>
        <v>1</v>
      </c>
      <c r="U505" s="16">
        <v>0</v>
      </c>
      <c r="V505" s="16">
        <v>0</v>
      </c>
      <c r="W505" s="15">
        <f t="shared" si="246"/>
        <v>0</v>
      </c>
      <c r="X505" s="15">
        <f t="shared" si="247"/>
        <v>0</v>
      </c>
      <c r="Y505" s="17" t="e">
        <f t="shared" si="248"/>
        <v>#DIV/0!</v>
      </c>
      <c r="Z505" s="8">
        <v>1</v>
      </c>
      <c r="AA505" s="8">
        <v>2</v>
      </c>
      <c r="AB505" s="15">
        <f t="shared" si="249"/>
        <v>1</v>
      </c>
      <c r="AC505" s="15">
        <f t="shared" si="250"/>
        <v>2</v>
      </c>
      <c r="AD505" s="17">
        <f t="shared" si="251"/>
        <v>0.5</v>
      </c>
      <c r="AE505" s="13">
        <v>0</v>
      </c>
      <c r="AF505" s="15">
        <f t="shared" si="252"/>
        <v>0</v>
      </c>
      <c r="AG505" s="13">
        <v>0</v>
      </c>
      <c r="AH505" s="15">
        <f t="shared" si="253"/>
        <v>0</v>
      </c>
      <c r="AI505" s="13">
        <v>0</v>
      </c>
      <c r="AJ505" s="15">
        <f t="shared" si="254"/>
        <v>0</v>
      </c>
      <c r="AK505" s="13">
        <v>1</v>
      </c>
      <c r="AL505" s="15">
        <f t="shared" si="255"/>
        <v>1</v>
      </c>
      <c r="AM505" s="13">
        <v>0</v>
      </c>
      <c r="AN505" s="15">
        <f t="shared" si="256"/>
        <v>0</v>
      </c>
      <c r="AO505" s="2">
        <v>0</v>
      </c>
      <c r="AP505" s="15">
        <f t="shared" si="257"/>
        <v>0</v>
      </c>
      <c r="AQ505" s="6">
        <v>1</v>
      </c>
      <c r="AR505" s="15">
        <f t="shared" si="258"/>
        <v>1</v>
      </c>
      <c r="AS505" s="52">
        <v>5</v>
      </c>
      <c r="AT505" s="15">
        <f t="shared" si="259"/>
        <v>5</v>
      </c>
      <c r="AU505" s="18"/>
      <c r="AV505" s="18"/>
      <c r="AW505" s="18"/>
      <c r="AX505" s="18"/>
      <c r="AY505" s="18"/>
      <c r="AZ505" s="18"/>
      <c r="BA505" s="18"/>
      <c r="BB505" s="18"/>
      <c r="BC505" s="18"/>
      <c r="BD505" s="92">
        <f t="shared" si="260"/>
        <v>79.787234042553195</v>
      </c>
      <c r="BE505" s="92">
        <f t="shared" si="261"/>
        <v>100</v>
      </c>
      <c r="BF505" s="93">
        <f>IFERROR(100*((L505+0.44*AA505+AQ505)*2400)/((SUMIFS(팀공격력!Q:Q,팀공격력!A:A,B505,팀공격력!B:B,D505)+0.44*SUMIFS(팀공격력!T:T,팀공격력!A:A,B505,팀공격력!B:B,D505)+SUMIFS(팀공격력!AK:AK,팀공격력!A:A,B505,팀공격력!B:B,D505))*(F505*60+G505)),"")</f>
        <v>1.0320114667940754</v>
      </c>
      <c r="BG505" s="17">
        <f t="shared" si="262"/>
        <v>0</v>
      </c>
      <c r="BH505" s="17">
        <f t="shared" si="263"/>
        <v>2</v>
      </c>
      <c r="BI505" s="94">
        <f>IFERROR(((AG505*(12000/5))/((F505*60+G505)*(SUMIFS(팀공격력!X:X,팀공격력!A:A,B505,팀공격력!B:B,D505)+SUMIFS(팀수비력!X:X,팀수비력!A:A,B505,팀수비력!B:B,D505))))*100,"")</f>
        <v>0</v>
      </c>
      <c r="BJ505" s="94">
        <f>IFERROR(((AI505*(12000/5))/((F505*60+G505)*(SUMIFS(팀공격력!V:V,팀공격력!A:A,B505,팀공격력!B:B,D505)+SUMIFS(팀수비력!W:W,팀수비력!A:A,B505,팀수비력!B:B,D505))))*100,"")</f>
        <v>0</v>
      </c>
      <c r="BK505" s="94">
        <f>IFERROR(((AE505*(12000/5))/((F505*60+G505)*(SUMIFS(팀공격력!X:X,팀공격력!A:A,B505,팀공격력!B:B,D505)+SUMIFS(팀수비력!X:X,팀수비력!A:A,B505,팀수비력!B:B,D505))))*100,"")</f>
        <v>0</v>
      </c>
      <c r="BL505" s="94">
        <f>IFERROR(100*AK505/(((((F505*60+G505)/(12000/5))*SUMIFS(팀공격력!P:P,팀공격력!A:A,B505,팀공격력!B:B,D505))-K505)),"")</f>
        <v>0.98928276999175602</v>
      </c>
      <c r="BM505" s="94">
        <f>IFERROR(100*((AM505/E505*(2400))/((F505*60+G505)*SUMIFS(팀공격력!AR:AR,팀공격력!A:A,B505,팀공격력!B:B,D505))),"")</f>
        <v>0</v>
      </c>
      <c r="BN505" s="94">
        <f>IFERROR((AO505*40)/(((F505*60+G505)/60)*(SUMIFS(팀수비력!Q:Q,팀수비력!A:A,B505,팀수비력!B:B,D505)-SUMIFS(팀수비력!N:N,팀수비력!A:A,B505,팀수비력!B:B,D505)))*100,"")</f>
        <v>0</v>
      </c>
      <c r="BO505" s="94">
        <f t="shared" si="264"/>
        <v>34.722222222222221</v>
      </c>
      <c r="BP505" s="18"/>
      <c r="BQ505" s="18"/>
      <c r="BR505" s="18"/>
      <c r="BS505" s="18"/>
      <c r="BT505" s="19" t="s">
        <v>88</v>
      </c>
      <c r="BU505" s="19"/>
      <c r="BV505" s="26" t="s">
        <v>89</v>
      </c>
      <c r="BW505" s="26"/>
      <c r="BX505" s="26"/>
      <c r="BY505" s="26"/>
      <c r="BZ505" s="29"/>
      <c r="CA505" s="29"/>
      <c r="CB505" s="29"/>
      <c r="CC505" s="30"/>
      <c r="CD505" s="30"/>
      <c r="CE505" s="30"/>
      <c r="CF505" s="28">
        <v>1</v>
      </c>
      <c r="CG505" s="28">
        <v>0</v>
      </c>
    </row>
    <row r="506" spans="1:85" x14ac:dyDescent="0.4">
      <c r="A506" s="9" t="s">
        <v>84</v>
      </c>
      <c r="B506" s="9" t="s">
        <v>112</v>
      </c>
      <c r="C506" s="9" t="s">
        <v>113</v>
      </c>
      <c r="D506" s="23" t="s">
        <v>296</v>
      </c>
      <c r="E506" s="32">
        <v>9</v>
      </c>
      <c r="F506" s="32">
        <v>30</v>
      </c>
      <c r="G506" s="32">
        <v>15</v>
      </c>
      <c r="H506" s="14">
        <f t="shared" si="238"/>
        <v>16335</v>
      </c>
      <c r="I506" s="45">
        <v>133</v>
      </c>
      <c r="J506" s="15">
        <f t="shared" si="239"/>
        <v>14.777777777777779</v>
      </c>
      <c r="K506" s="21">
        <v>46</v>
      </c>
      <c r="L506" s="21">
        <v>97</v>
      </c>
      <c r="M506" s="15">
        <f t="shared" si="240"/>
        <v>5.1111111111111107</v>
      </c>
      <c r="N506" s="15">
        <f t="shared" si="241"/>
        <v>10.777777777777779</v>
      </c>
      <c r="O506" s="17">
        <f t="shared" si="242"/>
        <v>0.47422680412371132</v>
      </c>
      <c r="P506" s="14">
        <v>23</v>
      </c>
      <c r="Q506" s="16">
        <v>39</v>
      </c>
      <c r="R506" s="15">
        <f t="shared" si="243"/>
        <v>2.5555555555555554</v>
      </c>
      <c r="S506" s="15">
        <f t="shared" si="244"/>
        <v>4.333333333333333</v>
      </c>
      <c r="T506" s="17">
        <f t="shared" si="245"/>
        <v>0.58974358974358976</v>
      </c>
      <c r="U506" s="16">
        <v>23</v>
      </c>
      <c r="V506" s="16">
        <v>58</v>
      </c>
      <c r="W506" s="15">
        <f t="shared" si="246"/>
        <v>2.5555555555555554</v>
      </c>
      <c r="X506" s="15">
        <f t="shared" si="247"/>
        <v>6.4444444444444446</v>
      </c>
      <c r="Y506" s="17">
        <f t="shared" si="248"/>
        <v>0.39655172413793105</v>
      </c>
      <c r="Z506" s="8">
        <v>18</v>
      </c>
      <c r="AA506" s="8">
        <v>18</v>
      </c>
      <c r="AB506" s="15">
        <f t="shared" si="249"/>
        <v>2</v>
      </c>
      <c r="AC506" s="15">
        <f t="shared" si="250"/>
        <v>2</v>
      </c>
      <c r="AD506" s="17">
        <f t="shared" si="251"/>
        <v>1</v>
      </c>
      <c r="AE506" s="13">
        <v>16</v>
      </c>
      <c r="AF506" s="15">
        <f t="shared" si="252"/>
        <v>1.7777777777777777</v>
      </c>
      <c r="AG506" s="13">
        <v>1</v>
      </c>
      <c r="AH506" s="15">
        <f t="shared" si="253"/>
        <v>0.1111111111111111</v>
      </c>
      <c r="AI506" s="13">
        <v>15</v>
      </c>
      <c r="AJ506" s="15">
        <f t="shared" si="254"/>
        <v>1.6666666666666667</v>
      </c>
      <c r="AK506" s="13">
        <v>36</v>
      </c>
      <c r="AL506" s="15">
        <f t="shared" si="255"/>
        <v>4</v>
      </c>
      <c r="AM506" s="13">
        <v>12</v>
      </c>
      <c r="AN506" s="15">
        <f t="shared" si="256"/>
        <v>1.3333333333333333</v>
      </c>
      <c r="AO506" s="2">
        <v>0</v>
      </c>
      <c r="AP506" s="15">
        <f t="shared" si="257"/>
        <v>0</v>
      </c>
      <c r="AQ506" s="6">
        <v>13</v>
      </c>
      <c r="AR506" s="15">
        <f t="shared" si="258"/>
        <v>1.4444444444444444</v>
      </c>
      <c r="AS506" s="52">
        <v>14</v>
      </c>
      <c r="AT506" s="15">
        <f t="shared" si="259"/>
        <v>1.5555555555555556</v>
      </c>
      <c r="AU506" s="18"/>
      <c r="AV506" s="18"/>
      <c r="AW506" s="18"/>
      <c r="AX506" s="18"/>
      <c r="AY506" s="18"/>
      <c r="AZ506" s="18"/>
      <c r="BA506" s="18"/>
      <c r="BB506" s="18"/>
      <c r="BC506" s="18"/>
      <c r="BD506" s="92">
        <f t="shared" si="260"/>
        <v>63.381624094548229</v>
      </c>
      <c r="BE506" s="92">
        <f t="shared" si="261"/>
        <v>59.27835051546392</v>
      </c>
      <c r="BF506" s="93">
        <f>IFERROR(100*((L506+0.44*AA506+AQ506)*2400)/((SUMIFS(팀공격력!Q:Q,팀공격력!A:A,B506,팀공격력!B:B,D506)+0.44*SUMIFS(팀공격력!T:T,팀공격력!A:A,B506,팀공격력!B:B,D506)+SUMIFS(팀공격력!AK:AK,팀공격력!A:A,B506,팀공격력!B:B,D506))*(F506*60+G506)),"")</f>
        <v>20.59261393651251</v>
      </c>
      <c r="BG506" s="17">
        <f t="shared" si="262"/>
        <v>0.59793814432989689</v>
      </c>
      <c r="BH506" s="17">
        <f t="shared" si="263"/>
        <v>0.18556701030927836</v>
      </c>
      <c r="BI506" s="94">
        <f>IFERROR(((AG506*(12000/5))/((F506*60+G506)*(SUMIFS(팀공격력!X:X,팀공격력!A:A,B506,팀공격력!B:B,D506)+SUMIFS(팀수비력!X:X,팀수비력!A:A,B506,팀수비력!B:B,D506))))*100,"")</f>
        <v>0.21396667469041697</v>
      </c>
      <c r="BJ506" s="94">
        <f>IFERROR(((AI506*(12000/5))/((F506*60+G506)*(SUMIFS(팀공격력!V:V,팀공격력!A:A,B506,팀공격력!B:B,D506)+SUMIFS(팀수비력!W:W,팀수비력!A:A,B506,팀수비력!B:B,D506))))*100,"")</f>
        <v>6.7009157918248823</v>
      </c>
      <c r="BK506" s="94">
        <f>IFERROR(((AE506*(12000/5))/((F506*60+G506)*(SUMIFS(팀공격력!X:X,팀공격력!A:A,B506,팀공격력!B:B,D506)+SUMIFS(팀수비력!X:X,팀수비력!A:A,B506,팀수비력!B:B,D506))))*100,"")</f>
        <v>3.4234667950466715</v>
      </c>
      <c r="BL506" s="94">
        <f>IFERROR(100*AK506/(((((F506*60+G506)/(12000/5))*SUMIFS(팀공격력!P:P,팀공격력!A:A,B506,팀공격력!B:B,D506))-K506)),"")</f>
        <v>21.919476368064544</v>
      </c>
      <c r="BM506" s="94">
        <f>IFERROR(100*((AM506/E506*(2400))/((F506*60+G506)*SUMIFS(팀공격력!AR:AR,팀공격력!A:A,B506,팀공격력!B:B,D506))),"")</f>
        <v>2.4449489564623237</v>
      </c>
      <c r="BN506" s="94">
        <f>IFERROR((AO506*40)/(((F506*60+G506)/60)*(SUMIFS(팀수비력!Q:Q,팀수비력!A:A,B506,팀수비력!B:B,D506)-SUMIFS(팀수비력!N:N,팀수비력!A:A,B506,팀수비력!B:B,D506)))*100,"")</f>
        <v>0</v>
      </c>
      <c r="BO506" s="94">
        <f t="shared" si="264"/>
        <v>11.024423337856174</v>
      </c>
      <c r="BP506" s="18"/>
      <c r="BQ506" s="18"/>
      <c r="BR506" s="18"/>
      <c r="BS506" s="18"/>
      <c r="BT506" s="19" t="s">
        <v>88</v>
      </c>
      <c r="BU506" s="19"/>
      <c r="BV506" s="26" t="s">
        <v>89</v>
      </c>
      <c r="BW506" s="26"/>
      <c r="BX506" s="26"/>
      <c r="BY506" s="26"/>
      <c r="BZ506" s="29"/>
      <c r="CA506" s="29"/>
      <c r="CB506" s="29"/>
      <c r="CC506" s="30"/>
      <c r="CD506" s="30"/>
      <c r="CE506" s="30"/>
      <c r="CF506" s="28">
        <v>4</v>
      </c>
      <c r="CG506" s="28">
        <v>5</v>
      </c>
    </row>
    <row r="507" spans="1:85" x14ac:dyDescent="0.4">
      <c r="A507" s="9" t="s">
        <v>84</v>
      </c>
      <c r="B507" s="9" t="s">
        <v>112</v>
      </c>
      <c r="C507" s="9" t="s">
        <v>114</v>
      </c>
      <c r="D507" s="23" t="s">
        <v>296</v>
      </c>
      <c r="E507" s="32">
        <v>9</v>
      </c>
      <c r="F507" s="32">
        <v>27</v>
      </c>
      <c r="G507" s="32">
        <v>51</v>
      </c>
      <c r="H507" s="14">
        <f t="shared" si="238"/>
        <v>15039</v>
      </c>
      <c r="I507" s="45">
        <v>141</v>
      </c>
      <c r="J507" s="15">
        <f t="shared" si="239"/>
        <v>15.666666666666666</v>
      </c>
      <c r="K507" s="21">
        <v>50</v>
      </c>
      <c r="L507" s="21">
        <v>112</v>
      </c>
      <c r="M507" s="15">
        <f t="shared" si="240"/>
        <v>5.5555555555555554</v>
      </c>
      <c r="N507" s="15">
        <f t="shared" si="241"/>
        <v>12.444444444444445</v>
      </c>
      <c r="O507" s="17">
        <f t="shared" si="242"/>
        <v>0.44642857142857145</v>
      </c>
      <c r="P507" s="14">
        <v>27</v>
      </c>
      <c r="Q507" s="16">
        <v>51</v>
      </c>
      <c r="R507" s="15">
        <f t="shared" si="243"/>
        <v>3</v>
      </c>
      <c r="S507" s="15">
        <f t="shared" si="244"/>
        <v>5.666666666666667</v>
      </c>
      <c r="T507" s="17">
        <f t="shared" si="245"/>
        <v>0.52941176470588236</v>
      </c>
      <c r="U507" s="16">
        <v>23</v>
      </c>
      <c r="V507" s="16">
        <v>61</v>
      </c>
      <c r="W507" s="15">
        <f t="shared" si="246"/>
        <v>2.5555555555555554</v>
      </c>
      <c r="X507" s="15">
        <f t="shared" si="247"/>
        <v>6.7777777777777777</v>
      </c>
      <c r="Y507" s="17">
        <f t="shared" si="248"/>
        <v>0.37704918032786883</v>
      </c>
      <c r="Z507" s="8">
        <v>18</v>
      </c>
      <c r="AA507" s="8">
        <v>26</v>
      </c>
      <c r="AB507" s="15">
        <f t="shared" si="249"/>
        <v>2</v>
      </c>
      <c r="AC507" s="15">
        <f t="shared" si="250"/>
        <v>2.8888888888888888</v>
      </c>
      <c r="AD507" s="17">
        <f t="shared" si="251"/>
        <v>0.69230769230769229</v>
      </c>
      <c r="AE507" s="13">
        <v>15</v>
      </c>
      <c r="AF507" s="15">
        <f t="shared" si="252"/>
        <v>1.6666666666666667</v>
      </c>
      <c r="AG507" s="13">
        <v>7</v>
      </c>
      <c r="AH507" s="15">
        <f t="shared" si="253"/>
        <v>0.77777777777777779</v>
      </c>
      <c r="AI507" s="13">
        <v>8</v>
      </c>
      <c r="AJ507" s="15">
        <f t="shared" si="254"/>
        <v>0.88888888888888884</v>
      </c>
      <c r="AK507" s="13">
        <v>34</v>
      </c>
      <c r="AL507" s="15">
        <f t="shared" si="255"/>
        <v>3.7777777777777777</v>
      </c>
      <c r="AM507" s="13">
        <v>15</v>
      </c>
      <c r="AN507" s="15">
        <f t="shared" si="256"/>
        <v>1.6666666666666667</v>
      </c>
      <c r="AO507" s="2">
        <v>0</v>
      </c>
      <c r="AP507" s="15">
        <f t="shared" si="257"/>
        <v>0</v>
      </c>
      <c r="AQ507" s="6">
        <v>19</v>
      </c>
      <c r="AR507" s="15">
        <f t="shared" si="258"/>
        <v>2.1111111111111112</v>
      </c>
      <c r="AS507" s="52">
        <v>17</v>
      </c>
      <c r="AT507" s="15">
        <f t="shared" si="259"/>
        <v>1.8888888888888888</v>
      </c>
      <c r="AU507" s="18"/>
      <c r="AV507" s="18"/>
      <c r="AW507" s="18"/>
      <c r="AX507" s="18"/>
      <c r="AY507" s="18"/>
      <c r="AZ507" s="18"/>
      <c r="BA507" s="18"/>
      <c r="BB507" s="18"/>
      <c r="BC507" s="18"/>
      <c r="BD507" s="92">
        <f t="shared" si="260"/>
        <v>57.112767336357749</v>
      </c>
      <c r="BE507" s="92">
        <f t="shared" si="261"/>
        <v>54.910714285714292</v>
      </c>
      <c r="BF507" s="93">
        <f>IFERROR(100*((L507+0.44*AA507+AQ507)*2400)/((SUMIFS(팀공격력!Q:Q,팀공격력!A:A,B507,팀공격력!B:B,D507)+0.44*SUMIFS(팀공격력!T:T,팀공격력!A:A,B507,팀공격력!B:B,D507)+SUMIFS(팀공격력!AK:AK,팀공격력!A:A,B507,팀공격력!B:B,D507))*(F507*60+G507)),"")</f>
        <v>27.018183783968336</v>
      </c>
      <c r="BG507" s="17">
        <f t="shared" si="262"/>
        <v>0.5446428571428571</v>
      </c>
      <c r="BH507" s="17">
        <f t="shared" si="263"/>
        <v>0.23214285714285715</v>
      </c>
      <c r="BI507" s="94">
        <f>IFERROR(((AG507*(12000/5))/((F507*60+G507)*(SUMIFS(팀공격력!X:X,팀공격력!A:A,B507,팀공격력!B:B,D507)+SUMIFS(팀수비력!X:X,팀수비력!A:A,B507,팀수비력!B:B,D507))))*100,"")</f>
        <v>1.6268381818921291</v>
      </c>
      <c r="BJ507" s="94">
        <f>IFERROR(((AI507*(12000/5))/((F507*60+G507)*(SUMIFS(팀공격력!V:V,팀공격력!A:A,B507,팀공격력!B:B,D507)+SUMIFS(팀수비력!W:W,팀수비력!A:A,B507,팀수비력!B:B,D507))))*100,"")</f>
        <v>3.881799213935659</v>
      </c>
      <c r="BK507" s="94">
        <f>IFERROR(((AE507*(12000/5))/((F507*60+G507)*(SUMIFS(팀공격력!X:X,팀공격력!A:A,B507,팀공격력!B:B,D507)+SUMIFS(팀수비력!X:X,팀수비력!A:A,B507,팀수비력!B:B,D507))))*100,"")</f>
        <v>3.4860818183402769</v>
      </c>
      <c r="BL507" s="94">
        <f>IFERROR(100*AK507/(((((F507*60+G507)/(12000/5))*SUMIFS(팀공격력!P:P,팀공격력!A:A,B507,팀공격력!B:B,D507))-K507)),"")</f>
        <v>23.683889730595755</v>
      </c>
      <c r="BM507" s="94">
        <f>IFERROR(100*((AM507/E507*(2400))/((F507*60+G507)*SUMIFS(팀공격력!AR:AR,팀공격력!A:A,B507,팀공격력!B:B,D507))),"")</f>
        <v>3.3195559215882091</v>
      </c>
      <c r="BN507" s="94">
        <f>IFERROR((AO507*40)/(((F507*60+G507)/60)*(SUMIFS(팀수비력!Q:Q,팀수비력!A:A,B507,팀수비력!B:B,D507)-SUMIFS(팀수비력!N:N,팀수비력!A:A,B507,팀수비력!B:B,D507)))*100,"")</f>
        <v>0</v>
      </c>
      <c r="BO507" s="94">
        <f t="shared" si="264"/>
        <v>13.338949733221005</v>
      </c>
      <c r="BP507" s="18"/>
      <c r="BQ507" s="18"/>
      <c r="BR507" s="18"/>
      <c r="BS507" s="18"/>
      <c r="BT507" s="19" t="s">
        <v>88</v>
      </c>
      <c r="BU507" s="19"/>
      <c r="BV507" s="26" t="s">
        <v>89</v>
      </c>
      <c r="BW507" s="26"/>
      <c r="BX507" s="26"/>
      <c r="BY507" s="26"/>
      <c r="BZ507" s="29"/>
      <c r="CA507" s="29"/>
      <c r="CB507" s="29"/>
      <c r="CC507" s="30"/>
      <c r="CD507" s="30"/>
      <c r="CE507" s="30"/>
      <c r="CF507" s="28">
        <v>4</v>
      </c>
      <c r="CG507" s="28">
        <v>5</v>
      </c>
    </row>
    <row r="508" spans="1:85" x14ac:dyDescent="0.4">
      <c r="A508" s="9" t="s">
        <v>84</v>
      </c>
      <c r="B508" s="9" t="s">
        <v>112</v>
      </c>
      <c r="C508" s="9" t="s">
        <v>116</v>
      </c>
      <c r="D508" s="23" t="s">
        <v>296</v>
      </c>
      <c r="E508" s="32">
        <v>4</v>
      </c>
      <c r="F508" s="32">
        <v>1</v>
      </c>
      <c r="G508" s="32">
        <v>56</v>
      </c>
      <c r="H508" s="14">
        <f t="shared" si="238"/>
        <v>464</v>
      </c>
      <c r="I508" s="45">
        <v>0</v>
      </c>
      <c r="J508" s="15">
        <f t="shared" si="239"/>
        <v>0</v>
      </c>
      <c r="K508" s="21">
        <v>0</v>
      </c>
      <c r="L508" s="21">
        <v>3</v>
      </c>
      <c r="M508" s="15">
        <f t="shared" si="240"/>
        <v>0</v>
      </c>
      <c r="N508" s="15">
        <f t="shared" si="241"/>
        <v>0.75</v>
      </c>
      <c r="O508" s="17">
        <f t="shared" si="242"/>
        <v>0</v>
      </c>
      <c r="P508" s="14">
        <v>0</v>
      </c>
      <c r="Q508" s="16">
        <v>1</v>
      </c>
      <c r="R508" s="15">
        <f t="shared" si="243"/>
        <v>0</v>
      </c>
      <c r="S508" s="15">
        <f t="shared" si="244"/>
        <v>0.25</v>
      </c>
      <c r="T508" s="17">
        <f t="shared" si="245"/>
        <v>0</v>
      </c>
      <c r="U508" s="16">
        <v>0</v>
      </c>
      <c r="V508" s="16">
        <v>2</v>
      </c>
      <c r="W508" s="15">
        <f t="shared" si="246"/>
        <v>0</v>
      </c>
      <c r="X508" s="15">
        <f t="shared" si="247"/>
        <v>0.5</v>
      </c>
      <c r="Y508" s="17">
        <f t="shared" si="248"/>
        <v>0</v>
      </c>
      <c r="Z508" s="8">
        <v>0</v>
      </c>
      <c r="AA508" s="8">
        <v>0</v>
      </c>
      <c r="AB508" s="15">
        <f t="shared" si="249"/>
        <v>0</v>
      </c>
      <c r="AC508" s="15">
        <f t="shared" si="250"/>
        <v>0</v>
      </c>
      <c r="AD508" s="17" t="e">
        <f t="shared" si="251"/>
        <v>#DIV/0!</v>
      </c>
      <c r="AE508" s="13">
        <v>1</v>
      </c>
      <c r="AF508" s="15">
        <f t="shared" si="252"/>
        <v>0.25</v>
      </c>
      <c r="AG508" s="13">
        <v>0</v>
      </c>
      <c r="AH508" s="15">
        <f t="shared" si="253"/>
        <v>0</v>
      </c>
      <c r="AI508" s="13">
        <v>1</v>
      </c>
      <c r="AJ508" s="15">
        <f t="shared" si="254"/>
        <v>0.25</v>
      </c>
      <c r="AK508" s="13">
        <v>1</v>
      </c>
      <c r="AL508" s="15">
        <f t="shared" si="255"/>
        <v>0.25</v>
      </c>
      <c r="AM508" s="13">
        <v>0</v>
      </c>
      <c r="AN508" s="15">
        <f t="shared" si="256"/>
        <v>0</v>
      </c>
      <c r="AO508" s="2">
        <v>0</v>
      </c>
      <c r="AP508" s="15">
        <f t="shared" si="257"/>
        <v>0</v>
      </c>
      <c r="AQ508" s="6">
        <v>0</v>
      </c>
      <c r="AR508" s="15">
        <f t="shared" si="258"/>
        <v>0</v>
      </c>
      <c r="AS508" s="52">
        <v>1</v>
      </c>
      <c r="AT508" s="15">
        <f t="shared" si="259"/>
        <v>0.25</v>
      </c>
      <c r="AU508" s="18"/>
      <c r="AV508" s="18"/>
      <c r="AW508" s="18"/>
      <c r="AX508" s="18"/>
      <c r="AY508" s="18"/>
      <c r="AZ508" s="18"/>
      <c r="BA508" s="18"/>
      <c r="BB508" s="18"/>
      <c r="BC508" s="18"/>
      <c r="BD508" s="92">
        <f t="shared" si="260"/>
        <v>0</v>
      </c>
      <c r="BE508" s="92">
        <f t="shared" si="261"/>
        <v>0</v>
      </c>
      <c r="BF508" s="93">
        <f>IFERROR(100*((L508+0.44*AA508+AQ508)*2400)/((SUMIFS(팀공격력!Q:Q,팀공격력!A:A,B508,팀공격력!B:B,D508)+0.44*SUMIFS(팀공격력!T:T,팀공격력!A:A,B508,팀공격력!B:B,D508)+SUMIFS(팀공격력!AK:AK,팀공격력!A:A,B508,팀공격력!B:B,D508))*(F508*60+G508)),"")</f>
        <v>8.1971692442209942</v>
      </c>
      <c r="BG508" s="17">
        <f t="shared" si="262"/>
        <v>0.66666666666666663</v>
      </c>
      <c r="BH508" s="17">
        <f t="shared" si="263"/>
        <v>0</v>
      </c>
      <c r="BI508" s="94">
        <f>IFERROR(((AG508*(12000/5))/((F508*60+G508)*(SUMIFS(팀공격력!X:X,팀공격력!A:A,B508,팀공격력!B:B,D508)+SUMIFS(팀수비력!X:X,팀수비력!A:A,B508,팀수비력!B:B,D508))))*100,"")</f>
        <v>0</v>
      </c>
      <c r="BJ508" s="94">
        <f>IFERROR(((AI508*(12000/5))/((F508*60+G508)*(SUMIFS(팀공격력!V:V,팀공격력!A:A,B508,팀공격력!B:B,D508)+SUMIFS(팀수비력!W:W,팀수비력!A:A,B508,팀수비력!B:B,D508))))*100,"")</f>
        <v>6.9897483690587139</v>
      </c>
      <c r="BK508" s="94">
        <f>IFERROR(((AE508*(12000/5))/((F508*60+G508)*(SUMIFS(팀공격력!X:X,팀공격력!A:A,B508,팀공격력!B:B,D508)+SUMIFS(팀수비력!X:X,팀수비력!A:A,B508,팀수비력!B:B,D508))))*100,"")</f>
        <v>3.3478406427854033</v>
      </c>
      <c r="BL508" s="94">
        <f>IFERROR(100*AK508/(((((F508*60+G508)/(12000/5))*SUMIFS(팀공격력!P:P,팀공격력!A:A,B508,팀공격력!B:B,D508))-K508)),"")</f>
        <v>7.4423220044653942</v>
      </c>
      <c r="BM508" s="94">
        <f>IFERROR(100*((AM508/E508*(2400))/((F508*60+G508)*SUMIFS(팀공격력!AR:AR,팀공격력!A:A,B508,팀공격력!B:B,D508))),"")</f>
        <v>0</v>
      </c>
      <c r="BN508" s="94">
        <f>IFERROR((AO508*40)/(((F508*60+G508)/60)*(SUMIFS(팀수비력!Q:Q,팀수비력!A:A,B508,팀수비력!B:B,D508)-SUMIFS(팀수비력!N:N,팀수비력!A:A,B508,팀수비력!B:B,D508)))*100,"")</f>
        <v>0</v>
      </c>
      <c r="BO508" s="94">
        <f t="shared" si="264"/>
        <v>0</v>
      </c>
      <c r="BP508" s="18"/>
      <c r="BQ508" s="18"/>
      <c r="BR508" s="18"/>
      <c r="BS508" s="18"/>
      <c r="BT508" s="19" t="s">
        <v>88</v>
      </c>
      <c r="BU508" s="19"/>
      <c r="BV508" s="26" t="s">
        <v>94</v>
      </c>
      <c r="BW508" s="26"/>
      <c r="BX508" s="26"/>
      <c r="BY508" s="26"/>
      <c r="BZ508" s="29"/>
      <c r="CA508" s="29"/>
      <c r="CB508" s="29"/>
      <c r="CC508" s="30"/>
      <c r="CD508" s="30"/>
      <c r="CE508" s="30"/>
      <c r="CF508" s="28">
        <v>4</v>
      </c>
      <c r="CG508" s="28">
        <v>0</v>
      </c>
    </row>
    <row r="509" spans="1:85" x14ac:dyDescent="0.4">
      <c r="A509" s="9" t="s">
        <v>84</v>
      </c>
      <c r="B509" s="9" t="s">
        <v>112</v>
      </c>
      <c r="C509" s="9" t="s">
        <v>117</v>
      </c>
      <c r="D509" s="23" t="s">
        <v>296</v>
      </c>
      <c r="E509" s="32">
        <v>7</v>
      </c>
      <c r="F509" s="32">
        <v>10</v>
      </c>
      <c r="G509" s="32">
        <v>39</v>
      </c>
      <c r="H509" s="14">
        <f t="shared" si="238"/>
        <v>4473</v>
      </c>
      <c r="I509" s="45">
        <v>10</v>
      </c>
      <c r="J509" s="15">
        <f t="shared" si="239"/>
        <v>1.4285714285714286</v>
      </c>
      <c r="K509" s="21">
        <v>4</v>
      </c>
      <c r="L509" s="21">
        <v>13</v>
      </c>
      <c r="M509" s="15">
        <f t="shared" si="240"/>
        <v>0.5714285714285714</v>
      </c>
      <c r="N509" s="15">
        <f t="shared" si="241"/>
        <v>1.8571428571428572</v>
      </c>
      <c r="O509" s="17">
        <f t="shared" si="242"/>
        <v>0.30769230769230771</v>
      </c>
      <c r="P509" s="14">
        <v>2</v>
      </c>
      <c r="Q509" s="16">
        <v>8</v>
      </c>
      <c r="R509" s="15">
        <f t="shared" si="243"/>
        <v>0.2857142857142857</v>
      </c>
      <c r="S509" s="15">
        <f t="shared" si="244"/>
        <v>1.1428571428571428</v>
      </c>
      <c r="T509" s="17">
        <f t="shared" si="245"/>
        <v>0.25</v>
      </c>
      <c r="U509" s="16">
        <v>2</v>
      </c>
      <c r="V509" s="16">
        <v>5</v>
      </c>
      <c r="W509" s="15">
        <f t="shared" si="246"/>
        <v>0.2857142857142857</v>
      </c>
      <c r="X509" s="15">
        <f t="shared" si="247"/>
        <v>0.7142857142857143</v>
      </c>
      <c r="Y509" s="17">
        <f t="shared" si="248"/>
        <v>0.4</v>
      </c>
      <c r="Z509" s="8">
        <v>0</v>
      </c>
      <c r="AA509" s="8">
        <v>0</v>
      </c>
      <c r="AB509" s="15">
        <f t="shared" si="249"/>
        <v>0</v>
      </c>
      <c r="AC509" s="15">
        <f t="shared" si="250"/>
        <v>0</v>
      </c>
      <c r="AD509" s="17" t="e">
        <f t="shared" si="251"/>
        <v>#DIV/0!</v>
      </c>
      <c r="AE509" s="13">
        <v>16</v>
      </c>
      <c r="AF509" s="15">
        <f t="shared" si="252"/>
        <v>2.2857142857142856</v>
      </c>
      <c r="AG509" s="13">
        <v>8</v>
      </c>
      <c r="AH509" s="15">
        <f t="shared" si="253"/>
        <v>1.1428571428571428</v>
      </c>
      <c r="AI509" s="13">
        <v>8</v>
      </c>
      <c r="AJ509" s="15">
        <f t="shared" si="254"/>
        <v>1.1428571428571428</v>
      </c>
      <c r="AK509" s="13">
        <v>2</v>
      </c>
      <c r="AL509" s="15">
        <f t="shared" si="255"/>
        <v>0.2857142857142857</v>
      </c>
      <c r="AM509" s="13">
        <v>4</v>
      </c>
      <c r="AN509" s="15">
        <f t="shared" si="256"/>
        <v>0.5714285714285714</v>
      </c>
      <c r="AO509" s="2">
        <v>0</v>
      </c>
      <c r="AP509" s="15">
        <f t="shared" si="257"/>
        <v>0</v>
      </c>
      <c r="AQ509" s="6">
        <v>7</v>
      </c>
      <c r="AR509" s="15">
        <f t="shared" si="258"/>
        <v>1</v>
      </c>
      <c r="AS509" s="52">
        <v>16</v>
      </c>
      <c r="AT509" s="15">
        <f t="shared" si="259"/>
        <v>2.2857142857142856</v>
      </c>
      <c r="AU509" s="18"/>
      <c r="AV509" s="18"/>
      <c r="AW509" s="18"/>
      <c r="AX509" s="18"/>
      <c r="AY509" s="18"/>
      <c r="AZ509" s="18"/>
      <c r="BA509" s="18"/>
      <c r="BB509" s="18"/>
      <c r="BC509" s="18"/>
      <c r="BD509" s="92">
        <f t="shared" si="260"/>
        <v>38.461538461538467</v>
      </c>
      <c r="BE509" s="92">
        <f t="shared" si="261"/>
        <v>38.461538461538467</v>
      </c>
      <c r="BF509" s="93">
        <f>IFERROR(100*((L509+0.44*AA509+AQ509)*2400)/((SUMIFS(팀공격력!Q:Q,팀공격력!A:A,B509,팀공격력!B:B,D509)+0.44*SUMIFS(팀공격력!T:T,팀공격력!A:A,B509,팀공격력!B:B,D509)+SUMIFS(팀공격력!AK:AK,팀공격력!A:A,B509,팀공격력!B:B,D509))*(F509*60+G509)),"")</f>
        <v>9.920413482833963</v>
      </c>
      <c r="BG509" s="17">
        <f t="shared" si="262"/>
        <v>0.38461538461538464</v>
      </c>
      <c r="BH509" s="17">
        <f t="shared" si="263"/>
        <v>0</v>
      </c>
      <c r="BI509" s="94">
        <f>IFERROR(((AG509*(12000/5))/((F509*60+G509)*(SUMIFS(팀공격력!X:X,팀공격력!A:A,B509,팀공격력!B:B,D509)+SUMIFS(팀수비력!X:X,팀수비력!A:A,B509,팀수비력!B:B,D509))))*100,"")</f>
        <v>4.8619657535287235</v>
      </c>
      <c r="BJ509" s="94">
        <f>IFERROR(((AI509*(12000/5))/((F509*60+G509)*(SUMIFS(팀공격력!V:V,팀공격력!A:A,B509,팀공격력!B:B,D509)+SUMIFS(팀수비력!W:W,팀수비력!A:A,B509,팀수비력!B:B,D509))))*100,"")</f>
        <v>10.150996066489023</v>
      </c>
      <c r="BK509" s="94">
        <f>IFERROR(((AE509*(12000/5))/((F509*60+G509)*(SUMIFS(팀공격력!X:X,팀공격력!A:A,B509,팀공격력!B:B,D509)+SUMIFS(팀수비력!X:X,팀수비력!A:A,B509,팀수비력!B:B,D509))))*100,"")</f>
        <v>9.723931507057447</v>
      </c>
      <c r="BL509" s="94">
        <f>IFERROR(100*AK509/(((((F509*60+G509)/(12000/5))*SUMIFS(팀공격력!P:P,팀공격력!A:A,B509,팀공격력!B:B,D509))-K509)),"")</f>
        <v>2.8564287499553682</v>
      </c>
      <c r="BM509" s="94">
        <f>IFERROR(100*((AM509/E509*(2400))/((F509*60+G509)*SUMIFS(팀공격력!AR:AR,팀공격력!A:A,B509,팀공격력!B:B,D509))),"")</f>
        <v>2.9762457115889451</v>
      </c>
      <c r="BN509" s="94">
        <f>IFERROR((AO509*40)/(((F509*60+G509)/60)*(SUMIFS(팀수비력!Q:Q,팀수비력!A:A,B509,팀수비력!B:B,D509)-SUMIFS(팀수비력!N:N,팀수비력!A:A,B509,팀수비력!B:B,D509)))*100,"")</f>
        <v>0</v>
      </c>
      <c r="BO509" s="94">
        <f t="shared" si="264"/>
        <v>35</v>
      </c>
      <c r="BP509" s="18"/>
      <c r="BQ509" s="18"/>
      <c r="BR509" s="18"/>
      <c r="BS509" s="18"/>
      <c r="BT509" s="19" t="s">
        <v>88</v>
      </c>
      <c r="BU509" s="19"/>
      <c r="BV509" s="26" t="s">
        <v>94</v>
      </c>
      <c r="BW509" s="26"/>
      <c r="BX509" s="26"/>
      <c r="BY509" s="26"/>
      <c r="BZ509" s="29"/>
      <c r="CA509" s="29"/>
      <c r="CB509" s="29"/>
      <c r="CC509" s="30"/>
      <c r="CD509" s="30"/>
      <c r="CE509" s="30"/>
      <c r="CF509" s="28">
        <v>3</v>
      </c>
      <c r="CG509" s="28">
        <v>4</v>
      </c>
    </row>
    <row r="510" spans="1:85" x14ac:dyDescent="0.4">
      <c r="A510" s="9" t="s">
        <v>84</v>
      </c>
      <c r="B510" s="9" t="s">
        <v>112</v>
      </c>
      <c r="C510" s="9" t="s">
        <v>118</v>
      </c>
      <c r="D510" s="23" t="s">
        <v>296</v>
      </c>
      <c r="E510" s="32">
        <v>4</v>
      </c>
      <c r="F510" s="32">
        <v>23</v>
      </c>
      <c r="G510" s="32">
        <v>16</v>
      </c>
      <c r="H510" s="14">
        <f t="shared" si="238"/>
        <v>5584</v>
      </c>
      <c r="I510" s="45">
        <v>100</v>
      </c>
      <c r="J510" s="15">
        <f t="shared" si="239"/>
        <v>25</v>
      </c>
      <c r="K510" s="21">
        <v>41</v>
      </c>
      <c r="L510" s="21">
        <v>66</v>
      </c>
      <c r="M510" s="15">
        <f t="shared" si="240"/>
        <v>10.25</v>
      </c>
      <c r="N510" s="15">
        <f t="shared" si="241"/>
        <v>16.5</v>
      </c>
      <c r="O510" s="17">
        <f t="shared" si="242"/>
        <v>0.62121212121212122</v>
      </c>
      <c r="P510" s="14">
        <v>32</v>
      </c>
      <c r="Q510" s="16">
        <v>46</v>
      </c>
      <c r="R510" s="15">
        <f t="shared" si="243"/>
        <v>8</v>
      </c>
      <c r="S510" s="15">
        <f t="shared" si="244"/>
        <v>11.5</v>
      </c>
      <c r="T510" s="17">
        <f t="shared" si="245"/>
        <v>0.69565217391304346</v>
      </c>
      <c r="U510" s="16">
        <v>9</v>
      </c>
      <c r="V510" s="16">
        <v>20</v>
      </c>
      <c r="W510" s="15">
        <f t="shared" si="246"/>
        <v>2.25</v>
      </c>
      <c r="X510" s="15">
        <f t="shared" si="247"/>
        <v>5</v>
      </c>
      <c r="Y510" s="17">
        <f t="shared" si="248"/>
        <v>0.45</v>
      </c>
      <c r="Z510" s="8">
        <v>9</v>
      </c>
      <c r="AA510" s="8">
        <v>10</v>
      </c>
      <c r="AB510" s="15">
        <f t="shared" si="249"/>
        <v>2.25</v>
      </c>
      <c r="AC510" s="15">
        <f t="shared" si="250"/>
        <v>2.5</v>
      </c>
      <c r="AD510" s="17">
        <f t="shared" si="251"/>
        <v>0.9</v>
      </c>
      <c r="AE510" s="13">
        <v>22</v>
      </c>
      <c r="AF510" s="15">
        <f t="shared" si="252"/>
        <v>5.5</v>
      </c>
      <c r="AG510" s="13">
        <v>2</v>
      </c>
      <c r="AH510" s="15">
        <f t="shared" si="253"/>
        <v>0.5</v>
      </c>
      <c r="AI510" s="13">
        <v>20</v>
      </c>
      <c r="AJ510" s="15">
        <f t="shared" si="254"/>
        <v>5</v>
      </c>
      <c r="AK510" s="13">
        <v>3</v>
      </c>
      <c r="AL510" s="15">
        <f t="shared" si="255"/>
        <v>0.75</v>
      </c>
      <c r="AM510" s="13">
        <v>5</v>
      </c>
      <c r="AN510" s="15">
        <f t="shared" si="256"/>
        <v>1.25</v>
      </c>
      <c r="AO510" s="2">
        <v>3</v>
      </c>
      <c r="AP510" s="15">
        <f t="shared" si="257"/>
        <v>0.75</v>
      </c>
      <c r="AQ510" s="6">
        <v>9</v>
      </c>
      <c r="AR510" s="15">
        <f t="shared" si="258"/>
        <v>2.25</v>
      </c>
      <c r="AS510" s="52">
        <v>9</v>
      </c>
      <c r="AT510" s="15">
        <f t="shared" si="259"/>
        <v>2.25</v>
      </c>
      <c r="AU510" s="18"/>
      <c r="AV510" s="18"/>
      <c r="AW510" s="18"/>
      <c r="AX510" s="18"/>
      <c r="AY510" s="18"/>
      <c r="AZ510" s="18"/>
      <c r="BA510" s="18"/>
      <c r="BB510" s="18"/>
      <c r="BC510" s="18"/>
      <c r="BD510" s="92">
        <f t="shared" si="260"/>
        <v>71.022727272727266</v>
      </c>
      <c r="BE510" s="92">
        <f t="shared" si="261"/>
        <v>68.939393939393938</v>
      </c>
      <c r="BF510" s="93">
        <f>IFERROR(100*((L510+0.44*AA510+AQ510)*2400)/((SUMIFS(팀공격력!Q:Q,팀공격력!A:A,B510,팀공격력!B:B,D510)+0.44*SUMIFS(팀공격력!T:T,팀공격력!A:A,B510,팀공격력!B:B,D510)+SUMIFS(팀공격력!AK:AK,팀공격력!A:A,B510,팀공격력!B:B,D510))*(F510*60+G510)),"")</f>
        <v>18.027508979697483</v>
      </c>
      <c r="BG510" s="17">
        <f t="shared" si="262"/>
        <v>0.30303030303030304</v>
      </c>
      <c r="BH510" s="17">
        <f t="shared" si="263"/>
        <v>0.15151515151515152</v>
      </c>
      <c r="BI510" s="94">
        <f>IFERROR(((AG510*(12000/5))/((F510*60+G510)*(SUMIFS(팀공격력!X:X,팀공격력!A:A,B510,팀공격력!B:B,D510)+SUMIFS(팀수비력!X:X,팀수비력!A:A,B510,팀수비력!B:B,D510))))*100,"")</f>
        <v>0.55637466269786073</v>
      </c>
      <c r="BJ510" s="94">
        <f>IFERROR(((AI510*(12000/5))/((F510*60+G510)*(SUMIFS(팀공격력!V:V,팀공격력!A:A,B510,팀공격력!B:B,D510)+SUMIFS(팀수비력!W:W,팀수비력!A:A,B510,팀수비력!B:B,D510))))*100,"")</f>
        <v>11.616200727948579</v>
      </c>
      <c r="BK510" s="94">
        <f>IFERROR(((AE510*(12000/5))/((F510*60+G510)*(SUMIFS(팀공격력!X:X,팀공격력!A:A,B510,팀공격력!B:B,D510)+SUMIFS(팀수비력!X:X,팀수비력!A:A,B510,팀수비력!B:B,D510))))*100,"")</f>
        <v>6.1201212896764678</v>
      </c>
      <c r="BL510" s="94">
        <f>IFERROR(100*AK510/(((((F510*60+G510)/(12000/5))*SUMIFS(팀공격력!P:P,팀공격력!A:A,B510,팀공격력!B:B,D510))-K510)),"")</f>
        <v>2.4854326033525727</v>
      </c>
      <c r="BM510" s="94">
        <f>IFERROR(100*((AM510/E510*(2400))/((F510*60+G510)*SUMIFS(팀공격력!AR:AR,팀공격력!A:A,B510,팀공격력!B:B,D510))),"")</f>
        <v>2.9801099274573226</v>
      </c>
      <c r="BN510" s="94">
        <f>IFERROR((AO510*40)/(((F510*60+G510)/60)*(SUMIFS(팀수비력!Q:Q,팀수비력!A:A,B510,팀수비력!B:B,D510)-SUMIFS(팀수비력!N:N,팀수비력!A:A,B510,팀수비력!B:B,D510)))*100,"")</f>
        <v>1.3753581661891117</v>
      </c>
      <c r="BO510" s="94">
        <f t="shared" si="264"/>
        <v>11.335012594458437</v>
      </c>
      <c r="BP510" s="18"/>
      <c r="BQ510" s="18"/>
      <c r="BR510" s="18"/>
      <c r="BS510" s="18"/>
      <c r="BT510" s="19" t="s">
        <v>93</v>
      </c>
      <c r="BU510" s="19"/>
      <c r="BV510" s="26" t="s">
        <v>94</v>
      </c>
      <c r="BW510" s="26"/>
      <c r="BX510" s="26"/>
      <c r="BY510" s="26"/>
      <c r="BZ510" s="29"/>
      <c r="CA510" s="29"/>
      <c r="CB510" s="29"/>
      <c r="CC510" s="30"/>
      <c r="CD510" s="30"/>
      <c r="CE510" s="30"/>
      <c r="CF510" s="28">
        <v>3</v>
      </c>
      <c r="CG510" s="28">
        <v>1</v>
      </c>
    </row>
    <row r="511" spans="1:85" x14ac:dyDescent="0.4">
      <c r="A511" s="9" t="s">
        <v>84</v>
      </c>
      <c r="B511" s="9" t="s">
        <v>112</v>
      </c>
      <c r="C511" s="9" t="s">
        <v>119</v>
      </c>
      <c r="D511" s="23" t="s">
        <v>296</v>
      </c>
      <c r="E511" s="32">
        <v>3</v>
      </c>
      <c r="F511" s="32">
        <v>4</v>
      </c>
      <c r="G511" s="32">
        <v>59</v>
      </c>
      <c r="H511" s="14">
        <f t="shared" si="238"/>
        <v>897</v>
      </c>
      <c r="I511" s="45">
        <v>6</v>
      </c>
      <c r="J511" s="15">
        <f t="shared" si="239"/>
        <v>2</v>
      </c>
      <c r="K511" s="21">
        <v>2</v>
      </c>
      <c r="L511" s="21">
        <v>6</v>
      </c>
      <c r="M511" s="15">
        <f t="shared" si="240"/>
        <v>0.66666666666666663</v>
      </c>
      <c r="N511" s="15">
        <f t="shared" si="241"/>
        <v>2</v>
      </c>
      <c r="O511" s="17">
        <f t="shared" si="242"/>
        <v>0.33333333333333331</v>
      </c>
      <c r="P511" s="14">
        <v>0</v>
      </c>
      <c r="Q511" s="16">
        <v>4</v>
      </c>
      <c r="R511" s="15">
        <f t="shared" si="243"/>
        <v>0</v>
      </c>
      <c r="S511" s="15">
        <f t="shared" si="244"/>
        <v>1.3333333333333333</v>
      </c>
      <c r="T511" s="17">
        <f t="shared" si="245"/>
        <v>0</v>
      </c>
      <c r="U511" s="16">
        <v>2</v>
      </c>
      <c r="V511" s="16">
        <v>2</v>
      </c>
      <c r="W511" s="15">
        <f t="shared" si="246"/>
        <v>0.66666666666666663</v>
      </c>
      <c r="X511" s="15">
        <f t="shared" si="247"/>
        <v>0.66666666666666663</v>
      </c>
      <c r="Y511" s="17">
        <f t="shared" si="248"/>
        <v>1</v>
      </c>
      <c r="Z511" s="8">
        <v>0</v>
      </c>
      <c r="AA511" s="8">
        <v>0</v>
      </c>
      <c r="AB511" s="15">
        <f t="shared" si="249"/>
        <v>0</v>
      </c>
      <c r="AC511" s="15">
        <f t="shared" si="250"/>
        <v>0</v>
      </c>
      <c r="AD511" s="17" t="e">
        <f t="shared" si="251"/>
        <v>#DIV/0!</v>
      </c>
      <c r="AE511" s="13">
        <v>3</v>
      </c>
      <c r="AF511" s="15">
        <f t="shared" si="252"/>
        <v>1</v>
      </c>
      <c r="AG511" s="13">
        <v>1</v>
      </c>
      <c r="AH511" s="15">
        <f t="shared" si="253"/>
        <v>0.33333333333333331</v>
      </c>
      <c r="AI511" s="13">
        <v>2</v>
      </c>
      <c r="AJ511" s="15">
        <f t="shared" si="254"/>
        <v>0.66666666666666663</v>
      </c>
      <c r="AK511" s="13">
        <v>2</v>
      </c>
      <c r="AL511" s="15">
        <f t="shared" si="255"/>
        <v>0.66666666666666663</v>
      </c>
      <c r="AM511" s="13">
        <v>0</v>
      </c>
      <c r="AN511" s="15">
        <f t="shared" si="256"/>
        <v>0</v>
      </c>
      <c r="AO511" s="2">
        <v>0</v>
      </c>
      <c r="AP511" s="15">
        <f t="shared" si="257"/>
        <v>0</v>
      </c>
      <c r="AQ511" s="6">
        <v>4</v>
      </c>
      <c r="AR511" s="15">
        <f t="shared" si="258"/>
        <v>1.3333333333333333</v>
      </c>
      <c r="AS511" s="52">
        <v>2</v>
      </c>
      <c r="AT511" s="15">
        <f t="shared" si="259"/>
        <v>0.66666666666666663</v>
      </c>
      <c r="AU511" s="18"/>
      <c r="AV511" s="18"/>
      <c r="AW511" s="18"/>
      <c r="AX511" s="18"/>
      <c r="AY511" s="18"/>
      <c r="AZ511" s="18"/>
      <c r="BA511" s="18"/>
      <c r="BB511" s="18"/>
      <c r="BC511" s="18"/>
      <c r="BD511" s="92">
        <f t="shared" si="260"/>
        <v>50</v>
      </c>
      <c r="BE511" s="92">
        <f t="shared" si="261"/>
        <v>50</v>
      </c>
      <c r="BF511" s="93">
        <f>IFERROR(100*((L511+0.44*AA511+AQ511)*2400)/((SUMIFS(팀공격력!Q:Q,팀공격력!A:A,B511,팀공격력!B:B,D511)+0.44*SUMIFS(팀공격력!T:T,팀공격력!A:A,B511,팀공격력!B:B,D511)+SUMIFS(팀공격력!AK:AK,팀공격력!A:A,B511,팀공격력!B:B,D511))*(F511*60+G511)),"")</f>
        <v>10.600575611255691</v>
      </c>
      <c r="BG511" s="17">
        <f t="shared" si="262"/>
        <v>0.33333333333333331</v>
      </c>
      <c r="BH511" s="17">
        <f t="shared" si="263"/>
        <v>0</v>
      </c>
      <c r="BI511" s="94">
        <f>IFERROR(((AG511*(12000/5))/((F511*60+G511)*(SUMIFS(팀공격력!X:X,팀공격력!A:A,B511,팀공격력!B:B,D511)+SUMIFS(팀수비력!X:X,팀수비력!A:A,B511,팀수비력!B:B,D511))))*100,"")</f>
        <v>1.2988278079033673</v>
      </c>
      <c r="BJ511" s="94">
        <f>IFERROR(((AI511*(12000/5))/((F511*60+G511)*(SUMIFS(팀공격력!V:V,팀공격력!A:A,B511,팀공격력!B:B,D511)+SUMIFS(팀수비력!W:W,팀수비력!A:A,B511,팀수비력!B:B,D511))))*100,"")</f>
        <v>5.4234836843532497</v>
      </c>
      <c r="BK511" s="94">
        <f>IFERROR(((AE511*(12000/5))/((F511*60+G511)*(SUMIFS(팀공격력!X:X,팀공격력!A:A,B511,팀공격력!B:B,D511)+SUMIFS(팀수비력!X:X,팀수비력!A:A,B511,팀수비력!B:B,D511))))*100,"")</f>
        <v>3.8964834237101016</v>
      </c>
      <c r="BL511" s="94">
        <f>IFERROR(100*AK511/(((((F511*60+G511)/(12000/5))*SUMIFS(팀공격력!P:P,팀공격력!A:A,B511,팀공격력!B:B,D511))-K511)),"")</f>
        <v>6.128546257756442</v>
      </c>
      <c r="BM511" s="94">
        <f>IFERROR(100*((AM511/E511*(2400))/((F511*60+G511)*SUMIFS(팀공격력!AR:AR,팀공격력!A:A,B511,팀공격력!B:B,D511))),"")</f>
        <v>0</v>
      </c>
      <c r="BN511" s="94">
        <f>IFERROR((AO511*40)/(((F511*60+G511)/60)*(SUMIFS(팀수비력!Q:Q,팀수비력!A:A,B511,팀수비력!B:B,D511)-SUMIFS(팀수비력!N:N,팀수비력!A:A,B511,팀수비력!B:B,D511)))*100,"")</f>
        <v>0</v>
      </c>
      <c r="BO511" s="94">
        <f t="shared" si="264"/>
        <v>40</v>
      </c>
      <c r="BP511" s="18"/>
      <c r="BQ511" s="18"/>
      <c r="BR511" s="18"/>
      <c r="BS511" s="18"/>
      <c r="BT511" s="19" t="s">
        <v>88</v>
      </c>
      <c r="BU511" s="19"/>
      <c r="BV511" s="26" t="s">
        <v>89</v>
      </c>
      <c r="BW511" s="26"/>
      <c r="BX511" s="26"/>
      <c r="BY511" s="26"/>
      <c r="BZ511" s="29"/>
      <c r="CA511" s="29"/>
      <c r="CB511" s="29"/>
      <c r="CC511" s="30"/>
      <c r="CD511" s="30"/>
      <c r="CE511" s="30"/>
      <c r="CF511" s="28">
        <v>0</v>
      </c>
      <c r="CG511" s="28">
        <v>3</v>
      </c>
    </row>
    <row r="512" spans="1:85" x14ac:dyDescent="0.4">
      <c r="A512" s="9" t="s">
        <v>84</v>
      </c>
      <c r="B512" s="9" t="s">
        <v>112</v>
      </c>
      <c r="C512" s="9" t="s">
        <v>120</v>
      </c>
      <c r="D512" s="23" t="s">
        <v>296</v>
      </c>
      <c r="E512" s="32">
        <v>9</v>
      </c>
      <c r="F512" s="32">
        <v>28</v>
      </c>
      <c r="G512" s="32">
        <v>49</v>
      </c>
      <c r="H512" s="14">
        <f t="shared" si="238"/>
        <v>15561</v>
      </c>
      <c r="I512" s="45">
        <v>98</v>
      </c>
      <c r="J512" s="15">
        <f t="shared" si="239"/>
        <v>10.888888888888889</v>
      </c>
      <c r="K512" s="21">
        <v>36</v>
      </c>
      <c r="L512" s="21">
        <v>83</v>
      </c>
      <c r="M512" s="15">
        <f t="shared" si="240"/>
        <v>4</v>
      </c>
      <c r="N512" s="15">
        <f t="shared" si="241"/>
        <v>9.2222222222222214</v>
      </c>
      <c r="O512" s="17">
        <f t="shared" si="242"/>
        <v>0.43373493975903615</v>
      </c>
      <c r="P512" s="14">
        <v>30</v>
      </c>
      <c r="Q512" s="16">
        <v>68</v>
      </c>
      <c r="R512" s="15">
        <f t="shared" si="243"/>
        <v>3.3333333333333335</v>
      </c>
      <c r="S512" s="15">
        <f t="shared" si="244"/>
        <v>7.5555555555555554</v>
      </c>
      <c r="T512" s="17">
        <f t="shared" si="245"/>
        <v>0.44117647058823528</v>
      </c>
      <c r="U512" s="16">
        <v>6</v>
      </c>
      <c r="V512" s="16">
        <v>15</v>
      </c>
      <c r="W512" s="15">
        <f t="shared" si="246"/>
        <v>0.66666666666666663</v>
      </c>
      <c r="X512" s="15">
        <f t="shared" si="247"/>
        <v>1.6666666666666667</v>
      </c>
      <c r="Y512" s="17">
        <f t="shared" si="248"/>
        <v>0.4</v>
      </c>
      <c r="Z512" s="8">
        <v>20</v>
      </c>
      <c r="AA512" s="8">
        <v>33</v>
      </c>
      <c r="AB512" s="15">
        <f t="shared" si="249"/>
        <v>2.2222222222222223</v>
      </c>
      <c r="AC512" s="15">
        <f t="shared" si="250"/>
        <v>3.6666666666666665</v>
      </c>
      <c r="AD512" s="17">
        <f t="shared" si="251"/>
        <v>0.60606060606060608</v>
      </c>
      <c r="AE512" s="13">
        <v>48</v>
      </c>
      <c r="AF512" s="15">
        <f t="shared" si="252"/>
        <v>5.333333333333333</v>
      </c>
      <c r="AG512" s="13">
        <v>11</v>
      </c>
      <c r="AH512" s="15">
        <f t="shared" si="253"/>
        <v>1.2222222222222223</v>
      </c>
      <c r="AI512" s="13">
        <v>37</v>
      </c>
      <c r="AJ512" s="15">
        <f t="shared" si="254"/>
        <v>4.1111111111111107</v>
      </c>
      <c r="AK512" s="13">
        <v>20</v>
      </c>
      <c r="AL512" s="15">
        <f t="shared" si="255"/>
        <v>2.2222222222222223</v>
      </c>
      <c r="AM512" s="13">
        <v>9</v>
      </c>
      <c r="AN512" s="15">
        <f t="shared" si="256"/>
        <v>1</v>
      </c>
      <c r="AO512" s="2">
        <v>0</v>
      </c>
      <c r="AP512" s="15">
        <f t="shared" si="257"/>
        <v>0</v>
      </c>
      <c r="AQ512" s="6">
        <v>20</v>
      </c>
      <c r="AR512" s="15">
        <f t="shared" si="258"/>
        <v>2.2222222222222223</v>
      </c>
      <c r="AS512" s="52">
        <v>24</v>
      </c>
      <c r="AT512" s="15">
        <f t="shared" si="259"/>
        <v>2.6666666666666665</v>
      </c>
      <c r="AU512" s="18"/>
      <c r="AV512" s="18"/>
      <c r="AW512" s="18"/>
      <c r="AX512" s="18"/>
      <c r="AY512" s="18"/>
      <c r="AZ512" s="18"/>
      <c r="BA512" s="18"/>
      <c r="BB512" s="18"/>
      <c r="BC512" s="18"/>
      <c r="BD512" s="92">
        <f t="shared" si="260"/>
        <v>50.24610336341263</v>
      </c>
      <c r="BE512" s="92">
        <f t="shared" si="261"/>
        <v>46.987951807228917</v>
      </c>
      <c r="BF512" s="93">
        <f>IFERROR(100*((L512+0.44*AA512+AQ512)*2400)/((SUMIFS(팀공격력!Q:Q,팀공격력!A:A,B512,팀공격력!B:B,D512)+0.44*SUMIFS(팀공격력!T:T,팀공격력!A:A,B512,팀공격력!B:B,D512)+SUMIFS(팀공격력!AK:AK,팀공격력!A:A,B512,팀공격력!B:B,D512))*(F512*60+G512)),"")</f>
        <v>21.543557785112544</v>
      </c>
      <c r="BG512" s="17">
        <f t="shared" si="262"/>
        <v>0.18072289156626506</v>
      </c>
      <c r="BH512" s="17">
        <f t="shared" si="263"/>
        <v>0.39759036144578314</v>
      </c>
      <c r="BI512" s="94">
        <f>IFERROR(((AG512*(12000/5))/((F512*60+G512)*(SUMIFS(팀공격력!X:X,팀공격력!A:A,B512,팀공격력!B:B,D512)+SUMIFS(팀수비력!X:X,팀수비력!A:A,B512,팀수비력!B:B,D512))))*100,"")</f>
        <v>2.470702521801142</v>
      </c>
      <c r="BJ512" s="94">
        <f>IFERROR(((AI512*(12000/5))/((F512*60+G512)*(SUMIFS(팀공격력!V:V,팀공격력!A:A,B512,팀공격력!B:B,D512)+SUMIFS(팀수비력!W:W,팀수비력!A:A,B512,팀수비력!B:B,D512))))*100,"")</f>
        <v>17.35106998264893</v>
      </c>
      <c r="BK512" s="94">
        <f>IFERROR(((AE512*(12000/5))/((F512*60+G512)*(SUMIFS(팀공격력!X:X,팀공격력!A:A,B512,팀공격력!B:B,D512)+SUMIFS(팀수비력!X:X,팀수비력!A:A,B512,팀수비력!B:B,D512))))*100,"")</f>
        <v>10.78124736785953</v>
      </c>
      <c r="BL512" s="94">
        <f>IFERROR(100*AK512/(((((F512*60+G512)/(12000/5))*SUMIFS(팀공격력!P:P,팀공격력!A:A,B512,팀공격력!B:B,D512))-K512)),"")</f>
        <v>12.174645286636805</v>
      </c>
      <c r="BM512" s="94">
        <f>IFERROR(100*((AM512/E512*(2400))/((F512*60+G512)*SUMIFS(팀공격력!AR:AR,팀공격력!A:A,B512,팀공격력!B:B,D512))),"")</f>
        <v>1.9249200503090445</v>
      </c>
      <c r="BN512" s="94">
        <f>IFERROR((AO512*40)/(((F512*60+G512)/60)*(SUMIFS(팀수비력!Q:Q,팀수비력!A:A,B512,팀수비력!B:B,D512)-SUMIFS(팀수비력!N:N,팀수비력!A:A,B512,팀수비력!B:B,D512)))*100,"")</f>
        <v>0</v>
      </c>
      <c r="BO512" s="94">
        <f t="shared" si="264"/>
        <v>17.018379850238258</v>
      </c>
      <c r="BP512" s="18"/>
      <c r="BQ512" s="18"/>
      <c r="BR512" s="18"/>
      <c r="BS512" s="18"/>
      <c r="BT512" s="19" t="s">
        <v>88</v>
      </c>
      <c r="BU512" s="19"/>
      <c r="BV512" s="26" t="s">
        <v>97</v>
      </c>
      <c r="BW512" s="26"/>
      <c r="BX512" s="26"/>
      <c r="BY512" s="26"/>
      <c r="BZ512" s="29"/>
      <c r="CA512" s="29"/>
      <c r="CB512" s="29"/>
      <c r="CC512" s="30"/>
      <c r="CD512" s="30"/>
      <c r="CE512" s="30"/>
      <c r="CF512" s="28">
        <v>4</v>
      </c>
      <c r="CG512" s="28">
        <v>5</v>
      </c>
    </row>
    <row r="513" spans="1:85" x14ac:dyDescent="0.4">
      <c r="A513" s="9" t="s">
        <v>84</v>
      </c>
      <c r="B513" s="9" t="s">
        <v>112</v>
      </c>
      <c r="C513" s="9" t="s">
        <v>122</v>
      </c>
      <c r="D513" s="23" t="s">
        <v>296</v>
      </c>
      <c r="E513" s="32">
        <v>8</v>
      </c>
      <c r="F513" s="32">
        <v>8</v>
      </c>
      <c r="G513" s="32">
        <v>50</v>
      </c>
      <c r="H513" s="14">
        <f t="shared" si="238"/>
        <v>4240</v>
      </c>
      <c r="I513" s="45">
        <v>8</v>
      </c>
      <c r="J513" s="15">
        <f t="shared" si="239"/>
        <v>1</v>
      </c>
      <c r="K513" s="21">
        <v>3</v>
      </c>
      <c r="L513" s="21">
        <v>13</v>
      </c>
      <c r="M513" s="15">
        <f t="shared" si="240"/>
        <v>0.375</v>
      </c>
      <c r="N513" s="15">
        <f t="shared" si="241"/>
        <v>1.625</v>
      </c>
      <c r="O513" s="17">
        <f t="shared" si="242"/>
        <v>0.23076923076923078</v>
      </c>
      <c r="P513" s="14">
        <v>2</v>
      </c>
      <c r="Q513" s="16">
        <v>6</v>
      </c>
      <c r="R513" s="15">
        <f t="shared" si="243"/>
        <v>0.25</v>
      </c>
      <c r="S513" s="15">
        <f t="shared" si="244"/>
        <v>0.75</v>
      </c>
      <c r="T513" s="17">
        <f t="shared" si="245"/>
        <v>0.33333333333333331</v>
      </c>
      <c r="U513" s="16">
        <v>1</v>
      </c>
      <c r="V513" s="16">
        <v>7</v>
      </c>
      <c r="W513" s="15">
        <f t="shared" si="246"/>
        <v>0.125</v>
      </c>
      <c r="X513" s="15">
        <f t="shared" si="247"/>
        <v>0.875</v>
      </c>
      <c r="Y513" s="17">
        <f t="shared" si="248"/>
        <v>0.14285714285714285</v>
      </c>
      <c r="Z513" s="8">
        <v>1</v>
      </c>
      <c r="AA513" s="8">
        <v>2</v>
      </c>
      <c r="AB513" s="15">
        <f t="shared" si="249"/>
        <v>0.125</v>
      </c>
      <c r="AC513" s="15">
        <f t="shared" si="250"/>
        <v>0.25</v>
      </c>
      <c r="AD513" s="17">
        <f t="shared" si="251"/>
        <v>0.5</v>
      </c>
      <c r="AE513" s="13">
        <v>7</v>
      </c>
      <c r="AF513" s="15">
        <f t="shared" si="252"/>
        <v>0.875</v>
      </c>
      <c r="AG513" s="13">
        <v>3</v>
      </c>
      <c r="AH513" s="15">
        <f t="shared" si="253"/>
        <v>0.375</v>
      </c>
      <c r="AI513" s="13">
        <v>4</v>
      </c>
      <c r="AJ513" s="15">
        <f t="shared" si="254"/>
        <v>0.5</v>
      </c>
      <c r="AK513" s="13">
        <v>1</v>
      </c>
      <c r="AL513" s="15">
        <f t="shared" si="255"/>
        <v>0.125</v>
      </c>
      <c r="AM513" s="13">
        <v>0</v>
      </c>
      <c r="AN513" s="15">
        <f t="shared" si="256"/>
        <v>0</v>
      </c>
      <c r="AO513" s="2">
        <v>2</v>
      </c>
      <c r="AP513" s="15">
        <f t="shared" si="257"/>
        <v>0.25</v>
      </c>
      <c r="AQ513" s="6">
        <v>2</v>
      </c>
      <c r="AR513" s="15">
        <f t="shared" si="258"/>
        <v>0.25</v>
      </c>
      <c r="AS513" s="52">
        <v>14</v>
      </c>
      <c r="AT513" s="15">
        <f t="shared" si="259"/>
        <v>1.75</v>
      </c>
      <c r="AU513" s="18"/>
      <c r="AV513" s="18"/>
      <c r="AW513" s="18"/>
      <c r="AX513" s="18"/>
      <c r="AY513" s="18"/>
      <c r="AZ513" s="18"/>
      <c r="BA513" s="18"/>
      <c r="BB513" s="18"/>
      <c r="BC513" s="18"/>
      <c r="BD513" s="92">
        <f t="shared" si="260"/>
        <v>28.818443804034583</v>
      </c>
      <c r="BE513" s="92">
        <f t="shared" si="261"/>
        <v>26.923076923076923</v>
      </c>
      <c r="BF513" s="93">
        <f>IFERROR(100*((L513+0.44*AA513+AQ513)*2400)/((SUMIFS(팀공격력!Q:Q,팀공격력!A:A,B513,팀공격력!B:B,D513)+0.44*SUMIFS(팀공격력!T:T,팀공격력!A:A,B513,팀공격력!B:B,D513)+SUMIFS(팀공격력!AK:AK,팀공격력!A:A,B513,팀공격력!B:B,D513))*(F513*60+G513)),"")</f>
        <v>9.4967556738330892</v>
      </c>
      <c r="BG513" s="17">
        <f t="shared" si="262"/>
        <v>0.53846153846153844</v>
      </c>
      <c r="BH513" s="17">
        <f t="shared" si="263"/>
        <v>0.15384615384615385</v>
      </c>
      <c r="BI513" s="94">
        <f>IFERROR(((AG513*(12000/5))/((F513*60+G513)*(SUMIFS(팀공격력!X:X,팀공격력!A:A,B513,팀공격력!B:B,D513)+SUMIFS(팀수비력!X:X,팀수비력!A:A,B513,팀수비력!B:B,D513))))*100,"")</f>
        <v>2.1982047994138121</v>
      </c>
      <c r="BJ513" s="94">
        <f>IFERROR(((AI513*(12000/5))/((F513*60+G513)*(SUMIFS(팀공격력!V:V,팀공격력!A:A,B513,팀공격력!B:B,D513)+SUMIFS(팀수비력!W:W,팀수비력!A:A,B513,팀수비력!B:B,D513))))*100,"")</f>
        <v>6.1193268740438551</v>
      </c>
      <c r="BK513" s="94">
        <f>IFERROR(((AE513*(12000/5))/((F513*60+G513)*(SUMIFS(팀공격력!X:X,팀공격력!A:A,B513,팀공격력!B:B,D513)+SUMIFS(팀수비력!X:X,팀수비력!A:A,B513,팀수비력!B:B,D513))))*100,"")</f>
        <v>5.1291445319655615</v>
      </c>
      <c r="BL513" s="94">
        <f>IFERROR(100*AK513/(((((F513*60+G513)/(12000/5))*SUMIFS(팀공격력!P:P,팀공격력!A:A,B513,팀공격력!B:B,D513))-K513)),"")</f>
        <v>1.7125731411445697</v>
      </c>
      <c r="BM513" s="94">
        <f>IFERROR(100*((AM513/E513*(2400))/((F513*60+G513)*SUMIFS(팀공격력!AR:AR,팀공격력!A:A,B513,팀공격력!B:B,D513))),"")</f>
        <v>0</v>
      </c>
      <c r="BN513" s="94">
        <f>IFERROR((AO513*40)/(((F513*60+G513)/60)*(SUMIFS(팀수비력!Q:Q,팀수비력!A:A,B513,팀수비력!B:B,D513)-SUMIFS(팀수비력!N:N,팀수비력!A:A,B513,팀수비력!B:B,D513)))*100,"")</f>
        <v>2.4150943396226414</v>
      </c>
      <c r="BO513" s="94">
        <f t="shared" si="264"/>
        <v>12.594458438287154</v>
      </c>
      <c r="BP513" s="18"/>
      <c r="BQ513" s="18"/>
      <c r="BR513" s="18"/>
      <c r="BS513" s="18"/>
      <c r="BT513" s="19" t="s">
        <v>88</v>
      </c>
      <c r="BU513" s="19"/>
      <c r="BV513" s="26" t="s">
        <v>94</v>
      </c>
      <c r="BW513" s="26"/>
      <c r="BX513" s="26"/>
      <c r="BY513" s="26"/>
      <c r="BZ513" s="29"/>
      <c r="CA513" s="29"/>
      <c r="CB513" s="29"/>
      <c r="CC513" s="30"/>
      <c r="CD513" s="30"/>
      <c r="CE513" s="30"/>
      <c r="CF513" s="28">
        <v>4</v>
      </c>
      <c r="CG513" s="28">
        <v>4</v>
      </c>
    </row>
    <row r="514" spans="1:85" x14ac:dyDescent="0.4">
      <c r="A514" s="9" t="s">
        <v>84</v>
      </c>
      <c r="B514" s="9" t="s">
        <v>112</v>
      </c>
      <c r="C514" s="9" t="s">
        <v>124</v>
      </c>
      <c r="D514" s="23" t="s">
        <v>296</v>
      </c>
      <c r="E514" s="32">
        <v>9</v>
      </c>
      <c r="F514" s="32">
        <v>27</v>
      </c>
      <c r="G514" s="32">
        <v>33</v>
      </c>
      <c r="H514" s="14">
        <f t="shared" ref="H514:H577" si="265">(F514*60+G514)*E514</f>
        <v>14877</v>
      </c>
      <c r="I514" s="45">
        <v>62</v>
      </c>
      <c r="J514" s="15">
        <f t="shared" ref="J514:J577" si="266">I514/$E514</f>
        <v>6.8888888888888893</v>
      </c>
      <c r="K514" s="21">
        <v>20</v>
      </c>
      <c r="L514" s="21">
        <v>52</v>
      </c>
      <c r="M514" s="15">
        <f t="shared" ref="M514:M577" si="267">K514/$E514</f>
        <v>2.2222222222222223</v>
      </c>
      <c r="N514" s="15">
        <f t="shared" ref="N514:N577" si="268">L514/$E514</f>
        <v>5.7777777777777777</v>
      </c>
      <c r="O514" s="17">
        <f t="shared" ref="O514:O577" si="269">K514/L514</f>
        <v>0.38461538461538464</v>
      </c>
      <c r="P514" s="14">
        <v>5</v>
      </c>
      <c r="Q514" s="16">
        <v>12</v>
      </c>
      <c r="R514" s="15">
        <f t="shared" ref="R514:R577" si="270">P514/$E514</f>
        <v>0.55555555555555558</v>
      </c>
      <c r="S514" s="15">
        <f t="shared" ref="S514:S577" si="271">Q514/$E514</f>
        <v>1.3333333333333333</v>
      </c>
      <c r="T514" s="17">
        <f t="shared" ref="T514:T577" si="272">P514/Q514</f>
        <v>0.41666666666666669</v>
      </c>
      <c r="U514" s="16">
        <v>15</v>
      </c>
      <c r="V514" s="16">
        <v>40</v>
      </c>
      <c r="W514" s="15">
        <f t="shared" ref="W514:W577" si="273">U514/$E514</f>
        <v>1.6666666666666667</v>
      </c>
      <c r="X514" s="15">
        <f t="shared" ref="X514:X577" si="274">V514/$E514</f>
        <v>4.4444444444444446</v>
      </c>
      <c r="Y514" s="17">
        <f t="shared" ref="Y514:Y577" si="275">U514/V514</f>
        <v>0.375</v>
      </c>
      <c r="Z514" s="8">
        <v>7</v>
      </c>
      <c r="AA514" s="8">
        <v>8</v>
      </c>
      <c r="AB514" s="15">
        <f t="shared" ref="AB514:AB577" si="276">Z514/$E514</f>
        <v>0.77777777777777779</v>
      </c>
      <c r="AC514" s="15">
        <f t="shared" ref="AC514:AC577" si="277">AA514/$E514</f>
        <v>0.88888888888888884</v>
      </c>
      <c r="AD514" s="17">
        <f t="shared" ref="AD514:AD577" si="278">Z514/AA514</f>
        <v>0.875</v>
      </c>
      <c r="AE514" s="13">
        <v>19</v>
      </c>
      <c r="AF514" s="15">
        <f t="shared" ref="AF514:AF577" si="279">AE514/$E514</f>
        <v>2.1111111111111112</v>
      </c>
      <c r="AG514" s="13">
        <v>6</v>
      </c>
      <c r="AH514" s="15">
        <f t="shared" ref="AH514:AH577" si="280">AG514/$E514</f>
        <v>0.66666666666666663</v>
      </c>
      <c r="AI514" s="13">
        <v>13</v>
      </c>
      <c r="AJ514" s="15">
        <f t="shared" ref="AJ514:AJ577" si="281">AI514/$E514</f>
        <v>1.4444444444444444</v>
      </c>
      <c r="AK514" s="13">
        <v>6</v>
      </c>
      <c r="AL514" s="15">
        <f t="shared" ref="AL514:AL577" si="282">AK514/$E514</f>
        <v>0.66666666666666663</v>
      </c>
      <c r="AM514" s="13">
        <v>3</v>
      </c>
      <c r="AN514" s="15">
        <f t="shared" ref="AN514:AN577" si="283">AM514/$E514</f>
        <v>0.33333333333333331</v>
      </c>
      <c r="AO514" s="2">
        <v>1</v>
      </c>
      <c r="AP514" s="15">
        <f t="shared" ref="AP514:AP577" si="284">AO514/$E514</f>
        <v>0.1111111111111111</v>
      </c>
      <c r="AQ514" s="6">
        <v>6</v>
      </c>
      <c r="AR514" s="15">
        <f t="shared" ref="AR514:AR577" si="285">AQ514/$E514</f>
        <v>0.66666666666666663</v>
      </c>
      <c r="AS514" s="52">
        <v>20</v>
      </c>
      <c r="AT514" s="15">
        <f t="shared" ref="AT514:AT577" si="286">AS514/$E514</f>
        <v>2.2222222222222223</v>
      </c>
      <c r="AU514" s="18"/>
      <c r="AV514" s="18"/>
      <c r="AW514" s="18"/>
      <c r="AX514" s="18"/>
      <c r="AY514" s="18"/>
      <c r="AZ514" s="18"/>
      <c r="BA514" s="18"/>
      <c r="BB514" s="18"/>
      <c r="BC514" s="18"/>
      <c r="BD514" s="92">
        <f t="shared" si="260"/>
        <v>55.835734870316998</v>
      </c>
      <c r="BE514" s="92">
        <f t="shared" si="261"/>
        <v>52.884615384615387</v>
      </c>
      <c r="BF514" s="93">
        <f>IFERROR(100*((L514+0.44*AA514+AQ514)*2400)/((SUMIFS(팀공격력!Q:Q,팀공격력!A:A,B514,팀공격력!B:B,D514)+0.44*SUMIFS(팀공격력!T:T,팀공격력!A:A,B514,팀공격력!B:B,D514)+SUMIFS(팀공격력!AK:AK,팀공격력!A:A,B514,팀공격력!B:B,D514))*(F514*60+G514)),"")</f>
        <v>11.796253845718727</v>
      </c>
      <c r="BG514" s="17">
        <f t="shared" si="262"/>
        <v>0.76923076923076927</v>
      </c>
      <c r="BH514" s="17">
        <f t="shared" si="263"/>
        <v>0.15384615384615385</v>
      </c>
      <c r="BI514" s="94">
        <f>IFERROR(((AG514*(12000/5))/((F514*60+G514)*(SUMIFS(팀공격력!X:X,팀공격력!A:A,B514,팀공격력!B:B,D514)+SUMIFS(팀수비력!X:X,팀수비력!A:A,B514,팀수비력!B:B,D514))))*100,"")</f>
        <v>1.4096171127517487</v>
      </c>
      <c r="BJ514" s="94">
        <f>IFERROR(((AI514*(12000/5))/((F514*60+G514)*(SUMIFS(팀공격력!V:V,팀공격력!A:A,B514,팀공격력!B:B,D514)+SUMIFS(팀수비력!W:W,팀수비력!A:A,B514,팀수비력!B:B,D514))))*100,"")</f>
        <v>6.3766125472114581</v>
      </c>
      <c r="BK514" s="94">
        <f>IFERROR(((AE514*(12000/5))/((F514*60+G514)*(SUMIFS(팀공격력!X:X,팀공격력!A:A,B514,팀공격력!B:B,D514)+SUMIFS(팀수비력!X:X,팀수비력!A:A,B514,팀수비력!B:B,D514))))*100,"")</f>
        <v>4.4637875237138713</v>
      </c>
      <c r="BL514" s="94">
        <f>IFERROR(100*AK514/(((((F514*60+G514)/(12000/5))*SUMIFS(팀공격력!P:P,팀공격력!A:A,B514,팀공격력!B:B,D514))-K514)),"")</f>
        <v>3.4991033547653414</v>
      </c>
      <c r="BM514" s="94">
        <f>IFERROR(100*((AM514/E514*(2400))/((F514*60+G514)*SUMIFS(팀공격력!AR:AR,팀공격력!A:A,B514,팀공격력!B:B,D514))),"")</f>
        <v>0.67114070719587371</v>
      </c>
      <c r="BN514" s="94">
        <f>IFERROR((AO514*40)/(((F514*60+G514)/60)*(SUMIFS(팀수비력!Q:Q,팀수비력!A:A,B514,팀수비력!B:B,D514)-SUMIFS(팀수비력!N:N,팀수비력!A:A,B514,팀수비력!B:B,D514)))*100,"")</f>
        <v>0.38717483363581368</v>
      </c>
      <c r="BO514" s="94">
        <f t="shared" si="264"/>
        <v>9.7529258777633281</v>
      </c>
      <c r="BP514" s="18"/>
      <c r="BQ514" s="18"/>
      <c r="BR514" s="18"/>
      <c r="BS514" s="18"/>
      <c r="BT514" s="19" t="s">
        <v>88</v>
      </c>
      <c r="BU514" s="19"/>
      <c r="BV514" s="26" t="s">
        <v>94</v>
      </c>
      <c r="BW514" s="26"/>
      <c r="BX514" s="26"/>
      <c r="BY514" s="26"/>
      <c r="BZ514" s="29"/>
      <c r="CA514" s="29"/>
      <c r="CB514" s="29"/>
      <c r="CC514" s="30"/>
      <c r="CD514" s="30"/>
      <c r="CE514" s="30"/>
      <c r="CF514" s="28">
        <v>4</v>
      </c>
      <c r="CG514" s="28">
        <v>5</v>
      </c>
    </row>
    <row r="515" spans="1:85" x14ac:dyDescent="0.4">
      <c r="A515" s="9" t="s">
        <v>84</v>
      </c>
      <c r="B515" s="9" t="s">
        <v>112</v>
      </c>
      <c r="C515" s="9" t="s">
        <v>125</v>
      </c>
      <c r="D515" s="23" t="s">
        <v>296</v>
      </c>
      <c r="E515" s="32">
        <v>4</v>
      </c>
      <c r="F515" s="32">
        <v>7</v>
      </c>
      <c r="G515" s="32">
        <v>19</v>
      </c>
      <c r="H515" s="14">
        <f t="shared" si="265"/>
        <v>1756</v>
      </c>
      <c r="I515" s="45">
        <v>0</v>
      </c>
      <c r="J515" s="15">
        <f t="shared" si="266"/>
        <v>0</v>
      </c>
      <c r="K515" s="21">
        <v>0</v>
      </c>
      <c r="L515" s="21">
        <v>3</v>
      </c>
      <c r="M515" s="15">
        <f t="shared" si="267"/>
        <v>0</v>
      </c>
      <c r="N515" s="15">
        <f t="shared" si="268"/>
        <v>0.75</v>
      </c>
      <c r="O515" s="17">
        <f t="shared" si="269"/>
        <v>0</v>
      </c>
      <c r="P515" s="14">
        <v>0</v>
      </c>
      <c r="Q515" s="16">
        <v>1</v>
      </c>
      <c r="R515" s="15">
        <f t="shared" si="270"/>
        <v>0</v>
      </c>
      <c r="S515" s="15">
        <f t="shared" si="271"/>
        <v>0.25</v>
      </c>
      <c r="T515" s="17">
        <f t="shared" si="272"/>
        <v>0</v>
      </c>
      <c r="U515" s="16">
        <v>0</v>
      </c>
      <c r="V515" s="16">
        <v>2</v>
      </c>
      <c r="W515" s="15">
        <f t="shared" si="273"/>
        <v>0</v>
      </c>
      <c r="X515" s="15">
        <f t="shared" si="274"/>
        <v>0.5</v>
      </c>
      <c r="Y515" s="17">
        <f t="shared" si="275"/>
        <v>0</v>
      </c>
      <c r="Z515" s="8">
        <v>0</v>
      </c>
      <c r="AA515" s="8">
        <v>0</v>
      </c>
      <c r="AB515" s="15">
        <f t="shared" si="276"/>
        <v>0</v>
      </c>
      <c r="AC515" s="15">
        <f t="shared" si="277"/>
        <v>0</v>
      </c>
      <c r="AD515" s="17" t="e">
        <f t="shared" si="278"/>
        <v>#DIV/0!</v>
      </c>
      <c r="AE515" s="13">
        <v>4</v>
      </c>
      <c r="AF515" s="15">
        <f t="shared" si="279"/>
        <v>1</v>
      </c>
      <c r="AG515" s="13">
        <v>2</v>
      </c>
      <c r="AH515" s="15">
        <f t="shared" si="280"/>
        <v>0.5</v>
      </c>
      <c r="AI515" s="13">
        <v>2</v>
      </c>
      <c r="AJ515" s="15">
        <f t="shared" si="281"/>
        <v>0.5</v>
      </c>
      <c r="AK515" s="13">
        <v>3</v>
      </c>
      <c r="AL515" s="15">
        <f t="shared" si="282"/>
        <v>0.75</v>
      </c>
      <c r="AM515" s="13">
        <v>1</v>
      </c>
      <c r="AN515" s="15">
        <f t="shared" si="283"/>
        <v>0.25</v>
      </c>
      <c r="AO515" s="2">
        <v>0</v>
      </c>
      <c r="AP515" s="15">
        <f t="shared" si="284"/>
        <v>0</v>
      </c>
      <c r="AQ515" s="6">
        <v>0</v>
      </c>
      <c r="AR515" s="15">
        <f t="shared" si="285"/>
        <v>0</v>
      </c>
      <c r="AS515" s="52">
        <v>4</v>
      </c>
      <c r="AT515" s="15">
        <f t="shared" si="286"/>
        <v>1</v>
      </c>
      <c r="AU515" s="18"/>
      <c r="AV515" s="18"/>
      <c r="AW515" s="18"/>
      <c r="AX515" s="18"/>
      <c r="AY515" s="18"/>
      <c r="AZ515" s="18"/>
      <c r="BA515" s="18"/>
      <c r="BB515" s="18"/>
      <c r="BC515" s="18"/>
      <c r="BD515" s="92">
        <f t="shared" si="260"/>
        <v>0</v>
      </c>
      <c r="BE515" s="92">
        <f t="shared" si="261"/>
        <v>0</v>
      </c>
      <c r="BF515" s="93">
        <f>IFERROR(100*((L515+0.44*AA515+AQ515)*2400)/((SUMIFS(팀공격력!Q:Q,팀공격력!A:A,B515,팀공격력!B:B,D515)+0.44*SUMIFS(팀공격력!T:T,팀공격력!A:A,B515,팀공격력!B:B,D515)+SUMIFS(팀공격력!AK:AK,팀공격력!A:A,B515,팀공격력!B:B,D515))*(F515*60+G515)),"")</f>
        <v>2.1659946066734292</v>
      </c>
      <c r="BG515" s="17">
        <f t="shared" si="262"/>
        <v>0.66666666666666663</v>
      </c>
      <c r="BH515" s="17">
        <f t="shared" si="263"/>
        <v>0</v>
      </c>
      <c r="BI515" s="94">
        <f>IFERROR(((AG515*(12000/5))/((F515*60+G515)*(SUMIFS(팀공격력!X:X,팀공격력!A:A,B515,팀공격력!B:B,D515)+SUMIFS(팀수비력!X:X,팀수비력!A:A,B515,팀수비력!B:B,D515))))*100,"")</f>
        <v>1.7692460800141541</v>
      </c>
      <c r="BJ515" s="94">
        <f>IFERROR(((AI515*(12000/5))/((F515*60+G515)*(SUMIFS(팀공격력!V:V,팀공격력!A:A,B515,팀공격력!B:B,D515)+SUMIFS(팀수비력!W:W,팀수비력!A:A,B515,팀수비력!B:B,D515))))*100,"")</f>
        <v>3.6938989102998212</v>
      </c>
      <c r="BK515" s="94">
        <f>IFERROR(((AE515*(12000/5))/((F515*60+G515)*(SUMIFS(팀공격력!X:X,팀공격력!A:A,B515,팀공격력!B:B,D515)+SUMIFS(팀수비력!X:X,팀수비력!A:A,B515,팀수비력!B:B,D515))))*100,"")</f>
        <v>3.5384921600283081</v>
      </c>
      <c r="BL515" s="94">
        <f>IFERROR(100*AK515/(((((F515*60+G515)/(12000/5))*SUMIFS(팀공격력!P:P,팀공격력!A:A,B515,팀공격력!B:B,D515))-K515)),"")</f>
        <v>5.8996083315579879</v>
      </c>
      <c r="BM515" s="94">
        <f>IFERROR(100*((AM515/E515*(2400))/((F515*60+G515)*SUMIFS(팀공격력!AR:AR,팀공격력!A:A,B515,팀공격력!B:B,D515))),"")</f>
        <v>1.8953227602416503</v>
      </c>
      <c r="BN515" s="94">
        <f>IFERROR((AO515*40)/(((F515*60+G515)/60)*(SUMIFS(팀수비력!Q:Q,팀수비력!A:A,B515,팀수비력!B:B,D515)-SUMIFS(팀수비력!N:N,팀수비력!A:A,B515,팀수비력!B:B,D515)))*100,"")</f>
        <v>0</v>
      </c>
      <c r="BO515" s="94">
        <f t="shared" si="264"/>
        <v>0</v>
      </c>
      <c r="BP515" s="18"/>
      <c r="BQ515" s="18"/>
      <c r="BR515" s="18"/>
      <c r="BS515" s="18"/>
      <c r="BT515" s="19" t="s">
        <v>88</v>
      </c>
      <c r="BU515" s="19"/>
      <c r="BV515" s="26" t="s">
        <v>89</v>
      </c>
      <c r="BW515" s="26"/>
      <c r="BX515" s="26"/>
      <c r="BY515" s="26"/>
      <c r="BZ515" s="29"/>
      <c r="CA515" s="29"/>
      <c r="CB515" s="29"/>
      <c r="CC515" s="30"/>
      <c r="CD515" s="30"/>
      <c r="CE515" s="30"/>
      <c r="CF515" s="28">
        <v>3</v>
      </c>
      <c r="CG515" s="28">
        <v>1</v>
      </c>
    </row>
    <row r="516" spans="1:85" x14ac:dyDescent="0.4">
      <c r="A516" s="9" t="s">
        <v>84</v>
      </c>
      <c r="B516" s="9" t="s">
        <v>112</v>
      </c>
      <c r="C516" s="9" t="s">
        <v>126</v>
      </c>
      <c r="D516" s="23" t="s">
        <v>296</v>
      </c>
      <c r="E516" s="32">
        <v>9</v>
      </c>
      <c r="F516" s="32">
        <v>12</v>
      </c>
      <c r="G516" s="32">
        <v>24</v>
      </c>
      <c r="H516" s="14">
        <f t="shared" si="265"/>
        <v>6696</v>
      </c>
      <c r="I516" s="45">
        <v>31</v>
      </c>
      <c r="J516" s="15">
        <f t="shared" si="266"/>
        <v>3.4444444444444446</v>
      </c>
      <c r="K516" s="21">
        <v>8</v>
      </c>
      <c r="L516" s="21">
        <v>30</v>
      </c>
      <c r="M516" s="15">
        <f t="shared" si="267"/>
        <v>0.88888888888888884</v>
      </c>
      <c r="N516" s="15">
        <f t="shared" si="268"/>
        <v>3.3333333333333335</v>
      </c>
      <c r="O516" s="17">
        <f t="shared" si="269"/>
        <v>0.26666666666666666</v>
      </c>
      <c r="P516" s="14">
        <v>1</v>
      </c>
      <c r="Q516" s="16">
        <v>6</v>
      </c>
      <c r="R516" s="15">
        <f t="shared" si="270"/>
        <v>0.1111111111111111</v>
      </c>
      <c r="S516" s="15">
        <f t="shared" si="271"/>
        <v>0.66666666666666663</v>
      </c>
      <c r="T516" s="17">
        <f t="shared" si="272"/>
        <v>0.16666666666666666</v>
      </c>
      <c r="U516" s="16">
        <v>7</v>
      </c>
      <c r="V516" s="16">
        <v>24</v>
      </c>
      <c r="W516" s="15">
        <f t="shared" si="273"/>
        <v>0.77777777777777779</v>
      </c>
      <c r="X516" s="15">
        <f t="shared" si="274"/>
        <v>2.6666666666666665</v>
      </c>
      <c r="Y516" s="17">
        <f t="shared" si="275"/>
        <v>0.29166666666666669</v>
      </c>
      <c r="Z516" s="8">
        <v>8</v>
      </c>
      <c r="AA516" s="8">
        <v>9</v>
      </c>
      <c r="AB516" s="15">
        <f t="shared" si="276"/>
        <v>0.88888888888888884</v>
      </c>
      <c r="AC516" s="15">
        <f t="shared" si="277"/>
        <v>1</v>
      </c>
      <c r="AD516" s="17">
        <f t="shared" si="278"/>
        <v>0.88888888888888884</v>
      </c>
      <c r="AE516" s="13">
        <v>8</v>
      </c>
      <c r="AF516" s="15">
        <f t="shared" si="279"/>
        <v>0.88888888888888884</v>
      </c>
      <c r="AG516" s="13">
        <v>4</v>
      </c>
      <c r="AH516" s="15">
        <f t="shared" si="280"/>
        <v>0.44444444444444442</v>
      </c>
      <c r="AI516" s="13">
        <v>4</v>
      </c>
      <c r="AJ516" s="15">
        <f t="shared" si="281"/>
        <v>0.44444444444444442</v>
      </c>
      <c r="AK516" s="13">
        <v>10</v>
      </c>
      <c r="AL516" s="15">
        <f t="shared" si="282"/>
        <v>1.1111111111111112</v>
      </c>
      <c r="AM516" s="13">
        <v>1</v>
      </c>
      <c r="AN516" s="15">
        <f t="shared" si="283"/>
        <v>0.1111111111111111</v>
      </c>
      <c r="AO516" s="2">
        <v>0</v>
      </c>
      <c r="AP516" s="15">
        <f t="shared" si="284"/>
        <v>0</v>
      </c>
      <c r="AQ516" s="6">
        <v>4</v>
      </c>
      <c r="AR516" s="15">
        <f t="shared" si="285"/>
        <v>0.44444444444444442</v>
      </c>
      <c r="AS516" s="52">
        <v>13</v>
      </c>
      <c r="AT516" s="15">
        <f t="shared" si="286"/>
        <v>1.4444444444444444</v>
      </c>
      <c r="AU516" s="18"/>
      <c r="AV516" s="18"/>
      <c r="AW516" s="18"/>
      <c r="AX516" s="18"/>
      <c r="AY516" s="18"/>
      <c r="AZ516" s="18"/>
      <c r="BA516" s="18"/>
      <c r="BB516" s="18"/>
      <c r="BC516" s="18"/>
      <c r="BD516" s="92">
        <f t="shared" si="260"/>
        <v>45.641931684334509</v>
      </c>
      <c r="BE516" s="92">
        <f t="shared" si="261"/>
        <v>38.333333333333336</v>
      </c>
      <c r="BF516" s="93">
        <f>IFERROR(100*((L516+0.44*AA516+AQ516)*2400)/((SUMIFS(팀공격력!Q:Q,팀공격력!A:A,B516,팀공격력!B:B,D516)+0.44*SUMIFS(팀공격력!T:T,팀공격력!A:A,B516,팀공격력!B:B,D516)+SUMIFS(팀공격력!AK:AK,팀공격력!A:A,B516,팀공격력!B:B,D516))*(F516*60+G516)),"")</f>
        <v>16.171634033706525</v>
      </c>
      <c r="BG516" s="17">
        <f t="shared" si="262"/>
        <v>0.8</v>
      </c>
      <c r="BH516" s="17">
        <f t="shared" si="263"/>
        <v>0.3</v>
      </c>
      <c r="BI516" s="94">
        <f>IFERROR(((AG516*(12000/5))/((F516*60+G516)*(SUMIFS(팀공격력!X:X,팀공격력!A:A,B516,팀공격력!B:B,D516)+SUMIFS(팀수비력!X:X,팀수비력!A:A,B516,팀수비력!B:B,D516))))*100,"")</f>
        <v>2.0879006159306814</v>
      </c>
      <c r="BJ516" s="94">
        <f>IFERROR(((AI516*(12000/5))/((F516*60+G516)*(SUMIFS(팀공격력!V:V,팀공격력!A:A,B516,팀공격력!B:B,D516)+SUMIFS(팀수비력!W:W,팀수비력!A:A,B516,팀수비력!B:B,D516))))*100,"")</f>
        <v>4.3591979075850045</v>
      </c>
      <c r="BK516" s="94">
        <f>IFERROR(((AE516*(12000/5))/((F516*60+G516)*(SUMIFS(팀공격력!X:X,팀공격력!A:A,B516,팀공격력!B:B,D516)+SUMIFS(팀수비력!X:X,팀수비력!A:A,B516,팀수비력!B:B,D516))))*100,"")</f>
        <v>4.1758012318613629</v>
      </c>
      <c r="BL516" s="94">
        <f>IFERROR(100*AK516/(((((F516*60+G516)/(12000/5))*SUMIFS(팀공격력!P:P,팀공격력!A:A,B516,팀공격력!B:B,D516))-K516)),"")</f>
        <v>12.790995139421849</v>
      </c>
      <c r="BM516" s="94">
        <f>IFERROR(100*((AM516/E516*(2400))/((F516*60+G516)*SUMIFS(팀공격력!AR:AR,팀공격력!A:A,B516,팀공격력!B:B,D516))),"")</f>
        <v>0.49704103449586878</v>
      </c>
      <c r="BN516" s="94">
        <f>IFERROR((AO516*40)/(((F516*60+G516)/60)*(SUMIFS(팀수비력!Q:Q,팀수비력!A:A,B516,팀수비력!B:B,D516)-SUMIFS(팀수비력!N:N,팀수비력!A:A,B516,팀수비력!B:B,D516)))*100,"")</f>
        <v>0</v>
      </c>
      <c r="BO516" s="94">
        <f t="shared" si="264"/>
        <v>10.537407797681769</v>
      </c>
      <c r="BP516" s="18"/>
      <c r="BQ516" s="18"/>
      <c r="BR516" s="18"/>
      <c r="BS516" s="18"/>
      <c r="BT516" s="19" t="s">
        <v>88</v>
      </c>
      <c r="BU516" s="19"/>
      <c r="BV516" s="26" t="s">
        <v>89</v>
      </c>
      <c r="BW516" s="26"/>
      <c r="BX516" s="26"/>
      <c r="BY516" s="26"/>
      <c r="BZ516" s="29"/>
      <c r="CA516" s="29"/>
      <c r="CB516" s="29"/>
      <c r="CC516" s="30"/>
      <c r="CD516" s="30"/>
      <c r="CE516" s="30"/>
      <c r="CF516" s="28">
        <v>4</v>
      </c>
      <c r="CG516" s="28">
        <v>5</v>
      </c>
    </row>
    <row r="517" spans="1:85" x14ac:dyDescent="0.4">
      <c r="A517" s="9" t="s">
        <v>84</v>
      </c>
      <c r="B517" s="9" t="s">
        <v>112</v>
      </c>
      <c r="C517" s="9" t="s">
        <v>127</v>
      </c>
      <c r="D517" s="23" t="s">
        <v>296</v>
      </c>
      <c r="E517" s="32">
        <v>3</v>
      </c>
      <c r="F517" s="32">
        <v>15</v>
      </c>
      <c r="G517" s="32">
        <v>11</v>
      </c>
      <c r="H517" s="14">
        <f t="shared" si="265"/>
        <v>2733</v>
      </c>
      <c r="I517" s="45">
        <v>7</v>
      </c>
      <c r="J517" s="15">
        <f t="shared" si="266"/>
        <v>2.3333333333333335</v>
      </c>
      <c r="K517" s="21">
        <v>3</v>
      </c>
      <c r="L517" s="21">
        <v>7</v>
      </c>
      <c r="M517" s="15">
        <f t="shared" si="267"/>
        <v>1</v>
      </c>
      <c r="N517" s="15">
        <f t="shared" si="268"/>
        <v>2.3333333333333335</v>
      </c>
      <c r="O517" s="17">
        <f t="shared" si="269"/>
        <v>0.42857142857142855</v>
      </c>
      <c r="P517" s="14">
        <v>2</v>
      </c>
      <c r="Q517" s="16">
        <v>4</v>
      </c>
      <c r="R517" s="15">
        <f t="shared" si="270"/>
        <v>0.66666666666666663</v>
      </c>
      <c r="S517" s="15">
        <f t="shared" si="271"/>
        <v>1.3333333333333333</v>
      </c>
      <c r="T517" s="17">
        <f t="shared" si="272"/>
        <v>0.5</v>
      </c>
      <c r="U517" s="16">
        <v>1</v>
      </c>
      <c r="V517" s="16">
        <v>3</v>
      </c>
      <c r="W517" s="15">
        <f t="shared" si="273"/>
        <v>0.33333333333333331</v>
      </c>
      <c r="X517" s="15">
        <f t="shared" si="274"/>
        <v>1</v>
      </c>
      <c r="Y517" s="17">
        <f t="shared" si="275"/>
        <v>0.33333333333333331</v>
      </c>
      <c r="Z517" s="8">
        <v>0</v>
      </c>
      <c r="AA517" s="8">
        <v>0</v>
      </c>
      <c r="AB517" s="15">
        <f t="shared" si="276"/>
        <v>0</v>
      </c>
      <c r="AC517" s="15">
        <f t="shared" si="277"/>
        <v>0</v>
      </c>
      <c r="AD517" s="17" t="e">
        <f t="shared" si="278"/>
        <v>#DIV/0!</v>
      </c>
      <c r="AE517" s="13">
        <v>2</v>
      </c>
      <c r="AF517" s="15">
        <f t="shared" si="279"/>
        <v>0.66666666666666663</v>
      </c>
      <c r="AG517" s="13">
        <v>1</v>
      </c>
      <c r="AH517" s="15">
        <f t="shared" si="280"/>
        <v>0.33333333333333331</v>
      </c>
      <c r="AI517" s="13">
        <v>1</v>
      </c>
      <c r="AJ517" s="15">
        <f t="shared" si="281"/>
        <v>0.33333333333333331</v>
      </c>
      <c r="AK517" s="13">
        <v>4</v>
      </c>
      <c r="AL517" s="15">
        <f t="shared" si="282"/>
        <v>1.3333333333333333</v>
      </c>
      <c r="AM517" s="13">
        <v>0</v>
      </c>
      <c r="AN517" s="15">
        <f t="shared" si="283"/>
        <v>0</v>
      </c>
      <c r="AO517" s="2">
        <v>0</v>
      </c>
      <c r="AP517" s="15">
        <f t="shared" si="284"/>
        <v>0</v>
      </c>
      <c r="AQ517" s="6">
        <v>0</v>
      </c>
      <c r="AR517" s="15">
        <f t="shared" si="285"/>
        <v>0</v>
      </c>
      <c r="AS517" s="52">
        <v>6</v>
      </c>
      <c r="AT517" s="15">
        <f t="shared" si="286"/>
        <v>2</v>
      </c>
      <c r="AU517" s="18"/>
      <c r="AV517" s="18"/>
      <c r="AW517" s="18"/>
      <c r="AX517" s="18"/>
      <c r="AY517" s="18"/>
      <c r="AZ517" s="18"/>
      <c r="BA517" s="18"/>
      <c r="BB517" s="18"/>
      <c r="BC517" s="18"/>
      <c r="BD517" s="92">
        <f t="shared" si="260"/>
        <v>50</v>
      </c>
      <c r="BE517" s="92">
        <f t="shared" si="261"/>
        <v>50</v>
      </c>
      <c r="BF517" s="93">
        <f>IFERROR(100*((L517+0.44*AA517+AQ517)*2400)/((SUMIFS(팀공격력!Q:Q,팀공격력!A:A,B517,팀공격력!B:B,D517)+0.44*SUMIFS(팀공격력!T:T,팀공격력!A:A,B517,팀공격력!B:B,D517)+SUMIFS(팀공격력!AK:AK,팀공격력!A:A,B517,팀공격력!B:B,D517))*(F517*60+G517)),"")</f>
        <v>2.4354560652423887</v>
      </c>
      <c r="BG517" s="17">
        <f t="shared" si="262"/>
        <v>0.42857142857142855</v>
      </c>
      <c r="BH517" s="17">
        <f t="shared" si="263"/>
        <v>0</v>
      </c>
      <c r="BI517" s="94">
        <f>IFERROR(((AG517*(12000/5))/((F517*60+G517)*(SUMIFS(팀공격력!X:X,팀공격력!A:A,B517,팀공격력!B:B,D517)+SUMIFS(팀수비력!X:X,팀수비력!A:A,B517,팀수비력!B:B,D517))))*100,"")</f>
        <v>0.42628925857640698</v>
      </c>
      <c r="BJ517" s="94">
        <f>IFERROR(((AI517*(12000/5))/((F517*60+G517)*(SUMIFS(팀공격력!V:V,팀공격력!A:A,B517,팀공격력!B:B,D517)+SUMIFS(팀수비력!W:W,팀수비력!A:A,B517,팀수비력!B:B,D517))))*100,"")</f>
        <v>0.89002284391966058</v>
      </c>
      <c r="BK517" s="94">
        <f>IFERROR(((AE517*(12000/5))/((F517*60+G517)*(SUMIFS(팀공격력!X:X,팀공격력!A:A,B517,팀공격력!B:B,D517)+SUMIFS(팀수비력!X:X,팀수비력!A:A,B517,팀수비력!B:B,D517))))*100,"")</f>
        <v>0.85257851715281396</v>
      </c>
      <c r="BL517" s="94">
        <f>IFERROR(100*AK517/(((((F517*60+G517)/(12000/5))*SUMIFS(팀공격력!P:P,팀공격력!A:A,B517,팀공격력!B:B,D517))-K517)),"")</f>
        <v>3.9015191540205971</v>
      </c>
      <c r="BM517" s="94">
        <f>IFERROR(100*((AM517/E517*(2400))/((F517*60+G517)*SUMIFS(팀공격력!AR:AR,팀공격력!A:A,B517,팀공격력!B:B,D517))),"")</f>
        <v>0</v>
      </c>
      <c r="BN517" s="94">
        <f>IFERROR((AO517*40)/(((F517*60+G517)/60)*(SUMIFS(팀수비력!Q:Q,팀수비력!A:A,B517,팀수비력!B:B,D517)-SUMIFS(팀수비력!N:N,팀수비력!A:A,B517,팀수비력!B:B,D517)))*100,"")</f>
        <v>0</v>
      </c>
      <c r="BO517" s="94">
        <f t="shared" si="264"/>
        <v>0</v>
      </c>
      <c r="BP517" s="18"/>
      <c r="BQ517" s="18"/>
      <c r="BR517" s="18"/>
      <c r="BS517" s="18"/>
      <c r="BT517" s="19" t="s">
        <v>88</v>
      </c>
      <c r="BU517" s="19"/>
      <c r="BV517" s="26" t="s">
        <v>94</v>
      </c>
      <c r="BW517" s="26"/>
      <c r="BX517" s="26"/>
      <c r="BY517" s="26"/>
      <c r="BZ517" s="29"/>
      <c r="CA517" s="29"/>
      <c r="CB517" s="29"/>
      <c r="CC517" s="30"/>
      <c r="CD517" s="30"/>
      <c r="CE517" s="30"/>
      <c r="CF517" s="28">
        <v>2</v>
      </c>
      <c r="CG517" s="28">
        <v>1</v>
      </c>
    </row>
    <row r="518" spans="1:85" x14ac:dyDescent="0.4">
      <c r="A518" s="9" t="s">
        <v>84</v>
      </c>
      <c r="B518" s="9" t="s">
        <v>112</v>
      </c>
      <c r="C518" s="9" t="s">
        <v>128</v>
      </c>
      <c r="D518" s="23" t="s">
        <v>296</v>
      </c>
      <c r="E518" s="32">
        <v>9</v>
      </c>
      <c r="F518" s="32">
        <v>28</v>
      </c>
      <c r="G518" s="32">
        <v>1</v>
      </c>
      <c r="H518" s="14">
        <f t="shared" si="265"/>
        <v>15129</v>
      </c>
      <c r="I518" s="45">
        <v>119</v>
      </c>
      <c r="J518" s="15">
        <f t="shared" si="266"/>
        <v>13.222222222222221</v>
      </c>
      <c r="K518" s="21">
        <v>52</v>
      </c>
      <c r="L518" s="21">
        <v>95</v>
      </c>
      <c r="M518" s="15">
        <f t="shared" si="267"/>
        <v>5.7777777777777777</v>
      </c>
      <c r="N518" s="15">
        <f t="shared" si="268"/>
        <v>10.555555555555555</v>
      </c>
      <c r="O518" s="17">
        <f t="shared" si="269"/>
        <v>0.54736842105263162</v>
      </c>
      <c r="P518" s="14">
        <v>52</v>
      </c>
      <c r="Q518" s="16">
        <v>92</v>
      </c>
      <c r="R518" s="15">
        <f t="shared" si="270"/>
        <v>5.7777777777777777</v>
      </c>
      <c r="S518" s="15">
        <f t="shared" si="271"/>
        <v>10.222222222222221</v>
      </c>
      <c r="T518" s="17">
        <f t="shared" si="272"/>
        <v>0.56521739130434778</v>
      </c>
      <c r="U518" s="16">
        <v>0</v>
      </c>
      <c r="V518" s="16">
        <v>3</v>
      </c>
      <c r="W518" s="15">
        <f t="shared" si="273"/>
        <v>0</v>
      </c>
      <c r="X518" s="15">
        <f t="shared" si="274"/>
        <v>0.33333333333333331</v>
      </c>
      <c r="Y518" s="17">
        <f t="shared" si="275"/>
        <v>0</v>
      </c>
      <c r="Z518" s="8">
        <v>15</v>
      </c>
      <c r="AA518" s="8">
        <v>19</v>
      </c>
      <c r="AB518" s="15">
        <f t="shared" si="276"/>
        <v>1.6666666666666667</v>
      </c>
      <c r="AC518" s="15">
        <f t="shared" si="277"/>
        <v>2.1111111111111112</v>
      </c>
      <c r="AD518" s="17">
        <f t="shared" si="278"/>
        <v>0.78947368421052633</v>
      </c>
      <c r="AE518" s="13">
        <v>121</v>
      </c>
      <c r="AF518" s="15">
        <f t="shared" si="279"/>
        <v>13.444444444444445</v>
      </c>
      <c r="AG518" s="13">
        <v>29</v>
      </c>
      <c r="AH518" s="15">
        <f t="shared" si="280"/>
        <v>3.2222222222222223</v>
      </c>
      <c r="AI518" s="13">
        <v>92</v>
      </c>
      <c r="AJ518" s="15">
        <f t="shared" si="281"/>
        <v>10.222222222222221</v>
      </c>
      <c r="AK518" s="13">
        <v>14</v>
      </c>
      <c r="AL518" s="15">
        <f t="shared" si="282"/>
        <v>1.5555555555555556</v>
      </c>
      <c r="AM518" s="13">
        <v>6</v>
      </c>
      <c r="AN518" s="15">
        <f t="shared" si="283"/>
        <v>0.66666666666666663</v>
      </c>
      <c r="AO518" s="2">
        <v>4</v>
      </c>
      <c r="AP518" s="15">
        <f t="shared" si="284"/>
        <v>0.44444444444444442</v>
      </c>
      <c r="AQ518" s="6">
        <v>11</v>
      </c>
      <c r="AR518" s="15">
        <f t="shared" si="285"/>
        <v>1.2222222222222223</v>
      </c>
      <c r="AS518" s="52">
        <v>14</v>
      </c>
      <c r="AT518" s="15">
        <f t="shared" si="286"/>
        <v>1.5555555555555556</v>
      </c>
      <c r="AU518" s="18"/>
      <c r="AV518" s="18"/>
      <c r="AW518" s="18"/>
      <c r="AX518" s="18"/>
      <c r="AY518" s="18"/>
      <c r="AZ518" s="18"/>
      <c r="BA518" s="18"/>
      <c r="BB518" s="18"/>
      <c r="BC518" s="18"/>
      <c r="BD518" s="92">
        <f t="shared" ref="BD518:BD581" si="287">IFERROR((I518/(2*(L518+(0.44*AA518))))*100,"")</f>
        <v>57.565789473684212</v>
      </c>
      <c r="BE518" s="92">
        <f t="shared" ref="BE518:BE581" si="288">IFERROR(((P518+(1.5*U518))/L518)*100,"")</f>
        <v>54.736842105263165</v>
      </c>
      <c r="BF518" s="93">
        <f>IFERROR(100*((L518+0.44*AA518+AQ518)*2400)/((SUMIFS(팀공격력!Q:Q,팀공격력!A:A,B518,팀공격력!B:B,D518)+0.44*SUMIFS(팀공격력!T:T,팀공격력!A:A,B518,팀공격력!B:B,D518)+SUMIFS(팀공격력!AK:AK,팀공격력!A:A,B518,팀공격력!B:B,D518))*(F518*60+G518)),"")</f>
        <v>21.562895076981381</v>
      </c>
      <c r="BG518" s="17">
        <f t="shared" ref="BG518:BG581" si="289">IFERROR(V518/L518,"")</f>
        <v>3.1578947368421054E-2</v>
      </c>
      <c r="BH518" s="17">
        <f t="shared" ref="BH518:BH581" si="290">IFERROR(AA518/L518,"")</f>
        <v>0.2</v>
      </c>
      <c r="BI518" s="94">
        <f>IFERROR(((AG518*(12000/5))/((F518*60+G518)*(SUMIFS(팀공격력!X:X,팀공격력!A:A,B518,팀공격력!B:B,D518)+SUMIFS(팀수비력!X:X,팀수비력!A:A,B518,팀수비력!B:B,D518))))*100,"")</f>
        <v>6.6996644392207596</v>
      </c>
      <c r="BJ518" s="94">
        <f>IFERROR(((AI518*(12000/5))/((F518*60+G518)*(SUMIFS(팀공격력!V:V,팀공격력!A:A,B518,팀공격력!B:B,D518)+SUMIFS(팀수비력!W:W,팀수비력!A:A,B518,팀수비력!B:B,D518))))*100,"")</f>
        <v>44.375130633310292</v>
      </c>
      <c r="BK518" s="94">
        <f>IFERROR(((AE518*(12000/5))/((F518*60+G518)*(SUMIFS(팀공격력!X:X,팀공격력!A:A,B518,팀공격력!B:B,D518)+SUMIFS(팀수비력!X:X,팀수비력!A:A,B518,팀수비력!B:B,D518))))*100,"")</f>
        <v>27.953772315369374</v>
      </c>
      <c r="BL518" s="94">
        <f>IFERROR(100*AK518/(((((F518*60+G518)/(12000/5))*SUMIFS(팀공격력!P:P,팀공격력!A:A,B518,팀공격력!B:B,D518))-K518)),"")</f>
        <v>9.8097034316444685</v>
      </c>
      <c r="BM518" s="94">
        <f>IFERROR(100*((AM518/E518*(2400))/((F518*60+G518)*SUMIFS(팀공격력!AR:AR,팀공격력!A:A,B518,팀공격력!B:B,D518))),"")</f>
        <v>1.3199233658474472</v>
      </c>
      <c r="BN518" s="94">
        <f>IFERROR((AO518*40)/(((F518*60+G518)/60)*(SUMIFS(팀수비력!Q:Q,팀수비력!A:A,B518,팀수비력!B:B,D518)-SUMIFS(팀수비력!N:N,팀수비력!A:A,B518,팀수비력!B:B,D518)))*100,"")</f>
        <v>1.5229030339083878</v>
      </c>
      <c r="BO518" s="94">
        <f t="shared" ref="BO518:BO581" si="291">IFERROR(100*AQ518/(L518+0.44*AA518+AQ518),"")</f>
        <v>9.618747813920951</v>
      </c>
      <c r="BP518" s="18"/>
      <c r="BQ518" s="18"/>
      <c r="BR518" s="18"/>
      <c r="BS518" s="18"/>
      <c r="BT518" s="19" t="s">
        <v>93</v>
      </c>
      <c r="BU518" s="19"/>
      <c r="BV518" s="26" t="s">
        <v>94</v>
      </c>
      <c r="BW518" s="26"/>
      <c r="BX518" s="26"/>
      <c r="BY518" s="26"/>
      <c r="BZ518" s="29"/>
      <c r="CA518" s="29"/>
      <c r="CB518" s="29"/>
      <c r="CC518" s="30"/>
      <c r="CD518" s="30"/>
      <c r="CE518" s="30"/>
      <c r="CF518" s="28">
        <v>4</v>
      </c>
      <c r="CG518" s="28">
        <v>5</v>
      </c>
    </row>
    <row r="519" spans="1:85" x14ac:dyDescent="0.4">
      <c r="A519" s="9" t="s">
        <v>84</v>
      </c>
      <c r="B519" s="9" t="s">
        <v>112</v>
      </c>
      <c r="C519" s="9" t="s">
        <v>129</v>
      </c>
      <c r="D519" s="23" t="s">
        <v>296</v>
      </c>
      <c r="E519" s="32">
        <v>6</v>
      </c>
      <c r="F519" s="32">
        <v>10</v>
      </c>
      <c r="G519" s="32">
        <v>0</v>
      </c>
      <c r="H519" s="14">
        <f t="shared" si="265"/>
        <v>3600</v>
      </c>
      <c r="I519" s="45">
        <v>26</v>
      </c>
      <c r="J519" s="15">
        <f t="shared" si="266"/>
        <v>4.333333333333333</v>
      </c>
      <c r="K519" s="21">
        <v>10</v>
      </c>
      <c r="L519" s="21">
        <v>19</v>
      </c>
      <c r="M519" s="15">
        <f t="shared" si="267"/>
        <v>1.6666666666666667</v>
      </c>
      <c r="N519" s="15">
        <f t="shared" si="268"/>
        <v>3.1666666666666665</v>
      </c>
      <c r="O519" s="17">
        <f t="shared" si="269"/>
        <v>0.52631578947368418</v>
      </c>
      <c r="P519" s="14">
        <v>8</v>
      </c>
      <c r="Q519" s="16">
        <v>11</v>
      </c>
      <c r="R519" s="15">
        <f t="shared" si="270"/>
        <v>1.3333333333333333</v>
      </c>
      <c r="S519" s="15">
        <f t="shared" si="271"/>
        <v>1.8333333333333333</v>
      </c>
      <c r="T519" s="17">
        <f t="shared" si="272"/>
        <v>0.72727272727272729</v>
      </c>
      <c r="U519" s="16">
        <v>2</v>
      </c>
      <c r="V519" s="16">
        <v>8</v>
      </c>
      <c r="W519" s="15">
        <f t="shared" si="273"/>
        <v>0.33333333333333331</v>
      </c>
      <c r="X519" s="15">
        <f t="shared" si="274"/>
        <v>1.3333333333333333</v>
      </c>
      <c r="Y519" s="17">
        <f t="shared" si="275"/>
        <v>0.25</v>
      </c>
      <c r="Z519" s="8">
        <v>4</v>
      </c>
      <c r="AA519" s="8">
        <v>5</v>
      </c>
      <c r="AB519" s="15">
        <f t="shared" si="276"/>
        <v>0.66666666666666663</v>
      </c>
      <c r="AC519" s="15">
        <f t="shared" si="277"/>
        <v>0.83333333333333337</v>
      </c>
      <c r="AD519" s="17">
        <f t="shared" si="278"/>
        <v>0.8</v>
      </c>
      <c r="AE519" s="13">
        <v>4</v>
      </c>
      <c r="AF519" s="15">
        <f t="shared" si="279"/>
        <v>0.66666666666666663</v>
      </c>
      <c r="AG519" s="13">
        <v>2</v>
      </c>
      <c r="AH519" s="15">
        <f t="shared" si="280"/>
        <v>0.33333333333333331</v>
      </c>
      <c r="AI519" s="13">
        <v>2</v>
      </c>
      <c r="AJ519" s="15">
        <f t="shared" si="281"/>
        <v>0.33333333333333331</v>
      </c>
      <c r="AK519" s="13">
        <v>6</v>
      </c>
      <c r="AL519" s="15">
        <f t="shared" si="282"/>
        <v>1</v>
      </c>
      <c r="AM519" s="13">
        <v>0</v>
      </c>
      <c r="AN519" s="15">
        <f t="shared" si="283"/>
        <v>0</v>
      </c>
      <c r="AO519" s="2">
        <v>0</v>
      </c>
      <c r="AP519" s="15">
        <f t="shared" si="284"/>
        <v>0</v>
      </c>
      <c r="AQ519" s="6">
        <v>0</v>
      </c>
      <c r="AR519" s="15">
        <f t="shared" si="285"/>
        <v>0</v>
      </c>
      <c r="AS519" s="52">
        <v>7</v>
      </c>
      <c r="AT519" s="15">
        <f t="shared" si="286"/>
        <v>1.1666666666666667</v>
      </c>
      <c r="AU519" s="18"/>
      <c r="AV519" s="18"/>
      <c r="AW519" s="18"/>
      <c r="AX519" s="18"/>
      <c r="AY519" s="18"/>
      <c r="AZ519" s="18"/>
      <c r="BA519" s="18"/>
      <c r="BB519" s="18"/>
      <c r="BC519" s="18"/>
      <c r="BD519" s="92">
        <f t="shared" si="287"/>
        <v>61.320754716981128</v>
      </c>
      <c r="BE519" s="92">
        <f t="shared" si="288"/>
        <v>57.894736842105267</v>
      </c>
      <c r="BF519" s="93">
        <f>IFERROR(100*((L519+0.44*AA519+AQ519)*2400)/((SUMIFS(팀공격력!Q:Q,팀공격력!A:A,B519,팀공격력!B:B,D519)+0.44*SUMIFS(팀공격력!T:T,팀공격력!A:A,B519,팀공격력!B:B,D519)+SUMIFS(팀공격력!AK:AK,팀공격력!A:A,B519,팀공격력!B:B,D519))*(F519*60+G519)),"")</f>
        <v>11.199154780771263</v>
      </c>
      <c r="BG519" s="17">
        <f t="shared" si="289"/>
        <v>0.42105263157894735</v>
      </c>
      <c r="BH519" s="17">
        <f t="shared" si="290"/>
        <v>0.26315789473684209</v>
      </c>
      <c r="BI519" s="94">
        <f>IFERROR(((AG519*(12000/5))/((F519*60+G519)*(SUMIFS(팀공격력!X:X,팀공격력!A:A,B519,팀공격력!B:B,D519)+SUMIFS(팀수비력!X:X,팀수비력!A:A,B519,팀수비력!B:B,D519))))*100,"")</f>
        <v>1.2944983818770228</v>
      </c>
      <c r="BJ519" s="94">
        <f>IFERROR(((AI519*(12000/5))/((F519*60+G519)*(SUMIFS(팀공격력!V:V,팀공격력!A:A,B519,팀공격력!B:B,D519)+SUMIFS(팀수비력!W:W,팀수비력!A:A,B519,팀수비력!B:B,D519))))*100,"")</f>
        <v>2.7027027027027026</v>
      </c>
      <c r="BK519" s="94">
        <f>IFERROR(((AE519*(12000/5))/((F519*60+G519)*(SUMIFS(팀공격력!X:X,팀공격력!A:A,B519,팀공격력!B:B,D519)+SUMIFS(팀수비력!X:X,팀수비력!A:A,B519,팀수비력!B:B,D519))))*100,"")</f>
        <v>2.5889967637540456</v>
      </c>
      <c r="BL519" s="94">
        <f>IFERROR(100*AK519/(((((F519*60+G519)/(12000/5))*SUMIFS(팀공격력!P:P,팀공격력!A:A,B519,팀공격력!B:B,D519))-K519)),"")</f>
        <v>10.084033613445378</v>
      </c>
      <c r="BM519" s="94">
        <f>IFERROR(100*((AM519/E519*(2400))/((F519*60+G519)*SUMIFS(팀공격력!AR:AR,팀공격력!A:A,B519,팀공격력!B:B,D519))),"")</f>
        <v>0</v>
      </c>
      <c r="BN519" s="94">
        <f>IFERROR((AO519*40)/(((F519*60+G519)/60)*(SUMIFS(팀수비력!Q:Q,팀수비력!A:A,B519,팀수비력!B:B,D519)-SUMIFS(팀수비력!N:N,팀수비력!A:A,B519,팀수비력!B:B,D519)))*100,"")</f>
        <v>0</v>
      </c>
      <c r="BO519" s="94">
        <f t="shared" si="291"/>
        <v>0</v>
      </c>
      <c r="BP519" s="18"/>
      <c r="BQ519" s="18"/>
      <c r="BR519" s="18"/>
      <c r="BS519" s="18"/>
      <c r="BT519" s="19" t="s">
        <v>88</v>
      </c>
      <c r="BU519" s="19"/>
      <c r="BV519" s="26" t="s">
        <v>89</v>
      </c>
      <c r="BW519" s="26"/>
      <c r="BX519" s="26"/>
      <c r="BY519" s="26"/>
      <c r="BZ519" s="29"/>
      <c r="CA519" s="29"/>
      <c r="CB519" s="29"/>
      <c r="CC519" s="30"/>
      <c r="CD519" s="30"/>
      <c r="CE519" s="30"/>
      <c r="CF519" s="28">
        <v>2</v>
      </c>
      <c r="CG519" s="28">
        <v>4</v>
      </c>
    </row>
    <row r="520" spans="1:85" x14ac:dyDescent="0.4">
      <c r="A520" s="9" t="s">
        <v>84</v>
      </c>
      <c r="B520" s="9" t="s">
        <v>130</v>
      </c>
      <c r="C520" s="9" t="s">
        <v>131</v>
      </c>
      <c r="D520" s="23" t="s">
        <v>296</v>
      </c>
      <c r="E520" s="32">
        <v>9</v>
      </c>
      <c r="F520" s="32">
        <v>28</v>
      </c>
      <c r="G520" s="32">
        <v>59</v>
      </c>
      <c r="H520" s="14">
        <f t="shared" si="265"/>
        <v>15651</v>
      </c>
      <c r="I520" s="45">
        <v>90</v>
      </c>
      <c r="J520" s="15">
        <f t="shared" si="266"/>
        <v>10</v>
      </c>
      <c r="K520" s="21">
        <v>31</v>
      </c>
      <c r="L520" s="21">
        <v>75</v>
      </c>
      <c r="M520" s="15">
        <f t="shared" si="267"/>
        <v>3.4444444444444446</v>
      </c>
      <c r="N520" s="15">
        <f t="shared" si="268"/>
        <v>8.3333333333333339</v>
      </c>
      <c r="O520" s="17">
        <f t="shared" si="269"/>
        <v>0.41333333333333333</v>
      </c>
      <c r="P520" s="14">
        <v>23</v>
      </c>
      <c r="Q520" s="16">
        <v>50</v>
      </c>
      <c r="R520" s="15">
        <f t="shared" si="270"/>
        <v>2.5555555555555554</v>
      </c>
      <c r="S520" s="15">
        <f t="shared" si="271"/>
        <v>5.5555555555555554</v>
      </c>
      <c r="T520" s="17">
        <f t="shared" si="272"/>
        <v>0.46</v>
      </c>
      <c r="U520" s="16">
        <v>8</v>
      </c>
      <c r="V520" s="16">
        <v>25</v>
      </c>
      <c r="W520" s="15">
        <f t="shared" si="273"/>
        <v>0.88888888888888884</v>
      </c>
      <c r="X520" s="15">
        <f t="shared" si="274"/>
        <v>2.7777777777777777</v>
      </c>
      <c r="Y520" s="17">
        <f t="shared" si="275"/>
        <v>0.32</v>
      </c>
      <c r="Z520" s="8">
        <v>20</v>
      </c>
      <c r="AA520" s="8">
        <v>24</v>
      </c>
      <c r="AB520" s="15">
        <f t="shared" si="276"/>
        <v>2.2222222222222223</v>
      </c>
      <c r="AC520" s="15">
        <f t="shared" si="277"/>
        <v>2.6666666666666665</v>
      </c>
      <c r="AD520" s="17">
        <f t="shared" si="278"/>
        <v>0.83333333333333337</v>
      </c>
      <c r="AE520" s="13">
        <v>21</v>
      </c>
      <c r="AF520" s="15">
        <f t="shared" si="279"/>
        <v>2.3333333333333335</v>
      </c>
      <c r="AG520" s="13">
        <v>8</v>
      </c>
      <c r="AH520" s="15">
        <f t="shared" si="280"/>
        <v>0.88888888888888884</v>
      </c>
      <c r="AI520" s="13">
        <v>13</v>
      </c>
      <c r="AJ520" s="15">
        <f t="shared" si="281"/>
        <v>1.4444444444444444</v>
      </c>
      <c r="AK520" s="13">
        <v>63</v>
      </c>
      <c r="AL520" s="15">
        <f t="shared" si="282"/>
        <v>7</v>
      </c>
      <c r="AM520" s="13">
        <v>15</v>
      </c>
      <c r="AN520" s="15">
        <f t="shared" si="283"/>
        <v>1.6666666666666667</v>
      </c>
      <c r="AO520" s="2">
        <v>1</v>
      </c>
      <c r="AP520" s="15">
        <f t="shared" si="284"/>
        <v>0.1111111111111111</v>
      </c>
      <c r="AQ520" s="6">
        <v>19</v>
      </c>
      <c r="AR520" s="15">
        <f t="shared" si="285"/>
        <v>2.1111111111111112</v>
      </c>
      <c r="AS520" s="52">
        <v>13</v>
      </c>
      <c r="AT520" s="15">
        <f t="shared" si="286"/>
        <v>1.4444444444444444</v>
      </c>
      <c r="AU520" s="18"/>
      <c r="AV520" s="18"/>
      <c r="AW520" s="18"/>
      <c r="AX520" s="18"/>
      <c r="AY520" s="18"/>
      <c r="AZ520" s="18"/>
      <c r="BA520" s="18"/>
      <c r="BB520" s="18"/>
      <c r="BC520" s="18"/>
      <c r="BD520" s="92">
        <f t="shared" si="287"/>
        <v>52.594670406732114</v>
      </c>
      <c r="BE520" s="92">
        <f t="shared" si="288"/>
        <v>46.666666666666664</v>
      </c>
      <c r="BF520" s="93">
        <f>IFERROR(100*((L520+0.44*AA520+AQ520)*2400)/((SUMIFS(팀공격력!Q:Q,팀공격력!A:A,B520,팀공격력!B:B,D520)+0.44*SUMIFS(팀공격력!T:T,팀공격력!A:A,B520,팀공격력!B:B,D520)+SUMIFS(팀공격력!AK:AK,팀공격력!A:A,B520,팀공격력!B:B,D520))*(F520*60+G520)),"")</f>
        <v>18.195342559604057</v>
      </c>
      <c r="BG520" s="17">
        <f t="shared" si="289"/>
        <v>0.33333333333333331</v>
      </c>
      <c r="BH520" s="17">
        <f t="shared" si="290"/>
        <v>0.32</v>
      </c>
      <c r="BI520" s="94">
        <f>IFERROR(((AG520*(12000/5))/((F520*60+G520)*(SUMIFS(팀공격력!X:X,팀공격력!A:A,B520,팀공격력!B:B,D520)+SUMIFS(팀수비력!X:X,팀수비력!A:A,B520,팀수비력!B:B,D520))))*100,"")</f>
        <v>1.7608976175605515</v>
      </c>
      <c r="BJ520" s="94">
        <f>IFERROR(((AI520*(12000/5))/((F520*60+G520)*(SUMIFS(팀공격력!V:V,팀공격력!A:A,B520,팀공격력!B:B,D520)+SUMIFS(팀수비력!W:W,팀수비력!A:A,B520,팀수비력!B:B,D520))))*100,"")</f>
        <v>5.6242462698808993</v>
      </c>
      <c r="BK520" s="94">
        <f>IFERROR(((AE520*(12000/5))/((F520*60+G520)*(SUMIFS(팀공격력!X:X,팀공격력!A:A,B520,팀공격력!B:B,D520)+SUMIFS(팀수비력!X:X,팀수비력!A:A,B520,팀수비력!B:B,D520))))*100,"")</f>
        <v>4.622356246096448</v>
      </c>
      <c r="BL520" s="94">
        <f>IFERROR(100*AK520/(((((F520*60+G520)/(12000/5))*SUMIFS(팀공격력!P:P,팀공격력!A:A,B520,팀공격력!B:B,D520))-K520)),"")</f>
        <v>33.03228512629606</v>
      </c>
      <c r="BM520" s="94">
        <f>IFERROR(100*((AM520/E520*(2400))/((F520*60+G520)*SUMIFS(팀공격력!AR:AR,팀공격력!A:A,B520,팀공격력!B:B,D520))),"")</f>
        <v>3.0958079154795763</v>
      </c>
      <c r="BN520" s="94">
        <f>IFERROR((AO520*40)/(((F520*60+G520)/60)*(SUMIFS(팀수비력!Q:Q,팀수비력!A:A,B520,팀수비력!B:B,D520)-SUMIFS(팀수비력!N:N,팀수비력!A:A,B520,팀수비력!B:B,D520)))*100,"")</f>
        <v>0.39096416650512245</v>
      </c>
      <c r="BO520" s="94">
        <f t="shared" si="291"/>
        <v>18.171384850803367</v>
      </c>
      <c r="BP520" s="18"/>
      <c r="BQ520" s="18"/>
      <c r="BR520" s="18"/>
      <c r="BS520" s="18"/>
      <c r="BT520" s="19" t="s">
        <v>88</v>
      </c>
      <c r="BU520" s="19"/>
      <c r="BV520" s="26" t="s">
        <v>89</v>
      </c>
      <c r="BW520" s="26"/>
      <c r="BX520" s="26"/>
      <c r="BY520" s="26"/>
      <c r="BZ520" s="29"/>
      <c r="CA520" s="29"/>
      <c r="CB520" s="29"/>
      <c r="CC520" s="30"/>
      <c r="CD520" s="30"/>
      <c r="CE520" s="30"/>
      <c r="CF520" s="28">
        <v>7</v>
      </c>
      <c r="CG520" s="28">
        <v>2</v>
      </c>
    </row>
    <row r="521" spans="1:85" x14ac:dyDescent="0.4">
      <c r="A521" s="9" t="s">
        <v>84</v>
      </c>
      <c r="B521" s="9" t="s">
        <v>130</v>
      </c>
      <c r="C521" s="9" t="s">
        <v>134</v>
      </c>
      <c r="D521" s="23" t="s">
        <v>296</v>
      </c>
      <c r="E521" s="32">
        <v>9</v>
      </c>
      <c r="F521" s="32">
        <v>8</v>
      </c>
      <c r="G521" s="32">
        <v>16</v>
      </c>
      <c r="H521" s="14">
        <f t="shared" si="265"/>
        <v>4464</v>
      </c>
      <c r="I521" s="45">
        <v>26</v>
      </c>
      <c r="J521" s="15">
        <f t="shared" si="266"/>
        <v>2.8888888888888888</v>
      </c>
      <c r="K521" s="21">
        <v>10</v>
      </c>
      <c r="L521" s="21">
        <v>19</v>
      </c>
      <c r="M521" s="15">
        <f t="shared" si="267"/>
        <v>1.1111111111111112</v>
      </c>
      <c r="N521" s="15">
        <f t="shared" si="268"/>
        <v>2.1111111111111112</v>
      </c>
      <c r="O521" s="17">
        <f t="shared" si="269"/>
        <v>0.52631578947368418</v>
      </c>
      <c r="P521" s="14">
        <v>10</v>
      </c>
      <c r="Q521" s="16">
        <v>19</v>
      </c>
      <c r="R521" s="15">
        <f t="shared" si="270"/>
        <v>1.1111111111111112</v>
      </c>
      <c r="S521" s="15">
        <f t="shared" si="271"/>
        <v>2.1111111111111112</v>
      </c>
      <c r="T521" s="17">
        <f t="shared" si="272"/>
        <v>0.52631578947368418</v>
      </c>
      <c r="U521" s="16">
        <v>0</v>
      </c>
      <c r="V521" s="16">
        <v>0</v>
      </c>
      <c r="W521" s="15">
        <f t="shared" si="273"/>
        <v>0</v>
      </c>
      <c r="X521" s="15">
        <f t="shared" si="274"/>
        <v>0</v>
      </c>
      <c r="Y521" s="17" t="e">
        <f t="shared" si="275"/>
        <v>#DIV/0!</v>
      </c>
      <c r="Z521" s="8">
        <v>6</v>
      </c>
      <c r="AA521" s="8">
        <v>8</v>
      </c>
      <c r="AB521" s="15">
        <f t="shared" si="276"/>
        <v>0.66666666666666663</v>
      </c>
      <c r="AC521" s="15">
        <f t="shared" si="277"/>
        <v>0.88888888888888884</v>
      </c>
      <c r="AD521" s="17">
        <f t="shared" si="278"/>
        <v>0.75</v>
      </c>
      <c r="AE521" s="13">
        <v>30</v>
      </c>
      <c r="AF521" s="15">
        <f t="shared" si="279"/>
        <v>3.3333333333333335</v>
      </c>
      <c r="AG521" s="13">
        <v>10</v>
      </c>
      <c r="AH521" s="15">
        <f t="shared" si="280"/>
        <v>1.1111111111111112</v>
      </c>
      <c r="AI521" s="13">
        <v>20</v>
      </c>
      <c r="AJ521" s="15">
        <f t="shared" si="281"/>
        <v>2.2222222222222223</v>
      </c>
      <c r="AK521" s="13">
        <v>0</v>
      </c>
      <c r="AL521" s="15">
        <f t="shared" si="282"/>
        <v>0</v>
      </c>
      <c r="AM521" s="13">
        <v>0</v>
      </c>
      <c r="AN521" s="15">
        <f t="shared" si="283"/>
        <v>0</v>
      </c>
      <c r="AO521" s="2">
        <v>1</v>
      </c>
      <c r="AP521" s="15">
        <f t="shared" si="284"/>
        <v>0.1111111111111111</v>
      </c>
      <c r="AQ521" s="6">
        <v>4</v>
      </c>
      <c r="AR521" s="15">
        <f t="shared" si="285"/>
        <v>0.44444444444444442</v>
      </c>
      <c r="AS521" s="52">
        <v>17</v>
      </c>
      <c r="AT521" s="15">
        <f t="shared" si="286"/>
        <v>1.8888888888888888</v>
      </c>
      <c r="AU521" s="18"/>
      <c r="AV521" s="18"/>
      <c r="AW521" s="18"/>
      <c r="AX521" s="18"/>
      <c r="AY521" s="18"/>
      <c r="AZ521" s="18"/>
      <c r="BA521" s="18"/>
      <c r="BB521" s="18"/>
      <c r="BC521" s="18"/>
      <c r="BD521" s="92">
        <f t="shared" si="287"/>
        <v>57.726465364120784</v>
      </c>
      <c r="BE521" s="92">
        <f t="shared" si="288"/>
        <v>52.631578947368418</v>
      </c>
      <c r="BF521" s="93">
        <f>IFERROR(100*((L521+0.44*AA521+AQ521)*2400)/((SUMIFS(팀공격력!Q:Q,팀공격력!A:A,B521,팀공격력!B:B,D521)+0.44*SUMIFS(팀공격력!T:T,팀공격력!A:A,B521,팀공격력!B:B,D521)+SUMIFS(팀공격력!AK:AK,팀공격력!A:A,B521,팀공격력!B:B,D521))*(F521*60+G521)),"")</f>
        <v>16.180282020119193</v>
      </c>
      <c r="BG521" s="17">
        <f t="shared" si="289"/>
        <v>0</v>
      </c>
      <c r="BH521" s="17">
        <f t="shared" si="290"/>
        <v>0.42105263157894735</v>
      </c>
      <c r="BI521" s="94">
        <f>IFERROR(((AG521*(12000/5))/((F521*60+G521)*(SUMIFS(팀공격력!X:X,팀공격력!A:A,B521,팀공격력!B:B,D521)+SUMIFS(팀수비력!X:X,팀수비력!A:A,B521,팀수비력!B:B,D521))))*100,"")</f>
        <v>7.717240314863405</v>
      </c>
      <c r="BJ521" s="94">
        <f>IFERROR(((AI521*(12000/5))/((F521*60+G521)*(SUMIFS(팀공격력!V:V,팀공격력!A:A,B521,팀공격력!B:B,D521)+SUMIFS(팀수비력!W:W,팀수비력!A:A,B521,팀수비력!B:B,D521))))*100,"")</f>
        <v>30.336737789463044</v>
      </c>
      <c r="BK521" s="94">
        <f>IFERROR(((AE521*(12000/5))/((F521*60+G521)*(SUMIFS(팀공격력!X:X,팀공격력!A:A,B521,팀공격력!B:B,D521)+SUMIFS(팀수비력!X:X,팀수비력!A:A,B521,팀수비력!B:B,D521))))*100,"")</f>
        <v>23.151720944590217</v>
      </c>
      <c r="BL521" s="94">
        <f>IFERROR(100*AK521/(((((F521*60+G521)/(12000/5))*SUMIFS(팀공격력!P:P,팀공격력!A:A,B521,팀공격력!B:B,D521))-K521)),"")</f>
        <v>0</v>
      </c>
      <c r="BM521" s="94">
        <f>IFERROR(100*((AM521/E521*(2400))/((F521*60+G521)*SUMIFS(팀공격력!AR:AR,팀공격력!A:A,B521,팀공격력!B:B,D521))),"")</f>
        <v>0</v>
      </c>
      <c r="BN521" s="94">
        <f>IFERROR((AO521*40)/(((F521*60+G521)/60)*(SUMIFS(팀수비력!Q:Q,팀수비력!A:A,B521,팀수비력!B:B,D521)-SUMIFS(팀수비력!N:N,팀수비력!A:A,B521,팀수비력!B:B,D521)))*100,"")</f>
        <v>1.370739285387919</v>
      </c>
      <c r="BO521" s="94">
        <f t="shared" si="291"/>
        <v>15.082956259426847</v>
      </c>
      <c r="BP521" s="18"/>
      <c r="BQ521" s="18"/>
      <c r="BR521" s="18"/>
      <c r="BS521" s="18"/>
      <c r="BT521" s="19" t="s">
        <v>93</v>
      </c>
      <c r="BU521" s="19"/>
      <c r="BV521" s="26" t="s">
        <v>97</v>
      </c>
      <c r="BW521" s="26"/>
      <c r="BX521" s="26"/>
      <c r="BY521" s="26"/>
      <c r="BZ521" s="29"/>
      <c r="CA521" s="29"/>
      <c r="CB521" s="29"/>
      <c r="CC521" s="30"/>
      <c r="CD521" s="30"/>
      <c r="CE521" s="30"/>
      <c r="CF521" s="28">
        <v>7</v>
      </c>
      <c r="CG521" s="28">
        <v>2</v>
      </c>
    </row>
    <row r="522" spans="1:85" x14ac:dyDescent="0.4">
      <c r="A522" s="9" t="s">
        <v>84</v>
      </c>
      <c r="B522" s="9" t="s">
        <v>130</v>
      </c>
      <c r="C522" s="9" t="s">
        <v>135</v>
      </c>
      <c r="D522" s="23" t="s">
        <v>296</v>
      </c>
      <c r="E522" s="32">
        <v>6</v>
      </c>
      <c r="F522" s="32">
        <v>4</v>
      </c>
      <c r="G522" s="32">
        <v>21</v>
      </c>
      <c r="H522" s="14">
        <f t="shared" si="265"/>
        <v>1566</v>
      </c>
      <c r="I522" s="45">
        <v>11</v>
      </c>
      <c r="J522" s="15">
        <f t="shared" si="266"/>
        <v>1.8333333333333333</v>
      </c>
      <c r="K522" s="21">
        <v>3</v>
      </c>
      <c r="L522" s="21">
        <v>6</v>
      </c>
      <c r="M522" s="15">
        <f t="shared" si="267"/>
        <v>0.5</v>
      </c>
      <c r="N522" s="15">
        <f t="shared" si="268"/>
        <v>1</v>
      </c>
      <c r="O522" s="17">
        <f t="shared" si="269"/>
        <v>0.5</v>
      </c>
      <c r="P522" s="14">
        <v>0</v>
      </c>
      <c r="Q522" s="16">
        <v>2</v>
      </c>
      <c r="R522" s="15">
        <f t="shared" si="270"/>
        <v>0</v>
      </c>
      <c r="S522" s="15">
        <f t="shared" si="271"/>
        <v>0.33333333333333331</v>
      </c>
      <c r="T522" s="17">
        <f t="shared" si="272"/>
        <v>0</v>
      </c>
      <c r="U522" s="16">
        <v>3</v>
      </c>
      <c r="V522" s="16">
        <v>4</v>
      </c>
      <c r="W522" s="15">
        <f t="shared" si="273"/>
        <v>0.5</v>
      </c>
      <c r="X522" s="15">
        <f t="shared" si="274"/>
        <v>0.66666666666666663</v>
      </c>
      <c r="Y522" s="17">
        <f t="shared" si="275"/>
        <v>0.75</v>
      </c>
      <c r="Z522" s="8">
        <v>2</v>
      </c>
      <c r="AA522" s="8">
        <v>2</v>
      </c>
      <c r="AB522" s="15">
        <f t="shared" si="276"/>
        <v>0.33333333333333331</v>
      </c>
      <c r="AC522" s="15">
        <f t="shared" si="277"/>
        <v>0.33333333333333331</v>
      </c>
      <c r="AD522" s="17">
        <f t="shared" si="278"/>
        <v>1</v>
      </c>
      <c r="AE522" s="13">
        <v>2</v>
      </c>
      <c r="AF522" s="15">
        <f t="shared" si="279"/>
        <v>0.33333333333333331</v>
      </c>
      <c r="AG522" s="13">
        <v>0</v>
      </c>
      <c r="AH522" s="15">
        <f t="shared" si="280"/>
        <v>0</v>
      </c>
      <c r="AI522" s="13">
        <v>2</v>
      </c>
      <c r="AJ522" s="15">
        <f t="shared" si="281"/>
        <v>0.33333333333333331</v>
      </c>
      <c r="AK522" s="13">
        <v>2</v>
      </c>
      <c r="AL522" s="15">
        <f t="shared" si="282"/>
        <v>0.33333333333333331</v>
      </c>
      <c r="AM522" s="13">
        <v>0</v>
      </c>
      <c r="AN522" s="15">
        <f t="shared" si="283"/>
        <v>0</v>
      </c>
      <c r="AO522" s="2">
        <v>0</v>
      </c>
      <c r="AP522" s="15">
        <f t="shared" si="284"/>
        <v>0</v>
      </c>
      <c r="AQ522" s="6">
        <v>1</v>
      </c>
      <c r="AR522" s="15">
        <f t="shared" si="285"/>
        <v>0.16666666666666666</v>
      </c>
      <c r="AS522" s="52">
        <v>1</v>
      </c>
      <c r="AT522" s="15">
        <f t="shared" si="286"/>
        <v>0.16666666666666666</v>
      </c>
      <c r="AU522" s="18"/>
      <c r="AV522" s="18"/>
      <c r="AW522" s="18"/>
      <c r="AX522" s="18"/>
      <c r="AY522" s="18"/>
      <c r="AZ522" s="18"/>
      <c r="BA522" s="18"/>
      <c r="BB522" s="18"/>
      <c r="BC522" s="18"/>
      <c r="BD522" s="92">
        <f t="shared" si="287"/>
        <v>79.941860465116278</v>
      </c>
      <c r="BE522" s="92">
        <f t="shared" si="288"/>
        <v>75</v>
      </c>
      <c r="BF522" s="93">
        <f>IFERROR(100*((L522+0.44*AA522+AQ522)*2400)/((SUMIFS(팀공격력!Q:Q,팀공격력!A:A,B522,팀공격력!B:B,D522)+0.44*SUMIFS(팀공격력!T:T,팀공격력!A:A,B522,팀공격력!B:B,D522)+SUMIFS(팀공격력!AK:AK,팀공격력!A:A,B522,팀공격력!B:B,D522))*(F522*60+G522)),"")</f>
        <v>9.1365020067259959</v>
      </c>
      <c r="BG522" s="17">
        <f t="shared" si="289"/>
        <v>0.66666666666666663</v>
      </c>
      <c r="BH522" s="17">
        <f t="shared" si="290"/>
        <v>0.33333333333333331</v>
      </c>
      <c r="BI522" s="94">
        <f>IFERROR(((AG522*(12000/5))/((F522*60+G522)*(SUMIFS(팀공격력!X:X,팀공격력!A:A,B522,팀공격력!B:B,D522)+SUMIFS(팀수비력!X:X,팀수비력!A:A,B522,팀수비력!B:B,D522))))*100,"")</f>
        <v>0</v>
      </c>
      <c r="BJ522" s="94">
        <f>IFERROR(((AI522*(12000/5))/((F522*60+G522)*(SUMIFS(팀공격력!V:V,팀공격력!A:A,B522,팀공격력!B:B,D522)+SUMIFS(팀수비력!W:W,팀수비력!A:A,B522,팀수비력!B:B,D522))))*100,"")</f>
        <v>5.765142507116348</v>
      </c>
      <c r="BK522" s="94">
        <f>IFERROR(((AE522*(12000/5))/((F522*60+G522)*(SUMIFS(팀공격력!X:X,팀공격력!A:A,B522,팀공격력!B:B,D522)+SUMIFS(팀수비력!X:X,팀수비력!A:A,B522,팀수비력!B:B,D522))))*100,"")</f>
        <v>2.9331426790591943</v>
      </c>
      <c r="BL522" s="94">
        <f>IFERROR(100*AK522/(((((F522*60+G522)/(12000/5))*SUMIFS(팀공격력!P:P,팀공격력!A:A,B522,팀공격력!B:B,D522))-K522)),"")</f>
        <v>6.6055651886714566</v>
      </c>
      <c r="BM522" s="94">
        <f>IFERROR(100*((AM522/E522*(2400))/((F522*60+G522)*SUMIFS(팀공격력!AR:AR,팀공격력!A:A,B522,팀공격력!B:B,D522))),"")</f>
        <v>0</v>
      </c>
      <c r="BN522" s="94">
        <f>IFERROR((AO522*40)/(((F522*60+G522)/60)*(SUMIFS(팀수비력!Q:Q,팀수비력!A:A,B522,팀수비력!B:B,D522)-SUMIFS(팀수비력!N:N,팀수비력!A:A,B522,팀수비력!B:B,D522)))*100,"")</f>
        <v>0</v>
      </c>
      <c r="BO522" s="94">
        <f t="shared" si="291"/>
        <v>12.690355329949238</v>
      </c>
      <c r="BP522" s="18"/>
      <c r="BQ522" s="18"/>
      <c r="BR522" s="18"/>
      <c r="BS522" s="18"/>
      <c r="BT522" s="19" t="s">
        <v>88</v>
      </c>
      <c r="BU522" s="19"/>
      <c r="BV522" s="26" t="s">
        <v>89</v>
      </c>
      <c r="BW522" s="26"/>
      <c r="BX522" s="26"/>
      <c r="BY522" s="26"/>
      <c r="BZ522" s="29"/>
      <c r="CA522" s="29"/>
      <c r="CB522" s="29"/>
      <c r="CC522" s="30"/>
      <c r="CD522" s="30"/>
      <c r="CE522" s="30"/>
      <c r="CF522" s="28">
        <v>6</v>
      </c>
      <c r="CG522" s="28">
        <v>0</v>
      </c>
    </row>
    <row r="523" spans="1:85" x14ac:dyDescent="0.4">
      <c r="A523" s="9" t="s">
        <v>84</v>
      </c>
      <c r="B523" s="9" t="s">
        <v>130</v>
      </c>
      <c r="C523" s="9" t="s">
        <v>139</v>
      </c>
      <c r="D523" s="23" t="s">
        <v>296</v>
      </c>
      <c r="E523" s="32">
        <v>9</v>
      </c>
      <c r="F523" s="32">
        <v>30</v>
      </c>
      <c r="G523" s="32">
        <v>43</v>
      </c>
      <c r="H523" s="14">
        <f t="shared" si="265"/>
        <v>16587</v>
      </c>
      <c r="I523" s="45">
        <v>146</v>
      </c>
      <c r="J523" s="15">
        <f t="shared" si="266"/>
        <v>16.222222222222221</v>
      </c>
      <c r="K523" s="21">
        <v>55</v>
      </c>
      <c r="L523" s="21">
        <v>110</v>
      </c>
      <c r="M523" s="15">
        <f t="shared" si="267"/>
        <v>6.1111111111111107</v>
      </c>
      <c r="N523" s="15">
        <f t="shared" si="268"/>
        <v>12.222222222222221</v>
      </c>
      <c r="O523" s="17">
        <f t="shared" si="269"/>
        <v>0.5</v>
      </c>
      <c r="P523" s="14">
        <v>42</v>
      </c>
      <c r="Q523" s="16">
        <v>76</v>
      </c>
      <c r="R523" s="15">
        <f t="shared" si="270"/>
        <v>4.666666666666667</v>
      </c>
      <c r="S523" s="15">
        <f t="shared" si="271"/>
        <v>8.4444444444444446</v>
      </c>
      <c r="T523" s="17">
        <f t="shared" si="272"/>
        <v>0.55263157894736847</v>
      </c>
      <c r="U523" s="16">
        <v>13</v>
      </c>
      <c r="V523" s="16">
        <v>34</v>
      </c>
      <c r="W523" s="15">
        <f t="shared" si="273"/>
        <v>1.4444444444444444</v>
      </c>
      <c r="X523" s="15">
        <f t="shared" si="274"/>
        <v>3.7777777777777777</v>
      </c>
      <c r="Y523" s="17">
        <f t="shared" si="275"/>
        <v>0.38235294117647056</v>
      </c>
      <c r="Z523" s="8">
        <v>23</v>
      </c>
      <c r="AA523" s="8">
        <v>34</v>
      </c>
      <c r="AB523" s="15">
        <f t="shared" si="276"/>
        <v>2.5555555555555554</v>
      </c>
      <c r="AC523" s="15">
        <f t="shared" si="277"/>
        <v>3.7777777777777777</v>
      </c>
      <c r="AD523" s="17">
        <f t="shared" si="278"/>
        <v>0.67647058823529416</v>
      </c>
      <c r="AE523" s="13">
        <v>39</v>
      </c>
      <c r="AF523" s="15">
        <f t="shared" si="279"/>
        <v>4.333333333333333</v>
      </c>
      <c r="AG523" s="13">
        <v>9</v>
      </c>
      <c r="AH523" s="15">
        <f t="shared" si="280"/>
        <v>1</v>
      </c>
      <c r="AI523" s="13">
        <v>30</v>
      </c>
      <c r="AJ523" s="15">
        <f t="shared" si="281"/>
        <v>3.3333333333333335</v>
      </c>
      <c r="AK523" s="13">
        <v>24</v>
      </c>
      <c r="AL523" s="15">
        <f t="shared" si="282"/>
        <v>2.6666666666666665</v>
      </c>
      <c r="AM523" s="13">
        <v>14</v>
      </c>
      <c r="AN523" s="15">
        <f t="shared" si="283"/>
        <v>1.5555555555555556</v>
      </c>
      <c r="AO523" s="2">
        <v>3</v>
      </c>
      <c r="AP523" s="15">
        <f t="shared" si="284"/>
        <v>0.33333333333333331</v>
      </c>
      <c r="AQ523" s="6">
        <v>11</v>
      </c>
      <c r="AR523" s="15">
        <f t="shared" si="285"/>
        <v>1.2222222222222223</v>
      </c>
      <c r="AS523" s="52">
        <v>16</v>
      </c>
      <c r="AT523" s="15">
        <f t="shared" si="286"/>
        <v>1.7777777777777777</v>
      </c>
      <c r="AU523" s="18"/>
      <c r="AV523" s="18"/>
      <c r="AW523" s="18"/>
      <c r="AX523" s="18"/>
      <c r="AY523" s="18"/>
      <c r="AZ523" s="18"/>
      <c r="BA523" s="18"/>
      <c r="BB523" s="18"/>
      <c r="BC523" s="18"/>
      <c r="BD523" s="92">
        <f t="shared" si="287"/>
        <v>58.418693982074252</v>
      </c>
      <c r="BE523" s="92">
        <f t="shared" si="288"/>
        <v>55.909090909090907</v>
      </c>
      <c r="BF523" s="93">
        <f>IFERROR(100*((L523+0.44*AA523+AQ523)*2400)/((SUMIFS(팀공격력!Q:Q,팀공격력!A:A,B523,팀공격력!B:B,D523)+0.44*SUMIFS(팀공격력!T:T,팀공격력!A:A,B523,팀공격력!B:B,D523)+SUMIFS(팀공격력!AK:AK,팀공격력!A:A,B523,팀공격력!B:B,D523))*(F523*60+G523)),"")</f>
        <v>22.32441383020096</v>
      </c>
      <c r="BG523" s="17">
        <f t="shared" si="289"/>
        <v>0.30909090909090908</v>
      </c>
      <c r="BH523" s="17">
        <f t="shared" si="290"/>
        <v>0.30909090909090908</v>
      </c>
      <c r="BI523" s="94">
        <f>IFERROR(((AG523*(12000/5))/((F523*60+G523)*(SUMIFS(팀공격력!X:X,팀공격력!A:A,B523,팀공격력!B:B,D523)+SUMIFS(팀수비력!X:X,팀수비력!A:A,B523,팀수비력!B:B,D523))))*100,"")</f>
        <v>1.8692219623196005</v>
      </c>
      <c r="BJ523" s="94">
        <f>IFERROR(((AI523*(12000/5))/((F523*60+G523)*(SUMIFS(팀공격력!V:V,팀공격력!A:A,B523,팀공격력!B:B,D523)+SUMIFS(팀수비력!W:W,팀수비력!A:A,B523,팀수비력!B:B,D523))))*100,"")</f>
        <v>12.246626649680142</v>
      </c>
      <c r="BK523" s="94">
        <f>IFERROR(((AE523*(12000/5))/((F523*60+G523)*(SUMIFS(팀공격력!X:X,팀공격력!A:A,B523,팀공격력!B:B,D523)+SUMIFS(팀수비력!X:X,팀수비력!A:A,B523,팀수비력!B:B,D523))))*100,"")</f>
        <v>8.0999618367182702</v>
      </c>
      <c r="BL523" s="94">
        <f>IFERROR(100*AK523/(((((F523*60+G523)/(12000/5))*SUMIFS(팀공격력!P:P,팀공격력!A:A,B523,팀공격력!B:B,D523))-K523)),"")</f>
        <v>13.334629755670688</v>
      </c>
      <c r="BM523" s="94">
        <f>IFERROR(100*((AM523/E523*(2400))/((F523*60+G523)*SUMIFS(팀공격력!AR:AR,팀공격력!A:A,B523,팀공격력!B:B,D523))),"")</f>
        <v>2.7263714780345731</v>
      </c>
      <c r="BN523" s="94">
        <f>IFERROR((AO523*40)/(((F523*60+G523)/60)*(SUMIFS(팀수비력!Q:Q,팀수비력!A:A,B523,팀수비력!B:B,D523)-SUMIFS(팀수비력!N:N,팀수비력!A:A,B523,팀수비력!B:B,D523)))*100,"")</f>
        <v>1.1067064876056558</v>
      </c>
      <c r="BO523" s="94">
        <f t="shared" si="291"/>
        <v>8.090614886731391</v>
      </c>
      <c r="BP523" s="18"/>
      <c r="BQ523" s="18"/>
      <c r="BR523" s="18"/>
      <c r="BS523" s="18"/>
      <c r="BT523" s="19" t="s">
        <v>88</v>
      </c>
      <c r="BU523" s="19"/>
      <c r="BV523" s="26" t="s">
        <v>94</v>
      </c>
      <c r="BW523" s="26"/>
      <c r="BX523" s="26"/>
      <c r="BY523" s="26"/>
      <c r="BZ523" s="29"/>
      <c r="CA523" s="29"/>
      <c r="CB523" s="29"/>
      <c r="CC523" s="30"/>
      <c r="CD523" s="30"/>
      <c r="CE523" s="30"/>
      <c r="CF523" s="28">
        <v>7</v>
      </c>
      <c r="CG523" s="28">
        <v>2</v>
      </c>
    </row>
    <row r="524" spans="1:85" x14ac:dyDescent="0.4">
      <c r="A524" s="9" t="s">
        <v>84</v>
      </c>
      <c r="B524" s="9" t="s">
        <v>130</v>
      </c>
      <c r="C524" s="9" t="s">
        <v>140</v>
      </c>
      <c r="D524" s="23" t="s">
        <v>296</v>
      </c>
      <c r="E524" s="32">
        <v>3</v>
      </c>
      <c r="F524" s="32">
        <v>7</v>
      </c>
      <c r="G524" s="32">
        <v>20</v>
      </c>
      <c r="H524" s="14">
        <f t="shared" si="265"/>
        <v>1320</v>
      </c>
      <c r="I524" s="45">
        <v>6</v>
      </c>
      <c r="J524" s="15">
        <f t="shared" si="266"/>
        <v>2</v>
      </c>
      <c r="K524" s="21">
        <v>2</v>
      </c>
      <c r="L524" s="21">
        <v>3</v>
      </c>
      <c r="M524" s="15">
        <f t="shared" si="267"/>
        <v>0.66666666666666663</v>
      </c>
      <c r="N524" s="15">
        <f t="shared" si="268"/>
        <v>1</v>
      </c>
      <c r="O524" s="17">
        <f t="shared" si="269"/>
        <v>0.66666666666666663</v>
      </c>
      <c r="P524" s="14">
        <v>2</v>
      </c>
      <c r="Q524" s="16">
        <v>3</v>
      </c>
      <c r="R524" s="15">
        <f t="shared" si="270"/>
        <v>0.66666666666666663</v>
      </c>
      <c r="S524" s="15">
        <f t="shared" si="271"/>
        <v>1</v>
      </c>
      <c r="T524" s="17">
        <f t="shared" si="272"/>
        <v>0.66666666666666663</v>
      </c>
      <c r="U524" s="16">
        <v>0</v>
      </c>
      <c r="V524" s="16">
        <v>0</v>
      </c>
      <c r="W524" s="15">
        <f t="shared" si="273"/>
        <v>0</v>
      </c>
      <c r="X524" s="15">
        <f t="shared" si="274"/>
        <v>0</v>
      </c>
      <c r="Y524" s="17" t="e">
        <f t="shared" si="275"/>
        <v>#DIV/0!</v>
      </c>
      <c r="Z524" s="8">
        <v>2</v>
      </c>
      <c r="AA524" s="8">
        <v>2</v>
      </c>
      <c r="AB524" s="15">
        <f t="shared" si="276"/>
        <v>0.66666666666666663</v>
      </c>
      <c r="AC524" s="15">
        <f t="shared" si="277"/>
        <v>0.66666666666666663</v>
      </c>
      <c r="AD524" s="17">
        <f t="shared" si="278"/>
        <v>1</v>
      </c>
      <c r="AE524" s="13">
        <v>4</v>
      </c>
      <c r="AF524" s="15">
        <f t="shared" si="279"/>
        <v>1.3333333333333333</v>
      </c>
      <c r="AG524" s="13">
        <v>2</v>
      </c>
      <c r="AH524" s="15">
        <f t="shared" si="280"/>
        <v>0.66666666666666663</v>
      </c>
      <c r="AI524" s="13">
        <v>2</v>
      </c>
      <c r="AJ524" s="15">
        <f t="shared" si="281"/>
        <v>0.66666666666666663</v>
      </c>
      <c r="AK524" s="13">
        <v>0</v>
      </c>
      <c r="AL524" s="15">
        <f t="shared" si="282"/>
        <v>0</v>
      </c>
      <c r="AM524" s="13">
        <v>2</v>
      </c>
      <c r="AN524" s="15">
        <f t="shared" si="283"/>
        <v>0.66666666666666663</v>
      </c>
      <c r="AO524" s="2">
        <v>0</v>
      </c>
      <c r="AP524" s="15">
        <f t="shared" si="284"/>
        <v>0</v>
      </c>
      <c r="AQ524" s="6">
        <v>1</v>
      </c>
      <c r="AR524" s="15">
        <f t="shared" si="285"/>
        <v>0.33333333333333331</v>
      </c>
      <c r="AS524" s="52">
        <v>1</v>
      </c>
      <c r="AT524" s="15">
        <f t="shared" si="286"/>
        <v>0.33333333333333331</v>
      </c>
      <c r="AU524" s="18"/>
      <c r="AV524" s="18"/>
      <c r="AW524" s="18"/>
      <c r="AX524" s="18"/>
      <c r="AY524" s="18"/>
      <c r="AZ524" s="18"/>
      <c r="BA524" s="18"/>
      <c r="BB524" s="18"/>
      <c r="BC524" s="18"/>
      <c r="BD524" s="92">
        <f t="shared" si="287"/>
        <v>77.319587628865989</v>
      </c>
      <c r="BE524" s="92">
        <f t="shared" si="288"/>
        <v>66.666666666666657</v>
      </c>
      <c r="BF524" s="93">
        <f>IFERROR(100*((L524+0.44*AA524+AQ524)*2400)/((SUMIFS(팀공격력!Q:Q,팀공격력!A:A,B524,팀공격력!B:B,D524)+0.44*SUMIFS(팀공격력!T:T,팀공격력!A:A,B524,팀공격력!B:B,D524)+SUMIFS(팀공격력!AK:AK,팀공격력!A:A,B524,팀공격력!B:B,D524))*(F524*60+G524)),"")</f>
        <v>3.3563047634768015</v>
      </c>
      <c r="BG524" s="17">
        <f t="shared" si="289"/>
        <v>0</v>
      </c>
      <c r="BH524" s="17">
        <f t="shared" si="290"/>
        <v>0.66666666666666663</v>
      </c>
      <c r="BI524" s="94">
        <f>IFERROR(((AG524*(12000/5))/((F524*60+G524)*(SUMIFS(팀공격력!X:X,팀공격력!A:A,B524,팀공격력!B:B,D524)+SUMIFS(팀수비력!X:X,팀수비력!A:A,B524,팀수비력!B:B,D524))))*100,"")</f>
        <v>1.7398869073510224</v>
      </c>
      <c r="BJ524" s="94">
        <f>IFERROR(((AI524*(12000/5))/((F524*60+G524)*(SUMIFS(팀공격력!V:V,팀공격력!A:A,B524,팀공격력!B:B,D524)+SUMIFS(팀수비력!W:W,팀수비력!A:A,B524,팀수비력!B:B,D524))))*100,"")</f>
        <v>3.419777714448561</v>
      </c>
      <c r="BK524" s="94">
        <f>IFERROR(((AE524*(12000/5))/((F524*60+G524)*(SUMIFS(팀공격력!X:X,팀공격력!A:A,B524,팀공격력!B:B,D524)+SUMIFS(팀수비력!X:X,팀수비력!A:A,B524,팀수비력!B:B,D524))))*100,"")</f>
        <v>3.4797738147020447</v>
      </c>
      <c r="BL524" s="94">
        <f>IFERROR(100*AK524/(((((F524*60+G524)/(12000/5))*SUMIFS(팀공격력!P:P,팀공격력!A:A,B524,팀공격력!B:B,D524))-K524)),"")</f>
        <v>0</v>
      </c>
      <c r="BM524" s="94">
        <f>IFERROR(100*((AM524/E524*(2400))/((F524*60+G524)*SUMIFS(팀공격력!AR:AR,팀공격력!A:A,B524,팀공격력!B:B,D524))),"")</f>
        <v>4.8941908772899847</v>
      </c>
      <c r="BN524" s="94">
        <f>IFERROR((AO524*40)/(((F524*60+G524)/60)*(SUMIFS(팀수비력!Q:Q,팀수비력!A:A,B524,팀수비력!B:B,D524)-SUMIFS(팀수비력!N:N,팀수비력!A:A,B524,팀수비력!B:B,D524)))*100,"")</f>
        <v>0</v>
      </c>
      <c r="BO524" s="94">
        <f t="shared" si="291"/>
        <v>20.491803278688526</v>
      </c>
      <c r="BP524" s="18"/>
      <c r="BQ524" s="18"/>
      <c r="BR524" s="18"/>
      <c r="BS524" s="18"/>
      <c r="BT524" s="19" t="s">
        <v>88</v>
      </c>
      <c r="BU524" s="19"/>
      <c r="BV524" s="26" t="s">
        <v>89</v>
      </c>
      <c r="BW524" s="26"/>
      <c r="BX524" s="26"/>
      <c r="BY524" s="26"/>
      <c r="BZ524" s="29"/>
      <c r="CA524" s="29"/>
      <c r="CB524" s="29"/>
      <c r="CC524" s="30"/>
      <c r="CD524" s="30"/>
      <c r="CE524" s="30"/>
      <c r="CF524" s="28">
        <v>2</v>
      </c>
      <c r="CG524" s="28">
        <v>1</v>
      </c>
    </row>
    <row r="525" spans="1:85" x14ac:dyDescent="0.4">
      <c r="A525" s="9" t="s">
        <v>84</v>
      </c>
      <c r="B525" s="9" t="s">
        <v>130</v>
      </c>
      <c r="C525" s="9" t="s">
        <v>141</v>
      </c>
      <c r="D525" s="23" t="s">
        <v>296</v>
      </c>
      <c r="E525" s="32">
        <v>8</v>
      </c>
      <c r="F525" s="32">
        <v>11</v>
      </c>
      <c r="G525" s="32">
        <v>54</v>
      </c>
      <c r="H525" s="14">
        <f t="shared" si="265"/>
        <v>5712</v>
      </c>
      <c r="I525" s="45">
        <v>28</v>
      </c>
      <c r="J525" s="15">
        <f t="shared" si="266"/>
        <v>3.5</v>
      </c>
      <c r="K525" s="21">
        <v>12</v>
      </c>
      <c r="L525" s="21">
        <v>22</v>
      </c>
      <c r="M525" s="15">
        <f t="shared" si="267"/>
        <v>1.5</v>
      </c>
      <c r="N525" s="15">
        <f t="shared" si="268"/>
        <v>2.75</v>
      </c>
      <c r="O525" s="17">
        <f t="shared" si="269"/>
        <v>0.54545454545454541</v>
      </c>
      <c r="P525" s="14">
        <v>9</v>
      </c>
      <c r="Q525" s="16">
        <v>14</v>
      </c>
      <c r="R525" s="15">
        <f t="shared" si="270"/>
        <v>1.125</v>
      </c>
      <c r="S525" s="15">
        <f t="shared" si="271"/>
        <v>1.75</v>
      </c>
      <c r="T525" s="17">
        <f t="shared" si="272"/>
        <v>0.6428571428571429</v>
      </c>
      <c r="U525" s="16">
        <v>3</v>
      </c>
      <c r="V525" s="16">
        <v>8</v>
      </c>
      <c r="W525" s="15">
        <f t="shared" si="273"/>
        <v>0.375</v>
      </c>
      <c r="X525" s="15">
        <f t="shared" si="274"/>
        <v>1</v>
      </c>
      <c r="Y525" s="17">
        <f t="shared" si="275"/>
        <v>0.375</v>
      </c>
      <c r="Z525" s="8">
        <v>1</v>
      </c>
      <c r="AA525" s="8">
        <v>4</v>
      </c>
      <c r="AB525" s="15">
        <f t="shared" si="276"/>
        <v>0.125</v>
      </c>
      <c r="AC525" s="15">
        <f t="shared" si="277"/>
        <v>0.5</v>
      </c>
      <c r="AD525" s="17">
        <f t="shared" si="278"/>
        <v>0.25</v>
      </c>
      <c r="AE525" s="13">
        <v>7</v>
      </c>
      <c r="AF525" s="15">
        <f t="shared" si="279"/>
        <v>0.875</v>
      </c>
      <c r="AG525" s="13">
        <v>5</v>
      </c>
      <c r="AH525" s="15">
        <f t="shared" si="280"/>
        <v>0.625</v>
      </c>
      <c r="AI525" s="13">
        <v>2</v>
      </c>
      <c r="AJ525" s="15">
        <f t="shared" si="281"/>
        <v>0.25</v>
      </c>
      <c r="AK525" s="13">
        <v>12</v>
      </c>
      <c r="AL525" s="15">
        <f t="shared" si="282"/>
        <v>1.5</v>
      </c>
      <c r="AM525" s="13">
        <v>4</v>
      </c>
      <c r="AN525" s="15">
        <f t="shared" si="283"/>
        <v>0.5</v>
      </c>
      <c r="AO525" s="2">
        <v>1</v>
      </c>
      <c r="AP525" s="15">
        <f t="shared" si="284"/>
        <v>0.125</v>
      </c>
      <c r="AQ525" s="6">
        <v>3</v>
      </c>
      <c r="AR525" s="15">
        <f t="shared" si="285"/>
        <v>0.375</v>
      </c>
      <c r="AS525" s="52">
        <v>20</v>
      </c>
      <c r="AT525" s="15">
        <f t="shared" si="286"/>
        <v>2.5</v>
      </c>
      <c r="AU525" s="18"/>
      <c r="AV525" s="18"/>
      <c r="AW525" s="18"/>
      <c r="AX525" s="18"/>
      <c r="AY525" s="18"/>
      <c r="AZ525" s="18"/>
      <c r="BA525" s="18"/>
      <c r="BB525" s="18"/>
      <c r="BC525" s="18"/>
      <c r="BD525" s="92">
        <f t="shared" si="287"/>
        <v>58.92255892255892</v>
      </c>
      <c r="BE525" s="92">
        <f t="shared" si="288"/>
        <v>61.363636363636367</v>
      </c>
      <c r="BF525" s="93">
        <f>IFERROR(100*((L525+0.44*AA525+AQ525)*2400)/((SUMIFS(팀공격력!Q:Q,팀공격력!A:A,B525,팀공격력!B:B,D525)+0.44*SUMIFS(팀공격력!T:T,팀공격력!A:A,B525,팀공격력!B:B,D525)+SUMIFS(팀공격력!AK:AK,팀공격력!A:A,B525,팀공격력!B:B,D525))*(F525*60+G525)),"")</f>
        <v>11.341804084320975</v>
      </c>
      <c r="BG525" s="17">
        <f t="shared" si="289"/>
        <v>0.36363636363636365</v>
      </c>
      <c r="BH525" s="17">
        <f t="shared" si="290"/>
        <v>0.18181818181818182</v>
      </c>
      <c r="BI525" s="94">
        <f>IFERROR(((AG525*(12000/5))/((F525*60+G525)*(SUMIFS(팀공격력!X:X,팀공격력!A:A,B525,팀공격력!B:B,D525)+SUMIFS(팀수비력!X:X,팀수비력!A:A,B525,팀수비력!B:B,D525))))*100,"")</f>
        <v>2.6804980365351883</v>
      </c>
      <c r="BJ525" s="94">
        <f>IFERROR(((AI525*(12000/5))/((F525*60+G525)*(SUMIFS(팀공격력!V:V,팀공격력!A:A,B525,팀공격력!B:B,D525)+SUMIFS(팀수비력!W:W,팀수비력!A:A,B525,팀수비력!B:B,D525))))*100,"")</f>
        <v>2.1074260425173201</v>
      </c>
      <c r="BK525" s="94">
        <f>IFERROR(((AE525*(12000/5))/((F525*60+G525)*(SUMIFS(팀공격력!X:X,팀공격력!A:A,B525,팀공격력!B:B,D525)+SUMIFS(팀수비력!X:X,팀수비력!A:A,B525,팀수비력!B:B,D525))))*100,"")</f>
        <v>3.752697251149264</v>
      </c>
      <c r="BL525" s="94">
        <f>IFERROR(100*AK525/(((((F525*60+G525)/(12000/5))*SUMIFS(팀공격력!P:P,팀공격력!A:A,B525,팀공격력!B:B,D525))-K525)),"")</f>
        <v>15.183146707155059</v>
      </c>
      <c r="BM525" s="94">
        <f>IFERROR(100*((AM525/E525*(2400))/((F525*60+G525)*SUMIFS(팀공격력!AR:AR,팀공격력!A:A,B525,팀공격력!B:B,D525))),"")</f>
        <v>2.262020993705455</v>
      </c>
      <c r="BN525" s="94">
        <f>IFERROR((AO525*40)/(((F525*60+G525)/60)*(SUMIFS(팀수비력!Q:Q,팀수비력!A:A,B525,팀수비력!B:B,D525)-SUMIFS(팀수비력!N:N,팀수비력!A:A,B525,팀수비력!B:B,D525)))*100,"")</f>
        <v>0.95222224867284022</v>
      </c>
      <c r="BO525" s="94">
        <f t="shared" si="291"/>
        <v>11.210762331838565</v>
      </c>
      <c r="BP525" s="18"/>
      <c r="BQ525" s="18"/>
      <c r="BR525" s="18"/>
      <c r="BS525" s="18"/>
      <c r="BT525" s="19" t="s">
        <v>88</v>
      </c>
      <c r="BU525" s="19"/>
      <c r="BV525" s="26" t="s">
        <v>89</v>
      </c>
      <c r="BW525" s="26"/>
      <c r="BX525" s="26"/>
      <c r="BY525" s="26"/>
      <c r="BZ525" s="29"/>
      <c r="CA525" s="29"/>
      <c r="CB525" s="29"/>
      <c r="CC525" s="30"/>
      <c r="CD525" s="30"/>
      <c r="CE525" s="30"/>
      <c r="CF525" s="28">
        <v>6</v>
      </c>
      <c r="CG525" s="28">
        <v>2</v>
      </c>
    </row>
    <row r="526" spans="1:85" x14ac:dyDescent="0.4">
      <c r="A526" s="9" t="s">
        <v>84</v>
      </c>
      <c r="B526" s="9" t="s">
        <v>130</v>
      </c>
      <c r="C526" s="9" t="s">
        <v>143</v>
      </c>
      <c r="D526" s="23" t="s">
        <v>296</v>
      </c>
      <c r="E526" s="32">
        <v>8</v>
      </c>
      <c r="F526" s="32">
        <v>5</v>
      </c>
      <c r="G526" s="32">
        <v>50</v>
      </c>
      <c r="H526" s="14">
        <f t="shared" si="265"/>
        <v>2800</v>
      </c>
      <c r="I526" s="45">
        <v>5</v>
      </c>
      <c r="J526" s="15">
        <f t="shared" si="266"/>
        <v>0.625</v>
      </c>
      <c r="K526" s="21">
        <v>2</v>
      </c>
      <c r="L526" s="21">
        <v>10</v>
      </c>
      <c r="M526" s="15">
        <f t="shared" si="267"/>
        <v>0.25</v>
      </c>
      <c r="N526" s="15">
        <f t="shared" si="268"/>
        <v>1.25</v>
      </c>
      <c r="O526" s="17">
        <f t="shared" si="269"/>
        <v>0.2</v>
      </c>
      <c r="P526" s="14">
        <v>1</v>
      </c>
      <c r="Q526" s="16">
        <v>2</v>
      </c>
      <c r="R526" s="15">
        <f t="shared" si="270"/>
        <v>0.125</v>
      </c>
      <c r="S526" s="15">
        <f t="shared" si="271"/>
        <v>0.25</v>
      </c>
      <c r="T526" s="17">
        <f t="shared" si="272"/>
        <v>0.5</v>
      </c>
      <c r="U526" s="16">
        <v>1</v>
      </c>
      <c r="V526" s="16">
        <v>8</v>
      </c>
      <c r="W526" s="15">
        <f t="shared" si="273"/>
        <v>0.125</v>
      </c>
      <c r="X526" s="15">
        <f t="shared" si="274"/>
        <v>1</v>
      </c>
      <c r="Y526" s="17">
        <f t="shared" si="275"/>
        <v>0.125</v>
      </c>
      <c r="Z526" s="8">
        <v>0</v>
      </c>
      <c r="AA526" s="8">
        <v>0</v>
      </c>
      <c r="AB526" s="15">
        <f t="shared" si="276"/>
        <v>0</v>
      </c>
      <c r="AC526" s="15">
        <f t="shared" si="277"/>
        <v>0</v>
      </c>
      <c r="AD526" s="17" t="e">
        <f t="shared" si="278"/>
        <v>#DIV/0!</v>
      </c>
      <c r="AE526" s="13">
        <v>5</v>
      </c>
      <c r="AF526" s="15">
        <f t="shared" si="279"/>
        <v>0.625</v>
      </c>
      <c r="AG526" s="13">
        <v>2</v>
      </c>
      <c r="AH526" s="15">
        <f t="shared" si="280"/>
        <v>0.25</v>
      </c>
      <c r="AI526" s="13">
        <v>3</v>
      </c>
      <c r="AJ526" s="15">
        <f t="shared" si="281"/>
        <v>0.375</v>
      </c>
      <c r="AK526" s="13">
        <v>1</v>
      </c>
      <c r="AL526" s="15">
        <f t="shared" si="282"/>
        <v>0.125</v>
      </c>
      <c r="AM526" s="13">
        <v>2</v>
      </c>
      <c r="AN526" s="15">
        <f t="shared" si="283"/>
        <v>0.25</v>
      </c>
      <c r="AO526" s="2">
        <v>0</v>
      </c>
      <c r="AP526" s="15">
        <f t="shared" si="284"/>
        <v>0</v>
      </c>
      <c r="AQ526" s="6">
        <v>1</v>
      </c>
      <c r="AR526" s="15">
        <f t="shared" si="285"/>
        <v>0.125</v>
      </c>
      <c r="AS526" s="52">
        <v>8</v>
      </c>
      <c r="AT526" s="15">
        <f t="shared" si="286"/>
        <v>1</v>
      </c>
      <c r="AU526" s="18"/>
      <c r="AV526" s="18"/>
      <c r="AW526" s="18"/>
      <c r="AX526" s="18"/>
      <c r="AY526" s="18"/>
      <c r="AZ526" s="18"/>
      <c r="BA526" s="18"/>
      <c r="BB526" s="18"/>
      <c r="BC526" s="18"/>
      <c r="BD526" s="92">
        <f t="shared" si="287"/>
        <v>25</v>
      </c>
      <c r="BE526" s="92">
        <f t="shared" si="288"/>
        <v>25</v>
      </c>
      <c r="BF526" s="93">
        <f>IFERROR(100*((L526+0.44*AA526+AQ526)*2400)/((SUMIFS(팀공격력!Q:Q,팀공격력!A:A,B526,팀공격력!B:B,D526)+0.44*SUMIFS(팀공격력!T:T,팀공격력!A:A,B526,팀공격력!B:B,D526)+SUMIFS(팀공격력!AK:AK,팀공격력!A:A,B526,팀공격력!B:B,D526))*(F526*60+G526)),"")</f>
        <v>9.5108401962691573</v>
      </c>
      <c r="BG526" s="17">
        <f t="shared" si="289"/>
        <v>0.8</v>
      </c>
      <c r="BH526" s="17">
        <f t="shared" si="290"/>
        <v>0</v>
      </c>
      <c r="BI526" s="94">
        <f>IFERROR(((AG526*(12000/5))/((F526*60+G526)*(SUMIFS(팀공격력!X:X,팀공격력!A:A,B526,팀공격력!B:B,D526)+SUMIFS(팀수비력!X:X,팀수비력!A:A,B526,팀수비력!B:B,D526))))*100,"")</f>
        <v>2.1872863978127137</v>
      </c>
      <c r="BJ526" s="94">
        <f>IFERROR(((AI526*(12000/5))/((F526*60+G526)*(SUMIFS(팀공격력!V:V,팀공격력!A:A,B526,팀공격력!B:B,D526)+SUMIFS(팀수비력!W:W,팀수비력!A:A,B526,팀수비력!B:B,D526))))*100,"")</f>
        <v>6.4487236901030007</v>
      </c>
      <c r="BK526" s="94">
        <f>IFERROR(((AE526*(12000/5))/((F526*60+G526)*(SUMIFS(팀공격력!X:X,팀공격력!A:A,B526,팀공격력!B:B,D526)+SUMIFS(팀수비력!X:X,팀수비력!A:A,B526,팀수비력!B:B,D526))))*100,"")</f>
        <v>5.4682159945317839</v>
      </c>
      <c r="BL526" s="94">
        <f>IFERROR(100*AK526/(((((F526*60+G526)/(12000/5))*SUMIFS(팀공격력!P:P,팀공격력!A:A,B526,팀공격력!B:B,D526))-K526)),"")</f>
        <v>2.3460410557184752</v>
      </c>
      <c r="BM526" s="94">
        <f>IFERROR(100*((AM526/E526*(2400))/((F526*60+G526)*SUMIFS(팀공격력!AR:AR,팀공격력!A:A,B526,팀공격력!B:B,D526))),"")</f>
        <v>2.3072614135795644</v>
      </c>
      <c r="BN526" s="94">
        <f>IFERROR((AO526*40)/(((F526*60+G526)/60)*(SUMIFS(팀수비력!Q:Q,팀수비력!A:A,B526,팀수비력!B:B,D526)-SUMIFS(팀수비력!N:N,팀수비력!A:A,B526,팀수비력!B:B,D526)))*100,"")</f>
        <v>0</v>
      </c>
      <c r="BO526" s="94">
        <f t="shared" si="291"/>
        <v>9.0909090909090917</v>
      </c>
      <c r="BP526" s="18"/>
      <c r="BQ526" s="18"/>
      <c r="BR526" s="18"/>
      <c r="BS526" s="18"/>
      <c r="BT526" s="19" t="s">
        <v>88</v>
      </c>
      <c r="BU526" s="19"/>
      <c r="BV526" s="26" t="s">
        <v>89</v>
      </c>
      <c r="BW526" s="26"/>
      <c r="BX526" s="26"/>
      <c r="BY526" s="26"/>
      <c r="BZ526" s="29"/>
      <c r="CA526" s="29"/>
      <c r="CB526" s="29"/>
      <c r="CC526" s="30"/>
      <c r="CD526" s="30"/>
      <c r="CE526" s="30"/>
      <c r="CF526" s="28">
        <v>6</v>
      </c>
      <c r="CG526" s="28">
        <v>2</v>
      </c>
    </row>
    <row r="527" spans="1:85" x14ac:dyDescent="0.4">
      <c r="A527" s="9" t="s">
        <v>84</v>
      </c>
      <c r="B527" s="9" t="s">
        <v>130</v>
      </c>
      <c r="C527" s="9" t="s">
        <v>144</v>
      </c>
      <c r="D527" s="23" t="s">
        <v>296</v>
      </c>
      <c r="E527" s="32">
        <v>9</v>
      </c>
      <c r="F527" s="32">
        <v>31</v>
      </c>
      <c r="G527" s="32">
        <v>44</v>
      </c>
      <c r="H527" s="14">
        <f t="shared" si="265"/>
        <v>17136</v>
      </c>
      <c r="I527" s="45">
        <v>211</v>
      </c>
      <c r="J527" s="15">
        <f t="shared" si="266"/>
        <v>23.444444444444443</v>
      </c>
      <c r="K527" s="21">
        <v>98</v>
      </c>
      <c r="L527" s="21">
        <v>187</v>
      </c>
      <c r="M527" s="15">
        <f t="shared" si="267"/>
        <v>10.888888888888889</v>
      </c>
      <c r="N527" s="15">
        <f t="shared" si="268"/>
        <v>20.777777777777779</v>
      </c>
      <c r="O527" s="17">
        <f t="shared" si="269"/>
        <v>0.52406417112299464</v>
      </c>
      <c r="P527" s="14">
        <v>97</v>
      </c>
      <c r="Q527" s="16">
        <v>178</v>
      </c>
      <c r="R527" s="15">
        <f t="shared" si="270"/>
        <v>10.777777777777779</v>
      </c>
      <c r="S527" s="15">
        <f t="shared" si="271"/>
        <v>19.777777777777779</v>
      </c>
      <c r="T527" s="17">
        <f t="shared" si="272"/>
        <v>0.5449438202247191</v>
      </c>
      <c r="U527" s="16">
        <v>1</v>
      </c>
      <c r="V527" s="16">
        <v>9</v>
      </c>
      <c r="W527" s="15">
        <f t="shared" si="273"/>
        <v>0.1111111111111111</v>
      </c>
      <c r="X527" s="15">
        <f t="shared" si="274"/>
        <v>1</v>
      </c>
      <c r="Y527" s="17">
        <f t="shared" si="275"/>
        <v>0.1111111111111111</v>
      </c>
      <c r="Z527" s="8">
        <v>14</v>
      </c>
      <c r="AA527" s="8">
        <v>24</v>
      </c>
      <c r="AB527" s="15">
        <f t="shared" si="276"/>
        <v>1.5555555555555556</v>
      </c>
      <c r="AC527" s="15">
        <f t="shared" si="277"/>
        <v>2.6666666666666665</v>
      </c>
      <c r="AD527" s="17">
        <f t="shared" si="278"/>
        <v>0.58333333333333337</v>
      </c>
      <c r="AE527" s="13">
        <v>118</v>
      </c>
      <c r="AF527" s="15">
        <f t="shared" si="279"/>
        <v>13.111111111111111</v>
      </c>
      <c r="AG527" s="13">
        <v>36</v>
      </c>
      <c r="AH527" s="15">
        <f t="shared" si="280"/>
        <v>4</v>
      </c>
      <c r="AI527" s="13">
        <v>82</v>
      </c>
      <c r="AJ527" s="15">
        <f t="shared" si="281"/>
        <v>9.1111111111111107</v>
      </c>
      <c r="AK527" s="13">
        <v>30</v>
      </c>
      <c r="AL527" s="15">
        <f t="shared" si="282"/>
        <v>3.3333333333333335</v>
      </c>
      <c r="AM527" s="13">
        <v>10</v>
      </c>
      <c r="AN527" s="15">
        <f t="shared" si="283"/>
        <v>1.1111111111111112</v>
      </c>
      <c r="AO527" s="2">
        <v>6</v>
      </c>
      <c r="AP527" s="15">
        <f t="shared" si="284"/>
        <v>0.66666666666666663</v>
      </c>
      <c r="AQ527" s="6">
        <v>17</v>
      </c>
      <c r="AR527" s="15">
        <f t="shared" si="285"/>
        <v>1.8888888888888888</v>
      </c>
      <c r="AS527" s="52">
        <v>5</v>
      </c>
      <c r="AT527" s="15">
        <f t="shared" si="286"/>
        <v>0.55555555555555558</v>
      </c>
      <c r="AU527" s="18"/>
      <c r="AV527" s="18"/>
      <c r="AW527" s="18"/>
      <c r="AX527" s="18"/>
      <c r="AY527" s="18"/>
      <c r="AZ527" s="18"/>
      <c r="BA527" s="18"/>
      <c r="BB527" s="18"/>
      <c r="BC527" s="18"/>
      <c r="BD527" s="92">
        <f t="shared" si="287"/>
        <v>53.401498279003846</v>
      </c>
      <c r="BE527" s="92">
        <f t="shared" si="288"/>
        <v>52.673796791443849</v>
      </c>
      <c r="BF527" s="93">
        <f>IFERROR(100*((L527+0.44*AA527+AQ527)*2400)/((SUMIFS(팀공격력!Q:Q,팀공격력!A:A,B527,팀공격력!B:B,D527)+0.44*SUMIFS(팀공격력!T:T,팀공격력!A:A,B527,팀공격력!B:B,D527)+SUMIFS(팀공격력!AK:AK,팀공격력!A:A,B527,팀공격력!B:B,D527))*(F527*60+G527)),"")</f>
        <v>34.101702414965075</v>
      </c>
      <c r="BG527" s="17">
        <f t="shared" si="289"/>
        <v>4.8128342245989303E-2</v>
      </c>
      <c r="BH527" s="17">
        <f t="shared" si="290"/>
        <v>0.12834224598930483</v>
      </c>
      <c r="BI527" s="94">
        <f>IFERROR(((AG527*(12000/5))/((F527*60+G527)*(SUMIFS(팀공격력!X:X,팀공격력!A:A,B527,팀공격력!B:B,D527)+SUMIFS(팀수비력!X:X,팀수비력!A:A,B527,팀수비력!B:B,D527))))*100,"")</f>
        <v>7.2373446986450078</v>
      </c>
      <c r="BJ527" s="94">
        <f>IFERROR(((AI527*(12000/5))/((F527*60+G527)*(SUMIFS(팀공격력!V:V,팀공격력!A:A,B527,팀공격력!B:B,D527)+SUMIFS(팀수비력!W:W,팀수비력!A:A,B527,팀수비력!B:B,D527))))*100,"")</f>
        <v>32.401675403703798</v>
      </c>
      <c r="BK527" s="94">
        <f>IFERROR(((AE527*(12000/5))/((F527*60+G527)*(SUMIFS(팀공격력!X:X,팀공격력!A:A,B527,팀공격력!B:B,D527)+SUMIFS(팀수비력!X:X,팀수비력!A:A,B527,팀수비력!B:B,D527))))*100,"")</f>
        <v>23.722407623336416</v>
      </c>
      <c r="BL527" s="94">
        <f>IFERROR(100*AK527/(((((F527*60+G527)/(12000/5))*SUMIFS(팀공격력!P:P,팀공격력!A:A,B527,팀공격력!B:B,D527))-K527)),"")</f>
        <v>20.72395689416966</v>
      </c>
      <c r="BM527" s="94">
        <f>IFERROR(100*((AM527/E527*(2400))/((F527*60+G527)*SUMIFS(팀공격력!AR:AR,팀공격력!A:A,B527,팀공격력!B:B,D527))),"")</f>
        <v>1.8850174947545464</v>
      </c>
      <c r="BN527" s="94">
        <f>IFERROR((AO527*40)/(((F527*60+G527)/60)*(SUMIFS(팀수비력!Q:Q,팀수비력!A:A,B527,팀수비력!B:B,D527)-SUMIFS(팀수비력!N:N,팀수비력!A:A,B527,팀수비력!B:B,D527)))*100,"")</f>
        <v>2.1425000595138908</v>
      </c>
      <c r="BO527" s="94">
        <f t="shared" si="291"/>
        <v>7.9231916480238631</v>
      </c>
      <c r="BP527" s="18"/>
      <c r="BQ527" s="18"/>
      <c r="BR527" s="18"/>
      <c r="BS527" s="18"/>
      <c r="BT527" s="19" t="s">
        <v>93</v>
      </c>
      <c r="BU527" s="19"/>
      <c r="BV527" s="26" t="s">
        <v>94</v>
      </c>
      <c r="BW527" s="26"/>
      <c r="BX527" s="26"/>
      <c r="BY527" s="26"/>
      <c r="BZ527" s="29"/>
      <c r="CA527" s="29"/>
      <c r="CB527" s="29"/>
      <c r="CC527" s="30"/>
      <c r="CD527" s="30"/>
      <c r="CE527" s="30"/>
      <c r="CF527" s="28">
        <v>7</v>
      </c>
      <c r="CG527" s="28">
        <v>2</v>
      </c>
    </row>
    <row r="528" spans="1:85" x14ac:dyDescent="0.4">
      <c r="A528" s="9" t="s">
        <v>84</v>
      </c>
      <c r="B528" s="9" t="s">
        <v>130</v>
      </c>
      <c r="C528" s="9" t="s">
        <v>145</v>
      </c>
      <c r="D528" s="23" t="s">
        <v>296</v>
      </c>
      <c r="E528" s="32">
        <v>9</v>
      </c>
      <c r="F528" s="32">
        <v>18</v>
      </c>
      <c r="G528" s="32">
        <v>4</v>
      </c>
      <c r="H528" s="14">
        <f t="shared" si="265"/>
        <v>9756</v>
      </c>
      <c r="I528" s="45">
        <v>54</v>
      </c>
      <c r="J528" s="15">
        <f t="shared" si="266"/>
        <v>6</v>
      </c>
      <c r="K528" s="21">
        <v>22</v>
      </c>
      <c r="L528" s="21">
        <v>40</v>
      </c>
      <c r="M528" s="15">
        <f t="shared" si="267"/>
        <v>2.4444444444444446</v>
      </c>
      <c r="N528" s="15">
        <f t="shared" si="268"/>
        <v>4.4444444444444446</v>
      </c>
      <c r="O528" s="17">
        <f t="shared" si="269"/>
        <v>0.55000000000000004</v>
      </c>
      <c r="P528" s="14">
        <v>22</v>
      </c>
      <c r="Q528" s="16">
        <v>39</v>
      </c>
      <c r="R528" s="15">
        <f t="shared" si="270"/>
        <v>2.4444444444444446</v>
      </c>
      <c r="S528" s="15">
        <f t="shared" si="271"/>
        <v>4.333333333333333</v>
      </c>
      <c r="T528" s="17">
        <f t="shared" si="272"/>
        <v>0.5641025641025641</v>
      </c>
      <c r="U528" s="16">
        <v>0</v>
      </c>
      <c r="V528" s="16">
        <v>1</v>
      </c>
      <c r="W528" s="15">
        <f t="shared" si="273"/>
        <v>0</v>
      </c>
      <c r="X528" s="15">
        <f t="shared" si="274"/>
        <v>0.1111111111111111</v>
      </c>
      <c r="Y528" s="17">
        <f t="shared" si="275"/>
        <v>0</v>
      </c>
      <c r="Z528" s="8">
        <v>10</v>
      </c>
      <c r="AA528" s="8">
        <v>12</v>
      </c>
      <c r="AB528" s="15">
        <f t="shared" si="276"/>
        <v>1.1111111111111112</v>
      </c>
      <c r="AC528" s="15">
        <f t="shared" si="277"/>
        <v>1.3333333333333333</v>
      </c>
      <c r="AD528" s="17">
        <f t="shared" si="278"/>
        <v>0.83333333333333337</v>
      </c>
      <c r="AE528" s="13">
        <v>20</v>
      </c>
      <c r="AF528" s="15">
        <f t="shared" si="279"/>
        <v>2.2222222222222223</v>
      </c>
      <c r="AG528" s="13">
        <v>8</v>
      </c>
      <c r="AH528" s="15">
        <f t="shared" si="280"/>
        <v>0.88888888888888884</v>
      </c>
      <c r="AI528" s="13">
        <v>12</v>
      </c>
      <c r="AJ528" s="15">
        <f t="shared" si="281"/>
        <v>1.3333333333333333</v>
      </c>
      <c r="AK528" s="13">
        <v>4</v>
      </c>
      <c r="AL528" s="15">
        <f t="shared" si="282"/>
        <v>0.44444444444444442</v>
      </c>
      <c r="AM528" s="13">
        <v>5</v>
      </c>
      <c r="AN528" s="15">
        <f t="shared" si="283"/>
        <v>0.55555555555555558</v>
      </c>
      <c r="AO528" s="2">
        <v>2</v>
      </c>
      <c r="AP528" s="15">
        <f t="shared" si="284"/>
        <v>0.22222222222222221</v>
      </c>
      <c r="AQ528" s="6">
        <v>4</v>
      </c>
      <c r="AR528" s="15">
        <f t="shared" si="285"/>
        <v>0.44444444444444442</v>
      </c>
      <c r="AS528" s="52">
        <v>20</v>
      </c>
      <c r="AT528" s="15">
        <f t="shared" si="286"/>
        <v>2.2222222222222223</v>
      </c>
      <c r="AU528" s="18"/>
      <c r="AV528" s="18"/>
      <c r="AW528" s="18"/>
      <c r="AX528" s="18"/>
      <c r="AY528" s="18"/>
      <c r="AZ528" s="18"/>
      <c r="BA528" s="18"/>
      <c r="BB528" s="18"/>
      <c r="BC528" s="18"/>
      <c r="BD528" s="92">
        <f t="shared" si="287"/>
        <v>59.628975265017672</v>
      </c>
      <c r="BE528" s="92">
        <f t="shared" si="288"/>
        <v>55.000000000000007</v>
      </c>
      <c r="BF528" s="93">
        <f>IFERROR(100*((L528+0.44*AA528+AQ528)*2400)/((SUMIFS(팀공격력!Q:Q,팀공격력!A:A,B528,팀공격력!B:B,D528)+0.44*SUMIFS(팀공격력!T:T,팀공격력!A:A,B528,팀공격력!B:B,D528)+SUMIFS(팀공격력!AK:AK,팀공격력!A:A,B528,팀공격력!B:B,D528))*(F528*60+G528)),"")</f>
        <v>13.757377700876416</v>
      </c>
      <c r="BG528" s="17">
        <f t="shared" si="289"/>
        <v>2.5000000000000001E-2</v>
      </c>
      <c r="BH528" s="17">
        <f t="shared" si="290"/>
        <v>0.3</v>
      </c>
      <c r="BI528" s="94">
        <f>IFERROR(((AG528*(12000/5))/((F528*60+G528)*(SUMIFS(팀공격력!X:X,팀공격력!A:A,B528,팀공격력!B:B,D528)+SUMIFS(팀수비력!X:X,팀수비력!A:A,B528,팀수비력!B:B,D528))))*100,"")</f>
        <v>2.824908631861438</v>
      </c>
      <c r="BJ528" s="94">
        <f>IFERROR(((AI528*(12000/5))/((F528*60+G528)*(SUMIFS(팀공격력!V:V,팀공격력!A:A,B528,팀공격력!B:B,D528)+SUMIFS(팀수비력!W:W,팀수비력!A:A,B528,팀수비력!B:B,D528))))*100,"")</f>
        <v>8.3286099318673443</v>
      </c>
      <c r="BK528" s="94">
        <f>IFERROR(((AE528*(12000/5))/((F528*60+G528)*(SUMIFS(팀공격력!X:X,팀공격력!A:A,B528,팀공격력!B:B,D528)+SUMIFS(팀수비력!X:X,팀수비력!A:A,B528,팀수비력!B:B,D528))))*100,"")</f>
        <v>7.0622715796535953</v>
      </c>
      <c r="BL528" s="94">
        <f>IFERROR(100*AK528/(((((F528*60+G528)/(12000/5))*SUMIFS(팀공격력!P:P,팀공격력!A:A,B528,팀공격력!B:B,D528))-K528)),"")</f>
        <v>3.4420445744772392</v>
      </c>
      <c r="BM528" s="94">
        <f>IFERROR(100*((AM528/E528*(2400))/((F528*60+G528)*SUMIFS(팀공격력!AR:AR,팀공격력!A:A,B528,팀공격력!B:B,D528))),"")</f>
        <v>1.6554766190095276</v>
      </c>
      <c r="BN528" s="94">
        <f>IFERROR((AO528*40)/(((F528*60+G528)/60)*(SUMIFS(팀수비력!Q:Q,팀수비력!A:A,B528,팀수비력!B:B,D528)-SUMIFS(팀수비력!N:N,팀수비력!A:A,B528,팀수비력!B:B,D528)))*100,"")</f>
        <v>1.2544034788789815</v>
      </c>
      <c r="BO528" s="94">
        <f t="shared" si="291"/>
        <v>8.1168831168831161</v>
      </c>
      <c r="BP528" s="18"/>
      <c r="BQ528" s="18"/>
      <c r="BR528" s="18"/>
      <c r="BS528" s="18"/>
      <c r="BT528" s="19" t="s">
        <v>88</v>
      </c>
      <c r="BU528" s="19"/>
      <c r="BV528" s="26" t="s">
        <v>94</v>
      </c>
      <c r="BW528" s="26"/>
      <c r="BX528" s="26"/>
      <c r="BY528" s="26"/>
      <c r="BZ528" s="29"/>
      <c r="CA528" s="29"/>
      <c r="CB528" s="29"/>
      <c r="CC528" s="30"/>
      <c r="CD528" s="30"/>
      <c r="CE528" s="30"/>
      <c r="CF528" s="28">
        <v>7</v>
      </c>
      <c r="CG528" s="28">
        <v>2</v>
      </c>
    </row>
    <row r="529" spans="1:85" x14ac:dyDescent="0.4">
      <c r="A529" s="9" t="s">
        <v>84</v>
      </c>
      <c r="B529" s="9" t="s">
        <v>130</v>
      </c>
      <c r="C529" s="9" t="s">
        <v>146</v>
      </c>
      <c r="D529" s="23" t="s">
        <v>296</v>
      </c>
      <c r="E529" s="32">
        <v>9</v>
      </c>
      <c r="F529" s="32">
        <v>14</v>
      </c>
      <c r="G529" s="32">
        <v>3</v>
      </c>
      <c r="H529" s="14">
        <f t="shared" si="265"/>
        <v>7587</v>
      </c>
      <c r="I529" s="45">
        <v>22</v>
      </c>
      <c r="J529" s="15">
        <f t="shared" si="266"/>
        <v>2.4444444444444446</v>
      </c>
      <c r="K529" s="21">
        <v>7</v>
      </c>
      <c r="L529" s="21">
        <v>17</v>
      </c>
      <c r="M529" s="15">
        <f t="shared" si="267"/>
        <v>0.77777777777777779</v>
      </c>
      <c r="N529" s="15">
        <f t="shared" si="268"/>
        <v>1.8888888888888888</v>
      </c>
      <c r="O529" s="17">
        <f t="shared" si="269"/>
        <v>0.41176470588235292</v>
      </c>
      <c r="P529" s="14">
        <v>3</v>
      </c>
      <c r="Q529" s="16">
        <v>6</v>
      </c>
      <c r="R529" s="15">
        <f t="shared" si="270"/>
        <v>0.33333333333333331</v>
      </c>
      <c r="S529" s="15">
        <f t="shared" si="271"/>
        <v>0.66666666666666663</v>
      </c>
      <c r="T529" s="17">
        <f t="shared" si="272"/>
        <v>0.5</v>
      </c>
      <c r="U529" s="16">
        <v>4</v>
      </c>
      <c r="V529" s="16">
        <v>11</v>
      </c>
      <c r="W529" s="15">
        <f t="shared" si="273"/>
        <v>0.44444444444444442</v>
      </c>
      <c r="X529" s="15">
        <f t="shared" si="274"/>
        <v>1.2222222222222223</v>
      </c>
      <c r="Y529" s="17">
        <f t="shared" si="275"/>
        <v>0.36363636363636365</v>
      </c>
      <c r="Z529" s="8">
        <v>4</v>
      </c>
      <c r="AA529" s="8">
        <v>6</v>
      </c>
      <c r="AB529" s="15">
        <f t="shared" si="276"/>
        <v>0.44444444444444442</v>
      </c>
      <c r="AC529" s="15">
        <f t="shared" si="277"/>
        <v>0.66666666666666663</v>
      </c>
      <c r="AD529" s="17">
        <f t="shared" si="278"/>
        <v>0.66666666666666663</v>
      </c>
      <c r="AE529" s="13">
        <v>18</v>
      </c>
      <c r="AF529" s="15">
        <f t="shared" si="279"/>
        <v>2</v>
      </c>
      <c r="AG529" s="13">
        <v>5</v>
      </c>
      <c r="AH529" s="15">
        <f t="shared" si="280"/>
        <v>0.55555555555555558</v>
      </c>
      <c r="AI529" s="13">
        <v>13</v>
      </c>
      <c r="AJ529" s="15">
        <f t="shared" si="281"/>
        <v>1.4444444444444444</v>
      </c>
      <c r="AK529" s="13">
        <v>10</v>
      </c>
      <c r="AL529" s="15">
        <f t="shared" si="282"/>
        <v>1.1111111111111112</v>
      </c>
      <c r="AM529" s="13">
        <v>5</v>
      </c>
      <c r="AN529" s="15">
        <f t="shared" si="283"/>
        <v>0.55555555555555558</v>
      </c>
      <c r="AO529" s="2">
        <v>0</v>
      </c>
      <c r="AP529" s="15">
        <f t="shared" si="284"/>
        <v>0</v>
      </c>
      <c r="AQ529" s="6">
        <v>8</v>
      </c>
      <c r="AR529" s="15">
        <f t="shared" si="285"/>
        <v>0.88888888888888884</v>
      </c>
      <c r="AS529" s="52">
        <v>21</v>
      </c>
      <c r="AT529" s="15">
        <f t="shared" si="286"/>
        <v>2.3333333333333335</v>
      </c>
      <c r="AU529" s="18"/>
      <c r="AV529" s="18"/>
      <c r="AW529" s="18"/>
      <c r="AX529" s="18"/>
      <c r="AY529" s="18"/>
      <c r="AZ529" s="18"/>
      <c r="BA529" s="18"/>
      <c r="BB529" s="18"/>
      <c r="BC529" s="18"/>
      <c r="BD529" s="92">
        <f t="shared" si="287"/>
        <v>56.008146639511203</v>
      </c>
      <c r="BE529" s="92">
        <f t="shared" si="288"/>
        <v>52.941176470588239</v>
      </c>
      <c r="BF529" s="93">
        <f>IFERROR(100*((L529+0.44*AA529+AQ529)*2400)/((SUMIFS(팀공격력!Q:Q,팀공격력!A:A,B529,팀공격력!B:B,D529)+0.44*SUMIFS(팀공격력!T:T,팀공격력!A:A,B529,팀공격력!B:B,D529)+SUMIFS(팀공격력!AK:AK,팀공격력!A:A,B529,팀공격력!B:B,D529))*(F529*60+G529)),"")</f>
        <v>9.9221253163709502</v>
      </c>
      <c r="BG529" s="17">
        <f t="shared" si="289"/>
        <v>0.6470588235294118</v>
      </c>
      <c r="BH529" s="17">
        <f t="shared" si="290"/>
        <v>0.35294117647058826</v>
      </c>
      <c r="BI529" s="94">
        <f>IFERROR(((AG529*(12000/5))/((F529*60+G529)*(SUMIFS(팀공격력!X:X,팀공격력!A:A,B529,팀공격력!B:B,D529)+SUMIFS(팀수비력!X:X,팀수비력!A:A,B529,팀수비력!B:B,D529))))*100,"")</f>
        <v>2.2703150629728639</v>
      </c>
      <c r="BJ529" s="94">
        <f>IFERROR(((AI529*(12000/5))/((F529*60+G529)*(SUMIFS(팀공격력!V:V,팀공격력!A:A,B529,팀공격력!B:B,D529)+SUMIFS(팀수비력!W:W,팀수비력!A:A,B529,팀수비력!B:B,D529))))*100,"")</f>
        <v>11.60209283905443</v>
      </c>
      <c r="BK529" s="94">
        <f>IFERROR(((AE529*(12000/5))/((F529*60+G529)*(SUMIFS(팀공격력!X:X,팀공격력!A:A,B529,팀공격력!B:B,D529)+SUMIFS(팀수비력!X:X,팀수비력!A:A,B529,팀수비력!B:B,D529))))*100,"")</f>
        <v>8.1731342267023113</v>
      </c>
      <c r="BL529" s="94">
        <f>IFERROR(100*AK529/(((((F529*60+G529)/(12000/5))*SUMIFS(팀공격력!P:P,팀공격력!A:A,B529,팀공격력!B:B,D529))-K529)),"")</f>
        <v>9.951981688353694</v>
      </c>
      <c r="BM529" s="94">
        <f>IFERROR(100*((AM529/E529*(2400))/((F529*60+G529)*SUMIFS(팀공격력!AR:AR,팀공격력!A:A,B529,팀공격력!B:B,D529))),"")</f>
        <v>2.1287504804345532</v>
      </c>
      <c r="BN529" s="94">
        <f>IFERROR((AO529*40)/(((F529*60+G529)/60)*(SUMIFS(팀수비력!Q:Q,팀수비력!A:A,B529,팀수비력!B:B,D529)-SUMIFS(팀수비력!N:N,팀수비력!A:A,B529,팀수비력!B:B,D529)))*100,"")</f>
        <v>0</v>
      </c>
      <c r="BO529" s="94">
        <f t="shared" si="291"/>
        <v>28.943560057887119</v>
      </c>
      <c r="BP529" s="18"/>
      <c r="BQ529" s="18"/>
      <c r="BR529" s="18"/>
      <c r="BS529" s="18"/>
      <c r="BT529" s="19" t="s">
        <v>88</v>
      </c>
      <c r="BU529" s="19"/>
      <c r="BV529" s="26" t="s">
        <v>89</v>
      </c>
      <c r="BW529" s="26"/>
      <c r="BX529" s="26"/>
      <c r="BY529" s="26"/>
      <c r="BZ529" s="29"/>
      <c r="CA529" s="29"/>
      <c r="CB529" s="29"/>
      <c r="CC529" s="30"/>
      <c r="CD529" s="30"/>
      <c r="CE529" s="30"/>
      <c r="CF529" s="28">
        <v>7</v>
      </c>
      <c r="CG529" s="28">
        <v>2</v>
      </c>
    </row>
    <row r="530" spans="1:85" x14ac:dyDescent="0.4">
      <c r="A530" s="9" t="s">
        <v>84</v>
      </c>
      <c r="B530" s="9" t="s">
        <v>130</v>
      </c>
      <c r="C530" s="9" t="s">
        <v>147</v>
      </c>
      <c r="D530" s="23" t="s">
        <v>296</v>
      </c>
      <c r="E530" s="32">
        <v>9</v>
      </c>
      <c r="F530" s="32">
        <v>28</v>
      </c>
      <c r="G530" s="32">
        <v>45</v>
      </c>
      <c r="H530" s="14">
        <f t="shared" si="265"/>
        <v>15525</v>
      </c>
      <c r="I530" s="45">
        <v>136</v>
      </c>
      <c r="J530" s="15">
        <f t="shared" si="266"/>
        <v>15.111111111111111</v>
      </c>
      <c r="K530" s="21">
        <v>48</v>
      </c>
      <c r="L530" s="21">
        <v>101</v>
      </c>
      <c r="M530" s="15">
        <f t="shared" si="267"/>
        <v>5.333333333333333</v>
      </c>
      <c r="N530" s="15">
        <f t="shared" si="268"/>
        <v>11.222222222222221</v>
      </c>
      <c r="O530" s="17">
        <f t="shared" si="269"/>
        <v>0.47524752475247523</v>
      </c>
      <c r="P530" s="14">
        <v>31</v>
      </c>
      <c r="Q530" s="16">
        <v>63</v>
      </c>
      <c r="R530" s="15">
        <f t="shared" si="270"/>
        <v>3.4444444444444446</v>
      </c>
      <c r="S530" s="15">
        <f t="shared" si="271"/>
        <v>7</v>
      </c>
      <c r="T530" s="17">
        <f t="shared" si="272"/>
        <v>0.49206349206349204</v>
      </c>
      <c r="U530" s="16">
        <v>17</v>
      </c>
      <c r="V530" s="16">
        <v>38</v>
      </c>
      <c r="W530" s="15">
        <f t="shared" si="273"/>
        <v>1.8888888888888888</v>
      </c>
      <c r="X530" s="15">
        <f t="shared" si="274"/>
        <v>4.2222222222222223</v>
      </c>
      <c r="Y530" s="17">
        <f t="shared" si="275"/>
        <v>0.44736842105263158</v>
      </c>
      <c r="Z530" s="8">
        <v>23</v>
      </c>
      <c r="AA530" s="8">
        <v>30</v>
      </c>
      <c r="AB530" s="15">
        <f t="shared" si="276"/>
        <v>2.5555555555555554</v>
      </c>
      <c r="AC530" s="15">
        <f t="shared" si="277"/>
        <v>3.3333333333333335</v>
      </c>
      <c r="AD530" s="17">
        <f t="shared" si="278"/>
        <v>0.76666666666666672</v>
      </c>
      <c r="AE530" s="13">
        <v>42</v>
      </c>
      <c r="AF530" s="15">
        <f t="shared" si="279"/>
        <v>4.666666666666667</v>
      </c>
      <c r="AG530" s="13">
        <v>15</v>
      </c>
      <c r="AH530" s="15">
        <f t="shared" si="280"/>
        <v>1.6666666666666667</v>
      </c>
      <c r="AI530" s="13">
        <v>27</v>
      </c>
      <c r="AJ530" s="15">
        <f t="shared" si="281"/>
        <v>3</v>
      </c>
      <c r="AK530" s="13">
        <v>20</v>
      </c>
      <c r="AL530" s="15">
        <f t="shared" si="282"/>
        <v>2.2222222222222223</v>
      </c>
      <c r="AM530" s="13">
        <v>15</v>
      </c>
      <c r="AN530" s="15">
        <f t="shared" si="283"/>
        <v>1.6666666666666667</v>
      </c>
      <c r="AO530" s="2">
        <v>10</v>
      </c>
      <c r="AP530" s="15">
        <f t="shared" si="284"/>
        <v>1.1111111111111112</v>
      </c>
      <c r="AQ530" s="6">
        <v>20</v>
      </c>
      <c r="AR530" s="15">
        <f t="shared" si="285"/>
        <v>2.2222222222222223</v>
      </c>
      <c r="AS530" s="52">
        <v>28</v>
      </c>
      <c r="AT530" s="15">
        <f t="shared" si="286"/>
        <v>3.1111111111111112</v>
      </c>
      <c r="AU530" s="18"/>
      <c r="AV530" s="18"/>
      <c r="AW530" s="18"/>
      <c r="AX530" s="18"/>
      <c r="AY530" s="18"/>
      <c r="AZ530" s="18"/>
      <c r="BA530" s="18"/>
      <c r="BB530" s="18"/>
      <c r="BC530" s="18"/>
      <c r="BD530" s="92">
        <f t="shared" si="287"/>
        <v>59.544658493870408</v>
      </c>
      <c r="BE530" s="92">
        <f t="shared" si="288"/>
        <v>55.940594059405946</v>
      </c>
      <c r="BF530" s="93">
        <f>IFERROR(100*((L530+0.44*AA530+AQ530)*2400)/((SUMIFS(팀공격력!Q:Q,팀공격력!A:A,B530,팀공격력!B:B,D530)+0.44*SUMIFS(팀공격력!T:T,팀공격력!A:A,B530,팀공격력!B:B,D530)+SUMIFS(팀공격력!AK:AK,팀공격력!A:A,B530,팀공격력!B:B,D530))*(F530*60+G530)),"")</f>
        <v>23.542775442359016</v>
      </c>
      <c r="BG530" s="17">
        <f t="shared" si="289"/>
        <v>0.37623762376237624</v>
      </c>
      <c r="BH530" s="17">
        <f t="shared" si="290"/>
        <v>0.29702970297029702</v>
      </c>
      <c r="BI530" s="94">
        <f>IFERROR(((AG530*(12000/5))/((F530*60+G530)*(SUMIFS(팀공격력!X:X,팀공격력!A:A,B530,팀공격력!B:B,D530)+SUMIFS(팀수비력!X:X,팀수비력!A:A,B530,팀수비력!B:B,D530))))*100,"")</f>
        <v>3.328479301019347</v>
      </c>
      <c r="BJ530" s="94">
        <f>IFERROR(((AI530*(12000/5))/((F530*60+G530)*(SUMIFS(팀공격력!V:V,팀공격력!A:A,B530,팀공격력!B:B,D530)+SUMIFS(팀수비력!W:W,팀수비력!A:A,B530,팀수비력!B:B,D530))))*100,"")</f>
        <v>11.775930216709828</v>
      </c>
      <c r="BK530" s="94">
        <f>IFERROR(((AE530*(12000/5))/((F530*60+G530)*(SUMIFS(팀공격력!X:X,팀공격력!A:A,B530,팀공격력!B:B,D530)+SUMIFS(팀수비력!X:X,팀수비력!A:A,B530,팀수비력!B:B,D530))))*100,"")</f>
        <v>9.3197420428541697</v>
      </c>
      <c r="BL530" s="94">
        <f>IFERROR(100*AK530/(((((F530*60+G530)/(12000/5))*SUMIFS(팀공격력!P:P,팀공격력!A:A,B530,팀공격력!B:B,D530))-K530)),"")</f>
        <v>11.632133769538349</v>
      </c>
      <c r="BM530" s="94">
        <f>IFERROR(100*((AM530/E530*(2400))/((F530*60+G530)*SUMIFS(팀공격력!AR:AR,팀공격력!A:A,B530,팀공격력!B:B,D530))),"")</f>
        <v>3.1209333130544832</v>
      </c>
      <c r="BN530" s="94">
        <f>IFERROR((AO530*40)/(((F530*60+G530)/60)*(SUMIFS(팀수비력!Q:Q,팀수비력!A:A,B530,팀수비력!B:B,D530)-SUMIFS(팀수비력!N:N,팀수비력!A:A,B530,팀수비력!B:B,D530)))*100,"")</f>
        <v>3.9413720901588865</v>
      </c>
      <c r="BO530" s="94">
        <f t="shared" si="291"/>
        <v>14.903129657228019</v>
      </c>
      <c r="BP530" s="18"/>
      <c r="BQ530" s="18"/>
      <c r="BR530" s="18"/>
      <c r="BS530" s="18"/>
      <c r="BT530" s="19" t="s">
        <v>88</v>
      </c>
      <c r="BU530" s="19"/>
      <c r="BV530" s="26" t="s">
        <v>94</v>
      </c>
      <c r="BW530" s="26"/>
      <c r="BX530" s="26"/>
      <c r="BY530" s="26"/>
      <c r="BZ530" s="29"/>
      <c r="CA530" s="29"/>
      <c r="CB530" s="29"/>
      <c r="CC530" s="30"/>
      <c r="CD530" s="30"/>
      <c r="CE530" s="30"/>
      <c r="CF530" s="28">
        <v>7</v>
      </c>
      <c r="CG530" s="28">
        <v>2</v>
      </c>
    </row>
    <row r="531" spans="1:85" x14ac:dyDescent="0.4">
      <c r="A531" s="9" t="s">
        <v>84</v>
      </c>
      <c r="B531" s="9" t="s">
        <v>130</v>
      </c>
      <c r="C531" s="9" t="s">
        <v>148</v>
      </c>
      <c r="D531" s="23" t="s">
        <v>296</v>
      </c>
      <c r="E531" s="32">
        <v>9</v>
      </c>
      <c r="F531" s="32">
        <v>18</v>
      </c>
      <c r="G531" s="32">
        <v>20</v>
      </c>
      <c r="H531" s="14">
        <f t="shared" si="265"/>
        <v>9900</v>
      </c>
      <c r="I531" s="45">
        <v>46</v>
      </c>
      <c r="J531" s="15">
        <f t="shared" si="266"/>
        <v>5.1111111111111107</v>
      </c>
      <c r="K531" s="21">
        <v>16</v>
      </c>
      <c r="L531" s="21">
        <v>44</v>
      </c>
      <c r="M531" s="15">
        <f t="shared" si="267"/>
        <v>1.7777777777777777</v>
      </c>
      <c r="N531" s="15">
        <f t="shared" si="268"/>
        <v>4.8888888888888893</v>
      </c>
      <c r="O531" s="17">
        <f t="shared" si="269"/>
        <v>0.36363636363636365</v>
      </c>
      <c r="P531" s="14">
        <v>11</v>
      </c>
      <c r="Q531" s="16">
        <v>25</v>
      </c>
      <c r="R531" s="15">
        <f t="shared" si="270"/>
        <v>1.2222222222222223</v>
      </c>
      <c r="S531" s="15">
        <f t="shared" si="271"/>
        <v>2.7777777777777777</v>
      </c>
      <c r="T531" s="17">
        <f t="shared" si="272"/>
        <v>0.44</v>
      </c>
      <c r="U531" s="16">
        <v>5</v>
      </c>
      <c r="V531" s="16">
        <v>19</v>
      </c>
      <c r="W531" s="15">
        <f t="shared" si="273"/>
        <v>0.55555555555555558</v>
      </c>
      <c r="X531" s="15">
        <f t="shared" si="274"/>
        <v>2.1111111111111112</v>
      </c>
      <c r="Y531" s="17">
        <f t="shared" si="275"/>
        <v>0.26315789473684209</v>
      </c>
      <c r="Z531" s="8">
        <v>9</v>
      </c>
      <c r="AA531" s="8">
        <v>11</v>
      </c>
      <c r="AB531" s="15">
        <f t="shared" si="276"/>
        <v>1</v>
      </c>
      <c r="AC531" s="15">
        <f t="shared" si="277"/>
        <v>1.2222222222222223</v>
      </c>
      <c r="AD531" s="17">
        <f t="shared" si="278"/>
        <v>0.81818181818181823</v>
      </c>
      <c r="AE531" s="13">
        <v>17</v>
      </c>
      <c r="AF531" s="15">
        <f t="shared" si="279"/>
        <v>1.8888888888888888</v>
      </c>
      <c r="AG531" s="13">
        <v>8</v>
      </c>
      <c r="AH531" s="15">
        <f t="shared" si="280"/>
        <v>0.88888888888888884</v>
      </c>
      <c r="AI531" s="13">
        <v>9</v>
      </c>
      <c r="AJ531" s="15">
        <f t="shared" si="281"/>
        <v>1</v>
      </c>
      <c r="AK531" s="13">
        <v>1</v>
      </c>
      <c r="AL531" s="15">
        <f t="shared" si="282"/>
        <v>0.1111111111111111</v>
      </c>
      <c r="AM531" s="13">
        <v>7</v>
      </c>
      <c r="AN531" s="15">
        <f t="shared" si="283"/>
        <v>0.77777777777777779</v>
      </c>
      <c r="AO531" s="2">
        <v>1</v>
      </c>
      <c r="AP531" s="15">
        <f t="shared" si="284"/>
        <v>0.1111111111111111</v>
      </c>
      <c r="AQ531" s="6">
        <v>1</v>
      </c>
      <c r="AR531" s="15">
        <f t="shared" si="285"/>
        <v>0.1111111111111111</v>
      </c>
      <c r="AS531" s="52">
        <v>17</v>
      </c>
      <c r="AT531" s="15">
        <f t="shared" si="286"/>
        <v>1.8888888888888888</v>
      </c>
      <c r="AU531" s="18"/>
      <c r="AV531" s="18"/>
      <c r="AW531" s="18"/>
      <c r="AX531" s="18"/>
      <c r="AY531" s="18"/>
      <c r="AZ531" s="18"/>
      <c r="BA531" s="18"/>
      <c r="BB531" s="18"/>
      <c r="BC531" s="18"/>
      <c r="BD531" s="92">
        <f t="shared" si="287"/>
        <v>47.092547092547086</v>
      </c>
      <c r="BE531" s="92">
        <f t="shared" si="288"/>
        <v>42.045454545454547</v>
      </c>
      <c r="BF531" s="93">
        <f>IFERROR(100*((L531+0.44*AA531+AQ531)*2400)/((SUMIFS(팀공격력!Q:Q,팀공격력!A:A,B531,팀공격력!B:B,D531)+0.44*SUMIFS(팀공격력!T:T,팀공격력!A:A,B531,팀공격력!B:B,D531)+SUMIFS(팀공격력!AK:AK,팀공격력!A:A,B531,팀공격력!B:B,D531))*(F531*60+G531)),"")</f>
        <v>13.711330279646214</v>
      </c>
      <c r="BG531" s="17">
        <f t="shared" si="289"/>
        <v>0.43181818181818182</v>
      </c>
      <c r="BH531" s="17">
        <f t="shared" si="290"/>
        <v>0.25</v>
      </c>
      <c r="BI531" s="94">
        <f>IFERROR(((AG531*(12000/5))/((F531*60+G531)*(SUMIFS(팀공격력!X:X,팀공격력!A:A,B531,팀공격력!B:B,D531)+SUMIFS(팀수비력!X:X,팀수비력!A:A,B531,팀수비력!B:B,D531))))*100,"")</f>
        <v>2.7838190517616357</v>
      </c>
      <c r="BJ531" s="94">
        <f>IFERROR(((AI531*(12000/5))/((F531*60+G531)*(SUMIFS(팀공격력!V:V,팀공격력!A:A,B531,팀공격력!B:B,D531)+SUMIFS(팀수비력!W:W,팀수비력!A:A,B531,팀수비력!B:B,D531))))*100,"")</f>
        <v>6.1555998860074093</v>
      </c>
      <c r="BK531" s="94">
        <f>IFERROR(((AE531*(12000/5))/((F531*60+G531)*(SUMIFS(팀공격력!X:X,팀공격력!A:A,B531,팀공격력!B:B,D531)+SUMIFS(팀수비력!X:X,팀수비력!A:A,B531,팀수비력!B:B,D531))))*100,"")</f>
        <v>5.9156154849934754</v>
      </c>
      <c r="BL531" s="94">
        <f>IFERROR(100*AK531/(((((F531*60+G531)/(12000/5))*SUMIFS(팀공격력!P:P,팀공격력!A:A,B531,팀공격력!B:B,D531))-K531)),"")</f>
        <v>0.8048289738430584</v>
      </c>
      <c r="BM531" s="94">
        <f>IFERROR(100*((AM531/E531*(2400))/((F531*60+G531)*SUMIFS(팀공격력!AR:AR,팀공격력!A:A,B531,팀공격력!B:B,D531))),"")</f>
        <v>2.2839557427353259</v>
      </c>
      <c r="BN531" s="94">
        <f>IFERROR((AO531*40)/(((F531*60+G531)/60)*(SUMIFS(팀수비력!Q:Q,팀수비력!A:A,B531,팀수비력!B:B,D531)-SUMIFS(팀수비력!N:N,팀수비력!A:A,B531,팀수비력!B:B,D531)))*100,"")</f>
        <v>0.61807880504764356</v>
      </c>
      <c r="BO531" s="94">
        <f t="shared" si="291"/>
        <v>2.0064205457463884</v>
      </c>
      <c r="BP531" s="18"/>
      <c r="BQ531" s="18"/>
      <c r="BR531" s="18"/>
      <c r="BS531" s="18"/>
      <c r="BT531" s="19" t="s">
        <v>88</v>
      </c>
      <c r="BU531" s="19"/>
      <c r="BV531" s="26" t="s">
        <v>94</v>
      </c>
      <c r="BW531" s="26"/>
      <c r="BX531" s="26"/>
      <c r="BY531" s="26"/>
      <c r="BZ531" s="29"/>
      <c r="CA531" s="29"/>
      <c r="CB531" s="29"/>
      <c r="CC531" s="30"/>
      <c r="CD531" s="30"/>
      <c r="CE531" s="30"/>
      <c r="CF531" s="28">
        <v>7</v>
      </c>
      <c r="CG531" s="28">
        <v>2</v>
      </c>
    </row>
    <row r="532" spans="1:85" x14ac:dyDescent="0.4">
      <c r="A532" s="9" t="s">
        <v>84</v>
      </c>
      <c r="B532" s="9" t="s">
        <v>149</v>
      </c>
      <c r="C532" s="9" t="s">
        <v>150</v>
      </c>
      <c r="D532" s="23" t="s">
        <v>296</v>
      </c>
      <c r="E532" s="32">
        <v>4</v>
      </c>
      <c r="F532" s="32">
        <v>11</v>
      </c>
      <c r="G532" s="32">
        <v>5</v>
      </c>
      <c r="H532" s="14">
        <f t="shared" si="265"/>
        <v>2660</v>
      </c>
      <c r="I532" s="45">
        <v>13</v>
      </c>
      <c r="J532" s="15">
        <f t="shared" si="266"/>
        <v>3.25</v>
      </c>
      <c r="K532" s="21">
        <v>5</v>
      </c>
      <c r="L532" s="21">
        <v>11</v>
      </c>
      <c r="M532" s="15">
        <f t="shared" si="267"/>
        <v>1.25</v>
      </c>
      <c r="N532" s="15">
        <f t="shared" si="268"/>
        <v>2.75</v>
      </c>
      <c r="O532" s="17">
        <f t="shared" si="269"/>
        <v>0.45454545454545453</v>
      </c>
      <c r="P532" s="14">
        <v>2</v>
      </c>
      <c r="Q532" s="16">
        <v>4</v>
      </c>
      <c r="R532" s="15">
        <f t="shared" si="270"/>
        <v>0.5</v>
      </c>
      <c r="S532" s="15">
        <f t="shared" si="271"/>
        <v>1</v>
      </c>
      <c r="T532" s="17">
        <f t="shared" si="272"/>
        <v>0.5</v>
      </c>
      <c r="U532" s="16">
        <v>3</v>
      </c>
      <c r="V532" s="16">
        <v>7</v>
      </c>
      <c r="W532" s="15">
        <f t="shared" si="273"/>
        <v>0.75</v>
      </c>
      <c r="X532" s="15">
        <f t="shared" si="274"/>
        <v>1.75</v>
      </c>
      <c r="Y532" s="17">
        <f t="shared" si="275"/>
        <v>0.42857142857142855</v>
      </c>
      <c r="Z532" s="8">
        <v>0</v>
      </c>
      <c r="AA532" s="8">
        <v>0</v>
      </c>
      <c r="AB532" s="15">
        <f t="shared" si="276"/>
        <v>0</v>
      </c>
      <c r="AC532" s="15">
        <f t="shared" si="277"/>
        <v>0</v>
      </c>
      <c r="AD532" s="17" t="e">
        <f t="shared" si="278"/>
        <v>#DIV/0!</v>
      </c>
      <c r="AE532" s="13">
        <v>1</v>
      </c>
      <c r="AF532" s="15">
        <f t="shared" si="279"/>
        <v>0.25</v>
      </c>
      <c r="AG532" s="13">
        <v>0</v>
      </c>
      <c r="AH532" s="15">
        <f t="shared" si="280"/>
        <v>0</v>
      </c>
      <c r="AI532" s="13">
        <v>1</v>
      </c>
      <c r="AJ532" s="15">
        <f t="shared" si="281"/>
        <v>0.25</v>
      </c>
      <c r="AK532" s="13">
        <v>0</v>
      </c>
      <c r="AL532" s="15">
        <f t="shared" si="282"/>
        <v>0</v>
      </c>
      <c r="AM532" s="13">
        <v>0</v>
      </c>
      <c r="AN532" s="15">
        <f t="shared" si="283"/>
        <v>0</v>
      </c>
      <c r="AO532" s="2">
        <v>0</v>
      </c>
      <c r="AP532" s="15">
        <f t="shared" si="284"/>
        <v>0</v>
      </c>
      <c r="AQ532" s="6">
        <v>2</v>
      </c>
      <c r="AR532" s="15">
        <f t="shared" si="285"/>
        <v>0.5</v>
      </c>
      <c r="AS532" s="52">
        <v>4</v>
      </c>
      <c r="AT532" s="15">
        <f t="shared" si="286"/>
        <v>1</v>
      </c>
      <c r="AU532" s="18"/>
      <c r="AV532" s="18"/>
      <c r="AW532" s="18"/>
      <c r="AX532" s="18"/>
      <c r="AY532" s="18"/>
      <c r="AZ532" s="18"/>
      <c r="BA532" s="18"/>
      <c r="BB532" s="18"/>
      <c r="BC532" s="18"/>
      <c r="BD532" s="92">
        <f t="shared" si="287"/>
        <v>59.090909090909093</v>
      </c>
      <c r="BE532" s="92">
        <f t="shared" si="288"/>
        <v>59.090909090909093</v>
      </c>
      <c r="BF532" s="93">
        <f>IFERROR(100*((L532+0.44*AA532+AQ532)*2400)/((SUMIFS(팀공격력!Q:Q,팀공격력!A:A,B532,팀공격력!B:B,D532)+0.44*SUMIFS(팀공격력!T:T,팀공격력!A:A,B532,팀공격력!B:B,D532)+SUMIFS(팀공격력!AK:AK,팀공격력!A:A,B532,팀공격력!B:B,D532))*(F532*60+G532)),"")</f>
        <v>6.1310560390312459</v>
      </c>
      <c r="BG532" s="17">
        <f t="shared" si="289"/>
        <v>0.63636363636363635</v>
      </c>
      <c r="BH532" s="17">
        <f t="shared" si="290"/>
        <v>0</v>
      </c>
      <c r="BI532" s="94">
        <f>IFERROR(((AG532*(12000/5))/((F532*60+G532)*(SUMIFS(팀공격력!X:X,팀공격력!A:A,B532,팀공격력!B:B,D532)+SUMIFS(팀수비력!X:X,팀수비력!A:A,B532,팀수비력!B:B,D532))))*100,"")</f>
        <v>0</v>
      </c>
      <c r="BJ532" s="94">
        <f>IFERROR(((AI532*(12000/5))/((F532*60+G532)*(SUMIFS(팀공격력!V:V,팀공격력!A:A,B532,팀공격력!B:B,D532)+SUMIFS(팀수비력!W:W,팀수비력!A:A,B532,팀수비력!B:B,D532))))*100,"")</f>
        <v>1.1104684788895316</v>
      </c>
      <c r="BK532" s="94">
        <f>IFERROR(((AE532*(12000/5))/((F532*60+G532)*(SUMIFS(팀공격력!X:X,팀공격력!A:A,B532,팀공격력!B:B,D532)+SUMIFS(팀수비력!X:X,팀수비력!A:A,B532,팀수비력!B:B,D532))))*100,"")</f>
        <v>0.58493072226758147</v>
      </c>
      <c r="BL532" s="94">
        <f>IFERROR(100*AK532/(((((F532*60+G532)/(12000/5))*SUMIFS(팀공격력!P:P,팀공격력!A:A,B532,팀공격력!B:B,D532))-K532)),"")</f>
        <v>0</v>
      </c>
      <c r="BM532" s="94">
        <f>IFERROR(100*((AM532/E532*(2400))/((F532*60+G532)*SUMIFS(팀공격력!AR:AR,팀공격력!A:A,B532,팀공격력!B:B,D532))),"")</f>
        <v>0</v>
      </c>
      <c r="BN532" s="94">
        <f>IFERROR((AO532*40)/(((F532*60+G532)/60)*(SUMIFS(팀수비력!Q:Q,팀수비력!A:A,B532,팀수비력!B:B,D532)-SUMIFS(팀수비력!N:N,팀수비력!A:A,B532,팀수비력!B:B,D532)))*100,"")</f>
        <v>0</v>
      </c>
      <c r="BO532" s="94">
        <f t="shared" si="291"/>
        <v>15.384615384615385</v>
      </c>
      <c r="BP532" s="18"/>
      <c r="BQ532" s="18"/>
      <c r="BR532" s="18"/>
      <c r="BS532" s="18"/>
      <c r="BT532" s="19" t="s">
        <v>88</v>
      </c>
      <c r="BU532" s="19"/>
      <c r="BV532" s="26" t="s">
        <v>94</v>
      </c>
      <c r="BW532" s="26"/>
      <c r="BX532" s="26"/>
      <c r="BY532" s="26"/>
      <c r="BZ532" s="29"/>
      <c r="CA532" s="29"/>
      <c r="CB532" s="29"/>
      <c r="CC532" s="30"/>
      <c r="CD532" s="30"/>
      <c r="CE532" s="30"/>
      <c r="CF532" s="28">
        <v>0</v>
      </c>
      <c r="CG532" s="28">
        <v>4</v>
      </c>
    </row>
    <row r="533" spans="1:85" x14ac:dyDescent="0.4">
      <c r="A533" s="9" t="s">
        <v>84</v>
      </c>
      <c r="B533" s="9" t="s">
        <v>149</v>
      </c>
      <c r="C533" s="9" t="s">
        <v>151</v>
      </c>
      <c r="D533" s="23" t="s">
        <v>296</v>
      </c>
      <c r="E533" s="32">
        <v>9</v>
      </c>
      <c r="F533" s="32">
        <v>15</v>
      </c>
      <c r="G533" s="32">
        <v>12</v>
      </c>
      <c r="H533" s="14">
        <f t="shared" si="265"/>
        <v>8208</v>
      </c>
      <c r="I533" s="45">
        <v>61</v>
      </c>
      <c r="J533" s="15">
        <f t="shared" si="266"/>
        <v>6.7777777777777777</v>
      </c>
      <c r="K533" s="21">
        <v>27</v>
      </c>
      <c r="L533" s="21">
        <v>45</v>
      </c>
      <c r="M533" s="15">
        <f t="shared" si="267"/>
        <v>3</v>
      </c>
      <c r="N533" s="15">
        <f t="shared" si="268"/>
        <v>5</v>
      </c>
      <c r="O533" s="17">
        <f t="shared" si="269"/>
        <v>0.6</v>
      </c>
      <c r="P533" s="14">
        <v>23</v>
      </c>
      <c r="Q533" s="16">
        <v>33</v>
      </c>
      <c r="R533" s="15">
        <f t="shared" si="270"/>
        <v>2.5555555555555554</v>
      </c>
      <c r="S533" s="15">
        <f t="shared" si="271"/>
        <v>3.6666666666666665</v>
      </c>
      <c r="T533" s="17">
        <f t="shared" si="272"/>
        <v>0.69696969696969702</v>
      </c>
      <c r="U533" s="16">
        <v>4</v>
      </c>
      <c r="V533" s="16">
        <v>12</v>
      </c>
      <c r="W533" s="15">
        <f t="shared" si="273"/>
        <v>0.44444444444444442</v>
      </c>
      <c r="X533" s="15">
        <f t="shared" si="274"/>
        <v>1.3333333333333333</v>
      </c>
      <c r="Y533" s="17">
        <f t="shared" si="275"/>
        <v>0.33333333333333331</v>
      </c>
      <c r="Z533" s="8">
        <v>3</v>
      </c>
      <c r="AA533" s="8">
        <v>5</v>
      </c>
      <c r="AB533" s="15">
        <f t="shared" si="276"/>
        <v>0.33333333333333331</v>
      </c>
      <c r="AC533" s="15">
        <f t="shared" si="277"/>
        <v>0.55555555555555558</v>
      </c>
      <c r="AD533" s="17">
        <f t="shared" si="278"/>
        <v>0.6</v>
      </c>
      <c r="AE533" s="59">
        <v>30</v>
      </c>
      <c r="AF533" s="15">
        <f t="shared" si="279"/>
        <v>3.3333333333333335</v>
      </c>
      <c r="AG533" s="13">
        <v>16</v>
      </c>
      <c r="AH533" s="15">
        <f t="shared" si="280"/>
        <v>1.7777777777777777</v>
      </c>
      <c r="AI533" s="59">
        <v>14</v>
      </c>
      <c r="AJ533" s="15">
        <f t="shared" si="281"/>
        <v>1.5555555555555556</v>
      </c>
      <c r="AK533" s="13">
        <v>7</v>
      </c>
      <c r="AL533" s="15">
        <f t="shared" si="282"/>
        <v>0.77777777777777779</v>
      </c>
      <c r="AM533" s="13">
        <v>1</v>
      </c>
      <c r="AN533" s="15">
        <f t="shared" si="283"/>
        <v>0.1111111111111111</v>
      </c>
      <c r="AO533" s="2">
        <v>0</v>
      </c>
      <c r="AP533" s="15">
        <f t="shared" si="284"/>
        <v>0</v>
      </c>
      <c r="AQ533" s="6">
        <v>9</v>
      </c>
      <c r="AR533" s="15">
        <f t="shared" si="285"/>
        <v>1</v>
      </c>
      <c r="AS533" s="52">
        <v>17</v>
      </c>
      <c r="AT533" s="15">
        <f t="shared" si="286"/>
        <v>1.8888888888888888</v>
      </c>
      <c r="AU533" s="18"/>
      <c r="AV533" s="18"/>
      <c r="AW533" s="18"/>
      <c r="AX533" s="18"/>
      <c r="AY533" s="18"/>
      <c r="AZ533" s="18"/>
      <c r="BA533" s="18"/>
      <c r="BB533" s="18"/>
      <c r="BC533" s="18"/>
      <c r="BD533" s="92">
        <f t="shared" si="287"/>
        <v>64.618644067796609</v>
      </c>
      <c r="BE533" s="92">
        <f t="shared" si="288"/>
        <v>64.444444444444443</v>
      </c>
      <c r="BF533" s="93">
        <f>IFERROR(100*((L533+0.44*AA533+AQ533)*2400)/((SUMIFS(팀공격력!Q:Q,팀공격력!A:A,B533,팀공격력!B:B,D533)+0.44*SUMIFS(팀공격력!T:T,팀공격력!A:A,B533,팀공격력!B:B,D533)+SUMIFS(팀공격력!AK:AK,팀공격력!A:A,B533,팀공격력!B:B,D533))*(F533*60+G533)),"")</f>
        <v>19.326582097394969</v>
      </c>
      <c r="BG533" s="17">
        <f t="shared" si="289"/>
        <v>0.26666666666666666</v>
      </c>
      <c r="BH533" s="17">
        <f t="shared" si="290"/>
        <v>0.1111111111111111</v>
      </c>
      <c r="BI533" s="94">
        <f>IFERROR(((AG533*(12000/5))/((F533*60+G533)*(SUMIFS(팀공격력!X:X,팀공격력!A:A,B533,팀공격력!B:B,D533)+SUMIFS(팀수비력!X:X,팀수비력!A:A,B533,팀수비력!B:B,D533))))*100,"")</f>
        <v>6.8241917597884507</v>
      </c>
      <c r="BJ533" s="94">
        <f>IFERROR(((AI533*(12000/5))/((F533*60+G533)*(SUMIFS(팀공격력!V:V,팀공격력!A:A,B533,팀공격력!B:B,D533)+SUMIFS(팀수비력!W:W,팀수비력!A:A,B533,팀수비력!B:B,D533))))*100,"")</f>
        <v>11.336032388663968</v>
      </c>
      <c r="BK533" s="94">
        <f>IFERROR(((AE533*(12000/5))/((F533*60+G533)*(SUMIFS(팀공격력!X:X,팀공격력!A:A,B533,팀공격력!B:B,D533)+SUMIFS(팀수비력!X:X,팀수비력!A:A,B533,팀수비력!B:B,D533))))*100,"")</f>
        <v>12.795359549603344</v>
      </c>
      <c r="BL533" s="94">
        <f>IFERROR(100*AK533/(((((F533*60+G533)/(12000/5))*SUMIFS(팀공격력!P:P,팀공격력!A:A,B533,팀공격력!B:B,D533))-K533)),"")</f>
        <v>10.236911377595789</v>
      </c>
      <c r="BM533" s="94">
        <f>IFERROR(100*((AM533/E533*(2400))/((F533*60+G533)*SUMIFS(팀공격력!AR:AR,팀공격력!A:A,B533,팀공격력!B:B,D533))),"")</f>
        <v>0.41158099965614098</v>
      </c>
      <c r="BN533" s="94">
        <f>IFERROR((AO533*40)/(((F533*60+G533)/60)*(SUMIFS(팀수비력!Q:Q,팀수비력!A:A,B533,팀수비력!B:B,D533)-SUMIFS(팀수비력!N:N,팀수비력!A:A,B533,팀수비력!B:B,D533)))*100,"")</f>
        <v>0</v>
      </c>
      <c r="BO533" s="94">
        <f t="shared" si="291"/>
        <v>16.014234875444838</v>
      </c>
      <c r="BP533" s="18"/>
      <c r="BQ533" s="18"/>
      <c r="BR533" s="18"/>
      <c r="BS533" s="18"/>
      <c r="BT533" s="19" t="s">
        <v>88</v>
      </c>
      <c r="BU533" s="19"/>
      <c r="BV533" s="26" t="s">
        <v>97</v>
      </c>
      <c r="BW533" s="26"/>
      <c r="BX533" s="26"/>
      <c r="BY533" s="26"/>
      <c r="BZ533" s="29"/>
      <c r="CA533" s="29"/>
      <c r="CB533" s="29"/>
      <c r="CC533" s="30"/>
      <c r="CD533" s="30"/>
      <c r="CE533" s="30"/>
      <c r="CF533" s="28">
        <v>0</v>
      </c>
      <c r="CG533" s="28">
        <v>9</v>
      </c>
    </row>
    <row r="534" spans="1:85" x14ac:dyDescent="0.4">
      <c r="A534" s="9" t="s">
        <v>84</v>
      </c>
      <c r="B534" s="9" t="s">
        <v>149</v>
      </c>
      <c r="C534" s="9" t="s">
        <v>152</v>
      </c>
      <c r="D534" s="23" t="s">
        <v>296</v>
      </c>
      <c r="E534" s="32">
        <v>9</v>
      </c>
      <c r="F534" s="32">
        <v>30</v>
      </c>
      <c r="G534" s="32">
        <v>2</v>
      </c>
      <c r="H534" s="14">
        <f t="shared" si="265"/>
        <v>16218</v>
      </c>
      <c r="I534" s="45">
        <v>90</v>
      </c>
      <c r="J534" s="15">
        <f t="shared" si="266"/>
        <v>10</v>
      </c>
      <c r="K534" s="21">
        <v>32</v>
      </c>
      <c r="L534" s="21">
        <v>90</v>
      </c>
      <c r="M534" s="15">
        <f t="shared" si="267"/>
        <v>3.5555555555555554</v>
      </c>
      <c r="N534" s="15">
        <f t="shared" si="268"/>
        <v>10</v>
      </c>
      <c r="O534" s="17">
        <f t="shared" si="269"/>
        <v>0.35555555555555557</v>
      </c>
      <c r="P534" s="14">
        <v>22</v>
      </c>
      <c r="Q534" s="16">
        <v>54</v>
      </c>
      <c r="R534" s="15">
        <f t="shared" si="270"/>
        <v>2.4444444444444446</v>
      </c>
      <c r="S534" s="15">
        <f t="shared" si="271"/>
        <v>6</v>
      </c>
      <c r="T534" s="17">
        <f t="shared" si="272"/>
        <v>0.40740740740740738</v>
      </c>
      <c r="U534" s="16">
        <v>10</v>
      </c>
      <c r="V534" s="16">
        <v>36</v>
      </c>
      <c r="W534" s="15">
        <f t="shared" si="273"/>
        <v>1.1111111111111112</v>
      </c>
      <c r="X534" s="15">
        <f t="shared" si="274"/>
        <v>4</v>
      </c>
      <c r="Y534" s="17">
        <f t="shared" si="275"/>
        <v>0.27777777777777779</v>
      </c>
      <c r="Z534" s="8">
        <v>16</v>
      </c>
      <c r="AA534" s="8">
        <v>19</v>
      </c>
      <c r="AB534" s="15">
        <f t="shared" si="276"/>
        <v>1.7777777777777777</v>
      </c>
      <c r="AC534" s="15">
        <f t="shared" si="277"/>
        <v>2.1111111111111112</v>
      </c>
      <c r="AD534" s="17">
        <f t="shared" si="278"/>
        <v>0.84210526315789469</v>
      </c>
      <c r="AE534" s="13">
        <v>21</v>
      </c>
      <c r="AF534" s="15">
        <f t="shared" si="279"/>
        <v>2.3333333333333335</v>
      </c>
      <c r="AG534" s="13">
        <v>7</v>
      </c>
      <c r="AH534" s="15">
        <f t="shared" si="280"/>
        <v>0.77777777777777779</v>
      </c>
      <c r="AI534" s="13">
        <v>14</v>
      </c>
      <c r="AJ534" s="15">
        <f t="shared" si="281"/>
        <v>1.5555555555555556</v>
      </c>
      <c r="AK534" s="13">
        <v>55</v>
      </c>
      <c r="AL534" s="15">
        <f t="shared" si="282"/>
        <v>6.1111111111111107</v>
      </c>
      <c r="AM534" s="13">
        <v>11</v>
      </c>
      <c r="AN534" s="15">
        <f t="shared" si="283"/>
        <v>1.2222222222222223</v>
      </c>
      <c r="AO534" s="2">
        <v>0</v>
      </c>
      <c r="AP534" s="15">
        <f t="shared" si="284"/>
        <v>0</v>
      </c>
      <c r="AQ534" s="6">
        <v>22</v>
      </c>
      <c r="AR534" s="15">
        <f t="shared" si="285"/>
        <v>2.4444444444444446</v>
      </c>
      <c r="AS534" s="52">
        <v>27</v>
      </c>
      <c r="AT534" s="15">
        <f t="shared" si="286"/>
        <v>3</v>
      </c>
      <c r="AU534" s="18"/>
      <c r="AV534" s="18"/>
      <c r="AW534" s="18"/>
      <c r="AX534" s="18"/>
      <c r="AY534" s="18"/>
      <c r="AZ534" s="18"/>
      <c r="BA534" s="18"/>
      <c r="BB534" s="18"/>
      <c r="BC534" s="18"/>
      <c r="BD534" s="92">
        <f t="shared" si="287"/>
        <v>45.75030500203335</v>
      </c>
      <c r="BE534" s="92">
        <f t="shared" si="288"/>
        <v>41.111111111111107</v>
      </c>
      <c r="BF534" s="93">
        <f>IFERROR(100*((L534+0.44*AA534+AQ534)*2400)/((SUMIFS(팀공격력!Q:Q,팀공격력!A:A,B534,팀공격력!B:B,D534)+0.44*SUMIFS(팀공격력!T:T,팀공격력!A:A,B534,팀공격력!B:B,D534)+SUMIFS(팀공격력!AK:AK,팀공격력!A:A,B534,팀공격력!B:B,D534))*(F534*60+G534)),"")</f>
        <v>20.947923108103709</v>
      </c>
      <c r="BG534" s="17">
        <f t="shared" si="289"/>
        <v>0.4</v>
      </c>
      <c r="BH534" s="17">
        <f t="shared" si="290"/>
        <v>0.21111111111111111</v>
      </c>
      <c r="BI534" s="94">
        <f>IFERROR(((AG534*(12000/5))/((F534*60+G534)*(SUMIFS(팀공격력!X:X,팀공격력!A:A,B534,팀공격력!B:B,D534)+SUMIFS(팀수비력!X:X,팀수비력!A:A,B534,팀수비력!B:B,D534))))*100,"")</f>
        <v>1.5110169323837912</v>
      </c>
      <c r="BJ534" s="94">
        <f>IFERROR(((AI534*(12000/5))/((F534*60+G534)*(SUMIFS(팀공격력!V:V,팀공격력!A:A,B534,팀공격력!B:B,D534)+SUMIFS(팀수비력!W:W,팀수비력!A:A,B534,팀수비력!B:B,D534))))*100,"")</f>
        <v>5.7372150601895333</v>
      </c>
      <c r="BK534" s="94">
        <f>IFERROR(((AE534*(12000/5))/((F534*60+G534)*(SUMIFS(팀공격력!X:X,팀공격력!A:A,B534,팀공격력!B:B,D534)+SUMIFS(팀수비력!X:X,팀수비력!A:A,B534,팀수비력!B:B,D534))))*100,"")</f>
        <v>4.5330507971513736</v>
      </c>
      <c r="BL534" s="94">
        <f>IFERROR(100*AK534/(((((F534*60+G534)/(12000/5))*SUMIFS(팀공격력!P:P,팀공격력!A:A,B534,팀공격력!B:B,D534))-K534)),"")</f>
        <v>35.15294192840517</v>
      </c>
      <c r="BM534" s="94">
        <f>IFERROR(100*((AM534/E534*(2400))/((F534*60+G534)*SUMIFS(팀공격력!AR:AR,팀공격력!A:A,B534,팀공격력!B:B,D534))),"")</f>
        <v>2.2913321801056643</v>
      </c>
      <c r="BN534" s="94">
        <f>IFERROR((AO534*40)/(((F534*60+G534)/60)*(SUMIFS(팀수비력!Q:Q,팀수비력!A:A,B534,팀수비력!B:B,D534)-SUMIFS(팀수비력!N:N,팀수비력!A:A,B534,팀수비력!B:B,D534)))*100,"")</f>
        <v>0</v>
      </c>
      <c r="BO534" s="94">
        <f t="shared" si="291"/>
        <v>18.278497839813891</v>
      </c>
      <c r="BP534" s="18"/>
      <c r="BQ534" s="18"/>
      <c r="BR534" s="18"/>
      <c r="BS534" s="18"/>
      <c r="BT534" s="19" t="s">
        <v>88</v>
      </c>
      <c r="BU534" s="19"/>
      <c r="BV534" s="26" t="s">
        <v>89</v>
      </c>
      <c r="BW534" s="26"/>
      <c r="BX534" s="26"/>
      <c r="BY534" s="26"/>
      <c r="BZ534" s="29"/>
      <c r="CA534" s="29"/>
      <c r="CB534" s="29"/>
      <c r="CC534" s="30"/>
      <c r="CD534" s="30"/>
      <c r="CE534" s="30"/>
      <c r="CF534" s="28">
        <v>0</v>
      </c>
      <c r="CG534" s="28">
        <v>9</v>
      </c>
    </row>
    <row r="535" spans="1:85" x14ac:dyDescent="0.4">
      <c r="A535" s="9" t="s">
        <v>84</v>
      </c>
      <c r="B535" s="9" t="s">
        <v>149</v>
      </c>
      <c r="C535" s="9" t="s">
        <v>153</v>
      </c>
      <c r="D535" s="23" t="s">
        <v>296</v>
      </c>
      <c r="E535" s="32">
        <v>9</v>
      </c>
      <c r="F535" s="32">
        <v>18</v>
      </c>
      <c r="G535" s="32">
        <v>3</v>
      </c>
      <c r="H535" s="14">
        <f t="shared" si="265"/>
        <v>9747</v>
      </c>
      <c r="I535" s="45">
        <v>37</v>
      </c>
      <c r="J535" s="15">
        <f t="shared" si="266"/>
        <v>4.1111111111111107</v>
      </c>
      <c r="K535" s="21">
        <v>14</v>
      </c>
      <c r="L535" s="21">
        <v>51</v>
      </c>
      <c r="M535" s="15">
        <f t="shared" si="267"/>
        <v>1.5555555555555556</v>
      </c>
      <c r="N535" s="15">
        <f t="shared" si="268"/>
        <v>5.666666666666667</v>
      </c>
      <c r="O535" s="17">
        <f t="shared" si="269"/>
        <v>0.27450980392156865</v>
      </c>
      <c r="P535" s="14">
        <v>8</v>
      </c>
      <c r="Q535" s="16">
        <v>22</v>
      </c>
      <c r="R535" s="15">
        <f t="shared" si="270"/>
        <v>0.88888888888888884</v>
      </c>
      <c r="S535" s="15">
        <f t="shared" si="271"/>
        <v>2.4444444444444446</v>
      </c>
      <c r="T535" s="17">
        <f t="shared" si="272"/>
        <v>0.36363636363636365</v>
      </c>
      <c r="U535" s="16">
        <v>6</v>
      </c>
      <c r="V535" s="16">
        <v>29</v>
      </c>
      <c r="W535" s="15">
        <f t="shared" si="273"/>
        <v>0.66666666666666663</v>
      </c>
      <c r="X535" s="15">
        <f t="shared" si="274"/>
        <v>3.2222222222222223</v>
      </c>
      <c r="Y535" s="17">
        <f t="shared" si="275"/>
        <v>0.20689655172413793</v>
      </c>
      <c r="Z535" s="8">
        <v>3</v>
      </c>
      <c r="AA535" s="8">
        <v>3</v>
      </c>
      <c r="AB535" s="15">
        <f t="shared" si="276"/>
        <v>0.33333333333333331</v>
      </c>
      <c r="AC535" s="15">
        <f t="shared" si="277"/>
        <v>0.33333333333333331</v>
      </c>
      <c r="AD535" s="17">
        <f t="shared" si="278"/>
        <v>1</v>
      </c>
      <c r="AE535" s="13">
        <v>14</v>
      </c>
      <c r="AF535" s="15">
        <f t="shared" si="279"/>
        <v>1.5555555555555556</v>
      </c>
      <c r="AG535" s="13">
        <v>3</v>
      </c>
      <c r="AH535" s="15">
        <f t="shared" si="280"/>
        <v>0.33333333333333331</v>
      </c>
      <c r="AI535" s="13">
        <v>11</v>
      </c>
      <c r="AJ535" s="15">
        <f t="shared" si="281"/>
        <v>1.2222222222222223</v>
      </c>
      <c r="AK535" s="13">
        <v>12</v>
      </c>
      <c r="AL535" s="15">
        <f t="shared" si="282"/>
        <v>1.3333333333333333</v>
      </c>
      <c r="AM535" s="13">
        <v>3</v>
      </c>
      <c r="AN535" s="15">
        <f t="shared" si="283"/>
        <v>0.33333333333333331</v>
      </c>
      <c r="AO535" s="2">
        <v>2</v>
      </c>
      <c r="AP535" s="15">
        <f t="shared" si="284"/>
        <v>0.22222222222222221</v>
      </c>
      <c r="AQ535" s="6">
        <v>6</v>
      </c>
      <c r="AR535" s="15">
        <f t="shared" si="285"/>
        <v>0.66666666666666663</v>
      </c>
      <c r="AS535" s="52">
        <v>15</v>
      </c>
      <c r="AT535" s="15">
        <f t="shared" si="286"/>
        <v>1.6666666666666667</v>
      </c>
      <c r="AU535" s="18"/>
      <c r="AV535" s="18"/>
      <c r="AW535" s="18"/>
      <c r="AX535" s="18"/>
      <c r="AY535" s="18"/>
      <c r="AZ535" s="18"/>
      <c r="BA535" s="18"/>
      <c r="BB535" s="18"/>
      <c r="BC535" s="18"/>
      <c r="BD535" s="92">
        <f t="shared" si="287"/>
        <v>35.359327217125383</v>
      </c>
      <c r="BE535" s="92">
        <f t="shared" si="288"/>
        <v>33.333333333333329</v>
      </c>
      <c r="BF535" s="93">
        <f>IFERROR(100*((L535+0.44*AA535+AQ535)*2400)/((SUMIFS(팀공격력!Q:Q,팀공격력!A:A,B535,팀공격력!B:B,D535)+0.44*SUMIFS(팀공격력!T:T,팀공격력!A:A,B535,팀공격력!B:B,D535)+SUMIFS(팀공격력!AK:AK,팀공격력!A:A,B535,팀공격력!B:B,D535))*(F535*60+G535)),"")</f>
        <v>16.888949509946801</v>
      </c>
      <c r="BG535" s="17">
        <f t="shared" si="289"/>
        <v>0.56862745098039214</v>
      </c>
      <c r="BH535" s="17">
        <f t="shared" si="290"/>
        <v>5.8823529411764705E-2</v>
      </c>
      <c r="BI535" s="94">
        <f>IFERROR(((AG535*(12000/5))/((F535*60+G535)*(SUMIFS(팀공격력!X:X,팀공격력!A:A,B535,팀공격력!B:B,D535)+SUMIFS(팀수비력!X:X,팀수비력!A:A,B535,팀수비력!B:B,D535))))*100,"")</f>
        <v>1.0775039620718605</v>
      </c>
      <c r="BJ535" s="94">
        <f>IFERROR(((AI535*(12000/5))/((F535*60+G535)*(SUMIFS(팀공격력!V:V,팀공격력!A:A,B535,팀공격력!B:B,D535)+SUMIFS(팀수비력!W:W,팀수비력!A:A,B535,팀수비력!B:B,D535))))*100,"")</f>
        <v>7.500532708288941</v>
      </c>
      <c r="BK535" s="94">
        <f>IFERROR(((AE535*(12000/5))/((F535*60+G535)*(SUMIFS(팀공격력!X:X,팀공격력!A:A,B535,팀공격력!B:B,D535)+SUMIFS(팀수비력!X:X,팀수비력!A:A,B535,팀수비력!B:B,D535))))*100,"")</f>
        <v>5.0283518230020157</v>
      </c>
      <c r="BL535" s="94">
        <f>IFERROR(100*AK535/(((((F535*60+G535)/(12000/5))*SUMIFS(팀공격력!P:P,팀공격력!A:A,B535,팀공격력!B:B,D535))-K535)),"")</f>
        <v>12.089005301532532</v>
      </c>
      <c r="BM535" s="94">
        <f>IFERROR(100*((AM535/E535*(2400))/((F535*60+G535)*SUMIFS(팀공격력!AR:AR,팀공격력!A:A,B535,팀공격력!B:B,D535))),"")</f>
        <v>1.0397835780786722</v>
      </c>
      <c r="BN535" s="94">
        <f>IFERROR((AO535*40)/(((F535*60+G535)/60)*(SUMIFS(팀수비력!Q:Q,팀수비력!A:A,B535,팀수비력!B:B,D535)-SUMIFS(팀수비력!N:N,팀수비력!A:A,B535,팀수비력!B:B,D535)))*100,"")</f>
        <v>1.2109652907073549</v>
      </c>
      <c r="BO535" s="94">
        <f t="shared" si="291"/>
        <v>10.2880658436214</v>
      </c>
      <c r="BP535" s="18"/>
      <c r="BQ535" s="18"/>
      <c r="BR535" s="18"/>
      <c r="BS535" s="18"/>
      <c r="BT535" s="19" t="s">
        <v>88</v>
      </c>
      <c r="BU535" s="19"/>
      <c r="BV535" s="26" t="s">
        <v>89</v>
      </c>
      <c r="BW535" s="26"/>
      <c r="BX535" s="26"/>
      <c r="BY535" s="26"/>
      <c r="BZ535" s="29"/>
      <c r="CA535" s="29"/>
      <c r="CB535" s="29"/>
      <c r="CC535" s="30"/>
      <c r="CD535" s="30"/>
      <c r="CE535" s="30"/>
      <c r="CF535" s="28">
        <v>0</v>
      </c>
      <c r="CG535" s="28">
        <v>9</v>
      </c>
    </row>
    <row r="536" spans="1:85" x14ac:dyDescent="0.4">
      <c r="A536" s="9" t="s">
        <v>84</v>
      </c>
      <c r="B536" s="9" t="s">
        <v>149</v>
      </c>
      <c r="C536" s="9" t="s">
        <v>154</v>
      </c>
      <c r="D536" s="23" t="s">
        <v>296</v>
      </c>
      <c r="E536" s="32">
        <v>7</v>
      </c>
      <c r="F536" s="32">
        <v>25</v>
      </c>
      <c r="G536" s="32">
        <v>16</v>
      </c>
      <c r="H536" s="14">
        <f t="shared" si="265"/>
        <v>10612</v>
      </c>
      <c r="I536" s="45">
        <v>92</v>
      </c>
      <c r="J536" s="15">
        <f t="shared" si="266"/>
        <v>13.142857142857142</v>
      </c>
      <c r="K536" s="21">
        <v>39</v>
      </c>
      <c r="L536" s="21">
        <v>73</v>
      </c>
      <c r="M536" s="15">
        <f t="shared" si="267"/>
        <v>5.5714285714285712</v>
      </c>
      <c r="N536" s="15">
        <f t="shared" si="268"/>
        <v>10.428571428571429</v>
      </c>
      <c r="O536" s="17">
        <f t="shared" si="269"/>
        <v>0.53424657534246578</v>
      </c>
      <c r="P536" s="14">
        <v>38</v>
      </c>
      <c r="Q536" s="16">
        <v>68</v>
      </c>
      <c r="R536" s="15">
        <f t="shared" si="270"/>
        <v>5.4285714285714288</v>
      </c>
      <c r="S536" s="15">
        <f t="shared" si="271"/>
        <v>9.7142857142857135</v>
      </c>
      <c r="T536" s="17">
        <f t="shared" si="272"/>
        <v>0.55882352941176472</v>
      </c>
      <c r="U536" s="16">
        <v>1</v>
      </c>
      <c r="V536" s="16">
        <v>5</v>
      </c>
      <c r="W536" s="15">
        <f t="shared" si="273"/>
        <v>0.14285714285714285</v>
      </c>
      <c r="X536" s="15">
        <f t="shared" si="274"/>
        <v>0.7142857142857143</v>
      </c>
      <c r="Y536" s="17">
        <f t="shared" si="275"/>
        <v>0.2</v>
      </c>
      <c r="Z536" s="8">
        <v>13</v>
      </c>
      <c r="AA536" s="8">
        <v>26</v>
      </c>
      <c r="AB536" s="15">
        <f t="shared" si="276"/>
        <v>1.8571428571428572</v>
      </c>
      <c r="AC536" s="15">
        <f t="shared" si="277"/>
        <v>3.7142857142857144</v>
      </c>
      <c r="AD536" s="17">
        <f t="shared" si="278"/>
        <v>0.5</v>
      </c>
      <c r="AE536" s="13">
        <v>62</v>
      </c>
      <c r="AF536" s="15">
        <f t="shared" si="279"/>
        <v>8.8571428571428577</v>
      </c>
      <c r="AG536" s="13">
        <v>16</v>
      </c>
      <c r="AH536" s="15">
        <f t="shared" si="280"/>
        <v>2.2857142857142856</v>
      </c>
      <c r="AI536" s="13">
        <v>46</v>
      </c>
      <c r="AJ536" s="15">
        <f t="shared" si="281"/>
        <v>6.5714285714285712</v>
      </c>
      <c r="AK536" s="13">
        <v>17</v>
      </c>
      <c r="AL536" s="15">
        <f t="shared" si="282"/>
        <v>2.4285714285714284</v>
      </c>
      <c r="AM536" s="13">
        <v>6</v>
      </c>
      <c r="AN536" s="15">
        <f t="shared" si="283"/>
        <v>0.8571428571428571</v>
      </c>
      <c r="AO536" s="2">
        <v>10</v>
      </c>
      <c r="AP536" s="15">
        <f t="shared" si="284"/>
        <v>1.4285714285714286</v>
      </c>
      <c r="AQ536" s="6">
        <v>11</v>
      </c>
      <c r="AR536" s="15">
        <f t="shared" si="285"/>
        <v>1.5714285714285714</v>
      </c>
      <c r="AS536" s="52">
        <v>3</v>
      </c>
      <c r="AT536" s="15">
        <f t="shared" si="286"/>
        <v>0.42857142857142855</v>
      </c>
      <c r="AU536" s="18"/>
      <c r="AV536" s="18"/>
      <c r="AW536" s="18"/>
      <c r="AX536" s="18"/>
      <c r="AY536" s="18"/>
      <c r="AZ536" s="18"/>
      <c r="BA536" s="18"/>
      <c r="BB536" s="18"/>
      <c r="BC536" s="18"/>
      <c r="BD536" s="92">
        <f t="shared" si="287"/>
        <v>54.476551397441973</v>
      </c>
      <c r="BE536" s="92">
        <f t="shared" si="288"/>
        <v>54.109589041095894</v>
      </c>
      <c r="BF536" s="93">
        <f>IFERROR(100*((L536+0.44*AA536+AQ536)*2400)/((SUMIFS(팀공격력!Q:Q,팀공격력!A:A,B536,팀공격력!B:B,D536)+0.44*SUMIFS(팀공격력!T:T,팀공격력!A:A,B536,팀공격력!B:B,D536)+SUMIFS(팀공격력!AK:AK,팀공격력!A:A,B536,팀공격력!B:B,D536))*(F536*60+G536)),"")</f>
        <v>19.744439428801474</v>
      </c>
      <c r="BG536" s="17">
        <f t="shared" si="289"/>
        <v>6.8493150684931503E-2</v>
      </c>
      <c r="BH536" s="17">
        <f t="shared" si="290"/>
        <v>0.35616438356164382</v>
      </c>
      <c r="BI536" s="94">
        <f>IFERROR(((AG536*(12000/5))/((F536*60+G536)*(SUMIFS(팀공격력!X:X,팀공격력!A:A,B536,팀공격력!B:B,D536)+SUMIFS(팀수비력!X:X,팀수비력!A:A,B536,팀수비력!B:B,D536))))*100,"")</f>
        <v>4.1053185256774842</v>
      </c>
      <c r="BJ536" s="94">
        <f>IFERROR(((AI536*(12000/5))/((F536*60+G536)*(SUMIFS(팀공격력!V:V,팀공격력!A:A,B536,팀공격력!B:B,D536)+SUMIFS(팀수비력!W:W,팀수비력!A:A,B536,팀수비력!B:B,D536))))*100,"")</f>
        <v>22.407144306880454</v>
      </c>
      <c r="BK536" s="94">
        <f>IFERROR(((AE536*(12000/5))/((F536*60+G536)*(SUMIFS(팀공격력!X:X,팀공격력!A:A,B536,팀공격력!B:B,D536)+SUMIFS(팀수비력!X:X,팀수비력!A:A,B536,팀수비력!B:B,D536))))*100,"")</f>
        <v>15.908109287000253</v>
      </c>
      <c r="BL536" s="94">
        <f>IFERROR(100*AK536/(((((F536*60+G536)/(12000/5))*SUMIFS(팀공격력!P:P,팀공격력!A:A,B536,팀공격력!B:B,D536))-K536)),"")</f>
        <v>14.220189881359003</v>
      </c>
      <c r="BM536" s="94">
        <f>IFERROR(100*((AM536/E536*(2400))/((F536*60+G536)*SUMIFS(팀공격력!AR:AR,팀공격력!A:A,B536,팀공격력!B:B,D536))),"")</f>
        <v>1.9100585253548463</v>
      </c>
      <c r="BN536" s="94">
        <f>IFERROR((AO536*40)/(((F536*60+G536)/60)*(SUMIFS(팀수비력!Q:Q,팀수비력!A:A,B536,팀수비력!B:B,D536)-SUMIFS(팀수비력!N:N,팀수비력!A:A,B536,팀수비력!B:B,D536)))*100,"")</f>
        <v>4.3254466023616942</v>
      </c>
      <c r="BO536" s="94">
        <f t="shared" si="291"/>
        <v>11.525565800502934</v>
      </c>
      <c r="BP536" s="18"/>
      <c r="BQ536" s="18"/>
      <c r="BR536" s="18"/>
      <c r="BS536" s="18"/>
      <c r="BT536" s="19" t="s">
        <v>93</v>
      </c>
      <c r="BU536" s="19"/>
      <c r="BV536" s="26" t="s">
        <v>97</v>
      </c>
      <c r="BW536" s="26"/>
      <c r="BX536" s="26"/>
      <c r="BY536" s="26"/>
      <c r="BZ536" s="29"/>
      <c r="CA536" s="29"/>
      <c r="CB536" s="29"/>
      <c r="CC536" s="30"/>
      <c r="CD536" s="30"/>
      <c r="CE536" s="30"/>
      <c r="CF536" s="28">
        <v>0</v>
      </c>
      <c r="CG536" s="28">
        <v>7</v>
      </c>
    </row>
    <row r="537" spans="1:85" x14ac:dyDescent="0.4">
      <c r="A537" s="9" t="s">
        <v>84</v>
      </c>
      <c r="B537" s="9" t="s">
        <v>149</v>
      </c>
      <c r="C537" s="9" t="s">
        <v>156</v>
      </c>
      <c r="D537" s="23" t="s">
        <v>296</v>
      </c>
      <c r="E537" s="32">
        <v>7</v>
      </c>
      <c r="F537" s="32">
        <v>4</v>
      </c>
      <c r="G537" s="32">
        <v>57</v>
      </c>
      <c r="H537" s="14">
        <f t="shared" si="265"/>
        <v>2079</v>
      </c>
      <c r="I537" s="45">
        <v>2</v>
      </c>
      <c r="J537" s="15">
        <f t="shared" si="266"/>
        <v>0.2857142857142857</v>
      </c>
      <c r="K537" s="21">
        <v>1</v>
      </c>
      <c r="L537" s="21">
        <v>3</v>
      </c>
      <c r="M537" s="15">
        <f t="shared" si="267"/>
        <v>0.14285714285714285</v>
      </c>
      <c r="N537" s="15">
        <f t="shared" si="268"/>
        <v>0.42857142857142855</v>
      </c>
      <c r="O537" s="17">
        <f t="shared" si="269"/>
        <v>0.33333333333333331</v>
      </c>
      <c r="P537" s="14">
        <v>1</v>
      </c>
      <c r="Q537" s="16">
        <v>1</v>
      </c>
      <c r="R537" s="15">
        <f t="shared" si="270"/>
        <v>0.14285714285714285</v>
      </c>
      <c r="S537" s="15">
        <f t="shared" si="271"/>
        <v>0.14285714285714285</v>
      </c>
      <c r="T537" s="17">
        <f t="shared" si="272"/>
        <v>1</v>
      </c>
      <c r="U537" s="16">
        <v>0</v>
      </c>
      <c r="V537" s="16">
        <v>2</v>
      </c>
      <c r="W537" s="15">
        <f t="shared" si="273"/>
        <v>0</v>
      </c>
      <c r="X537" s="15">
        <f t="shared" si="274"/>
        <v>0.2857142857142857</v>
      </c>
      <c r="Y537" s="17">
        <f t="shared" si="275"/>
        <v>0</v>
      </c>
      <c r="Z537" s="8">
        <v>0</v>
      </c>
      <c r="AA537" s="8">
        <v>0</v>
      </c>
      <c r="AB537" s="15">
        <f t="shared" si="276"/>
        <v>0</v>
      </c>
      <c r="AC537" s="15">
        <f t="shared" si="277"/>
        <v>0</v>
      </c>
      <c r="AD537" s="17" t="e">
        <f t="shared" si="278"/>
        <v>#DIV/0!</v>
      </c>
      <c r="AE537" s="13">
        <v>4</v>
      </c>
      <c r="AF537" s="15">
        <f t="shared" si="279"/>
        <v>0.5714285714285714</v>
      </c>
      <c r="AG537" s="13">
        <v>1</v>
      </c>
      <c r="AH537" s="15">
        <f t="shared" si="280"/>
        <v>0.14285714285714285</v>
      </c>
      <c r="AI537" s="13">
        <v>3</v>
      </c>
      <c r="AJ537" s="15">
        <f t="shared" si="281"/>
        <v>0.42857142857142855</v>
      </c>
      <c r="AK537" s="13">
        <v>2</v>
      </c>
      <c r="AL537" s="15">
        <f t="shared" si="282"/>
        <v>0.2857142857142857</v>
      </c>
      <c r="AM537" s="13">
        <v>2</v>
      </c>
      <c r="AN537" s="15">
        <f t="shared" si="283"/>
        <v>0.2857142857142857</v>
      </c>
      <c r="AO537" s="2">
        <v>0</v>
      </c>
      <c r="AP537" s="15">
        <f t="shared" si="284"/>
        <v>0</v>
      </c>
      <c r="AQ537" s="6">
        <v>0</v>
      </c>
      <c r="AR537" s="15">
        <f t="shared" si="285"/>
        <v>0</v>
      </c>
      <c r="AS537" s="52">
        <v>2</v>
      </c>
      <c r="AT537" s="15">
        <f t="shared" si="286"/>
        <v>0.2857142857142857</v>
      </c>
      <c r="AU537" s="18"/>
      <c r="AV537" s="18"/>
      <c r="AW537" s="18"/>
      <c r="AX537" s="18"/>
      <c r="AY537" s="18"/>
      <c r="AZ537" s="18"/>
      <c r="BA537" s="18"/>
      <c r="BB537" s="18"/>
      <c r="BC537" s="18"/>
      <c r="BD537" s="92">
        <f t="shared" si="287"/>
        <v>33.333333333333329</v>
      </c>
      <c r="BE537" s="92">
        <f t="shared" si="288"/>
        <v>33.333333333333329</v>
      </c>
      <c r="BF537" s="93">
        <f>IFERROR(100*((L537+0.44*AA537+AQ537)*2400)/((SUMIFS(팀공격력!Q:Q,팀공격력!A:A,B537,팀공격력!B:B,D537)+0.44*SUMIFS(팀공격력!T:T,팀공격력!A:A,B537,팀공격력!B:B,D537)+SUMIFS(팀공격력!AK:AK,팀공격력!A:A,B537,팀공격력!B:B,D537))*(F537*60+G537)),"")</f>
        <v>3.1679504785981187</v>
      </c>
      <c r="BG537" s="17">
        <f t="shared" si="289"/>
        <v>0.66666666666666663</v>
      </c>
      <c r="BH537" s="17">
        <f t="shared" si="290"/>
        <v>0</v>
      </c>
      <c r="BI537" s="94">
        <f>IFERROR(((AG537*(12000/5))/((F537*60+G537)*(SUMIFS(팀공격력!X:X,팀공격력!A:A,B537,팀공격력!B:B,D537)+SUMIFS(팀수비력!X:X,팀수비력!A:A,B537,팀수비력!B:B,D537))))*100,"")</f>
        <v>1.3096933680402076</v>
      </c>
      <c r="BJ537" s="94">
        <f>IFERROR(((AI537*(12000/5))/((F537*60+G537)*(SUMIFS(팀공격력!V:V,팀공격력!A:A,B537,팀공격력!B:B,D537)+SUMIFS(팀수비력!W:W,팀수비력!A:A,B537,팀수비력!B:B,D537))))*100,"")</f>
        <v>7.4592074592074589</v>
      </c>
      <c r="BK537" s="94">
        <f>IFERROR(((AE537*(12000/5))/((F537*60+G537)*(SUMIFS(팀공격력!X:X,팀공격력!A:A,B537,팀공격력!B:B,D537)+SUMIFS(팀수비력!X:X,팀수비력!A:A,B537,팀수비력!B:B,D537))))*100,"")</f>
        <v>5.2387734721608306</v>
      </c>
      <c r="BL537" s="94">
        <f>IFERROR(100*AK537/(((((F537*60+G537)/(12000/5))*SUMIFS(팀공격력!P:P,팀공격력!A:A,B537,팀공격력!B:B,D537))-K537)),"")</f>
        <v>6.6530832882864148</v>
      </c>
      <c r="BM537" s="94">
        <f>IFERROR(100*((AM537/E537*(2400))/((F537*60+G537)*SUMIFS(팀공격력!AR:AR,팀공격력!A:A,B537,팀공격력!B:B,D537))),"")</f>
        <v>3.2498863349471914</v>
      </c>
      <c r="BN537" s="94">
        <f>IFERROR((AO537*40)/(((F537*60+G537)/60)*(SUMIFS(팀수비력!Q:Q,팀수비력!A:A,B537,팀수비력!B:B,D537)-SUMIFS(팀수비력!N:N,팀수비력!A:A,B537,팀수비력!B:B,D537)))*100,"")</f>
        <v>0</v>
      </c>
      <c r="BO537" s="94">
        <f t="shared" si="291"/>
        <v>0</v>
      </c>
      <c r="BP537" s="18"/>
      <c r="BQ537" s="18"/>
      <c r="BR537" s="18"/>
      <c r="BS537" s="18"/>
      <c r="BT537" s="19" t="s">
        <v>88</v>
      </c>
      <c r="BU537" s="19"/>
      <c r="BV537" s="26" t="s">
        <v>94</v>
      </c>
      <c r="BW537" s="26"/>
      <c r="BX537" s="26"/>
      <c r="BY537" s="26"/>
      <c r="BZ537" s="29"/>
      <c r="CA537" s="29"/>
      <c r="CB537" s="29"/>
      <c r="CC537" s="30"/>
      <c r="CD537" s="30"/>
      <c r="CE537" s="30"/>
      <c r="CF537" s="28">
        <v>0</v>
      </c>
      <c r="CG537" s="28">
        <v>7</v>
      </c>
    </row>
    <row r="538" spans="1:85" x14ac:dyDescent="0.4">
      <c r="A538" s="9" t="s">
        <v>84</v>
      </c>
      <c r="B538" s="9" t="s">
        <v>149</v>
      </c>
      <c r="C538" s="9" t="s">
        <v>159</v>
      </c>
      <c r="D538" s="23" t="s">
        <v>296</v>
      </c>
      <c r="E538" s="32">
        <v>9</v>
      </c>
      <c r="F538" s="32">
        <v>20</v>
      </c>
      <c r="G538" s="32">
        <v>30</v>
      </c>
      <c r="H538" s="14">
        <f t="shared" si="265"/>
        <v>11070</v>
      </c>
      <c r="I538" s="45">
        <v>80</v>
      </c>
      <c r="J538" s="15">
        <f t="shared" si="266"/>
        <v>8.8888888888888893</v>
      </c>
      <c r="K538" s="21">
        <v>32</v>
      </c>
      <c r="L538" s="21">
        <v>60</v>
      </c>
      <c r="M538" s="15">
        <f t="shared" si="267"/>
        <v>3.5555555555555554</v>
      </c>
      <c r="N538" s="15">
        <f t="shared" si="268"/>
        <v>6.666666666666667</v>
      </c>
      <c r="O538" s="17">
        <f t="shared" si="269"/>
        <v>0.53333333333333333</v>
      </c>
      <c r="P538" s="14">
        <v>32</v>
      </c>
      <c r="Q538" s="16">
        <v>58</v>
      </c>
      <c r="R538" s="15">
        <f t="shared" si="270"/>
        <v>3.5555555555555554</v>
      </c>
      <c r="S538" s="15">
        <f t="shared" si="271"/>
        <v>6.4444444444444446</v>
      </c>
      <c r="T538" s="17">
        <f t="shared" si="272"/>
        <v>0.55172413793103448</v>
      </c>
      <c r="U538" s="16">
        <v>0</v>
      </c>
      <c r="V538" s="16">
        <v>2</v>
      </c>
      <c r="W538" s="15">
        <f t="shared" si="273"/>
        <v>0</v>
      </c>
      <c r="X538" s="15">
        <f t="shared" si="274"/>
        <v>0.22222222222222221</v>
      </c>
      <c r="Y538" s="17">
        <f t="shared" si="275"/>
        <v>0</v>
      </c>
      <c r="Z538" s="8">
        <v>16</v>
      </c>
      <c r="AA538" s="8">
        <v>27</v>
      </c>
      <c r="AB538" s="15">
        <f t="shared" si="276"/>
        <v>1.7777777777777777</v>
      </c>
      <c r="AC538" s="15">
        <f t="shared" si="277"/>
        <v>3</v>
      </c>
      <c r="AD538" s="17">
        <f t="shared" si="278"/>
        <v>0.59259259259259256</v>
      </c>
      <c r="AE538" s="13">
        <v>47</v>
      </c>
      <c r="AF538" s="15">
        <f t="shared" si="279"/>
        <v>5.2222222222222223</v>
      </c>
      <c r="AG538" s="13">
        <v>24</v>
      </c>
      <c r="AH538" s="15">
        <f t="shared" si="280"/>
        <v>2.6666666666666665</v>
      </c>
      <c r="AI538" s="13">
        <v>23</v>
      </c>
      <c r="AJ538" s="15">
        <f t="shared" si="281"/>
        <v>2.5555555555555554</v>
      </c>
      <c r="AK538" s="13">
        <v>3</v>
      </c>
      <c r="AL538" s="15">
        <f t="shared" si="282"/>
        <v>0.33333333333333331</v>
      </c>
      <c r="AM538" s="13">
        <v>10</v>
      </c>
      <c r="AN538" s="15">
        <f t="shared" si="283"/>
        <v>1.1111111111111112</v>
      </c>
      <c r="AO538" s="2">
        <v>9</v>
      </c>
      <c r="AP538" s="15">
        <f t="shared" si="284"/>
        <v>1</v>
      </c>
      <c r="AQ538" s="6">
        <v>11</v>
      </c>
      <c r="AR538" s="15">
        <f t="shared" si="285"/>
        <v>1.2222222222222223</v>
      </c>
      <c r="AS538" s="52">
        <v>22</v>
      </c>
      <c r="AT538" s="15">
        <f t="shared" si="286"/>
        <v>2.4444444444444446</v>
      </c>
      <c r="AU538" s="18"/>
      <c r="AV538" s="18"/>
      <c r="AW538" s="18"/>
      <c r="AX538" s="18"/>
      <c r="AY538" s="18"/>
      <c r="AZ538" s="18"/>
      <c r="BA538" s="18"/>
      <c r="BB538" s="18"/>
      <c r="BC538" s="18"/>
      <c r="BD538" s="92">
        <f t="shared" si="287"/>
        <v>55.648302726766843</v>
      </c>
      <c r="BE538" s="92">
        <f t="shared" si="288"/>
        <v>53.333333333333336</v>
      </c>
      <c r="BF538" s="93">
        <f>IFERROR(100*((L538+0.44*AA538+AQ538)*2400)/((SUMIFS(팀공격력!Q:Q,팀공격력!A:A,B538,팀공격력!B:B,D538)+0.44*SUMIFS(팀공격력!T:T,팀공격력!A:A,B538,팀공격력!B:B,D538)+SUMIFS(팀공격력!AK:AK,팀공격력!A:A,B538,팀공격력!B:B,D538))*(F538*60+G538)),"")</f>
        <v>21.132856773134144</v>
      </c>
      <c r="BG538" s="17">
        <f t="shared" si="289"/>
        <v>3.3333333333333333E-2</v>
      </c>
      <c r="BH538" s="17">
        <f t="shared" si="290"/>
        <v>0.45</v>
      </c>
      <c r="BI538" s="94">
        <f>IFERROR(((AG538*(12000/5))/((F538*60+G538)*(SUMIFS(팀공격력!X:X,팀공격력!A:A,B538,팀공격력!B:B,D538)+SUMIFS(팀수비력!X:X,팀수비력!A:A,B538,팀수비력!B:B,D538))))*100,"")</f>
        <v>7.589832786496423</v>
      </c>
      <c r="BJ538" s="94">
        <f>IFERROR(((AI538*(12000/5))/((F538*60+G538)*(SUMIFS(팀공격력!V:V,팀공격력!A:A,B538,팀공격력!B:B,D538)+SUMIFS(팀수비력!W:W,팀수비력!A:A,B538,팀수비력!B:B,D538))))*100,"")</f>
        <v>13.80863039399625</v>
      </c>
      <c r="BK538" s="94">
        <f>IFERROR(((AE538*(12000/5))/((F538*60+G538)*(SUMIFS(팀공격력!X:X,팀공격력!A:A,B538,팀공격력!B:B,D538)+SUMIFS(팀수비력!X:X,팀수비력!A:A,B538,팀수비력!B:B,D538))))*100,"")</f>
        <v>14.86342254022216</v>
      </c>
      <c r="BL538" s="94">
        <f>IFERROR(100*AK538/(((((F538*60+G538)/(12000/5))*SUMIFS(팀공격력!P:P,팀공격력!A:A,B538,팀공격력!B:B,D538))-K538)),"")</f>
        <v>3.1043849437330233</v>
      </c>
      <c r="BM538" s="94">
        <f>IFERROR(100*((AM538/E538*(2400))/((F538*60+G538)*SUMIFS(팀공격력!AR:AR,팀공격력!A:A,B538,팀공격력!B:B,D538))),"")</f>
        <v>3.0517225340357781</v>
      </c>
      <c r="BN538" s="94">
        <f>IFERROR((AO538*40)/(((F538*60+G538)/60)*(SUMIFS(팀수비력!Q:Q,팀수비력!A:A,B538,팀수비력!B:B,D538)-SUMIFS(팀수비력!N:N,팀수비력!A:A,B538,팀수비력!B:B,D538)))*100,"")</f>
        <v>4.7980807676929231</v>
      </c>
      <c r="BO538" s="94">
        <f t="shared" si="291"/>
        <v>13.272200772200772</v>
      </c>
      <c r="BP538" s="18"/>
      <c r="BQ538" s="18"/>
      <c r="BR538" s="18"/>
      <c r="BS538" s="18"/>
      <c r="BT538" s="19" t="s">
        <v>88</v>
      </c>
      <c r="BU538" s="19"/>
      <c r="BV538" s="26" t="s">
        <v>97</v>
      </c>
      <c r="BW538" s="26"/>
      <c r="BX538" s="26"/>
      <c r="BY538" s="26"/>
      <c r="BZ538" s="29"/>
      <c r="CA538" s="29"/>
      <c r="CB538" s="29"/>
      <c r="CC538" s="30"/>
      <c r="CD538" s="30"/>
      <c r="CE538" s="30"/>
      <c r="CF538" s="28">
        <v>0</v>
      </c>
      <c r="CG538" s="28">
        <v>9</v>
      </c>
    </row>
    <row r="539" spans="1:85" x14ac:dyDescent="0.4">
      <c r="A539" s="9" t="s">
        <v>84</v>
      </c>
      <c r="B539" s="9" t="s">
        <v>149</v>
      </c>
      <c r="C539" s="9" t="s">
        <v>160</v>
      </c>
      <c r="D539" s="23" t="s">
        <v>296</v>
      </c>
      <c r="E539" s="32">
        <v>4</v>
      </c>
      <c r="F539" s="32">
        <v>6</v>
      </c>
      <c r="G539" s="32">
        <v>29</v>
      </c>
      <c r="H539" s="14">
        <f t="shared" si="265"/>
        <v>1556</v>
      </c>
      <c r="I539" s="45">
        <v>6</v>
      </c>
      <c r="J539" s="15">
        <f t="shared" si="266"/>
        <v>1.5</v>
      </c>
      <c r="K539" s="21">
        <v>3</v>
      </c>
      <c r="L539" s="21">
        <v>9</v>
      </c>
      <c r="M539" s="15">
        <f t="shared" si="267"/>
        <v>0.75</v>
      </c>
      <c r="N539" s="15">
        <f t="shared" si="268"/>
        <v>2.25</v>
      </c>
      <c r="O539" s="17">
        <f t="shared" si="269"/>
        <v>0.33333333333333331</v>
      </c>
      <c r="P539" s="14">
        <v>3</v>
      </c>
      <c r="Q539" s="16">
        <v>7</v>
      </c>
      <c r="R539" s="15">
        <f t="shared" si="270"/>
        <v>0.75</v>
      </c>
      <c r="S539" s="15">
        <f t="shared" si="271"/>
        <v>1.75</v>
      </c>
      <c r="T539" s="17">
        <f t="shared" si="272"/>
        <v>0.42857142857142855</v>
      </c>
      <c r="U539" s="16">
        <v>0</v>
      </c>
      <c r="V539" s="16">
        <v>2</v>
      </c>
      <c r="W539" s="15">
        <f t="shared" si="273"/>
        <v>0</v>
      </c>
      <c r="X539" s="15">
        <f t="shared" si="274"/>
        <v>0.5</v>
      </c>
      <c r="Y539" s="17">
        <f t="shared" si="275"/>
        <v>0</v>
      </c>
      <c r="Z539" s="8">
        <v>0</v>
      </c>
      <c r="AA539" s="8">
        <v>0</v>
      </c>
      <c r="AB539" s="15">
        <f t="shared" si="276"/>
        <v>0</v>
      </c>
      <c r="AC539" s="15">
        <f t="shared" si="277"/>
        <v>0</v>
      </c>
      <c r="AD539" s="17" t="e">
        <f t="shared" si="278"/>
        <v>#DIV/0!</v>
      </c>
      <c r="AE539" s="13">
        <v>3</v>
      </c>
      <c r="AF539" s="15">
        <f t="shared" si="279"/>
        <v>0.75</v>
      </c>
      <c r="AG539" s="13">
        <v>0</v>
      </c>
      <c r="AH539" s="15">
        <f t="shared" si="280"/>
        <v>0</v>
      </c>
      <c r="AI539" s="13">
        <v>3</v>
      </c>
      <c r="AJ539" s="15">
        <f t="shared" si="281"/>
        <v>0.75</v>
      </c>
      <c r="AK539" s="13">
        <v>1</v>
      </c>
      <c r="AL539" s="15">
        <f t="shared" si="282"/>
        <v>0.25</v>
      </c>
      <c r="AM539" s="13">
        <v>0</v>
      </c>
      <c r="AN539" s="15">
        <f t="shared" si="283"/>
        <v>0</v>
      </c>
      <c r="AO539" s="2">
        <v>0</v>
      </c>
      <c r="AP539" s="15">
        <f t="shared" si="284"/>
        <v>0</v>
      </c>
      <c r="AQ539" s="6">
        <v>5</v>
      </c>
      <c r="AR539" s="15">
        <f t="shared" si="285"/>
        <v>1.25</v>
      </c>
      <c r="AS539" s="52">
        <v>2</v>
      </c>
      <c r="AT539" s="15">
        <f t="shared" si="286"/>
        <v>0.5</v>
      </c>
      <c r="AU539" s="18"/>
      <c r="AV539" s="18"/>
      <c r="AW539" s="18"/>
      <c r="AX539" s="18"/>
      <c r="AY539" s="18"/>
      <c r="AZ539" s="18"/>
      <c r="BA539" s="18"/>
      <c r="BB539" s="18"/>
      <c r="BC539" s="18"/>
      <c r="BD539" s="92">
        <f t="shared" si="287"/>
        <v>33.333333333333329</v>
      </c>
      <c r="BE539" s="92">
        <f t="shared" si="288"/>
        <v>33.333333333333329</v>
      </c>
      <c r="BF539" s="93">
        <f>IFERROR(100*((L539+0.44*AA539+AQ539)*2400)/((SUMIFS(팀공격력!Q:Q,팀공격력!A:A,B539,팀공격력!B:B,D539)+0.44*SUMIFS(팀공격력!T:T,팀공격력!A:A,B539,팀공격력!B:B,D539)+SUMIFS(팀공격력!AK:AK,팀공격력!A:A,B539,팀공격력!B:B,D539))*(F539*60+G539)),"")</f>
        <v>11.287350548424145</v>
      </c>
      <c r="BG539" s="17">
        <f t="shared" si="289"/>
        <v>0.22222222222222221</v>
      </c>
      <c r="BH539" s="17">
        <f t="shared" si="290"/>
        <v>0</v>
      </c>
      <c r="BI539" s="94">
        <f>IFERROR(((AG539*(12000/5))/((F539*60+G539)*(SUMIFS(팀공격력!X:X,팀공격력!A:A,B539,팀공격력!B:B,D539)+SUMIFS(팀수비력!X:X,팀수비력!A:A,B539,팀수비력!B:B,D539))))*100,"")</f>
        <v>0</v>
      </c>
      <c r="BJ539" s="94">
        <f>IFERROR(((AI539*(12000/5))/((F539*60+G539)*(SUMIFS(팀공격력!V:V,팀공격력!A:A,B539,팀공격력!B:B,D539)+SUMIFS(팀수비력!W:W,팀수비력!A:A,B539,팀수비력!B:B,D539))))*100,"")</f>
        <v>5.695076132094127</v>
      </c>
      <c r="BK539" s="94">
        <f>IFERROR(((AE539*(12000/5))/((F539*60+G539)*(SUMIFS(팀공격력!X:X,팀공격력!A:A,B539,팀공격력!B:B,D539)+SUMIFS(팀수비력!X:X,팀수비력!A:A,B539,팀수비력!B:B,D539))))*100,"")</f>
        <v>2.9998375088016069</v>
      </c>
      <c r="BL539" s="94">
        <f>IFERROR(100*AK539/(((((F539*60+G539)/(12000/5))*SUMIFS(팀공격력!P:P,팀공격력!A:A,B539,팀공격력!B:B,D539))-K539)),"")</f>
        <v>2.6537223985227616</v>
      </c>
      <c r="BM539" s="94">
        <f>IFERROR(100*((AM539/E539*(2400))/((F539*60+G539)*SUMIFS(팀공격력!AR:AR,팀공격력!A:A,B539,팀공격력!B:B,D539))),"")</f>
        <v>0</v>
      </c>
      <c r="BN539" s="94">
        <f>IFERROR((AO539*40)/(((F539*60+G539)/60)*(SUMIFS(팀수비력!Q:Q,팀수비력!A:A,B539,팀수비력!B:B,D539)-SUMIFS(팀수비력!N:N,팀수비력!A:A,B539,팀수비력!B:B,D539)))*100,"")</f>
        <v>0</v>
      </c>
      <c r="BO539" s="94">
        <f t="shared" si="291"/>
        <v>35.714285714285715</v>
      </c>
      <c r="BP539" s="18"/>
      <c r="BQ539" s="18"/>
      <c r="BR539" s="18"/>
      <c r="BS539" s="18"/>
      <c r="BT539" s="19" t="s">
        <v>88</v>
      </c>
      <c r="BU539" s="19"/>
      <c r="BV539" s="26" t="s">
        <v>89</v>
      </c>
      <c r="BW539" s="26"/>
      <c r="BX539" s="26"/>
      <c r="BY539" s="26"/>
      <c r="BZ539" s="29"/>
      <c r="CA539" s="29"/>
      <c r="CB539" s="29"/>
      <c r="CC539" s="30"/>
      <c r="CD539" s="30"/>
      <c r="CE539" s="30"/>
      <c r="CF539" s="28">
        <v>0</v>
      </c>
      <c r="CG539" s="28">
        <v>4</v>
      </c>
    </row>
    <row r="540" spans="1:85" x14ac:dyDescent="0.4">
      <c r="A540" s="9" t="s">
        <v>84</v>
      </c>
      <c r="B540" s="9" t="s">
        <v>149</v>
      </c>
      <c r="C540" s="9" t="s">
        <v>161</v>
      </c>
      <c r="D540" s="23" t="s">
        <v>296</v>
      </c>
      <c r="E540" s="32">
        <v>9</v>
      </c>
      <c r="F540" s="32">
        <v>19</v>
      </c>
      <c r="G540" s="32">
        <v>25</v>
      </c>
      <c r="H540" s="14">
        <f t="shared" si="265"/>
        <v>10485</v>
      </c>
      <c r="I540" s="45">
        <v>50</v>
      </c>
      <c r="J540" s="15">
        <f t="shared" si="266"/>
        <v>5.5555555555555554</v>
      </c>
      <c r="K540" s="21">
        <v>17</v>
      </c>
      <c r="L540" s="21">
        <v>59</v>
      </c>
      <c r="M540" s="15">
        <f t="shared" si="267"/>
        <v>1.8888888888888888</v>
      </c>
      <c r="N540" s="15">
        <f t="shared" si="268"/>
        <v>6.5555555555555554</v>
      </c>
      <c r="O540" s="17">
        <f t="shared" si="269"/>
        <v>0.28813559322033899</v>
      </c>
      <c r="P540" s="14">
        <v>7</v>
      </c>
      <c r="Q540" s="16">
        <v>18</v>
      </c>
      <c r="R540" s="15">
        <f t="shared" si="270"/>
        <v>0.77777777777777779</v>
      </c>
      <c r="S540" s="15">
        <f t="shared" si="271"/>
        <v>2</v>
      </c>
      <c r="T540" s="17">
        <f t="shared" si="272"/>
        <v>0.3888888888888889</v>
      </c>
      <c r="U540" s="16">
        <v>10</v>
      </c>
      <c r="V540" s="16">
        <v>41</v>
      </c>
      <c r="W540" s="15">
        <f t="shared" si="273"/>
        <v>1.1111111111111112</v>
      </c>
      <c r="X540" s="15">
        <f t="shared" si="274"/>
        <v>4.5555555555555554</v>
      </c>
      <c r="Y540" s="17">
        <f t="shared" si="275"/>
        <v>0.24390243902439024</v>
      </c>
      <c r="Z540" s="8">
        <v>6</v>
      </c>
      <c r="AA540" s="8">
        <v>6</v>
      </c>
      <c r="AB540" s="15">
        <f t="shared" si="276"/>
        <v>0.66666666666666663</v>
      </c>
      <c r="AC540" s="15">
        <f t="shared" si="277"/>
        <v>0.66666666666666663</v>
      </c>
      <c r="AD540" s="17">
        <f t="shared" si="278"/>
        <v>1</v>
      </c>
      <c r="AE540" s="13">
        <v>20</v>
      </c>
      <c r="AF540" s="15">
        <f t="shared" si="279"/>
        <v>2.2222222222222223</v>
      </c>
      <c r="AG540" s="13">
        <v>2</v>
      </c>
      <c r="AH540" s="15">
        <f t="shared" si="280"/>
        <v>0.22222222222222221</v>
      </c>
      <c r="AI540" s="13">
        <v>18</v>
      </c>
      <c r="AJ540" s="15">
        <f t="shared" si="281"/>
        <v>2</v>
      </c>
      <c r="AK540" s="13">
        <v>11</v>
      </c>
      <c r="AL540" s="15">
        <f t="shared" si="282"/>
        <v>1.2222222222222223</v>
      </c>
      <c r="AM540" s="13">
        <v>4</v>
      </c>
      <c r="AN540" s="15">
        <f t="shared" si="283"/>
        <v>0.44444444444444442</v>
      </c>
      <c r="AO540" s="2">
        <v>1</v>
      </c>
      <c r="AP540" s="15">
        <f t="shared" si="284"/>
        <v>0.1111111111111111</v>
      </c>
      <c r="AQ540" s="6">
        <v>5</v>
      </c>
      <c r="AR540" s="15">
        <f t="shared" si="285"/>
        <v>0.55555555555555558</v>
      </c>
      <c r="AS540" s="52">
        <v>17</v>
      </c>
      <c r="AT540" s="15">
        <f t="shared" si="286"/>
        <v>1.8888888888888888</v>
      </c>
      <c r="AU540" s="18"/>
      <c r="AV540" s="18"/>
      <c r="AW540" s="18"/>
      <c r="AX540" s="18"/>
      <c r="AY540" s="18"/>
      <c r="AZ540" s="18"/>
      <c r="BA540" s="18"/>
      <c r="BB540" s="18"/>
      <c r="BC540" s="18"/>
      <c r="BD540" s="92">
        <f t="shared" si="287"/>
        <v>40.558079169370536</v>
      </c>
      <c r="BE540" s="92">
        <f t="shared" si="288"/>
        <v>37.288135593220339</v>
      </c>
      <c r="BF540" s="93">
        <f>IFERROR(100*((L540+0.44*AA540+AQ540)*2400)/((SUMIFS(팀공격력!Q:Q,팀공격력!A:A,B540,팀공격력!B:B,D540)+0.44*SUMIFS(팀공격력!T:T,팀공격력!A:A,B540,팀공격력!B:B,D540)+SUMIFS(팀공격력!AK:AK,팀공격력!A:A,B540,팀공격력!B:B,D540))*(F540*60+G540)),"")</f>
        <v>17.940008385823248</v>
      </c>
      <c r="BG540" s="17">
        <f t="shared" si="289"/>
        <v>0.69491525423728817</v>
      </c>
      <c r="BH540" s="17">
        <f t="shared" si="290"/>
        <v>0.10169491525423729</v>
      </c>
      <c r="BI540" s="94">
        <f>IFERROR(((AG540*(12000/5))/((F540*60+G540)*(SUMIFS(팀공격력!X:X,팀공격력!A:A,B540,팀공격력!B:B,D540)+SUMIFS(팀수비력!X:X,팀수비력!A:A,B540,팀수비력!B:B,D540))))*100,"")</f>
        <v>0.66777498765311871</v>
      </c>
      <c r="BJ540" s="94">
        <f>IFERROR(((AI540*(12000/5))/((F540*60+G540)*(SUMIFS(팀공격력!V:V,팀공격력!A:A,B540,팀공격력!B:B,D540)+SUMIFS(팀수비력!W:W,팀수비력!A:A,B540,팀수비력!B:B,D540))))*100,"")</f>
        <v>11.409706173654671</v>
      </c>
      <c r="BK540" s="94">
        <f>IFERROR(((AE540*(12000/5))/((F540*60+G540)*(SUMIFS(팀공격력!X:X,팀공격력!A:A,B540,팀공격력!B:B,D540)+SUMIFS(팀수비력!X:X,팀수비력!A:A,B540,팀수비력!B:B,D540))))*100,"")</f>
        <v>6.6777498765311876</v>
      </c>
      <c r="BL540" s="94">
        <f>IFERROR(100*AK540/(((((F540*60+G540)/(12000/5))*SUMIFS(팀공격력!P:P,팀공격력!A:A,B540,팀공격력!B:B,D540))-K540)),"")</f>
        <v>10.492220257138882</v>
      </c>
      <c r="BM540" s="94">
        <f>IFERROR(100*((AM540/E540*(2400))/((F540*60+G540)*SUMIFS(팀공격력!AR:AR,팀공격력!A:A,B540,팀공격력!B:B,D540))),"")</f>
        <v>1.2887961259618905</v>
      </c>
      <c r="BN540" s="94">
        <f>IFERROR((AO540*40)/(((F540*60+G540)/60)*(SUMIFS(팀수비력!Q:Q,팀수비력!A:A,B540,팀수비력!B:B,D540)-SUMIFS(팀수비력!N:N,팀수비력!A:A,B540,팀수비력!B:B,D540)))*100,"")</f>
        <v>0.56286498276225994</v>
      </c>
      <c r="BO540" s="94">
        <f t="shared" si="291"/>
        <v>7.5030012004801918</v>
      </c>
      <c r="BP540" s="18"/>
      <c r="BQ540" s="18"/>
      <c r="BR540" s="18"/>
      <c r="BS540" s="18"/>
      <c r="BT540" s="19" t="s">
        <v>88</v>
      </c>
      <c r="BU540" s="19"/>
      <c r="BV540" s="26" t="s">
        <v>94</v>
      </c>
      <c r="BW540" s="26"/>
      <c r="BX540" s="26"/>
      <c r="BY540" s="26"/>
      <c r="BZ540" s="29"/>
      <c r="CA540" s="29"/>
      <c r="CB540" s="29"/>
      <c r="CC540" s="30"/>
      <c r="CD540" s="30"/>
      <c r="CE540" s="30"/>
      <c r="CF540" s="28">
        <v>0</v>
      </c>
      <c r="CG540" s="28">
        <v>9</v>
      </c>
    </row>
    <row r="541" spans="1:85" x14ac:dyDescent="0.4">
      <c r="A541" s="9" t="s">
        <v>84</v>
      </c>
      <c r="B541" s="9" t="s">
        <v>149</v>
      </c>
      <c r="C541" s="9" t="s">
        <v>162</v>
      </c>
      <c r="D541" s="23" t="s">
        <v>296</v>
      </c>
      <c r="E541" s="32">
        <v>9</v>
      </c>
      <c r="F541" s="32">
        <v>22</v>
      </c>
      <c r="G541" s="32">
        <v>35</v>
      </c>
      <c r="H541" s="14">
        <f t="shared" si="265"/>
        <v>12195</v>
      </c>
      <c r="I541" s="45">
        <v>60</v>
      </c>
      <c r="J541" s="15">
        <f t="shared" si="266"/>
        <v>6.666666666666667</v>
      </c>
      <c r="K541" s="21">
        <v>21</v>
      </c>
      <c r="L541" s="21">
        <v>56</v>
      </c>
      <c r="M541" s="15">
        <f t="shared" si="267"/>
        <v>2.3333333333333335</v>
      </c>
      <c r="N541" s="15">
        <f t="shared" si="268"/>
        <v>6.2222222222222223</v>
      </c>
      <c r="O541" s="17">
        <f t="shared" si="269"/>
        <v>0.375</v>
      </c>
      <c r="P541" s="14">
        <v>8</v>
      </c>
      <c r="Q541" s="16">
        <v>19</v>
      </c>
      <c r="R541" s="15">
        <f t="shared" si="270"/>
        <v>0.88888888888888884</v>
      </c>
      <c r="S541" s="15">
        <f t="shared" si="271"/>
        <v>2.1111111111111112</v>
      </c>
      <c r="T541" s="17">
        <f t="shared" si="272"/>
        <v>0.42105263157894735</v>
      </c>
      <c r="U541" s="16">
        <v>13</v>
      </c>
      <c r="V541" s="16">
        <v>37</v>
      </c>
      <c r="W541" s="15">
        <f t="shared" si="273"/>
        <v>1.4444444444444444</v>
      </c>
      <c r="X541" s="15">
        <f t="shared" si="274"/>
        <v>4.1111111111111107</v>
      </c>
      <c r="Y541" s="17">
        <f t="shared" si="275"/>
        <v>0.35135135135135137</v>
      </c>
      <c r="Z541" s="8">
        <v>5</v>
      </c>
      <c r="AA541" s="8">
        <v>7</v>
      </c>
      <c r="AB541" s="15">
        <f t="shared" si="276"/>
        <v>0.55555555555555558</v>
      </c>
      <c r="AC541" s="15">
        <f t="shared" si="277"/>
        <v>0.77777777777777779</v>
      </c>
      <c r="AD541" s="17">
        <f t="shared" si="278"/>
        <v>0.7142857142857143</v>
      </c>
      <c r="AE541" s="13">
        <v>25</v>
      </c>
      <c r="AF541" s="15">
        <f t="shared" si="279"/>
        <v>2.7777777777777777</v>
      </c>
      <c r="AG541" s="13">
        <v>6</v>
      </c>
      <c r="AH541" s="15">
        <f t="shared" si="280"/>
        <v>0.66666666666666663</v>
      </c>
      <c r="AI541" s="13">
        <v>19</v>
      </c>
      <c r="AJ541" s="15">
        <f t="shared" si="281"/>
        <v>2.1111111111111112</v>
      </c>
      <c r="AK541" s="13">
        <v>11</v>
      </c>
      <c r="AL541" s="15">
        <f t="shared" si="282"/>
        <v>1.2222222222222223</v>
      </c>
      <c r="AM541" s="13">
        <v>6</v>
      </c>
      <c r="AN541" s="15">
        <f t="shared" si="283"/>
        <v>0.66666666666666663</v>
      </c>
      <c r="AO541" s="2">
        <v>2</v>
      </c>
      <c r="AP541" s="15">
        <f t="shared" si="284"/>
        <v>0.22222222222222221</v>
      </c>
      <c r="AQ541" s="6">
        <v>8</v>
      </c>
      <c r="AR541" s="15">
        <f t="shared" si="285"/>
        <v>0.88888888888888884</v>
      </c>
      <c r="AS541" s="52">
        <v>18</v>
      </c>
      <c r="AT541" s="15">
        <f t="shared" si="286"/>
        <v>2</v>
      </c>
      <c r="AU541" s="18"/>
      <c r="AV541" s="18"/>
      <c r="AW541" s="18"/>
      <c r="AX541" s="18"/>
      <c r="AY541" s="18"/>
      <c r="AZ541" s="18"/>
      <c r="BA541" s="18"/>
      <c r="BB541" s="18"/>
      <c r="BC541" s="18"/>
      <c r="BD541" s="92">
        <f t="shared" si="287"/>
        <v>50.778605280974951</v>
      </c>
      <c r="BE541" s="92">
        <f t="shared" si="288"/>
        <v>49.107142857142854</v>
      </c>
      <c r="BF541" s="93">
        <f>IFERROR(100*((L541+0.44*AA541+AQ541)*2400)/((SUMIFS(팀공격력!Q:Q,팀공격력!A:A,B541,팀공격력!B:B,D541)+0.44*SUMIFS(팀공격력!T:T,팀공격력!A:A,B541,팀공격력!B:B,D541)+SUMIFS(팀공격력!AK:AK,팀공격력!A:A,B541,팀공격력!B:B,D541))*(F541*60+G541)),"")</f>
        <v>15.526277263713517</v>
      </c>
      <c r="BG541" s="17">
        <f t="shared" si="289"/>
        <v>0.6607142857142857</v>
      </c>
      <c r="BH541" s="17">
        <f t="shared" si="290"/>
        <v>0.125</v>
      </c>
      <c r="BI541" s="94">
        <f>IFERROR(((AG541*(12000/5))/((F541*60+G541)*(SUMIFS(팀공격력!X:X,팀공격력!A:A,B541,팀공격력!B:B,D541)+SUMIFS(팀수비력!X:X,팀수비력!A:A,B541,팀수비력!B:B,D541))))*100,"")</f>
        <v>1.7224159275628412</v>
      </c>
      <c r="BJ541" s="94">
        <f>IFERROR(((AI541*(12000/5))/((F541*60+G541)*(SUMIFS(팀공격력!V:V,팀공격력!A:A,B541,팀공격력!B:B,D541)+SUMIFS(팀수비력!W:W,팀수비력!A:A,B541,팀수비력!B:B,D541))))*100,"")</f>
        <v>10.354811240420096</v>
      </c>
      <c r="BK541" s="94">
        <f>IFERROR(((AE541*(12000/5))/((F541*60+G541)*(SUMIFS(팀공격력!X:X,팀공격력!A:A,B541,팀공격력!B:B,D541)+SUMIFS(팀수비력!X:X,팀수비력!A:A,B541,팀수비력!B:B,D541))))*100,"")</f>
        <v>7.1767330315118381</v>
      </c>
      <c r="BL541" s="94">
        <f>IFERROR(100*AK541/(((((F541*60+G541)/(12000/5))*SUMIFS(팀공격력!P:P,팀공격력!A:A,B541,팀공격력!B:B,D541))-K541)),"")</f>
        <v>9.1127181098013494</v>
      </c>
      <c r="BM541" s="94">
        <f>IFERROR(100*((AM541/E541*(2400))/((F541*60+G541)*SUMIFS(팀공격력!AR:AR,팀공격력!A:A,B541,팀공격력!B:B,D541))),"")</f>
        <v>1.6621189890172721</v>
      </c>
      <c r="BN541" s="94">
        <f>IFERROR((AO541*40)/(((F541*60+G541)/60)*(SUMIFS(팀수비력!Q:Q,팀수비력!A:A,B541,팀수비력!B:B,D541)-SUMIFS(팀수비력!N:N,팀수비력!A:A,B541,팀수비력!B:B,D541)))*100,"")</f>
        <v>0.96787853124432888</v>
      </c>
      <c r="BO541" s="94">
        <f t="shared" si="291"/>
        <v>11.926058437686345</v>
      </c>
      <c r="BP541" s="18"/>
      <c r="BQ541" s="18"/>
      <c r="BR541" s="18"/>
      <c r="BS541" s="18"/>
      <c r="BT541" s="19" t="s">
        <v>88</v>
      </c>
      <c r="BU541" s="19"/>
      <c r="BV541" s="26" t="s">
        <v>94</v>
      </c>
      <c r="BW541" s="26"/>
      <c r="BX541" s="26"/>
      <c r="BY541" s="26"/>
      <c r="BZ541" s="29"/>
      <c r="CA541" s="29"/>
      <c r="CB541" s="29"/>
      <c r="CC541" s="30"/>
      <c r="CD541" s="30"/>
      <c r="CE541" s="30"/>
      <c r="CF541" s="28">
        <v>0</v>
      </c>
      <c r="CG541" s="28">
        <v>9</v>
      </c>
    </row>
    <row r="542" spans="1:85" x14ac:dyDescent="0.4">
      <c r="A542" s="9" t="s">
        <v>84</v>
      </c>
      <c r="B542" s="9" t="s">
        <v>149</v>
      </c>
      <c r="C542" s="9" t="s">
        <v>163</v>
      </c>
      <c r="D542" s="23" t="s">
        <v>296</v>
      </c>
      <c r="E542" s="32">
        <v>8</v>
      </c>
      <c r="F542" s="32">
        <v>10</v>
      </c>
      <c r="G542" s="32">
        <v>12</v>
      </c>
      <c r="H542" s="14">
        <f t="shared" si="265"/>
        <v>4896</v>
      </c>
      <c r="I542" s="45">
        <v>19</v>
      </c>
      <c r="J542" s="15">
        <f t="shared" si="266"/>
        <v>2.375</v>
      </c>
      <c r="K542" s="21">
        <v>6</v>
      </c>
      <c r="L542" s="21">
        <v>19</v>
      </c>
      <c r="M542" s="15">
        <f t="shared" si="267"/>
        <v>0.75</v>
      </c>
      <c r="N542" s="15">
        <f t="shared" si="268"/>
        <v>2.375</v>
      </c>
      <c r="O542" s="17">
        <f t="shared" si="269"/>
        <v>0.31578947368421051</v>
      </c>
      <c r="P542" s="14">
        <v>2</v>
      </c>
      <c r="Q542" s="16">
        <v>6</v>
      </c>
      <c r="R542" s="15">
        <f t="shared" si="270"/>
        <v>0.25</v>
      </c>
      <c r="S542" s="15">
        <f t="shared" si="271"/>
        <v>0.75</v>
      </c>
      <c r="T542" s="17">
        <f t="shared" si="272"/>
        <v>0.33333333333333331</v>
      </c>
      <c r="U542" s="16">
        <v>4</v>
      </c>
      <c r="V542" s="16">
        <v>13</v>
      </c>
      <c r="W542" s="15">
        <f t="shared" si="273"/>
        <v>0.5</v>
      </c>
      <c r="X542" s="15">
        <f t="shared" si="274"/>
        <v>1.625</v>
      </c>
      <c r="Y542" s="17">
        <f t="shared" si="275"/>
        <v>0.30769230769230771</v>
      </c>
      <c r="Z542" s="8">
        <v>3</v>
      </c>
      <c r="AA542" s="8">
        <v>4</v>
      </c>
      <c r="AB542" s="15">
        <f t="shared" si="276"/>
        <v>0.375</v>
      </c>
      <c r="AC542" s="15">
        <f t="shared" si="277"/>
        <v>0.5</v>
      </c>
      <c r="AD542" s="17">
        <f t="shared" si="278"/>
        <v>0.75</v>
      </c>
      <c r="AE542" s="13">
        <v>2</v>
      </c>
      <c r="AF542" s="15">
        <f t="shared" si="279"/>
        <v>0.25</v>
      </c>
      <c r="AG542" s="13">
        <v>0</v>
      </c>
      <c r="AH542" s="15">
        <f t="shared" si="280"/>
        <v>0</v>
      </c>
      <c r="AI542" s="13">
        <v>2</v>
      </c>
      <c r="AJ542" s="15">
        <f t="shared" si="281"/>
        <v>0.25</v>
      </c>
      <c r="AK542" s="13">
        <v>5</v>
      </c>
      <c r="AL542" s="15">
        <f t="shared" si="282"/>
        <v>0.625</v>
      </c>
      <c r="AM542" s="13">
        <v>2</v>
      </c>
      <c r="AN542" s="15">
        <f t="shared" si="283"/>
        <v>0.25</v>
      </c>
      <c r="AO542" s="2">
        <v>0</v>
      </c>
      <c r="AP542" s="15">
        <f t="shared" si="284"/>
        <v>0</v>
      </c>
      <c r="AQ542" s="6">
        <v>2</v>
      </c>
      <c r="AR542" s="15">
        <f t="shared" si="285"/>
        <v>0.25</v>
      </c>
      <c r="AS542" s="52">
        <v>12</v>
      </c>
      <c r="AT542" s="15">
        <f t="shared" si="286"/>
        <v>1.5</v>
      </c>
      <c r="AU542" s="18"/>
      <c r="AV542" s="18"/>
      <c r="AW542" s="18"/>
      <c r="AX542" s="18"/>
      <c r="AY542" s="18"/>
      <c r="AZ542" s="18"/>
      <c r="BA542" s="18"/>
      <c r="BB542" s="18"/>
      <c r="BC542" s="18"/>
      <c r="BD542" s="92">
        <f t="shared" si="287"/>
        <v>45.761078998073209</v>
      </c>
      <c r="BE542" s="92">
        <f t="shared" si="288"/>
        <v>42.105263157894733</v>
      </c>
      <c r="BF542" s="93">
        <f>IFERROR(100*((L542+0.44*AA542+AQ542)*2400)/((SUMIFS(팀공격력!Q:Q,팀공격력!A:A,B542,팀공격력!B:B,D542)+0.44*SUMIFS(팀공격력!T:T,팀공격력!A:A,B542,팀공격력!B:B,D542)+SUMIFS(팀공격력!AK:AK,팀공격력!A:A,B542,팀공격력!B:B,D542))*(F542*60+G542)),"")</f>
        <v>11.663648262085664</v>
      </c>
      <c r="BG542" s="17">
        <f t="shared" si="289"/>
        <v>0.68421052631578949</v>
      </c>
      <c r="BH542" s="17">
        <f t="shared" si="290"/>
        <v>0.21052631578947367</v>
      </c>
      <c r="BI542" s="94">
        <f>IFERROR(((AG542*(12000/5))/((F542*60+G542)*(SUMIFS(팀공격력!X:X,팀공격력!A:A,B542,팀공격력!B:B,D542)+SUMIFS(팀수비력!X:X,팀수비력!A:A,B542,팀수비력!B:B,D542))))*100,"")</f>
        <v>0</v>
      </c>
      <c r="BJ542" s="94">
        <f>IFERROR(((AI542*(12000/5))/((F542*60+G542)*(SUMIFS(팀공격력!V:V,팀공격력!A:A,B542,팀공격력!B:B,D542)+SUMIFS(팀수비력!W:W,팀수비력!A:A,B542,팀수비력!B:B,D542))))*100,"")</f>
        <v>2.4132730015082959</v>
      </c>
      <c r="BK542" s="94">
        <f>IFERROR(((AE542*(12000/5))/((F542*60+G542)*(SUMIFS(팀공격력!X:X,팀공격력!A:A,B542,팀공격력!B:B,D542)+SUMIFS(팀수비력!X:X,팀수비력!A:A,B542,팀수비력!B:B,D542))))*100,"")</f>
        <v>1.2711729748625544</v>
      </c>
      <c r="BL542" s="94">
        <f>IFERROR(100*AK542/(((((F542*60+G542)/(12000/5))*SUMIFS(팀공격력!P:P,팀공격력!A:A,B542,팀공격력!B:B,D542))-K542)),"")</f>
        <v>8.6199465563313513</v>
      </c>
      <c r="BM542" s="94">
        <f>IFERROR(100*((AM542/E542*(2400))/((F542*60+G542)*SUMIFS(팀공격력!AR:AR,팀공격력!A:A,B542,팀공격력!B:B,D542))),"")</f>
        <v>1.3800068812000026</v>
      </c>
      <c r="BN542" s="94">
        <f>IFERROR((AO542*40)/(((F542*60+G542)/60)*(SUMIFS(팀수비력!Q:Q,팀수비력!A:A,B542,팀수비력!B:B,D542)-SUMIFS(팀수비력!N:N,팀수비력!A:A,B542,팀수비력!B:B,D542)))*100,"")</f>
        <v>0</v>
      </c>
      <c r="BO542" s="94">
        <f t="shared" si="291"/>
        <v>8.7873462214411244</v>
      </c>
      <c r="BP542" s="18"/>
      <c r="BQ542" s="18"/>
      <c r="BR542" s="18"/>
      <c r="BS542" s="18"/>
      <c r="BT542" s="19" t="s">
        <v>88</v>
      </c>
      <c r="BU542" s="19"/>
      <c r="BV542" s="26" t="s">
        <v>89</v>
      </c>
      <c r="BW542" s="26"/>
      <c r="BX542" s="26"/>
      <c r="BY542" s="26"/>
      <c r="BZ542" s="29"/>
      <c r="CA542" s="29"/>
      <c r="CB542" s="29"/>
      <c r="CC542" s="30"/>
      <c r="CD542" s="30"/>
      <c r="CE542" s="30"/>
      <c r="CF542" s="28">
        <v>0</v>
      </c>
      <c r="CG542" s="28">
        <v>8</v>
      </c>
    </row>
    <row r="543" spans="1:85" x14ac:dyDescent="0.4">
      <c r="A543" s="9" t="s">
        <v>84</v>
      </c>
      <c r="B543" s="9" t="s">
        <v>149</v>
      </c>
      <c r="C543" s="9" t="s">
        <v>167</v>
      </c>
      <c r="D543" s="23" t="s">
        <v>296</v>
      </c>
      <c r="E543" s="32">
        <v>3</v>
      </c>
      <c r="F543" s="32">
        <v>7</v>
      </c>
      <c r="G543" s="32">
        <v>11</v>
      </c>
      <c r="H543" s="14">
        <f t="shared" si="265"/>
        <v>1293</v>
      </c>
      <c r="I543" s="45">
        <v>4</v>
      </c>
      <c r="J543" s="15">
        <f t="shared" si="266"/>
        <v>1.3333333333333333</v>
      </c>
      <c r="K543" s="21">
        <v>1</v>
      </c>
      <c r="L543" s="21">
        <v>4</v>
      </c>
      <c r="M543" s="15">
        <f t="shared" si="267"/>
        <v>0.33333333333333331</v>
      </c>
      <c r="N543" s="15">
        <f t="shared" si="268"/>
        <v>1.3333333333333333</v>
      </c>
      <c r="O543" s="17">
        <f t="shared" si="269"/>
        <v>0.25</v>
      </c>
      <c r="P543" s="14">
        <v>1</v>
      </c>
      <c r="Q543" s="16">
        <v>4</v>
      </c>
      <c r="R543" s="15">
        <f t="shared" si="270"/>
        <v>0.33333333333333331</v>
      </c>
      <c r="S543" s="15">
        <f t="shared" si="271"/>
        <v>1.3333333333333333</v>
      </c>
      <c r="T543" s="17">
        <f t="shared" si="272"/>
        <v>0.25</v>
      </c>
      <c r="U543" s="16">
        <v>0</v>
      </c>
      <c r="V543" s="16">
        <v>0</v>
      </c>
      <c r="W543" s="15">
        <f t="shared" si="273"/>
        <v>0</v>
      </c>
      <c r="X543" s="15">
        <f t="shared" si="274"/>
        <v>0</v>
      </c>
      <c r="Y543" s="17" t="e">
        <f t="shared" si="275"/>
        <v>#DIV/0!</v>
      </c>
      <c r="Z543" s="8">
        <v>2</v>
      </c>
      <c r="AA543" s="8">
        <v>2</v>
      </c>
      <c r="AB543" s="15">
        <f t="shared" si="276"/>
        <v>0.66666666666666663</v>
      </c>
      <c r="AC543" s="15">
        <f t="shared" si="277"/>
        <v>0.66666666666666663</v>
      </c>
      <c r="AD543" s="17">
        <f t="shared" si="278"/>
        <v>1</v>
      </c>
      <c r="AE543" s="13">
        <v>7</v>
      </c>
      <c r="AF543" s="15">
        <f t="shared" si="279"/>
        <v>2.3333333333333335</v>
      </c>
      <c r="AG543" s="13">
        <v>3</v>
      </c>
      <c r="AH543" s="15">
        <f t="shared" si="280"/>
        <v>1</v>
      </c>
      <c r="AI543" s="13">
        <v>4</v>
      </c>
      <c r="AJ543" s="15">
        <f t="shared" si="281"/>
        <v>1.3333333333333333</v>
      </c>
      <c r="AK543" s="13">
        <v>0</v>
      </c>
      <c r="AL543" s="15">
        <f t="shared" si="282"/>
        <v>0</v>
      </c>
      <c r="AM543" s="13">
        <v>0</v>
      </c>
      <c r="AN543" s="15">
        <f t="shared" si="283"/>
        <v>0</v>
      </c>
      <c r="AO543" s="2">
        <v>1</v>
      </c>
      <c r="AP543" s="15">
        <f t="shared" si="284"/>
        <v>0.33333333333333331</v>
      </c>
      <c r="AQ543" s="6">
        <v>1</v>
      </c>
      <c r="AR543" s="15">
        <f t="shared" si="285"/>
        <v>0.33333333333333331</v>
      </c>
      <c r="AS543" s="52">
        <v>4</v>
      </c>
      <c r="AT543" s="15">
        <f t="shared" si="286"/>
        <v>1.3333333333333333</v>
      </c>
      <c r="AU543" s="18"/>
      <c r="AV543" s="18"/>
      <c r="AW543" s="18"/>
      <c r="AX543" s="18"/>
      <c r="AY543" s="18"/>
      <c r="AZ543" s="18"/>
      <c r="BA543" s="18"/>
      <c r="BB543" s="18"/>
      <c r="BC543" s="18"/>
      <c r="BD543" s="92">
        <f t="shared" si="287"/>
        <v>40.983606557377051</v>
      </c>
      <c r="BE543" s="92">
        <f t="shared" si="288"/>
        <v>25</v>
      </c>
      <c r="BF543" s="93">
        <f>IFERROR(100*((L543+0.44*AA543+AQ543)*2400)/((SUMIFS(팀공격력!Q:Q,팀공격력!A:A,B543,팀공격력!B:B,D543)+0.44*SUMIFS(팀공격력!T:T,팀공격력!A:A,B543,팀공격력!B:B,D543)+SUMIFS(팀공격력!AK:AK,팀공격력!A:A,B543,팀공격력!B:B,D543))*(F543*60+G543)),"")</f>
        <v>4.2787177090522892</v>
      </c>
      <c r="BG543" s="17">
        <f t="shared" si="289"/>
        <v>0</v>
      </c>
      <c r="BH543" s="17">
        <f t="shared" si="290"/>
        <v>0.5</v>
      </c>
      <c r="BI543" s="94">
        <f>IFERROR(((AG543*(12000/5))/((F543*60+G543)*(SUMIFS(팀공격력!X:X,팀공격력!A:A,B543,팀공격력!B:B,D543)+SUMIFS(팀수비력!X:X,팀수비력!A:A,B543,팀수비력!B:B,D543))))*100,"")</f>
        <v>2.7075099557397331</v>
      </c>
      <c r="BJ543" s="94">
        <f>IFERROR(((AI543*(12000/5))/((F543*60+G543)*(SUMIFS(팀공격력!V:V,팀공격력!A:A,B543,팀공격력!B:B,D543)+SUMIFS(팀수비력!W:W,팀수비력!A:A,B543,팀수비력!B:B,D543))))*100,"")</f>
        <v>6.8534713546314476</v>
      </c>
      <c r="BK543" s="94">
        <f>IFERROR(((AE543*(12000/5))/((F543*60+G543)*(SUMIFS(팀공격력!X:X,팀공격력!A:A,B543,팀공격력!B:B,D543)+SUMIFS(팀수비력!X:X,팀수비력!A:A,B543,팀수비력!B:B,D543))))*100,"")</f>
        <v>6.3175232300593773</v>
      </c>
      <c r="BL543" s="94">
        <f>IFERROR(100*AK543/(((((F543*60+G543)/(12000/5))*SUMIFS(팀공격력!P:P,팀공격력!A:A,B543,팀공격력!B:B,D543))-K543)),"")</f>
        <v>0</v>
      </c>
      <c r="BM543" s="94">
        <f>IFERROR(100*((AM543/E543*(2400))/((F543*60+G543)*SUMIFS(팀공격력!AR:AR,팀공격력!A:A,B543,팀공격력!B:B,D543))),"")</f>
        <v>0</v>
      </c>
      <c r="BN543" s="94">
        <f>IFERROR((AO543*40)/(((F543*60+G543)/60)*(SUMIFS(팀수비력!Q:Q,팀수비력!A:A,B543,팀수비력!B:B,D543)-SUMIFS(팀수비력!N:N,팀수비력!A:A,B543,팀수비력!B:B,D543)))*100,"")</f>
        <v>1.5214331900650413</v>
      </c>
      <c r="BO543" s="94">
        <f t="shared" si="291"/>
        <v>17.006802721088437</v>
      </c>
      <c r="BP543" s="18"/>
      <c r="BQ543" s="18"/>
      <c r="BR543" s="18"/>
      <c r="BS543" s="18"/>
      <c r="BT543" s="19" t="s">
        <v>88</v>
      </c>
      <c r="BU543" s="19"/>
      <c r="BV543" s="26" t="s">
        <v>97</v>
      </c>
      <c r="BW543" s="26"/>
      <c r="BX543" s="26"/>
      <c r="BY543" s="26"/>
      <c r="BZ543" s="29"/>
      <c r="CA543" s="29"/>
      <c r="CB543" s="29"/>
      <c r="CC543" s="30"/>
      <c r="CD543" s="30"/>
      <c r="CE543" s="30"/>
      <c r="CF543" s="28">
        <v>0</v>
      </c>
      <c r="CG543" s="28">
        <v>3</v>
      </c>
    </row>
    <row r="544" spans="1:85" x14ac:dyDescent="0.4">
      <c r="A544" s="9" t="s">
        <v>84</v>
      </c>
      <c r="B544" s="9" t="s">
        <v>149</v>
      </c>
      <c r="C544" s="9" t="s">
        <v>168</v>
      </c>
      <c r="D544" s="23" t="s">
        <v>296</v>
      </c>
      <c r="E544" s="32">
        <v>8</v>
      </c>
      <c r="F544" s="32">
        <v>10</v>
      </c>
      <c r="G544" s="32">
        <v>35</v>
      </c>
      <c r="H544" s="14">
        <f t="shared" si="265"/>
        <v>5080</v>
      </c>
      <c r="I544" s="45">
        <v>35</v>
      </c>
      <c r="J544" s="15">
        <f t="shared" si="266"/>
        <v>4.375</v>
      </c>
      <c r="K544" s="21">
        <v>15</v>
      </c>
      <c r="L544" s="21">
        <v>29</v>
      </c>
      <c r="M544" s="15">
        <f t="shared" si="267"/>
        <v>1.875</v>
      </c>
      <c r="N544" s="15">
        <f t="shared" si="268"/>
        <v>3.625</v>
      </c>
      <c r="O544" s="17">
        <f t="shared" si="269"/>
        <v>0.51724137931034486</v>
      </c>
      <c r="P544" s="14">
        <v>14</v>
      </c>
      <c r="Q544" s="16">
        <v>26</v>
      </c>
      <c r="R544" s="15">
        <f t="shared" si="270"/>
        <v>1.75</v>
      </c>
      <c r="S544" s="15">
        <f t="shared" si="271"/>
        <v>3.25</v>
      </c>
      <c r="T544" s="17">
        <f t="shared" si="272"/>
        <v>0.53846153846153844</v>
      </c>
      <c r="U544" s="16">
        <v>1</v>
      </c>
      <c r="V544" s="16">
        <v>3</v>
      </c>
      <c r="W544" s="15">
        <f t="shared" si="273"/>
        <v>0.125</v>
      </c>
      <c r="X544" s="15">
        <f t="shared" si="274"/>
        <v>0.375</v>
      </c>
      <c r="Y544" s="17">
        <f t="shared" si="275"/>
        <v>0.33333333333333331</v>
      </c>
      <c r="Z544" s="8">
        <v>4</v>
      </c>
      <c r="AA544" s="8">
        <v>7</v>
      </c>
      <c r="AB544" s="15">
        <f t="shared" si="276"/>
        <v>0.5</v>
      </c>
      <c r="AC544" s="15">
        <f t="shared" si="277"/>
        <v>0.875</v>
      </c>
      <c r="AD544" s="17">
        <f t="shared" si="278"/>
        <v>0.5714285714285714</v>
      </c>
      <c r="AE544" s="13">
        <v>16</v>
      </c>
      <c r="AF544" s="15">
        <f t="shared" si="279"/>
        <v>2</v>
      </c>
      <c r="AG544" s="13">
        <v>10</v>
      </c>
      <c r="AH544" s="15">
        <f t="shared" si="280"/>
        <v>1.25</v>
      </c>
      <c r="AI544" s="13">
        <v>6</v>
      </c>
      <c r="AJ544" s="15">
        <f t="shared" si="281"/>
        <v>0.75</v>
      </c>
      <c r="AK544" s="13">
        <v>4</v>
      </c>
      <c r="AL544" s="15">
        <f t="shared" si="282"/>
        <v>0.5</v>
      </c>
      <c r="AM544" s="13">
        <v>1</v>
      </c>
      <c r="AN544" s="15">
        <f t="shared" si="283"/>
        <v>0.125</v>
      </c>
      <c r="AO544" s="2">
        <v>0</v>
      </c>
      <c r="AP544" s="15">
        <f t="shared" si="284"/>
        <v>0</v>
      </c>
      <c r="AQ544" s="6">
        <v>5</v>
      </c>
      <c r="AR544" s="15">
        <f t="shared" si="285"/>
        <v>0.625</v>
      </c>
      <c r="AS544" s="52">
        <v>8</v>
      </c>
      <c r="AT544" s="15">
        <f t="shared" si="286"/>
        <v>1</v>
      </c>
      <c r="AU544" s="18"/>
      <c r="AV544" s="18"/>
      <c r="AW544" s="18"/>
      <c r="AX544" s="18"/>
      <c r="AY544" s="18"/>
      <c r="AZ544" s="18"/>
      <c r="BA544" s="18"/>
      <c r="BB544" s="18"/>
      <c r="BC544" s="18"/>
      <c r="BD544" s="92">
        <f t="shared" si="287"/>
        <v>54.551122194513724</v>
      </c>
      <c r="BE544" s="92">
        <f t="shared" si="288"/>
        <v>53.448275862068961</v>
      </c>
      <c r="BF544" s="93">
        <f>IFERROR(100*((L544+0.44*AA544+AQ544)*2400)/((SUMIFS(팀공격력!Q:Q,팀공격력!A:A,B544,팀공격력!B:B,D544)+0.44*SUMIFS(팀공격력!T:T,팀공격력!A:A,B544,팀공격력!B:B,D544)+SUMIFS(팀공격력!AK:AK,팀공격력!A:A,B544,팀공격력!B:B,D544))*(F544*60+G544)),"")</f>
        <v>18.313846883299849</v>
      </c>
      <c r="BG544" s="17">
        <f t="shared" si="289"/>
        <v>0.10344827586206896</v>
      </c>
      <c r="BH544" s="17">
        <f t="shared" si="290"/>
        <v>0.2413793103448276</v>
      </c>
      <c r="BI544" s="94">
        <f>IFERROR(((AG544*(12000/5))/((F544*60+G544)*(SUMIFS(팀공격력!X:X,팀공격력!A:A,B544,팀공격력!B:B,D544)+SUMIFS(팀수비력!X:X,팀수비력!A:A,B544,팀수비력!B:B,D544))))*100,"")</f>
        <v>6.1256524457943566</v>
      </c>
      <c r="BJ544" s="94">
        <f>IFERROR(((AI544*(12000/5))/((F544*60+G544)*(SUMIFS(팀공격력!V:V,팀공격력!A:A,B544,팀공격력!B:B,D544)+SUMIFS(팀수비력!W:W,팀수비력!A:A,B544,팀수비력!B:B,D544))))*100,"")</f>
        <v>6.977589339794064</v>
      </c>
      <c r="BK544" s="94">
        <f>IFERROR(((AE544*(12000/5))/((F544*60+G544)*(SUMIFS(팀공격력!X:X,팀공격력!A:A,B544,팀공격력!B:B,D544)+SUMIFS(팀수비력!X:X,팀수비력!A:A,B544,팀수비력!B:B,D544))))*100,"")</f>
        <v>9.8010439132709717</v>
      </c>
      <c r="BL544" s="94">
        <f>IFERROR(100*AK544/(((((F544*60+G544)/(12000/5))*SUMIFS(팀공격력!P:P,팀공격력!A:A,B544,팀공격력!B:B,D544))-K544)),"")</f>
        <v>7.7805243749240187</v>
      </c>
      <c r="BM544" s="94">
        <f>IFERROR(100*((AM544/E544*(2400))/((F544*60+G544)*SUMIFS(팀공격력!AR:AR,팀공격력!A:A,B544,팀공격력!B:B,D544))),"")</f>
        <v>0.66501118999559172</v>
      </c>
      <c r="BN544" s="94">
        <f>IFERROR((AO544*40)/(((F544*60+G544)/60)*(SUMIFS(팀수비력!Q:Q,팀수비력!A:A,B544,팀수비력!B:B,D544)-SUMIFS(팀수비력!N:N,팀수비력!A:A,B544,팀수비력!B:B,D544)))*100,"")</f>
        <v>0</v>
      </c>
      <c r="BO544" s="94">
        <f t="shared" si="291"/>
        <v>13.484358144552321</v>
      </c>
      <c r="BP544" s="18"/>
      <c r="BQ544" s="18"/>
      <c r="BR544" s="18"/>
      <c r="BS544" s="18"/>
      <c r="BT544" s="19" t="s">
        <v>88</v>
      </c>
      <c r="BU544" s="19"/>
      <c r="BV544" s="26" t="s">
        <v>94</v>
      </c>
      <c r="BW544" s="26"/>
      <c r="BX544" s="26"/>
      <c r="BY544" s="26"/>
      <c r="BZ544" s="29"/>
      <c r="CA544" s="29"/>
      <c r="CB544" s="29"/>
      <c r="CC544" s="30"/>
      <c r="CD544" s="30"/>
      <c r="CE544" s="30"/>
      <c r="CF544" s="28">
        <v>0</v>
      </c>
      <c r="CG544" s="28">
        <v>8</v>
      </c>
    </row>
    <row r="545" spans="1:85" x14ac:dyDescent="0.4">
      <c r="A545" s="9" t="s">
        <v>84</v>
      </c>
      <c r="B545" s="9" t="s">
        <v>149</v>
      </c>
      <c r="C545" s="9" t="s">
        <v>169</v>
      </c>
      <c r="D545" s="23" t="s">
        <v>296</v>
      </c>
      <c r="E545" s="60">
        <v>5</v>
      </c>
      <c r="F545" s="60">
        <v>18</v>
      </c>
      <c r="G545" s="60">
        <v>12</v>
      </c>
      <c r="H545" s="61">
        <f t="shared" si="265"/>
        <v>5460</v>
      </c>
      <c r="I545" s="62">
        <v>12</v>
      </c>
      <c r="J545" s="63">
        <f t="shared" si="266"/>
        <v>2.4</v>
      </c>
      <c r="K545" s="64">
        <v>4</v>
      </c>
      <c r="L545" s="64">
        <v>17</v>
      </c>
      <c r="M545" s="63">
        <f t="shared" si="267"/>
        <v>0.8</v>
      </c>
      <c r="N545" s="63">
        <f t="shared" si="268"/>
        <v>3.4</v>
      </c>
      <c r="O545" s="65">
        <f t="shared" si="269"/>
        <v>0.23529411764705882</v>
      </c>
      <c r="P545" s="61">
        <v>4</v>
      </c>
      <c r="Q545" s="66">
        <v>10</v>
      </c>
      <c r="R545" s="63">
        <f t="shared" si="270"/>
        <v>0.8</v>
      </c>
      <c r="S545" s="63">
        <f t="shared" si="271"/>
        <v>2</v>
      </c>
      <c r="T545" s="65">
        <f t="shared" si="272"/>
        <v>0.4</v>
      </c>
      <c r="U545" s="66">
        <v>0</v>
      </c>
      <c r="V545" s="66">
        <v>7</v>
      </c>
      <c r="W545" s="63">
        <f t="shared" si="273"/>
        <v>0</v>
      </c>
      <c r="X545" s="63">
        <f t="shared" si="274"/>
        <v>1.4</v>
      </c>
      <c r="Y545" s="65">
        <f t="shared" si="275"/>
        <v>0</v>
      </c>
      <c r="Z545" s="67">
        <v>4</v>
      </c>
      <c r="AA545" s="67">
        <v>6</v>
      </c>
      <c r="AB545" s="63">
        <f t="shared" si="276"/>
        <v>0.8</v>
      </c>
      <c r="AC545" s="63">
        <f t="shared" si="277"/>
        <v>1.2</v>
      </c>
      <c r="AD545" s="65">
        <f t="shared" si="278"/>
        <v>0.66666666666666663</v>
      </c>
      <c r="AE545" s="68">
        <v>8</v>
      </c>
      <c r="AF545" s="63">
        <f t="shared" si="279"/>
        <v>1.6</v>
      </c>
      <c r="AG545" s="68">
        <v>3</v>
      </c>
      <c r="AH545" s="63">
        <f t="shared" si="280"/>
        <v>0.6</v>
      </c>
      <c r="AI545" s="68">
        <v>5</v>
      </c>
      <c r="AJ545" s="63">
        <f t="shared" si="281"/>
        <v>1</v>
      </c>
      <c r="AK545" s="68">
        <v>15</v>
      </c>
      <c r="AL545" s="63">
        <f t="shared" si="282"/>
        <v>3</v>
      </c>
      <c r="AM545" s="68">
        <v>1</v>
      </c>
      <c r="AN545" s="63">
        <f t="shared" si="283"/>
        <v>0.2</v>
      </c>
      <c r="AO545" s="69">
        <v>0</v>
      </c>
      <c r="AP545" s="63">
        <f t="shared" si="284"/>
        <v>0</v>
      </c>
      <c r="AQ545" s="70">
        <v>5</v>
      </c>
      <c r="AR545" s="63">
        <f t="shared" si="285"/>
        <v>1</v>
      </c>
      <c r="AS545" s="71">
        <v>16</v>
      </c>
      <c r="AT545" s="63">
        <f t="shared" si="286"/>
        <v>3.2</v>
      </c>
      <c r="AU545" s="18"/>
      <c r="AV545" s="18"/>
      <c r="AW545" s="18"/>
      <c r="AX545" s="18"/>
      <c r="AY545" s="18"/>
      <c r="AZ545" s="18"/>
      <c r="BA545" s="18"/>
      <c r="BB545" s="18"/>
      <c r="BC545" s="18"/>
      <c r="BD545" s="92">
        <f t="shared" si="287"/>
        <v>30.549898167006106</v>
      </c>
      <c r="BE545" s="92">
        <f t="shared" si="288"/>
        <v>23.52941176470588</v>
      </c>
      <c r="BF545" s="93">
        <f>IFERROR(100*((L545+0.44*AA545+AQ545)*2400)/((SUMIFS(팀공격력!Q:Q,팀공격력!A:A,B545,팀공격력!B:B,D545)+0.44*SUMIFS(팀공격력!T:T,팀공격력!A:A,B545,팀공격력!B:B,D545)+SUMIFS(팀공격력!AK:AK,팀공격력!A:A,B545,팀공격력!B:B,D545))*(F545*60+G545)),"")</f>
        <v>7.0767139921914897</v>
      </c>
      <c r="BG545" s="17">
        <f t="shared" si="289"/>
        <v>0.41176470588235292</v>
      </c>
      <c r="BH545" s="17">
        <f t="shared" si="290"/>
        <v>0.35294117647058826</v>
      </c>
      <c r="BI545" s="94">
        <f>IFERROR(((AG545*(12000/5))/((F545*60+G545)*(SUMIFS(팀공격력!X:X,팀공격력!A:A,B545,팀공격력!B:B,D545)+SUMIFS(팀수비력!X:X,팀수비력!A:A,B545,팀수비력!B:B,D545))))*100,"")</f>
        <v>1.0686234349119277</v>
      </c>
      <c r="BJ545" s="94">
        <f>IFERROR(((AI545*(12000/5))/((F545*60+G545)*(SUMIFS(팀공격력!V:V,팀공격력!A:A,B545,팀공격력!B:B,D545)+SUMIFS(팀수비력!W:W,팀수비력!A:A,B545,팀수비력!B:B,D545))))*100,"")</f>
        <v>3.3812341504649202</v>
      </c>
      <c r="BK545" s="94">
        <f>IFERROR(((AE545*(12000/5))/((F545*60+G545)*(SUMIFS(팀공격력!X:X,팀공격력!A:A,B545,팀공격력!B:B,D545)+SUMIFS(팀수비력!X:X,팀수비력!A:A,B545,팀수비력!B:B,D545))))*100,"")</f>
        <v>2.8496624930984735</v>
      </c>
      <c r="BL545" s="94">
        <f>IFERROR(100*AK545/(((((F545*60+G545)/(12000/5))*SUMIFS(팀공격력!P:P,팀공격력!A:A,B545,팀공격력!B:B,D545))-K545)),"")</f>
        <v>13.610997686130393</v>
      </c>
      <c r="BM545" s="94">
        <f>IFERROR(100*((AM545/E545*(2400))/((F545*60+G545)*SUMIFS(팀공격력!AR:AR,팀공격력!A:A,B545,팀공격력!B:B,D545))),"")</f>
        <v>0.61872835992263842</v>
      </c>
      <c r="BN545" s="94">
        <f>IFERROR((AO545*40)/(((F545*60+G545)/60)*(SUMIFS(팀수비력!Q:Q,팀수비력!A:A,B545,팀수비력!B:B,D545)-SUMIFS(팀수비력!N:N,팀수비력!A:A,B545,팀수비력!B:B,D545)))*100,"")</f>
        <v>0</v>
      </c>
      <c r="BO545" s="94">
        <f t="shared" si="291"/>
        <v>20.29220779220779</v>
      </c>
      <c r="BP545" s="18"/>
      <c r="BQ545" s="18"/>
      <c r="BR545" s="18"/>
      <c r="BS545" s="18"/>
      <c r="BT545" s="19" t="s">
        <v>88</v>
      </c>
      <c r="BU545" s="19"/>
      <c r="BV545" s="26" t="s">
        <v>89</v>
      </c>
      <c r="BW545" s="26"/>
      <c r="BX545" s="26"/>
      <c r="BY545" s="26"/>
      <c r="BZ545" s="29"/>
      <c r="CA545" s="29"/>
      <c r="CB545" s="29"/>
      <c r="CC545" s="30"/>
      <c r="CD545" s="30"/>
      <c r="CE545" s="30"/>
      <c r="CF545" s="28">
        <v>0</v>
      </c>
      <c r="CG545" s="28">
        <v>5</v>
      </c>
    </row>
    <row r="546" spans="1:85" x14ac:dyDescent="0.4">
      <c r="A546" s="9" t="s">
        <v>84</v>
      </c>
      <c r="B546" s="9" t="s">
        <v>149</v>
      </c>
      <c r="C546" s="9" t="s">
        <v>170</v>
      </c>
      <c r="D546" s="23" t="s">
        <v>296</v>
      </c>
      <c r="E546" s="60">
        <v>5</v>
      </c>
      <c r="F546" s="60">
        <v>21</v>
      </c>
      <c r="G546" s="60">
        <v>29</v>
      </c>
      <c r="H546" s="61">
        <f t="shared" si="265"/>
        <v>6445</v>
      </c>
      <c r="I546" s="62">
        <v>76</v>
      </c>
      <c r="J546" s="63">
        <f t="shared" si="266"/>
        <v>15.2</v>
      </c>
      <c r="K546" s="64">
        <v>34</v>
      </c>
      <c r="L546" s="64">
        <v>72</v>
      </c>
      <c r="M546" s="63">
        <f t="shared" si="267"/>
        <v>6.8</v>
      </c>
      <c r="N546" s="63">
        <f t="shared" si="268"/>
        <v>14.4</v>
      </c>
      <c r="O546" s="65">
        <f t="shared" si="269"/>
        <v>0.47222222222222221</v>
      </c>
      <c r="P546" s="61">
        <v>33</v>
      </c>
      <c r="Q546" s="66">
        <v>67</v>
      </c>
      <c r="R546" s="63">
        <f t="shared" si="270"/>
        <v>6.6</v>
      </c>
      <c r="S546" s="63">
        <f t="shared" si="271"/>
        <v>13.4</v>
      </c>
      <c r="T546" s="65">
        <f t="shared" si="272"/>
        <v>0.4925373134328358</v>
      </c>
      <c r="U546" s="66">
        <v>1</v>
      </c>
      <c r="V546" s="66">
        <v>5</v>
      </c>
      <c r="W546" s="63">
        <f t="shared" si="273"/>
        <v>0.2</v>
      </c>
      <c r="X546" s="63">
        <f t="shared" si="274"/>
        <v>1</v>
      </c>
      <c r="Y546" s="65">
        <f t="shared" si="275"/>
        <v>0.2</v>
      </c>
      <c r="Z546" s="67">
        <v>7</v>
      </c>
      <c r="AA546" s="67">
        <v>9</v>
      </c>
      <c r="AB546" s="63">
        <f t="shared" si="276"/>
        <v>1.4</v>
      </c>
      <c r="AC546" s="63">
        <f t="shared" si="277"/>
        <v>1.8</v>
      </c>
      <c r="AD546" s="65">
        <f t="shared" si="278"/>
        <v>0.77777777777777779</v>
      </c>
      <c r="AE546" s="68">
        <v>47</v>
      </c>
      <c r="AF546" s="63">
        <f t="shared" si="279"/>
        <v>9.4</v>
      </c>
      <c r="AG546" s="68">
        <v>14</v>
      </c>
      <c r="AH546" s="63">
        <f t="shared" si="280"/>
        <v>2.8</v>
      </c>
      <c r="AI546" s="68">
        <v>33</v>
      </c>
      <c r="AJ546" s="63">
        <f t="shared" si="281"/>
        <v>6.6</v>
      </c>
      <c r="AK546" s="68">
        <v>9</v>
      </c>
      <c r="AL546" s="63">
        <f t="shared" si="282"/>
        <v>1.8</v>
      </c>
      <c r="AM546" s="68">
        <v>6</v>
      </c>
      <c r="AN546" s="63">
        <f t="shared" si="283"/>
        <v>1.2</v>
      </c>
      <c r="AO546" s="69">
        <v>0</v>
      </c>
      <c r="AP546" s="63">
        <f t="shared" si="284"/>
        <v>0</v>
      </c>
      <c r="AQ546" s="70">
        <v>22</v>
      </c>
      <c r="AR546" s="63">
        <f t="shared" si="285"/>
        <v>4.4000000000000004</v>
      </c>
      <c r="AS546" s="71">
        <v>13</v>
      </c>
      <c r="AT546" s="63">
        <f t="shared" si="286"/>
        <v>2.6</v>
      </c>
      <c r="AU546" s="18"/>
      <c r="AV546" s="18"/>
      <c r="AW546" s="18"/>
      <c r="AX546" s="18"/>
      <c r="AY546" s="18"/>
      <c r="AZ546" s="18"/>
      <c r="BA546" s="18"/>
      <c r="BB546" s="18"/>
      <c r="BC546" s="18"/>
      <c r="BD546" s="92">
        <f t="shared" si="287"/>
        <v>50.026329647182735</v>
      </c>
      <c r="BE546" s="92">
        <f t="shared" si="288"/>
        <v>47.916666666666671</v>
      </c>
      <c r="BF546" s="93">
        <f>IFERROR(100*((L546+0.44*AA546+AQ546)*2400)/((SUMIFS(팀공격력!Q:Q,팀공격력!A:A,B546,팀공격력!B:B,D546)+0.44*SUMIFS(팀공격력!T:T,팀공격력!A:A,B546,팀공격력!B:B,D546)+SUMIFS(팀공격력!AK:AK,팀공격력!A:A,B546,팀공격력!B:B,D546))*(F546*60+G546)),"")</f>
        <v>23.834686159397744</v>
      </c>
      <c r="BG546" s="17">
        <f t="shared" si="289"/>
        <v>6.9444444444444448E-2</v>
      </c>
      <c r="BH546" s="17">
        <f t="shared" si="290"/>
        <v>0.125</v>
      </c>
      <c r="BI546" s="94">
        <f>IFERROR(((AG546*(12000/5))/((F546*60+G546)*(SUMIFS(팀공격력!X:X,팀공격력!A:A,B546,팀공격력!B:B,D546)+SUMIFS(팀수비력!X:X,팀수비력!A:A,B546,팀수비력!B:B,D546))))*100,"")</f>
        <v>4.2247517643996764</v>
      </c>
      <c r="BJ546" s="94">
        <f>IFERROR(((AI546*(12000/5))/((F546*60+G546)*(SUMIFS(팀공격력!V:V,팀공격력!A:A,B546,팀공격력!B:B,D546)+SUMIFS(팀수비력!W:W,팀수비력!A:A,B546,팀수비력!B:B,D546))))*100,"")</f>
        <v>18.905532016470726</v>
      </c>
      <c r="BK546" s="94">
        <f>IFERROR(((AE546*(12000/5))/((F546*60+G546)*(SUMIFS(팀공격력!X:X,팀공격력!A:A,B546,팀공격력!B:B,D546)+SUMIFS(팀수비력!X:X,팀수비력!A:A,B546,팀수비력!B:B,D546))))*100,"")</f>
        <v>14.183095209056058</v>
      </c>
      <c r="BL546" s="94">
        <f>IFERROR(100*AK546/(((((F546*60+G546)/(12000/5))*SUMIFS(팀공격력!P:P,팀공격력!A:A,B546,팀공격력!B:B,D546))-K546)),"")</f>
        <v>8.9278702482857248</v>
      </c>
      <c r="BM546" s="94">
        <f>IFERROR(100*((AM546/E546*(2400))/((F546*60+G546)*SUMIFS(팀공격력!AR:AR,팀공격력!A:A,B546,팀공격력!B:B,D546))),"")</f>
        <v>3.1450024935710834</v>
      </c>
      <c r="BN546" s="94">
        <f>IFERROR((AO546*40)/(((F546*60+G546)/60)*(SUMIFS(팀수비력!Q:Q,팀수비력!A:A,B546,팀수비력!B:B,D546)-SUMIFS(팀수비력!N:N,팀수비력!A:A,B546,팀수비력!B:B,D546)))*100,"")</f>
        <v>0</v>
      </c>
      <c r="BO546" s="94">
        <f t="shared" si="291"/>
        <v>22.458146182115151</v>
      </c>
      <c r="BP546" s="18"/>
      <c r="BQ546" s="18"/>
      <c r="BR546" s="18"/>
      <c r="BS546" s="18"/>
      <c r="BT546" s="19" t="s">
        <v>93</v>
      </c>
      <c r="BU546" s="19"/>
      <c r="BV546" s="26" t="s">
        <v>94</v>
      </c>
      <c r="BW546" s="26"/>
      <c r="BX546" s="26"/>
      <c r="BY546" s="26"/>
      <c r="BZ546" s="29"/>
      <c r="CA546" s="29"/>
      <c r="CB546" s="29"/>
      <c r="CC546" s="30"/>
      <c r="CD546" s="30"/>
      <c r="CE546" s="30"/>
      <c r="CF546" s="28">
        <v>0</v>
      </c>
      <c r="CG546" s="28">
        <v>5</v>
      </c>
    </row>
    <row r="547" spans="1:85" x14ac:dyDescent="0.4">
      <c r="A547" s="9" t="s">
        <v>84</v>
      </c>
      <c r="B547" s="9" t="s">
        <v>171</v>
      </c>
      <c r="C547" s="9" t="s">
        <v>172</v>
      </c>
      <c r="D547" s="23" t="s">
        <v>296</v>
      </c>
      <c r="E547" s="32">
        <v>7</v>
      </c>
      <c r="F547" s="32">
        <v>17</v>
      </c>
      <c r="G547" s="32">
        <v>47</v>
      </c>
      <c r="H547" s="14">
        <f t="shared" si="265"/>
        <v>7469</v>
      </c>
      <c r="I547" s="45">
        <v>58</v>
      </c>
      <c r="J547" s="15">
        <f t="shared" si="266"/>
        <v>8.2857142857142865</v>
      </c>
      <c r="K547" s="21">
        <v>23</v>
      </c>
      <c r="L547" s="21">
        <v>54</v>
      </c>
      <c r="M547" s="15">
        <f t="shared" si="267"/>
        <v>3.2857142857142856</v>
      </c>
      <c r="N547" s="15">
        <f t="shared" si="268"/>
        <v>7.7142857142857144</v>
      </c>
      <c r="O547" s="17">
        <f t="shared" si="269"/>
        <v>0.42592592592592593</v>
      </c>
      <c r="P547" s="14">
        <v>11</v>
      </c>
      <c r="Q547" s="16">
        <v>19</v>
      </c>
      <c r="R547" s="15">
        <f t="shared" si="270"/>
        <v>1.5714285714285714</v>
      </c>
      <c r="S547" s="15">
        <f t="shared" si="271"/>
        <v>2.7142857142857144</v>
      </c>
      <c r="T547" s="17">
        <f t="shared" si="272"/>
        <v>0.57894736842105265</v>
      </c>
      <c r="U547" s="16">
        <v>12</v>
      </c>
      <c r="V547" s="16">
        <v>35</v>
      </c>
      <c r="W547" s="15">
        <f t="shared" si="273"/>
        <v>1.7142857142857142</v>
      </c>
      <c r="X547" s="15">
        <f t="shared" si="274"/>
        <v>5</v>
      </c>
      <c r="Y547" s="17">
        <f t="shared" si="275"/>
        <v>0.34285714285714286</v>
      </c>
      <c r="Z547" s="8">
        <v>0</v>
      </c>
      <c r="AA547" s="8">
        <v>1</v>
      </c>
      <c r="AB547" s="15">
        <f t="shared" si="276"/>
        <v>0</v>
      </c>
      <c r="AC547" s="15">
        <f t="shared" si="277"/>
        <v>0.14285714285714285</v>
      </c>
      <c r="AD547" s="17">
        <f t="shared" si="278"/>
        <v>0</v>
      </c>
      <c r="AE547" s="13">
        <v>13</v>
      </c>
      <c r="AF547" s="15">
        <f t="shared" si="279"/>
        <v>1.8571428571428572</v>
      </c>
      <c r="AG547" s="13">
        <v>1</v>
      </c>
      <c r="AH547" s="15">
        <f t="shared" si="280"/>
        <v>0.14285714285714285</v>
      </c>
      <c r="AI547" s="13">
        <v>12</v>
      </c>
      <c r="AJ547" s="15">
        <f t="shared" si="281"/>
        <v>1.7142857142857142</v>
      </c>
      <c r="AK547" s="13">
        <v>19</v>
      </c>
      <c r="AL547" s="15">
        <f t="shared" si="282"/>
        <v>2.7142857142857144</v>
      </c>
      <c r="AM547" s="13">
        <v>5</v>
      </c>
      <c r="AN547" s="15">
        <f t="shared" si="283"/>
        <v>0.7142857142857143</v>
      </c>
      <c r="AO547" s="2">
        <v>1</v>
      </c>
      <c r="AP547" s="15">
        <f t="shared" si="284"/>
        <v>0.14285714285714285</v>
      </c>
      <c r="AQ547" s="6">
        <v>4</v>
      </c>
      <c r="AR547" s="15">
        <f t="shared" si="285"/>
        <v>0.5714285714285714</v>
      </c>
      <c r="AS547" s="52">
        <v>5</v>
      </c>
      <c r="AT547" s="15">
        <f t="shared" si="286"/>
        <v>0.7142857142857143</v>
      </c>
      <c r="AU547" s="18"/>
      <c r="AV547" s="18"/>
      <c r="AW547" s="18"/>
      <c r="AX547" s="18"/>
      <c r="AY547" s="18"/>
      <c r="AZ547" s="18"/>
      <c r="BA547" s="18"/>
      <c r="BB547" s="18"/>
      <c r="BC547" s="18"/>
      <c r="BD547" s="92">
        <f t="shared" si="287"/>
        <v>53.269654665686993</v>
      </c>
      <c r="BE547" s="92">
        <f t="shared" si="288"/>
        <v>53.703703703703709</v>
      </c>
      <c r="BF547" s="93">
        <f>IFERROR(100*((L547+0.44*AA547+AQ547)*2400)/((SUMIFS(팀공격력!Q:Q,팀공격력!A:A,B547,팀공격력!B:B,D547)+0.44*SUMIFS(팀공격력!T:T,팀공격력!A:A,B547,팀공격력!B:B,D547)+SUMIFS(팀공격력!AK:AK,팀공격력!A:A,B547,팀공격력!B:B,D547))*(F547*60+G547)),"")</f>
        <v>17.074836616934533</v>
      </c>
      <c r="BG547" s="17">
        <f t="shared" si="289"/>
        <v>0.64814814814814814</v>
      </c>
      <c r="BH547" s="17">
        <f t="shared" si="290"/>
        <v>1.8518518518518517E-2</v>
      </c>
      <c r="BI547" s="94">
        <f>IFERROR(((AG547*(12000/5))/((F547*60+G547)*(SUMIFS(팀공격력!X:X,팀공격력!A:A,B547,팀공격력!B:B,D547)+SUMIFS(팀수비력!X:X,팀수비력!A:A,B547,팀수비력!B:B,D547))))*100,"")</f>
        <v>0.34818840474580798</v>
      </c>
      <c r="BJ547" s="94">
        <f>IFERROR(((AI547*(12000/5))/((F547*60+G547)*(SUMIFS(팀공격력!V:V,팀공격력!A:A,B547,팀공격력!B:B,D547)+SUMIFS(팀수비력!W:W,팀수비력!A:A,B547,팀수비력!B:B,D547))))*100,"")</f>
        <v>8.9376043496341158</v>
      </c>
      <c r="BK547" s="94">
        <f>IFERROR(((AE547*(12000/5))/((F547*60+G547)*(SUMIFS(팀공격력!X:X,팀공격력!A:A,B547,팀공격력!B:B,D547)+SUMIFS(팀수비력!X:X,팀수비력!A:A,B547,팀수비력!B:B,D547))))*100,"")</f>
        <v>4.526449261695503</v>
      </c>
      <c r="BL547" s="94">
        <f>IFERROR(100*AK547/(((((F547*60+G547)/(12000/5))*SUMIFS(팀공격력!P:P,팀공격력!A:A,B547,팀공격력!B:B,D547))-K547)),"")</f>
        <v>18.165231905477057</v>
      </c>
      <c r="BM547" s="94">
        <f>IFERROR(100*((AM547/E547*(2400))/((F547*60+G547)*SUMIFS(팀공격력!AR:AR,팀공격력!A:A,B547,팀공격력!B:B,D547))),"")</f>
        <v>2.2862530491097601</v>
      </c>
      <c r="BN547" s="94">
        <f>IFERROR((AO547*40)/(((F547*60+G547)/60)*(SUMIFS(팀수비력!Q:Q,팀수비력!A:A,B547,팀수비력!B:B,D547)-SUMIFS(팀수비력!N:N,팀수비력!A:A,B547,팀수비력!B:B,D547)))*100,"")</f>
        <v>0.52924637521362805</v>
      </c>
      <c r="BO547" s="94">
        <f t="shared" si="291"/>
        <v>6.8446269678302532</v>
      </c>
      <c r="BP547" s="18"/>
      <c r="BQ547" s="18"/>
      <c r="BR547" s="18"/>
      <c r="BS547" s="18"/>
      <c r="BT547" s="19" t="s">
        <v>88</v>
      </c>
      <c r="BU547" s="19"/>
      <c r="BV547" s="26" t="s">
        <v>94</v>
      </c>
      <c r="BW547" s="26"/>
      <c r="BX547" s="26"/>
      <c r="BY547" s="26"/>
      <c r="BZ547" s="29"/>
      <c r="CA547" s="29"/>
      <c r="CB547" s="29"/>
      <c r="CC547" s="30"/>
      <c r="CD547" s="30"/>
      <c r="CE547" s="30"/>
      <c r="CF547" s="28">
        <v>7</v>
      </c>
      <c r="CG547" s="28">
        <v>0</v>
      </c>
    </row>
    <row r="548" spans="1:85" x14ac:dyDescent="0.4">
      <c r="A548" s="9" t="s">
        <v>84</v>
      </c>
      <c r="B548" s="9" t="s">
        <v>171</v>
      </c>
      <c r="C548" s="9" t="s">
        <v>174</v>
      </c>
      <c r="D548" s="23" t="s">
        <v>296</v>
      </c>
      <c r="E548" s="32">
        <v>9</v>
      </c>
      <c r="F548" s="32">
        <v>17</v>
      </c>
      <c r="G548" s="32">
        <v>42</v>
      </c>
      <c r="H548" s="14">
        <f t="shared" si="265"/>
        <v>9558</v>
      </c>
      <c r="I548" s="45">
        <v>54</v>
      </c>
      <c r="J548" s="15">
        <f t="shared" si="266"/>
        <v>6</v>
      </c>
      <c r="K548" s="21">
        <v>21</v>
      </c>
      <c r="L548" s="21">
        <v>47</v>
      </c>
      <c r="M548" s="15">
        <f t="shared" si="267"/>
        <v>2.3333333333333335</v>
      </c>
      <c r="N548" s="15">
        <f t="shared" si="268"/>
        <v>5.2222222222222223</v>
      </c>
      <c r="O548" s="17">
        <f t="shared" si="269"/>
        <v>0.44680851063829785</v>
      </c>
      <c r="P548" s="14">
        <v>11</v>
      </c>
      <c r="Q548" s="16">
        <v>25</v>
      </c>
      <c r="R548" s="15">
        <f t="shared" si="270"/>
        <v>1.2222222222222223</v>
      </c>
      <c r="S548" s="15">
        <f t="shared" si="271"/>
        <v>2.7777777777777777</v>
      </c>
      <c r="T548" s="17">
        <f t="shared" si="272"/>
        <v>0.44</v>
      </c>
      <c r="U548" s="16">
        <v>10</v>
      </c>
      <c r="V548" s="16">
        <v>22</v>
      </c>
      <c r="W548" s="15">
        <f t="shared" si="273"/>
        <v>1.1111111111111112</v>
      </c>
      <c r="X548" s="15">
        <f t="shared" si="274"/>
        <v>2.4444444444444446</v>
      </c>
      <c r="Y548" s="17">
        <f t="shared" si="275"/>
        <v>0.45454545454545453</v>
      </c>
      <c r="Z548" s="8">
        <v>2</v>
      </c>
      <c r="AA548" s="8">
        <v>2</v>
      </c>
      <c r="AB548" s="15">
        <f t="shared" si="276"/>
        <v>0.22222222222222221</v>
      </c>
      <c r="AC548" s="15">
        <f t="shared" si="277"/>
        <v>0.22222222222222221</v>
      </c>
      <c r="AD548" s="17">
        <f t="shared" si="278"/>
        <v>1</v>
      </c>
      <c r="AE548" s="13">
        <v>15</v>
      </c>
      <c r="AF548" s="15">
        <f t="shared" si="279"/>
        <v>1.6666666666666667</v>
      </c>
      <c r="AG548" s="13">
        <v>6</v>
      </c>
      <c r="AH548" s="15">
        <f t="shared" si="280"/>
        <v>0.66666666666666663</v>
      </c>
      <c r="AI548" s="13">
        <v>9</v>
      </c>
      <c r="AJ548" s="15">
        <f t="shared" si="281"/>
        <v>1</v>
      </c>
      <c r="AK548" s="13">
        <v>7</v>
      </c>
      <c r="AL548" s="15">
        <f t="shared" si="282"/>
        <v>0.77777777777777779</v>
      </c>
      <c r="AM548" s="13">
        <v>3</v>
      </c>
      <c r="AN548" s="15">
        <f t="shared" si="283"/>
        <v>0.33333333333333331</v>
      </c>
      <c r="AO548" s="2">
        <v>0</v>
      </c>
      <c r="AP548" s="15">
        <f t="shared" si="284"/>
        <v>0</v>
      </c>
      <c r="AQ548" s="6">
        <v>3</v>
      </c>
      <c r="AR548" s="15">
        <f t="shared" si="285"/>
        <v>0.33333333333333331</v>
      </c>
      <c r="AS548" s="52">
        <v>10</v>
      </c>
      <c r="AT548" s="15">
        <f t="shared" si="286"/>
        <v>1.1111111111111112</v>
      </c>
      <c r="AU548" s="18"/>
      <c r="AV548" s="18"/>
      <c r="AW548" s="18"/>
      <c r="AX548" s="18"/>
      <c r="AY548" s="18"/>
      <c r="AZ548" s="18"/>
      <c r="BA548" s="18"/>
      <c r="BB548" s="18"/>
      <c r="BC548" s="18"/>
      <c r="BD548" s="92">
        <f t="shared" si="287"/>
        <v>56.390977443609025</v>
      </c>
      <c r="BE548" s="92">
        <f t="shared" si="288"/>
        <v>55.319148936170215</v>
      </c>
      <c r="BF548" s="93">
        <f>IFERROR(100*((L548+0.44*AA548+AQ548)*2400)/((SUMIFS(팀공격력!Q:Q,팀공격력!A:A,B548,팀공격력!B:B,D548)+0.44*SUMIFS(팀공격력!T:T,팀공격력!A:A,B548,팀공격력!B:B,D548)+SUMIFS(팀공격력!AK:AK,팀공격력!A:A,B548,팀공격력!B:B,D548))*(F548*60+G548)),"")</f>
        <v>14.935967324048843</v>
      </c>
      <c r="BG548" s="17">
        <f t="shared" si="289"/>
        <v>0.46808510638297873</v>
      </c>
      <c r="BH548" s="17">
        <f t="shared" si="290"/>
        <v>4.2553191489361701E-2</v>
      </c>
      <c r="BI548" s="94">
        <f>IFERROR(((AG548*(12000/5))/((F548*60+G548)*(SUMIFS(팀공격력!X:X,팀공격력!A:A,B548,팀공격력!B:B,D548)+SUMIFS(팀수비력!X:X,팀수비력!A:A,B548,팀수비력!B:B,D548))))*100,"")</f>
        <v>2.0989662591173843</v>
      </c>
      <c r="BJ548" s="94">
        <f>IFERROR(((AI548*(12000/5))/((F548*60+G548)*(SUMIFS(팀공격력!V:V,팀공격력!A:A,B548,팀공격력!B:B,D548)+SUMIFS(팀수비력!W:W,팀수비력!A:A,B548,팀수비력!B:B,D548))))*100,"")</f>
        <v>6.7347625996183629</v>
      </c>
      <c r="BK548" s="94">
        <f>IFERROR(((AE548*(12000/5))/((F548*60+G548)*(SUMIFS(팀공격력!X:X,팀공격력!A:A,B548,팀공격력!B:B,D548)+SUMIFS(팀수비력!X:X,팀수비력!A:A,B548,팀수비력!B:B,D548))))*100,"")</f>
        <v>5.2474156477934617</v>
      </c>
      <c r="BL548" s="94">
        <f>IFERROR(100*AK548/(((((F548*60+G548)/(12000/5))*SUMIFS(팀공격력!P:P,팀공격력!A:A,B548,팀공격력!B:B,D548))-K548)),"")</f>
        <v>6.6039293379560835</v>
      </c>
      <c r="BM548" s="94">
        <f>IFERROR(100*((AM548/E548*(2400))/((F548*60+G548)*SUMIFS(팀공격력!AR:AR,팀공격력!A:A,B548,팀공격력!B:B,D548))),"")</f>
        <v>1.0719412444319398</v>
      </c>
      <c r="BN548" s="94">
        <f>IFERROR((AO548*40)/(((F548*60+G548)/60)*(SUMIFS(팀수비력!Q:Q,팀수비력!A:A,B548,팀수비력!B:B,D548)-SUMIFS(팀수비력!N:N,팀수비력!A:A,B548,팀수비력!B:B,D548)))*100,"")</f>
        <v>0</v>
      </c>
      <c r="BO548" s="94">
        <f t="shared" si="291"/>
        <v>5.8962264150943398</v>
      </c>
      <c r="BP548" s="18"/>
      <c r="BQ548" s="18"/>
      <c r="BR548" s="18"/>
      <c r="BS548" s="18"/>
      <c r="BT548" s="19" t="s">
        <v>88</v>
      </c>
      <c r="BU548" s="19"/>
      <c r="BV548" s="26" t="s">
        <v>94</v>
      </c>
      <c r="BW548" s="26"/>
      <c r="BX548" s="26"/>
      <c r="BY548" s="26"/>
      <c r="BZ548" s="29"/>
      <c r="CA548" s="29"/>
      <c r="CB548" s="29"/>
      <c r="CC548" s="30"/>
      <c r="CD548" s="30"/>
      <c r="CE548" s="30"/>
      <c r="CF548" s="28">
        <v>8</v>
      </c>
      <c r="CG548" s="28">
        <v>1</v>
      </c>
    </row>
    <row r="549" spans="1:85" x14ac:dyDescent="0.4">
      <c r="A549" s="9" t="s">
        <v>84</v>
      </c>
      <c r="B549" s="9" t="s">
        <v>171</v>
      </c>
      <c r="C549" s="9" t="s">
        <v>177</v>
      </c>
      <c r="D549" s="23" t="s">
        <v>296</v>
      </c>
      <c r="E549" s="32">
        <v>1</v>
      </c>
      <c r="F549" s="32">
        <v>2</v>
      </c>
      <c r="G549" s="32">
        <v>34</v>
      </c>
      <c r="H549" s="14">
        <f t="shared" si="265"/>
        <v>154</v>
      </c>
      <c r="I549" s="45">
        <v>0</v>
      </c>
      <c r="J549" s="15">
        <f t="shared" si="266"/>
        <v>0</v>
      </c>
      <c r="K549" s="21">
        <v>0</v>
      </c>
      <c r="L549" s="21">
        <v>1</v>
      </c>
      <c r="M549" s="15">
        <f t="shared" si="267"/>
        <v>0</v>
      </c>
      <c r="N549" s="15">
        <f t="shared" si="268"/>
        <v>1</v>
      </c>
      <c r="O549" s="17">
        <f t="shared" si="269"/>
        <v>0</v>
      </c>
      <c r="P549" s="14">
        <v>0</v>
      </c>
      <c r="Q549" s="16">
        <v>1</v>
      </c>
      <c r="R549" s="15">
        <f t="shared" si="270"/>
        <v>0</v>
      </c>
      <c r="S549" s="15">
        <f t="shared" si="271"/>
        <v>1</v>
      </c>
      <c r="T549" s="17">
        <f t="shared" si="272"/>
        <v>0</v>
      </c>
      <c r="U549" s="16">
        <v>0</v>
      </c>
      <c r="V549" s="16">
        <v>0</v>
      </c>
      <c r="W549" s="15">
        <f t="shared" si="273"/>
        <v>0</v>
      </c>
      <c r="X549" s="15">
        <f t="shared" si="274"/>
        <v>0</v>
      </c>
      <c r="Y549" s="17" t="e">
        <f t="shared" si="275"/>
        <v>#DIV/0!</v>
      </c>
      <c r="Z549" s="8">
        <v>0</v>
      </c>
      <c r="AA549" s="8">
        <v>0</v>
      </c>
      <c r="AB549" s="15">
        <f t="shared" si="276"/>
        <v>0</v>
      </c>
      <c r="AC549" s="15">
        <f t="shared" si="277"/>
        <v>0</v>
      </c>
      <c r="AD549" s="17" t="e">
        <f t="shared" si="278"/>
        <v>#DIV/0!</v>
      </c>
      <c r="AE549" s="13">
        <v>1</v>
      </c>
      <c r="AF549" s="15">
        <f t="shared" si="279"/>
        <v>1</v>
      </c>
      <c r="AG549" s="13">
        <v>1</v>
      </c>
      <c r="AH549" s="15">
        <f t="shared" si="280"/>
        <v>1</v>
      </c>
      <c r="AI549" s="13">
        <v>0</v>
      </c>
      <c r="AJ549" s="15">
        <f t="shared" si="281"/>
        <v>0</v>
      </c>
      <c r="AK549" s="13">
        <v>0</v>
      </c>
      <c r="AL549" s="15">
        <f t="shared" si="282"/>
        <v>0</v>
      </c>
      <c r="AM549" s="13">
        <v>0</v>
      </c>
      <c r="AN549" s="15">
        <f t="shared" si="283"/>
        <v>0</v>
      </c>
      <c r="AO549" s="2">
        <v>0</v>
      </c>
      <c r="AP549" s="15">
        <f t="shared" si="284"/>
        <v>0</v>
      </c>
      <c r="AQ549" s="6">
        <v>0</v>
      </c>
      <c r="AR549" s="15">
        <f t="shared" si="285"/>
        <v>0</v>
      </c>
      <c r="AS549" s="52">
        <v>1</v>
      </c>
      <c r="AT549" s="15">
        <f t="shared" si="286"/>
        <v>1</v>
      </c>
      <c r="AU549" s="18"/>
      <c r="AV549" s="18"/>
      <c r="AW549" s="18"/>
      <c r="AX549" s="18"/>
      <c r="AY549" s="18"/>
      <c r="AZ549" s="18"/>
      <c r="BA549" s="18"/>
      <c r="BB549" s="18"/>
      <c r="BC549" s="18"/>
      <c r="BD549" s="92">
        <f t="shared" si="287"/>
        <v>0</v>
      </c>
      <c r="BE549" s="92">
        <f t="shared" si="288"/>
        <v>0</v>
      </c>
      <c r="BF549" s="93">
        <f>IFERROR(100*((L549+0.44*AA549+AQ549)*2400)/((SUMIFS(팀공격력!Q:Q,팀공격력!A:A,B549,팀공격력!B:B,D549)+0.44*SUMIFS(팀공격력!T:T,팀공격력!A:A,B549,팀공격력!B:B,D549)+SUMIFS(팀공격력!AK:AK,팀공격력!A:A,B549,팀공격력!B:B,D549))*(F549*60+G549)),"")</f>
        <v>2.0243707243603324</v>
      </c>
      <c r="BG549" s="17">
        <f t="shared" si="289"/>
        <v>0</v>
      </c>
      <c r="BH549" s="17">
        <f t="shared" si="290"/>
        <v>0</v>
      </c>
      <c r="BI549" s="94">
        <f>IFERROR(((AG549*(12000/5))/((F549*60+G549)*(SUMIFS(팀공격력!X:X,팀공격력!A:A,B549,팀공격력!B:B,D549)+SUMIFS(팀수비력!X:X,팀수비력!A:A,B549,팀수비력!B:B,D549))))*100,"")</f>
        <v>2.4124482328816694</v>
      </c>
      <c r="BJ549" s="94">
        <f>IFERROR(((AI549*(12000/5))/((F549*60+G549)*(SUMIFS(팀공격력!V:V,팀공격력!A:A,B549,팀공격력!B:B,D549)+SUMIFS(팀수비력!W:W,팀수비력!A:A,B549,팀수비력!B:B,D549))))*100,"")</f>
        <v>0</v>
      </c>
      <c r="BK549" s="94">
        <f>IFERROR(((AE549*(12000/5))/((F549*60+G549)*(SUMIFS(팀공격력!X:X,팀공격력!A:A,B549,팀공격력!B:B,D549)+SUMIFS(팀수비력!X:X,팀수비력!A:A,B549,팀수비력!B:B,D549))))*100,"")</f>
        <v>2.4124482328816694</v>
      </c>
      <c r="BL549" s="94">
        <f>IFERROR(100*AK549/(((((F549*60+G549)/(12000/5))*SUMIFS(팀공격력!P:P,팀공격력!A:A,B549,팀공격력!B:B,D549))-K549)),"")</f>
        <v>0</v>
      </c>
      <c r="BM549" s="94">
        <f>IFERROR(100*((AM549/E549*(2400))/((F549*60+G549)*SUMIFS(팀공격력!AR:AR,팀공격력!A:A,B549,팀공격력!B:B,D549))),"")</f>
        <v>0</v>
      </c>
      <c r="BN549" s="94">
        <f>IFERROR((AO549*40)/(((F549*60+G549)/60)*(SUMIFS(팀수비력!Q:Q,팀수비력!A:A,B549,팀수비력!B:B,D549)-SUMIFS(팀수비력!N:N,팀수비력!A:A,B549,팀수비력!B:B,D549)))*100,"")</f>
        <v>0</v>
      </c>
      <c r="BO549" s="94">
        <f t="shared" si="291"/>
        <v>0</v>
      </c>
      <c r="BP549" s="18"/>
      <c r="BQ549" s="18"/>
      <c r="BR549" s="18"/>
      <c r="BS549" s="18"/>
      <c r="BT549" s="19" t="s">
        <v>88</v>
      </c>
      <c r="BU549" s="19"/>
      <c r="BV549" s="26" t="s">
        <v>89</v>
      </c>
      <c r="BW549" s="26"/>
      <c r="BX549" s="26"/>
      <c r="BY549" s="26"/>
      <c r="BZ549" s="29"/>
      <c r="CA549" s="29"/>
      <c r="CB549" s="29"/>
      <c r="CC549" s="30"/>
      <c r="CD549" s="30"/>
      <c r="CE549" s="30"/>
      <c r="CF549" s="28">
        <v>1</v>
      </c>
      <c r="CG549" s="28">
        <v>0</v>
      </c>
    </row>
    <row r="550" spans="1:85" x14ac:dyDescent="0.4">
      <c r="A550" s="9" t="s">
        <v>84</v>
      </c>
      <c r="B550" s="9" t="s">
        <v>171</v>
      </c>
      <c r="C550" s="9" t="s">
        <v>178</v>
      </c>
      <c r="D550" s="23" t="s">
        <v>296</v>
      </c>
      <c r="E550" s="32">
        <v>6</v>
      </c>
      <c r="F550" s="32">
        <v>11</v>
      </c>
      <c r="G550" s="32">
        <v>12</v>
      </c>
      <c r="H550" s="14">
        <f t="shared" si="265"/>
        <v>4032</v>
      </c>
      <c r="I550" s="45">
        <v>17</v>
      </c>
      <c r="J550" s="15">
        <f t="shared" si="266"/>
        <v>2.8333333333333335</v>
      </c>
      <c r="K550" s="21">
        <v>7</v>
      </c>
      <c r="L550" s="21">
        <v>20</v>
      </c>
      <c r="M550" s="15">
        <f t="shared" si="267"/>
        <v>1.1666666666666667</v>
      </c>
      <c r="N550" s="15">
        <f t="shared" si="268"/>
        <v>3.3333333333333335</v>
      </c>
      <c r="O550" s="17">
        <f t="shared" si="269"/>
        <v>0.35</v>
      </c>
      <c r="P550" s="14">
        <v>5</v>
      </c>
      <c r="Q550" s="16">
        <v>11</v>
      </c>
      <c r="R550" s="15">
        <f t="shared" si="270"/>
        <v>0.83333333333333337</v>
      </c>
      <c r="S550" s="15">
        <f t="shared" si="271"/>
        <v>1.8333333333333333</v>
      </c>
      <c r="T550" s="17">
        <f t="shared" si="272"/>
        <v>0.45454545454545453</v>
      </c>
      <c r="U550" s="16">
        <v>2</v>
      </c>
      <c r="V550" s="16">
        <v>9</v>
      </c>
      <c r="W550" s="15">
        <f t="shared" si="273"/>
        <v>0.33333333333333331</v>
      </c>
      <c r="X550" s="15">
        <f t="shared" si="274"/>
        <v>1.5</v>
      </c>
      <c r="Y550" s="17">
        <f t="shared" si="275"/>
        <v>0.22222222222222221</v>
      </c>
      <c r="Z550" s="8">
        <v>1</v>
      </c>
      <c r="AA550" s="8">
        <v>2</v>
      </c>
      <c r="AB550" s="15">
        <f t="shared" si="276"/>
        <v>0.16666666666666666</v>
      </c>
      <c r="AC550" s="15">
        <f t="shared" si="277"/>
        <v>0.33333333333333331</v>
      </c>
      <c r="AD550" s="17">
        <f t="shared" si="278"/>
        <v>0.5</v>
      </c>
      <c r="AE550" s="13">
        <v>8</v>
      </c>
      <c r="AF550" s="15">
        <f t="shared" si="279"/>
        <v>1.3333333333333333</v>
      </c>
      <c r="AG550" s="13">
        <v>5</v>
      </c>
      <c r="AH550" s="15">
        <f t="shared" si="280"/>
        <v>0.83333333333333337</v>
      </c>
      <c r="AI550" s="13">
        <v>3</v>
      </c>
      <c r="AJ550" s="15">
        <f t="shared" si="281"/>
        <v>0.5</v>
      </c>
      <c r="AK550" s="13">
        <v>1</v>
      </c>
      <c r="AL550" s="15">
        <f t="shared" si="282"/>
        <v>0.16666666666666666</v>
      </c>
      <c r="AM550" s="13">
        <v>4</v>
      </c>
      <c r="AN550" s="15">
        <f t="shared" si="283"/>
        <v>0.66666666666666663</v>
      </c>
      <c r="AO550" s="2">
        <v>0</v>
      </c>
      <c r="AP550" s="15">
        <f t="shared" si="284"/>
        <v>0</v>
      </c>
      <c r="AQ550" s="6">
        <v>3</v>
      </c>
      <c r="AR550" s="15">
        <f t="shared" si="285"/>
        <v>0.5</v>
      </c>
      <c r="AS550" s="52">
        <v>17</v>
      </c>
      <c r="AT550" s="15">
        <f t="shared" si="286"/>
        <v>2.8333333333333335</v>
      </c>
      <c r="AU550" s="18"/>
      <c r="AV550" s="18"/>
      <c r="AW550" s="18"/>
      <c r="AX550" s="18"/>
      <c r="AY550" s="18"/>
      <c r="AZ550" s="18"/>
      <c r="BA550" s="18"/>
      <c r="BB550" s="18"/>
      <c r="BC550" s="18"/>
      <c r="BD550" s="92">
        <f t="shared" si="287"/>
        <v>40.708812260536398</v>
      </c>
      <c r="BE550" s="92">
        <f t="shared" si="288"/>
        <v>40</v>
      </c>
      <c r="BF550" s="93">
        <f>IFERROR(100*((L550+0.44*AA550+AQ550)*2400)/((SUMIFS(팀공격력!Q:Q,팀공격력!A:A,B550,팀공격력!B:B,D550)+0.44*SUMIFS(팀공격력!T:T,팀공격력!A:A,B550,팀공격력!B:B,D550)+SUMIFS(팀공격력!AK:AK,팀공격력!A:A,B550,팀공격력!B:B,D550))*(F550*60+G550)),"")</f>
        <v>11.078368789061919</v>
      </c>
      <c r="BG550" s="17">
        <f t="shared" si="289"/>
        <v>0.45</v>
      </c>
      <c r="BH550" s="17">
        <f t="shared" si="290"/>
        <v>0.1</v>
      </c>
      <c r="BI550" s="94">
        <f>IFERROR(((AG550*(12000/5))/((F550*60+G550)*(SUMIFS(팀공격력!X:X,팀공격력!A:A,B550,팀공격력!B:B,D550)+SUMIFS(팀수비력!X:X,팀수비력!A:A,B550,팀수비력!B:B,D550))))*100,"")</f>
        <v>2.7642636001769127</v>
      </c>
      <c r="BJ550" s="94">
        <f>IFERROR(((AI550*(12000/5))/((F550*60+G550)*(SUMIFS(팀공격력!V:V,팀공격력!A:A,B550,팀공격력!B:B,D550)+SUMIFS(팀수비력!W:W,팀수비력!A:A,B550,팀수비력!B:B,D550))))*100,"")</f>
        <v>3.5477767265846736</v>
      </c>
      <c r="BK550" s="94">
        <f>IFERROR(((AE550*(12000/5))/((F550*60+G550)*(SUMIFS(팀공격력!X:X,팀공격력!A:A,B550,팀공격력!B:B,D550)+SUMIFS(팀수비력!X:X,팀수비력!A:A,B550,팀수비력!B:B,D550))))*100,"")</f>
        <v>4.4228217602830604</v>
      </c>
      <c r="BL550" s="94">
        <f>IFERROR(100*AK550/(((((F550*60+G550)/(12000/5))*SUMIFS(팀공격력!P:P,팀공격력!A:A,B550,팀공격력!B:B,D550))-K550)),"")</f>
        <v>1.3631406761177751</v>
      </c>
      <c r="BM550" s="94">
        <f>IFERROR(100*((AM550/E550*(2400))/((F550*60+G550)*SUMIFS(팀공격력!AR:AR,팀공격력!A:A,B550,팀공격력!B:B,D550))),"")</f>
        <v>3.3881000047223808</v>
      </c>
      <c r="BN550" s="94">
        <f>IFERROR((AO550*40)/(((F550*60+G550)/60)*(SUMIFS(팀수비력!Q:Q,팀수비력!A:A,B550,팀수비력!B:B,D550)-SUMIFS(팀수비력!N:N,팀수비력!A:A,B550,팀수비력!B:B,D550)))*100,"")</f>
        <v>0</v>
      </c>
      <c r="BO550" s="94">
        <f t="shared" si="291"/>
        <v>12.562814070351759</v>
      </c>
      <c r="BP550" s="18"/>
      <c r="BQ550" s="18"/>
      <c r="BR550" s="18"/>
      <c r="BS550" s="18"/>
      <c r="BT550" s="19" t="s">
        <v>88</v>
      </c>
      <c r="BU550" s="19"/>
      <c r="BV550" s="26" t="s">
        <v>97</v>
      </c>
      <c r="BW550" s="26"/>
      <c r="BX550" s="26"/>
      <c r="BY550" s="26"/>
      <c r="BZ550" s="29"/>
      <c r="CA550" s="29"/>
      <c r="CB550" s="29"/>
      <c r="CC550" s="30"/>
      <c r="CD550" s="30"/>
      <c r="CE550" s="30"/>
      <c r="CF550" s="28">
        <v>5</v>
      </c>
      <c r="CG550" s="28">
        <v>1</v>
      </c>
    </row>
    <row r="551" spans="1:85" x14ac:dyDescent="0.4">
      <c r="A551" s="9" t="s">
        <v>84</v>
      </c>
      <c r="B551" s="9" t="s">
        <v>171</v>
      </c>
      <c r="C551" s="9" t="s">
        <v>179</v>
      </c>
      <c r="D551" s="23" t="s">
        <v>296</v>
      </c>
      <c r="E551" s="32">
        <v>9</v>
      </c>
      <c r="F551" s="32">
        <v>11</v>
      </c>
      <c r="G551" s="32">
        <v>36</v>
      </c>
      <c r="H551" s="14">
        <f t="shared" si="265"/>
        <v>6264</v>
      </c>
      <c r="I551" s="45">
        <v>48</v>
      </c>
      <c r="J551" s="15">
        <f t="shared" si="266"/>
        <v>5.333333333333333</v>
      </c>
      <c r="K551" s="21">
        <v>22</v>
      </c>
      <c r="L551" s="21">
        <v>29</v>
      </c>
      <c r="M551" s="15">
        <f t="shared" si="267"/>
        <v>2.4444444444444446</v>
      </c>
      <c r="N551" s="15">
        <f t="shared" si="268"/>
        <v>3.2222222222222223</v>
      </c>
      <c r="O551" s="17">
        <f t="shared" si="269"/>
        <v>0.75862068965517238</v>
      </c>
      <c r="P551" s="14">
        <v>22</v>
      </c>
      <c r="Q551" s="16">
        <v>29</v>
      </c>
      <c r="R551" s="15">
        <f t="shared" si="270"/>
        <v>2.4444444444444446</v>
      </c>
      <c r="S551" s="15">
        <f t="shared" si="271"/>
        <v>3.2222222222222223</v>
      </c>
      <c r="T551" s="17">
        <f t="shared" si="272"/>
        <v>0.75862068965517238</v>
      </c>
      <c r="U551" s="16">
        <v>0</v>
      </c>
      <c r="V551" s="16">
        <v>0</v>
      </c>
      <c r="W551" s="15">
        <f t="shared" si="273"/>
        <v>0</v>
      </c>
      <c r="X551" s="15">
        <f t="shared" si="274"/>
        <v>0</v>
      </c>
      <c r="Y551" s="17" t="e">
        <f t="shared" si="275"/>
        <v>#DIV/0!</v>
      </c>
      <c r="Z551" s="8">
        <v>4</v>
      </c>
      <c r="AA551" s="8">
        <v>12</v>
      </c>
      <c r="AB551" s="15">
        <f t="shared" si="276"/>
        <v>0.44444444444444442</v>
      </c>
      <c r="AC551" s="15">
        <f t="shared" si="277"/>
        <v>1.3333333333333333</v>
      </c>
      <c r="AD551" s="17">
        <f t="shared" si="278"/>
        <v>0.33333333333333331</v>
      </c>
      <c r="AE551" s="13">
        <v>35</v>
      </c>
      <c r="AF551" s="15">
        <f t="shared" si="279"/>
        <v>3.8888888888888888</v>
      </c>
      <c r="AG551" s="13">
        <v>10</v>
      </c>
      <c r="AH551" s="15">
        <f t="shared" si="280"/>
        <v>1.1111111111111112</v>
      </c>
      <c r="AI551" s="13">
        <v>25</v>
      </c>
      <c r="AJ551" s="15">
        <f t="shared" si="281"/>
        <v>2.7777777777777777</v>
      </c>
      <c r="AK551" s="13">
        <v>5</v>
      </c>
      <c r="AL551" s="15">
        <f t="shared" si="282"/>
        <v>0.55555555555555558</v>
      </c>
      <c r="AM551" s="13">
        <v>7</v>
      </c>
      <c r="AN551" s="15">
        <f t="shared" si="283"/>
        <v>0.77777777777777779</v>
      </c>
      <c r="AO551" s="2">
        <v>1</v>
      </c>
      <c r="AP551" s="15">
        <f t="shared" si="284"/>
        <v>0.1111111111111111</v>
      </c>
      <c r="AQ551" s="6">
        <v>10</v>
      </c>
      <c r="AR551" s="15">
        <f t="shared" si="285"/>
        <v>1.1111111111111112</v>
      </c>
      <c r="AS551" s="52">
        <v>18</v>
      </c>
      <c r="AT551" s="15">
        <f t="shared" si="286"/>
        <v>2</v>
      </c>
      <c r="AU551" s="18"/>
      <c r="AV551" s="18"/>
      <c r="AW551" s="18"/>
      <c r="AX551" s="18"/>
      <c r="AY551" s="18"/>
      <c r="AZ551" s="18"/>
      <c r="BA551" s="18"/>
      <c r="BB551" s="18"/>
      <c r="BC551" s="18"/>
      <c r="BD551" s="92">
        <f t="shared" si="287"/>
        <v>70.01166861143524</v>
      </c>
      <c r="BE551" s="92">
        <f t="shared" si="288"/>
        <v>75.862068965517238</v>
      </c>
      <c r="BF551" s="93">
        <f>IFERROR(100*((L551+0.44*AA551+AQ551)*2400)/((SUMIFS(팀공격력!Q:Q,팀공격력!A:A,B551,팀공격력!B:B,D551)+0.44*SUMIFS(팀공격력!T:T,팀공격력!A:A,B551,팀공격력!B:B,D551)+SUMIFS(팀공격력!AK:AK,팀공격력!A:A,B551,팀공격력!B:B,D551))*(F551*60+G551)),"")</f>
        <v>19.833946686637976</v>
      </c>
      <c r="BG551" s="17">
        <f t="shared" si="289"/>
        <v>0</v>
      </c>
      <c r="BH551" s="17">
        <f t="shared" si="290"/>
        <v>0.41379310344827586</v>
      </c>
      <c r="BI551" s="94">
        <f>IFERROR(((AG551*(12000/5))/((F551*60+G551)*(SUMIFS(팀공격력!X:X,팀공격력!A:A,B551,팀공격력!B:B,D551)+SUMIFS(팀수비력!X:X,팀수비력!A:A,B551,팀수비력!B:B,D551))))*100,"")</f>
        <v>5.3378883313761074</v>
      </c>
      <c r="BJ551" s="94">
        <f>IFERROR(((AI551*(12000/5))/((F551*60+G551)*(SUMIFS(팀공격력!V:V,팀공격력!A:A,B551,팀공격력!B:B,D551)+SUMIFS(팀수비력!W:W,팀수비력!A:A,B551,팀수비력!B:B,D551))))*100,"")</f>
        <v>28.545329984014618</v>
      </c>
      <c r="BK551" s="94">
        <f>IFERROR(((AE551*(12000/5))/((F551*60+G551)*(SUMIFS(팀공격력!X:X,팀공격력!A:A,B551,팀공격력!B:B,D551)+SUMIFS(팀수비력!X:X,팀수비력!A:A,B551,팀수비력!B:B,D551))))*100,"")</f>
        <v>18.682609159816376</v>
      </c>
      <c r="BL551" s="94">
        <f>IFERROR(100*AK551/(((((F551*60+G551)/(12000/5))*SUMIFS(팀공격력!P:P,팀공격력!A:A,B551,팀공격력!B:B,D551))-K551)),"")</f>
        <v>8.1659317328107157</v>
      </c>
      <c r="BM551" s="94">
        <f>IFERROR(100*((AM551/E551*(2400))/((F551*60+G551)*SUMIFS(팀공격력!AR:AR,팀공격력!A:A,B551,팀공격력!B:B,D551))),"")</f>
        <v>3.8164804650895787</v>
      </c>
      <c r="BN551" s="94">
        <f>IFERROR((AO551*40)/(((F551*60+G551)/60)*(SUMIFS(팀수비력!Q:Q,팀수비력!A:A,B551,팀수비력!B:B,D551)-SUMIFS(팀수비력!N:N,팀수비력!A:A,B551,팀수비력!B:B,D551)))*100,"")</f>
        <v>0.81135902636916835</v>
      </c>
      <c r="BO551" s="94">
        <f t="shared" si="291"/>
        <v>22.583559168925021</v>
      </c>
      <c r="BP551" s="18"/>
      <c r="BQ551" s="18"/>
      <c r="BR551" s="18"/>
      <c r="BS551" s="18"/>
      <c r="BT551" s="19" t="s">
        <v>93</v>
      </c>
      <c r="BU551" s="19"/>
      <c r="BV551" s="26" t="s">
        <v>97</v>
      </c>
      <c r="BW551" s="26"/>
      <c r="BX551" s="26"/>
      <c r="BY551" s="26"/>
      <c r="BZ551" s="29"/>
      <c r="CA551" s="29"/>
      <c r="CB551" s="29"/>
      <c r="CC551" s="30"/>
      <c r="CD551" s="30"/>
      <c r="CE551" s="30"/>
      <c r="CF551" s="28">
        <v>8</v>
      </c>
      <c r="CG551" s="28">
        <v>1</v>
      </c>
    </row>
    <row r="552" spans="1:85" x14ac:dyDescent="0.4">
      <c r="A552" s="9" t="s">
        <v>84</v>
      </c>
      <c r="B552" s="9" t="s">
        <v>171</v>
      </c>
      <c r="C552" s="9" t="s">
        <v>180</v>
      </c>
      <c r="D552" s="23" t="s">
        <v>296</v>
      </c>
      <c r="E552" s="32">
        <v>3</v>
      </c>
      <c r="F552" s="32">
        <v>5</v>
      </c>
      <c r="G552" s="32">
        <v>13</v>
      </c>
      <c r="H552" s="14">
        <f t="shared" si="265"/>
        <v>939</v>
      </c>
      <c r="I552" s="45">
        <v>7</v>
      </c>
      <c r="J552" s="15">
        <f t="shared" si="266"/>
        <v>2.3333333333333335</v>
      </c>
      <c r="K552" s="21">
        <v>3</v>
      </c>
      <c r="L552" s="21">
        <v>6</v>
      </c>
      <c r="M552" s="15">
        <f t="shared" si="267"/>
        <v>1</v>
      </c>
      <c r="N552" s="15">
        <f t="shared" si="268"/>
        <v>2</v>
      </c>
      <c r="O552" s="17">
        <f t="shared" si="269"/>
        <v>0.5</v>
      </c>
      <c r="P552" s="14">
        <v>2</v>
      </c>
      <c r="Q552" s="16">
        <v>4</v>
      </c>
      <c r="R552" s="15">
        <f t="shared" si="270"/>
        <v>0.66666666666666663</v>
      </c>
      <c r="S552" s="15">
        <f t="shared" si="271"/>
        <v>1.3333333333333333</v>
      </c>
      <c r="T552" s="17">
        <f t="shared" si="272"/>
        <v>0.5</v>
      </c>
      <c r="U552" s="16">
        <v>1</v>
      </c>
      <c r="V552" s="16">
        <v>2</v>
      </c>
      <c r="W552" s="15">
        <f t="shared" si="273"/>
        <v>0.33333333333333331</v>
      </c>
      <c r="X552" s="15">
        <f t="shared" si="274"/>
        <v>0.66666666666666663</v>
      </c>
      <c r="Y552" s="17">
        <f t="shared" si="275"/>
        <v>0.5</v>
      </c>
      <c r="Z552" s="8">
        <v>0</v>
      </c>
      <c r="AA552" s="8">
        <v>0</v>
      </c>
      <c r="AB552" s="15">
        <f t="shared" si="276"/>
        <v>0</v>
      </c>
      <c r="AC552" s="15">
        <f t="shared" si="277"/>
        <v>0</v>
      </c>
      <c r="AD552" s="17" t="e">
        <f t="shared" si="278"/>
        <v>#DIV/0!</v>
      </c>
      <c r="AE552" s="13">
        <v>3</v>
      </c>
      <c r="AF552" s="15">
        <f t="shared" si="279"/>
        <v>1</v>
      </c>
      <c r="AG552" s="13">
        <v>1</v>
      </c>
      <c r="AH552" s="15">
        <f t="shared" si="280"/>
        <v>0.33333333333333331</v>
      </c>
      <c r="AI552" s="13">
        <v>2</v>
      </c>
      <c r="AJ552" s="15">
        <f t="shared" si="281"/>
        <v>0.66666666666666663</v>
      </c>
      <c r="AK552" s="13">
        <v>0</v>
      </c>
      <c r="AL552" s="15">
        <f t="shared" si="282"/>
        <v>0</v>
      </c>
      <c r="AM552" s="13">
        <v>1</v>
      </c>
      <c r="AN552" s="15">
        <f t="shared" si="283"/>
        <v>0.33333333333333331</v>
      </c>
      <c r="AO552" s="2">
        <v>0</v>
      </c>
      <c r="AP552" s="15">
        <f t="shared" si="284"/>
        <v>0</v>
      </c>
      <c r="AQ552" s="6">
        <v>0</v>
      </c>
      <c r="AR552" s="15">
        <f t="shared" si="285"/>
        <v>0</v>
      </c>
      <c r="AS552" s="52">
        <v>1</v>
      </c>
      <c r="AT552" s="15">
        <f t="shared" si="286"/>
        <v>0.33333333333333331</v>
      </c>
      <c r="AU552" s="18"/>
      <c r="AV552" s="18"/>
      <c r="AW552" s="18"/>
      <c r="AX552" s="18"/>
      <c r="AY552" s="18"/>
      <c r="AZ552" s="18"/>
      <c r="BA552" s="18"/>
      <c r="BB552" s="18"/>
      <c r="BC552" s="18"/>
      <c r="BD552" s="92">
        <f t="shared" si="287"/>
        <v>58.333333333333336</v>
      </c>
      <c r="BE552" s="92">
        <f t="shared" si="288"/>
        <v>58.333333333333336</v>
      </c>
      <c r="BF552" s="93">
        <f>IFERROR(100*((L552+0.44*AA552+AQ552)*2400)/((SUMIFS(팀공격력!Q:Q,팀공격력!A:A,B552,팀공격력!B:B,D552)+0.44*SUMIFS(팀공격력!T:T,팀공격력!A:A,B552,팀공격력!B:B,D552)+SUMIFS(팀공격력!AK:AK,팀공격력!A:A,B552,팀공격력!B:B,D552))*(F552*60+G552)),"")</f>
        <v>5.9760976016260292</v>
      </c>
      <c r="BG552" s="17">
        <f t="shared" si="289"/>
        <v>0.33333333333333331</v>
      </c>
      <c r="BH552" s="17">
        <f t="shared" si="290"/>
        <v>0</v>
      </c>
      <c r="BI552" s="94">
        <f>IFERROR(((AG552*(12000/5))/((F552*60+G552)*(SUMIFS(팀공격력!X:X,팀공격력!A:A,B552,팀공격력!B:B,D552)+SUMIFS(팀수비력!X:X,팀수비력!A:A,B552,팀수비력!B:B,D552))))*100,"")</f>
        <v>1.1869553605871472</v>
      </c>
      <c r="BJ552" s="94">
        <f>IFERROR(((AI552*(12000/5))/((F552*60+G552)*(SUMIFS(팀공격력!V:V,팀공격력!A:A,B552,팀공격력!B:B,D552)+SUMIFS(팀수비력!W:W,팀수비력!A:A,B552,팀수비력!B:B,D552))))*100,"")</f>
        <v>5.0779679664854118</v>
      </c>
      <c r="BK552" s="94">
        <f>IFERROR(((AE552*(12000/5))/((F552*60+G552)*(SUMIFS(팀공격력!X:X,팀공격력!A:A,B552,팀공격력!B:B,D552)+SUMIFS(팀수비력!X:X,팀수비력!A:A,B552,팀수비력!B:B,D552))))*100,"")</f>
        <v>3.5608660817614419</v>
      </c>
      <c r="BL552" s="94">
        <f>IFERROR(100*AK552/(((((F552*60+G552)/(12000/5))*SUMIFS(팀공격력!P:P,팀공격력!A:A,B552,팀공격력!B:B,D552))-K552)),"")</f>
        <v>0</v>
      </c>
      <c r="BM552" s="94">
        <f>IFERROR(100*((AM552/E552*(2400))/((F552*60+G552)*SUMIFS(팀공격력!AR:AR,팀공격력!A:A,B552,팀공격력!B:B,D552))),"")</f>
        <v>3.6370658197658794</v>
      </c>
      <c r="BN552" s="94">
        <f>IFERROR((AO552*40)/(((F552*60+G552)/60)*(SUMIFS(팀수비력!Q:Q,팀수비력!A:A,B552,팀수비력!B:B,D552)-SUMIFS(팀수비력!N:N,팀수비력!A:A,B552,팀수비력!B:B,D552)))*100,"")</f>
        <v>0</v>
      </c>
      <c r="BO552" s="94">
        <f t="shared" si="291"/>
        <v>0</v>
      </c>
      <c r="BP552" s="18"/>
      <c r="BQ552" s="18"/>
      <c r="BR552" s="18"/>
      <c r="BS552" s="18"/>
      <c r="BT552" s="19" t="s">
        <v>88</v>
      </c>
      <c r="BU552" s="19"/>
      <c r="BV552" s="26" t="s">
        <v>94</v>
      </c>
      <c r="BW552" s="26"/>
      <c r="BX552" s="26"/>
      <c r="BY552" s="26"/>
      <c r="BZ552" s="29"/>
      <c r="CA552" s="29"/>
      <c r="CB552" s="29"/>
      <c r="CC552" s="30"/>
      <c r="CD552" s="30"/>
      <c r="CE552" s="30"/>
      <c r="CF552" s="28">
        <v>2</v>
      </c>
      <c r="CG552" s="28">
        <v>1</v>
      </c>
    </row>
    <row r="553" spans="1:85" x14ac:dyDescent="0.4">
      <c r="A553" s="9" t="s">
        <v>84</v>
      </c>
      <c r="B553" s="9" t="s">
        <v>171</v>
      </c>
      <c r="C553" s="9" t="s">
        <v>181</v>
      </c>
      <c r="D553" s="23" t="s">
        <v>296</v>
      </c>
      <c r="E553" s="32">
        <v>3</v>
      </c>
      <c r="F553" s="32">
        <v>10</v>
      </c>
      <c r="G553" s="32">
        <v>54</v>
      </c>
      <c r="H553" s="14">
        <f t="shared" si="265"/>
        <v>1962</v>
      </c>
      <c r="I553" s="45">
        <v>14</v>
      </c>
      <c r="J553" s="15">
        <f t="shared" si="266"/>
        <v>4.666666666666667</v>
      </c>
      <c r="K553" s="21">
        <v>7</v>
      </c>
      <c r="L553" s="21">
        <v>10</v>
      </c>
      <c r="M553" s="15">
        <f t="shared" si="267"/>
        <v>2.3333333333333335</v>
      </c>
      <c r="N553" s="15">
        <f t="shared" si="268"/>
        <v>3.3333333333333335</v>
      </c>
      <c r="O553" s="17">
        <f t="shared" si="269"/>
        <v>0.7</v>
      </c>
      <c r="P553" s="14">
        <v>7</v>
      </c>
      <c r="Q553" s="16">
        <v>8</v>
      </c>
      <c r="R553" s="15">
        <f t="shared" si="270"/>
        <v>2.3333333333333335</v>
      </c>
      <c r="S553" s="15">
        <f t="shared" si="271"/>
        <v>2.6666666666666665</v>
      </c>
      <c r="T553" s="17">
        <f t="shared" si="272"/>
        <v>0.875</v>
      </c>
      <c r="U553" s="16">
        <v>0</v>
      </c>
      <c r="V553" s="16">
        <v>2</v>
      </c>
      <c r="W553" s="15">
        <f t="shared" si="273"/>
        <v>0</v>
      </c>
      <c r="X553" s="15">
        <f t="shared" si="274"/>
        <v>0.66666666666666663</v>
      </c>
      <c r="Y553" s="17">
        <f t="shared" si="275"/>
        <v>0</v>
      </c>
      <c r="Z553" s="8">
        <v>0</v>
      </c>
      <c r="AA553" s="8">
        <v>0</v>
      </c>
      <c r="AB553" s="15">
        <f t="shared" si="276"/>
        <v>0</v>
      </c>
      <c r="AC553" s="15">
        <f t="shared" si="277"/>
        <v>0</v>
      </c>
      <c r="AD553" s="17" t="e">
        <f t="shared" si="278"/>
        <v>#DIV/0!</v>
      </c>
      <c r="AE553" s="13">
        <v>6</v>
      </c>
      <c r="AF553" s="15">
        <f t="shared" si="279"/>
        <v>2</v>
      </c>
      <c r="AG553" s="13">
        <v>2</v>
      </c>
      <c r="AH553" s="15">
        <f t="shared" si="280"/>
        <v>0.66666666666666663</v>
      </c>
      <c r="AI553" s="13">
        <v>4</v>
      </c>
      <c r="AJ553" s="15">
        <f t="shared" si="281"/>
        <v>1.3333333333333333</v>
      </c>
      <c r="AK553" s="13">
        <v>7</v>
      </c>
      <c r="AL553" s="15">
        <f t="shared" si="282"/>
        <v>2.3333333333333335</v>
      </c>
      <c r="AM553" s="13">
        <v>1</v>
      </c>
      <c r="AN553" s="15">
        <f t="shared" si="283"/>
        <v>0.33333333333333331</v>
      </c>
      <c r="AO553" s="2">
        <v>0</v>
      </c>
      <c r="AP553" s="15">
        <f t="shared" si="284"/>
        <v>0</v>
      </c>
      <c r="AQ553" s="6">
        <v>1</v>
      </c>
      <c r="AR553" s="15">
        <f t="shared" si="285"/>
        <v>0.33333333333333331</v>
      </c>
      <c r="AS553" s="52">
        <v>4</v>
      </c>
      <c r="AT553" s="15">
        <f t="shared" si="286"/>
        <v>1.3333333333333333</v>
      </c>
      <c r="AU553" s="18"/>
      <c r="AV553" s="18"/>
      <c r="AW553" s="18"/>
      <c r="AX553" s="18"/>
      <c r="AY553" s="18"/>
      <c r="AZ553" s="18"/>
      <c r="BA553" s="18"/>
      <c r="BB553" s="18"/>
      <c r="BC553" s="18"/>
      <c r="BD553" s="92">
        <f t="shared" si="287"/>
        <v>70</v>
      </c>
      <c r="BE553" s="92">
        <f t="shared" si="288"/>
        <v>70</v>
      </c>
      <c r="BF553" s="93">
        <f>IFERROR(100*((L553+0.44*AA553+AQ553)*2400)/((SUMIFS(팀공격력!Q:Q,팀공격력!A:A,B553,팀공격력!B:B,D553)+0.44*SUMIFS(팀공격력!T:T,팀공격력!A:A,B553,팀공격력!B:B,D553)+SUMIFS(팀공격력!AK:AK,팀공격력!A:A,B553,팀공격력!B:B,D553))*(F553*60+G553)),"")</f>
        <v>5.2435535276244698</v>
      </c>
      <c r="BG553" s="17">
        <f t="shared" si="289"/>
        <v>0.2</v>
      </c>
      <c r="BH553" s="17">
        <f t="shared" si="290"/>
        <v>0</v>
      </c>
      <c r="BI553" s="94">
        <f>IFERROR(((AG553*(12000/5))/((F553*60+G553)*(SUMIFS(팀공격력!X:X,팀공격력!A:A,B553,팀공격력!B:B,D553)+SUMIFS(팀수비력!X:X,팀수비력!A:A,B553,팀수비력!B:B,D553))))*100,"")</f>
        <v>1.1361376998892265</v>
      </c>
      <c r="BJ553" s="94">
        <f>IFERROR(((AI553*(12000/5))/((F553*60+G553)*(SUMIFS(팀공격력!V:V,팀공격력!A:A,B553,팀공격력!B:B,D553)+SUMIFS(팀수비력!W:W,팀수비력!A:A,B553,팀수비력!B:B,D553))))*100,"")</f>
        <v>4.8605626101221215</v>
      </c>
      <c r="BK553" s="94">
        <f>IFERROR(((AE553*(12000/5))/((F553*60+G553)*(SUMIFS(팀공격력!X:X,팀공격력!A:A,B553,팀공격력!B:B,D553)+SUMIFS(팀수비력!X:X,팀수비력!A:A,B553,팀수비력!B:B,D553))))*100,"")</f>
        <v>3.4084130996676794</v>
      </c>
      <c r="BL553" s="94">
        <f>IFERROR(100*AK553/(((((F553*60+G553)/(12000/5))*SUMIFS(팀공격력!P:P,팀공격력!A:A,B553,팀공격력!B:B,D553))-K553)),"")</f>
        <v>9.830425165888423</v>
      </c>
      <c r="BM553" s="94">
        <f>IFERROR(100*((AM553/E553*(2400))/((F553*60+G553)*SUMIFS(팀공격력!AR:AR,팀공격력!A:A,B553,팀공격력!B:B,D553))),"")</f>
        <v>1.7406752317839755</v>
      </c>
      <c r="BN553" s="94">
        <f>IFERROR((AO553*40)/(((F553*60+G553)/60)*(SUMIFS(팀수비력!Q:Q,팀수비력!A:A,B553,팀수비력!B:B,D553)-SUMIFS(팀수비력!N:N,팀수비력!A:A,B553,팀수비력!B:B,D553)))*100,"")</f>
        <v>0</v>
      </c>
      <c r="BO553" s="94">
        <f t="shared" si="291"/>
        <v>9.0909090909090917</v>
      </c>
      <c r="BP553" s="18"/>
      <c r="BQ553" s="18"/>
      <c r="BR553" s="18"/>
      <c r="BS553" s="18"/>
      <c r="BT553" s="19" t="s">
        <v>88</v>
      </c>
      <c r="BU553" s="19"/>
      <c r="BV553" s="26" t="s">
        <v>97</v>
      </c>
      <c r="BW553" s="26"/>
      <c r="BX553" s="26"/>
      <c r="BY553" s="26"/>
      <c r="BZ553" s="29"/>
      <c r="CA553" s="29"/>
      <c r="CB553" s="29"/>
      <c r="CC553" s="30"/>
      <c r="CD553" s="30"/>
      <c r="CE553" s="30"/>
      <c r="CF553" s="28">
        <v>3</v>
      </c>
      <c r="CG553" s="28">
        <v>0</v>
      </c>
    </row>
    <row r="554" spans="1:85" x14ac:dyDescent="0.4">
      <c r="A554" s="9" t="s">
        <v>84</v>
      </c>
      <c r="B554" s="9" t="s">
        <v>171</v>
      </c>
      <c r="C554" s="9" t="s">
        <v>182</v>
      </c>
      <c r="D554" s="23" t="s">
        <v>296</v>
      </c>
      <c r="E554" s="32">
        <v>5</v>
      </c>
      <c r="F554" s="32">
        <v>6</v>
      </c>
      <c r="G554" s="32">
        <v>42</v>
      </c>
      <c r="H554" s="14">
        <f t="shared" si="265"/>
        <v>2010</v>
      </c>
      <c r="I554" s="45">
        <v>5</v>
      </c>
      <c r="J554" s="15">
        <f t="shared" si="266"/>
        <v>1</v>
      </c>
      <c r="K554" s="21">
        <v>2</v>
      </c>
      <c r="L554" s="21">
        <v>8</v>
      </c>
      <c r="M554" s="15">
        <f t="shared" si="267"/>
        <v>0.4</v>
      </c>
      <c r="N554" s="15">
        <f t="shared" si="268"/>
        <v>1.6</v>
      </c>
      <c r="O554" s="17">
        <f t="shared" si="269"/>
        <v>0.25</v>
      </c>
      <c r="P554" s="14">
        <v>1</v>
      </c>
      <c r="Q554" s="16">
        <v>3</v>
      </c>
      <c r="R554" s="15">
        <f t="shared" si="270"/>
        <v>0.2</v>
      </c>
      <c r="S554" s="15">
        <f t="shared" si="271"/>
        <v>0.6</v>
      </c>
      <c r="T554" s="17">
        <f t="shared" si="272"/>
        <v>0.33333333333333331</v>
      </c>
      <c r="U554" s="16">
        <v>1</v>
      </c>
      <c r="V554" s="16">
        <v>5</v>
      </c>
      <c r="W554" s="15">
        <f t="shared" si="273"/>
        <v>0.2</v>
      </c>
      <c r="X554" s="15">
        <f t="shared" si="274"/>
        <v>1</v>
      </c>
      <c r="Y554" s="17">
        <f t="shared" si="275"/>
        <v>0.2</v>
      </c>
      <c r="Z554" s="8">
        <v>0</v>
      </c>
      <c r="AA554" s="8">
        <v>0</v>
      </c>
      <c r="AB554" s="15">
        <f t="shared" si="276"/>
        <v>0</v>
      </c>
      <c r="AC554" s="15">
        <f t="shared" si="277"/>
        <v>0</v>
      </c>
      <c r="AD554" s="17" t="e">
        <f t="shared" si="278"/>
        <v>#DIV/0!</v>
      </c>
      <c r="AE554" s="13">
        <v>3</v>
      </c>
      <c r="AF554" s="15">
        <f t="shared" si="279"/>
        <v>0.6</v>
      </c>
      <c r="AG554" s="13">
        <v>1</v>
      </c>
      <c r="AH554" s="15">
        <f t="shared" si="280"/>
        <v>0.2</v>
      </c>
      <c r="AI554" s="13">
        <v>2</v>
      </c>
      <c r="AJ554" s="15">
        <f t="shared" si="281"/>
        <v>0.4</v>
      </c>
      <c r="AK554" s="13">
        <v>7</v>
      </c>
      <c r="AL554" s="15">
        <f t="shared" si="282"/>
        <v>1.4</v>
      </c>
      <c r="AM554" s="13">
        <v>0</v>
      </c>
      <c r="AN554" s="15">
        <f t="shared" si="283"/>
        <v>0</v>
      </c>
      <c r="AO554" s="2">
        <v>0</v>
      </c>
      <c r="AP554" s="15">
        <f t="shared" si="284"/>
        <v>0</v>
      </c>
      <c r="AQ554" s="6">
        <v>3</v>
      </c>
      <c r="AR554" s="15">
        <f t="shared" si="285"/>
        <v>0.6</v>
      </c>
      <c r="AS554" s="52">
        <v>6</v>
      </c>
      <c r="AT554" s="15">
        <f t="shared" si="286"/>
        <v>1.2</v>
      </c>
      <c r="AU554" s="18"/>
      <c r="AV554" s="18"/>
      <c r="AW554" s="18"/>
      <c r="AX554" s="18"/>
      <c r="AY554" s="18"/>
      <c r="AZ554" s="18"/>
      <c r="BA554" s="18"/>
      <c r="BB554" s="18"/>
      <c r="BC554" s="18"/>
      <c r="BD554" s="92">
        <f t="shared" si="287"/>
        <v>31.25</v>
      </c>
      <c r="BE554" s="92">
        <f t="shared" si="288"/>
        <v>31.25</v>
      </c>
      <c r="BF554" s="93">
        <f>IFERROR(100*((L554+0.44*AA554+AQ554)*2400)/((SUMIFS(팀공격력!Q:Q,팀공격력!A:A,B554,팀공격력!B:B,D554)+0.44*SUMIFS(팀공격력!T:T,팀공격력!A:A,B554,팀공격력!B:B,D554)+SUMIFS(팀공격력!AK:AK,팀공격력!A:A,B554,팀공격력!B:B,D554))*(F554*60+G554)),"")</f>
        <v>8.5305572315084657</v>
      </c>
      <c r="BG554" s="17">
        <f t="shared" si="289"/>
        <v>0.625</v>
      </c>
      <c r="BH554" s="17">
        <f t="shared" si="290"/>
        <v>0</v>
      </c>
      <c r="BI554" s="94">
        <f>IFERROR(((AG554*(12000/5))/((F554*60+G554)*(SUMIFS(팀공격력!X:X,팀공격력!A:A,B554,팀공격력!B:B,D554)+SUMIFS(팀수비력!X:X,팀수비력!A:A,B554,팀수비력!B:B,D554))))*100,"")</f>
        <v>0.92417171110392315</v>
      </c>
      <c r="BJ554" s="94">
        <f>IFERROR(((AI554*(12000/5))/((F554*60+G554)*(SUMIFS(팀공격력!V:V,팀공격력!A:A,B554,팀공격력!B:B,D554)+SUMIFS(팀수비력!W:W,팀수비력!A:A,B554,팀수비력!B:B,D554))))*100,"")</f>
        <v>3.9537412276366513</v>
      </c>
      <c r="BK554" s="94">
        <f>IFERROR(((AE554*(12000/5))/((F554*60+G554)*(SUMIFS(팀공격력!X:X,팀공격력!A:A,B554,팀공격력!B:B,D554)+SUMIFS(팀수비력!X:X,팀수비력!A:A,B554,팀수비력!B:B,D554))))*100,"")</f>
        <v>2.7725151333117695</v>
      </c>
      <c r="BL554" s="94">
        <f>IFERROR(100*AK554/(((((F554*60+G554)/(12000/5))*SUMIFS(팀공격력!P:P,팀공격력!A:A,B554,팀공격력!B:B,D554))-K554)),"")</f>
        <v>15.193445113679525</v>
      </c>
      <c r="BM554" s="94">
        <f>IFERROR(100*((AM554/E554*(2400))/((F554*60+G554)*SUMIFS(팀공격력!AR:AR,팀공격력!A:A,B554,팀공격력!B:B,D554))),"")</f>
        <v>0</v>
      </c>
      <c r="BN554" s="94">
        <f>IFERROR((AO554*40)/(((F554*60+G554)/60)*(SUMIFS(팀수비력!Q:Q,팀수비력!A:A,B554,팀수비력!B:B,D554)-SUMIFS(팀수비력!N:N,팀수비력!A:A,B554,팀수비력!B:B,D554)))*100,"")</f>
        <v>0</v>
      </c>
      <c r="BO554" s="94">
        <f t="shared" si="291"/>
        <v>27.272727272727273</v>
      </c>
      <c r="BP554" s="18"/>
      <c r="BQ554" s="18"/>
      <c r="BR554" s="18"/>
      <c r="BS554" s="18"/>
      <c r="BT554" s="19" t="s">
        <v>88</v>
      </c>
      <c r="BU554" s="19"/>
      <c r="BV554" s="26" t="s">
        <v>89</v>
      </c>
      <c r="BW554" s="26"/>
      <c r="BX554" s="26"/>
      <c r="BY554" s="26"/>
      <c r="BZ554" s="29"/>
      <c r="CA554" s="29"/>
      <c r="CB554" s="29"/>
      <c r="CC554" s="30"/>
      <c r="CD554" s="30"/>
      <c r="CE554" s="30"/>
      <c r="CF554" s="28">
        <v>4</v>
      </c>
      <c r="CG554" s="28">
        <v>1</v>
      </c>
    </row>
    <row r="555" spans="1:85" x14ac:dyDescent="0.4">
      <c r="A555" s="9" t="s">
        <v>84</v>
      </c>
      <c r="B555" s="9" t="s">
        <v>171</v>
      </c>
      <c r="C555" s="9" t="s">
        <v>183</v>
      </c>
      <c r="D555" s="23" t="s">
        <v>296</v>
      </c>
      <c r="E555" s="32">
        <v>9</v>
      </c>
      <c r="F555" s="32">
        <v>29</v>
      </c>
      <c r="G555" s="32">
        <v>27</v>
      </c>
      <c r="H555" s="14">
        <f t="shared" si="265"/>
        <v>15903</v>
      </c>
      <c r="I555" s="45">
        <v>98</v>
      </c>
      <c r="J555" s="15">
        <f t="shared" si="266"/>
        <v>10.888888888888889</v>
      </c>
      <c r="K555" s="21">
        <v>34</v>
      </c>
      <c r="L555" s="21">
        <v>80</v>
      </c>
      <c r="M555" s="15">
        <f t="shared" si="267"/>
        <v>3.7777777777777777</v>
      </c>
      <c r="N555" s="15">
        <f t="shared" si="268"/>
        <v>8.8888888888888893</v>
      </c>
      <c r="O555" s="17">
        <f t="shared" si="269"/>
        <v>0.42499999999999999</v>
      </c>
      <c r="P555" s="14">
        <v>19</v>
      </c>
      <c r="Q555" s="16">
        <v>38</v>
      </c>
      <c r="R555" s="15">
        <f t="shared" si="270"/>
        <v>2.1111111111111112</v>
      </c>
      <c r="S555" s="15">
        <f t="shared" si="271"/>
        <v>4.2222222222222223</v>
      </c>
      <c r="T555" s="17">
        <f t="shared" si="272"/>
        <v>0.5</v>
      </c>
      <c r="U555" s="16">
        <v>15</v>
      </c>
      <c r="V555" s="16">
        <v>42</v>
      </c>
      <c r="W555" s="15">
        <f t="shared" si="273"/>
        <v>1.6666666666666667</v>
      </c>
      <c r="X555" s="15">
        <f t="shared" si="274"/>
        <v>4.666666666666667</v>
      </c>
      <c r="Y555" s="17">
        <f t="shared" si="275"/>
        <v>0.35714285714285715</v>
      </c>
      <c r="Z555" s="8">
        <v>15</v>
      </c>
      <c r="AA555" s="8">
        <v>20</v>
      </c>
      <c r="AB555" s="15">
        <f t="shared" si="276"/>
        <v>1.6666666666666667</v>
      </c>
      <c r="AC555" s="15">
        <f t="shared" si="277"/>
        <v>2.2222222222222223</v>
      </c>
      <c r="AD555" s="17">
        <f t="shared" si="278"/>
        <v>0.75</v>
      </c>
      <c r="AE555" s="13">
        <v>47</v>
      </c>
      <c r="AF555" s="15">
        <f t="shared" si="279"/>
        <v>5.2222222222222223</v>
      </c>
      <c r="AG555" s="13">
        <v>15</v>
      </c>
      <c r="AH555" s="15">
        <f t="shared" si="280"/>
        <v>1.6666666666666667</v>
      </c>
      <c r="AI555" s="13">
        <v>32</v>
      </c>
      <c r="AJ555" s="15">
        <f t="shared" si="281"/>
        <v>3.5555555555555554</v>
      </c>
      <c r="AK555" s="13">
        <v>29</v>
      </c>
      <c r="AL555" s="15">
        <f t="shared" si="282"/>
        <v>3.2222222222222223</v>
      </c>
      <c r="AM555" s="13">
        <v>6</v>
      </c>
      <c r="AN555" s="15">
        <f t="shared" si="283"/>
        <v>0.66666666666666663</v>
      </c>
      <c r="AO555" s="2">
        <v>1</v>
      </c>
      <c r="AP555" s="15">
        <f t="shared" si="284"/>
        <v>0.1111111111111111</v>
      </c>
      <c r="AQ555" s="6">
        <v>18</v>
      </c>
      <c r="AR555" s="15">
        <f t="shared" si="285"/>
        <v>2</v>
      </c>
      <c r="AS555" s="52">
        <v>11</v>
      </c>
      <c r="AT555" s="15">
        <f t="shared" si="286"/>
        <v>1.2222222222222223</v>
      </c>
      <c r="AU555" s="18"/>
      <c r="AV555" s="18"/>
      <c r="AW555" s="18"/>
      <c r="AX555" s="18"/>
      <c r="AY555" s="18"/>
      <c r="AZ555" s="18"/>
      <c r="BA555" s="18"/>
      <c r="BB555" s="18"/>
      <c r="BC555" s="18"/>
      <c r="BD555" s="92">
        <f t="shared" si="287"/>
        <v>55.18018018018018</v>
      </c>
      <c r="BE555" s="92">
        <f t="shared" si="288"/>
        <v>51.875000000000007</v>
      </c>
      <c r="BF555" s="93">
        <f>IFERROR(100*((L555+0.44*AA555+AQ555)*2400)/((SUMIFS(팀공격력!Q:Q,팀공격력!A:A,B555,팀공격력!B:B,D555)+0.44*SUMIFS(팀공격력!T:T,팀공격력!A:A,B555,팀공격력!B:B,D555)+SUMIFS(팀공격력!AK:AK,팀공격력!A:A,B555,팀공격력!B:B,D555))*(F555*60+G555)),"")</f>
        <v>18.842801458799809</v>
      </c>
      <c r="BG555" s="17">
        <f t="shared" si="289"/>
        <v>0.52500000000000002</v>
      </c>
      <c r="BH555" s="17">
        <f t="shared" si="290"/>
        <v>0.25</v>
      </c>
      <c r="BI555" s="94">
        <f>IFERROR(((AG555*(12000/5))/((F555*60+G555)*(SUMIFS(팀공격력!X:X,팀공격력!A:A,B555,팀공격력!B:B,D555)+SUMIFS(팀수비력!X:X,팀수비력!A:A,B555,팀수비력!B:B,D555))))*100,"")</f>
        <v>3.153794803597429</v>
      </c>
      <c r="BJ555" s="94">
        <f>IFERROR(((AI555*(12000/5))/((F555*60+G555)*(SUMIFS(팀공격력!V:V,팀공격력!A:A,B555,팀공격력!B:B,D555)+SUMIFS(팀수비력!W:W,팀수비력!A:A,B555,팀수비력!B:B,D555))))*100,"")</f>
        <v>14.391886573943937</v>
      </c>
      <c r="BK555" s="94">
        <f>IFERROR(((AE555*(12000/5))/((F555*60+G555)*(SUMIFS(팀공격력!X:X,팀공격력!A:A,B555,팀공격력!B:B,D555)+SUMIFS(팀수비력!X:X,팀수비력!A:A,B555,팀수비력!B:B,D555))))*100,"")</f>
        <v>9.8818903846052777</v>
      </c>
      <c r="BL555" s="94">
        <f>IFERROR(100*AK555/(((((F555*60+G555)/(12000/5))*SUMIFS(팀공격력!P:P,팀공격력!A:A,B555,팀공격력!B:B,D555))-K555)),"")</f>
        <v>16.356112039367471</v>
      </c>
      <c r="BM555" s="94">
        <f>IFERROR(100*((AM555/E555*(2400))/((F555*60+G555)*SUMIFS(팀공격력!AR:AR,팀공격력!A:A,B555,팀공격력!B:B,D555))),"")</f>
        <v>1.2885134143596151</v>
      </c>
      <c r="BN555" s="94">
        <f>IFERROR((AO555*40)/(((F555*60+G555)/60)*(SUMIFS(팀수비력!Q:Q,팀수비력!A:A,B555,팀수비력!B:B,D555)-SUMIFS(팀수비력!N:N,팀수비력!A:A,B555,팀수비력!B:B,D555)))*100,"")</f>
        <v>0.31958454009787279</v>
      </c>
      <c r="BO555" s="94">
        <f t="shared" si="291"/>
        <v>16.853932584269664</v>
      </c>
      <c r="BP555" s="18"/>
      <c r="BQ555" s="18"/>
      <c r="BR555" s="18"/>
      <c r="BS555" s="18"/>
      <c r="BT555" s="19" t="s">
        <v>88</v>
      </c>
      <c r="BU555" s="19"/>
      <c r="BV555" s="26" t="s">
        <v>94</v>
      </c>
      <c r="BW555" s="26"/>
      <c r="BX555" s="26"/>
      <c r="BY555" s="26"/>
      <c r="BZ555" s="29"/>
      <c r="CA555" s="29"/>
      <c r="CB555" s="29"/>
      <c r="CC555" s="30"/>
      <c r="CD555" s="30"/>
      <c r="CE555" s="30"/>
      <c r="CF555" s="28">
        <v>8</v>
      </c>
      <c r="CG555" s="28">
        <v>1</v>
      </c>
    </row>
    <row r="556" spans="1:85" x14ac:dyDescent="0.4">
      <c r="A556" s="9" t="s">
        <v>84</v>
      </c>
      <c r="B556" s="9" t="s">
        <v>171</v>
      </c>
      <c r="C556" s="9" t="s">
        <v>184</v>
      </c>
      <c r="D556" s="23" t="s">
        <v>296</v>
      </c>
      <c r="E556" s="32">
        <v>9</v>
      </c>
      <c r="F556" s="32">
        <v>25</v>
      </c>
      <c r="G556" s="32">
        <v>29</v>
      </c>
      <c r="H556" s="14">
        <f t="shared" si="265"/>
        <v>13761</v>
      </c>
      <c r="I556" s="45">
        <v>76</v>
      </c>
      <c r="J556" s="15">
        <f t="shared" si="266"/>
        <v>8.4444444444444446</v>
      </c>
      <c r="K556" s="21">
        <v>26</v>
      </c>
      <c r="L556" s="21">
        <v>64</v>
      </c>
      <c r="M556" s="15">
        <f t="shared" si="267"/>
        <v>2.8888888888888888</v>
      </c>
      <c r="N556" s="15">
        <f t="shared" si="268"/>
        <v>7.1111111111111107</v>
      </c>
      <c r="O556" s="17">
        <f t="shared" si="269"/>
        <v>0.40625</v>
      </c>
      <c r="P556" s="14">
        <v>12</v>
      </c>
      <c r="Q556" s="16">
        <v>23</v>
      </c>
      <c r="R556" s="15">
        <f t="shared" si="270"/>
        <v>1.3333333333333333</v>
      </c>
      <c r="S556" s="15">
        <f t="shared" si="271"/>
        <v>2.5555555555555554</v>
      </c>
      <c r="T556" s="17">
        <f t="shared" si="272"/>
        <v>0.52173913043478259</v>
      </c>
      <c r="U556" s="16">
        <v>14</v>
      </c>
      <c r="V556" s="16">
        <v>41</v>
      </c>
      <c r="W556" s="15">
        <f t="shared" si="273"/>
        <v>1.5555555555555556</v>
      </c>
      <c r="X556" s="15">
        <f t="shared" si="274"/>
        <v>4.5555555555555554</v>
      </c>
      <c r="Y556" s="17">
        <f t="shared" si="275"/>
        <v>0.34146341463414637</v>
      </c>
      <c r="Z556" s="8">
        <v>10</v>
      </c>
      <c r="AA556" s="8">
        <v>11</v>
      </c>
      <c r="AB556" s="15">
        <f t="shared" si="276"/>
        <v>1.1111111111111112</v>
      </c>
      <c r="AC556" s="15">
        <f t="shared" si="277"/>
        <v>1.2222222222222223</v>
      </c>
      <c r="AD556" s="17">
        <f t="shared" si="278"/>
        <v>0.90909090909090906</v>
      </c>
      <c r="AE556" s="13">
        <v>20</v>
      </c>
      <c r="AF556" s="15">
        <f t="shared" si="279"/>
        <v>2.2222222222222223</v>
      </c>
      <c r="AG556" s="13">
        <v>7</v>
      </c>
      <c r="AH556" s="15">
        <f t="shared" si="280"/>
        <v>0.77777777777777779</v>
      </c>
      <c r="AI556" s="13">
        <v>13</v>
      </c>
      <c r="AJ556" s="15">
        <f t="shared" si="281"/>
        <v>1.4444444444444444</v>
      </c>
      <c r="AK556" s="13">
        <v>31</v>
      </c>
      <c r="AL556" s="15">
        <f t="shared" si="282"/>
        <v>3.4444444444444446</v>
      </c>
      <c r="AM556" s="13">
        <v>5</v>
      </c>
      <c r="AN556" s="15">
        <f t="shared" si="283"/>
        <v>0.55555555555555558</v>
      </c>
      <c r="AO556" s="2">
        <v>1</v>
      </c>
      <c r="AP556" s="15">
        <f t="shared" si="284"/>
        <v>0.1111111111111111</v>
      </c>
      <c r="AQ556" s="6">
        <v>13</v>
      </c>
      <c r="AR556" s="15">
        <f t="shared" si="285"/>
        <v>1.4444444444444444</v>
      </c>
      <c r="AS556" s="52">
        <v>26</v>
      </c>
      <c r="AT556" s="15">
        <f t="shared" si="286"/>
        <v>2.8888888888888888</v>
      </c>
      <c r="AU556" s="18"/>
      <c r="AV556" s="18"/>
      <c r="AW556" s="18"/>
      <c r="AX556" s="18"/>
      <c r="AY556" s="18"/>
      <c r="AZ556" s="18"/>
      <c r="BA556" s="18"/>
      <c r="BB556" s="18"/>
      <c r="BC556" s="18"/>
      <c r="BD556" s="92">
        <f t="shared" si="287"/>
        <v>55.200464846019749</v>
      </c>
      <c r="BE556" s="92">
        <f t="shared" si="288"/>
        <v>51.5625</v>
      </c>
      <c r="BF556" s="93">
        <f>IFERROR(100*((L556+0.44*AA556+AQ556)*2400)/((SUMIFS(팀공격력!Q:Q,팀공격력!A:A,B556,팀공격력!B:B,D556)+0.44*SUMIFS(팀공격력!T:T,팀공격력!A:A,B556,팀공격력!B:B,D556)+SUMIFS(팀공격력!AK:AK,팀공격력!A:A,B556,팀공격력!B:B,D556))*(F556*60+G556)),"")</f>
        <v>16.686640295993485</v>
      </c>
      <c r="BG556" s="17">
        <f t="shared" si="289"/>
        <v>0.640625</v>
      </c>
      <c r="BH556" s="17">
        <f t="shared" si="290"/>
        <v>0.171875</v>
      </c>
      <c r="BI556" s="94">
        <f>IFERROR(((AG556*(12000/5))/((F556*60+G556)*(SUMIFS(팀공격력!X:X,팀공격력!A:A,B556,팀공격력!B:B,D556)+SUMIFS(팀수비력!X:X,팀수비력!A:A,B556,팀수비력!B:B,D556))))*100,"")</f>
        <v>1.70086278289499</v>
      </c>
      <c r="BJ556" s="94">
        <f>IFERROR(((AI556*(12000/5))/((F556*60+G556)*(SUMIFS(팀공격력!V:V,팀공격력!A:A,B556,팀공격력!B:B,D556)+SUMIFS(팀수비력!W:W,팀수비력!A:A,B556,팀수비력!B:B,D556))))*100,"")</f>
        <v>6.756786022115481</v>
      </c>
      <c r="BK556" s="94">
        <f>IFERROR(((AE556*(12000/5))/((F556*60+G556)*(SUMIFS(팀공격력!X:X,팀공격력!A:A,B556,팀공격력!B:B,D556)+SUMIFS(팀수비력!X:X,팀수비력!A:A,B556,팀수비력!B:B,D556))))*100,"")</f>
        <v>4.8596079511285426</v>
      </c>
      <c r="BL556" s="94">
        <f>IFERROR(100*AK556/(((((F556*60+G556)/(12000/5))*SUMIFS(팀공격력!P:P,팀공격력!A:A,B556,팀공격력!B:B,D556))-K556)),"")</f>
        <v>19.764998419331445</v>
      </c>
      <c r="BM556" s="94">
        <f>IFERROR(100*((AM556/E556*(2400))/((F556*60+G556)*SUMIFS(팀공격력!AR:AR,팀공격력!A:A,B556,팀공격력!B:B,D556))),"")</f>
        <v>1.2408999363273601</v>
      </c>
      <c r="BN556" s="94">
        <f>IFERROR((AO556*40)/(((F556*60+G556)/60)*(SUMIFS(팀수비력!Q:Q,팀수비력!A:A,B556,팀수비력!B:B,D556)-SUMIFS(팀수비력!N:N,팀수비력!A:A,B556,팀수비력!B:B,D556)))*100,"")</f>
        <v>0.36933020428576924</v>
      </c>
      <c r="BO556" s="94">
        <f t="shared" si="291"/>
        <v>15.884652981427175</v>
      </c>
      <c r="BP556" s="18"/>
      <c r="BQ556" s="18"/>
      <c r="BR556" s="18"/>
      <c r="BS556" s="18"/>
      <c r="BT556" s="19" t="s">
        <v>88</v>
      </c>
      <c r="BU556" s="19"/>
      <c r="BV556" s="26" t="s">
        <v>89</v>
      </c>
      <c r="BW556" s="26"/>
      <c r="BX556" s="26"/>
      <c r="BY556" s="26"/>
      <c r="BZ556" s="29"/>
      <c r="CA556" s="29"/>
      <c r="CB556" s="29"/>
      <c r="CC556" s="30"/>
      <c r="CD556" s="30"/>
      <c r="CE556" s="30"/>
      <c r="CF556" s="28">
        <v>8</v>
      </c>
      <c r="CG556" s="28">
        <v>1</v>
      </c>
    </row>
    <row r="557" spans="1:85" x14ac:dyDescent="0.4">
      <c r="A557" s="9" t="s">
        <v>84</v>
      </c>
      <c r="B557" s="9" t="s">
        <v>171</v>
      </c>
      <c r="C557" s="9" t="s">
        <v>185</v>
      </c>
      <c r="D557" s="23" t="s">
        <v>296</v>
      </c>
      <c r="E557" s="32">
        <v>2</v>
      </c>
      <c r="F557" s="32">
        <v>11</v>
      </c>
      <c r="G557" s="32">
        <v>50</v>
      </c>
      <c r="H557" s="14">
        <f t="shared" si="265"/>
        <v>1420</v>
      </c>
      <c r="I557" s="45">
        <v>8</v>
      </c>
      <c r="J557" s="15">
        <f t="shared" si="266"/>
        <v>4</v>
      </c>
      <c r="K557" s="21">
        <v>3</v>
      </c>
      <c r="L557" s="21">
        <v>5</v>
      </c>
      <c r="M557" s="15">
        <f t="shared" si="267"/>
        <v>1.5</v>
      </c>
      <c r="N557" s="15">
        <f t="shared" si="268"/>
        <v>2.5</v>
      </c>
      <c r="O557" s="17">
        <f t="shared" si="269"/>
        <v>0.6</v>
      </c>
      <c r="P557" s="14">
        <v>2</v>
      </c>
      <c r="Q557" s="16">
        <v>3</v>
      </c>
      <c r="R557" s="15">
        <f t="shared" si="270"/>
        <v>1</v>
      </c>
      <c r="S557" s="15">
        <f t="shared" si="271"/>
        <v>1.5</v>
      </c>
      <c r="T557" s="17">
        <f t="shared" si="272"/>
        <v>0.66666666666666663</v>
      </c>
      <c r="U557" s="16">
        <v>1</v>
      </c>
      <c r="V557" s="16">
        <v>2</v>
      </c>
      <c r="W557" s="15">
        <f t="shared" si="273"/>
        <v>0.5</v>
      </c>
      <c r="X557" s="15">
        <f t="shared" si="274"/>
        <v>1</v>
      </c>
      <c r="Y557" s="17">
        <f t="shared" si="275"/>
        <v>0.5</v>
      </c>
      <c r="Z557" s="8">
        <v>1</v>
      </c>
      <c r="AA557" s="8">
        <v>2</v>
      </c>
      <c r="AB557" s="15">
        <f t="shared" si="276"/>
        <v>0.5</v>
      </c>
      <c r="AC557" s="15">
        <f t="shared" si="277"/>
        <v>1</v>
      </c>
      <c r="AD557" s="17">
        <f t="shared" si="278"/>
        <v>0.5</v>
      </c>
      <c r="AE557" s="13">
        <v>2</v>
      </c>
      <c r="AF557" s="15">
        <f t="shared" si="279"/>
        <v>1</v>
      </c>
      <c r="AG557" s="13">
        <v>1</v>
      </c>
      <c r="AH557" s="15">
        <f t="shared" si="280"/>
        <v>0.5</v>
      </c>
      <c r="AI557" s="13">
        <v>1</v>
      </c>
      <c r="AJ557" s="15">
        <f t="shared" si="281"/>
        <v>0.5</v>
      </c>
      <c r="AK557" s="13">
        <v>1</v>
      </c>
      <c r="AL557" s="15">
        <f t="shared" si="282"/>
        <v>0.5</v>
      </c>
      <c r="AM557" s="13">
        <v>0</v>
      </c>
      <c r="AN557" s="15">
        <f t="shared" si="283"/>
        <v>0</v>
      </c>
      <c r="AO557" s="2">
        <v>0</v>
      </c>
      <c r="AP557" s="15">
        <f t="shared" si="284"/>
        <v>0</v>
      </c>
      <c r="AQ557" s="6">
        <v>0</v>
      </c>
      <c r="AR557" s="15">
        <f t="shared" si="285"/>
        <v>0</v>
      </c>
      <c r="AS557" s="52">
        <v>4</v>
      </c>
      <c r="AT557" s="15">
        <f t="shared" si="286"/>
        <v>2</v>
      </c>
      <c r="AU557" s="18"/>
      <c r="AV557" s="18"/>
      <c r="AW557" s="18"/>
      <c r="AX557" s="18"/>
      <c r="AY557" s="18"/>
      <c r="AZ557" s="18"/>
      <c r="BA557" s="18"/>
      <c r="BB557" s="18"/>
      <c r="BC557" s="18"/>
      <c r="BD557" s="92">
        <f t="shared" si="287"/>
        <v>68.027210884353735</v>
      </c>
      <c r="BE557" s="92">
        <f t="shared" si="288"/>
        <v>70</v>
      </c>
      <c r="BF557" s="93">
        <f>IFERROR(100*((L557+0.44*AA557+AQ557)*2400)/((SUMIFS(팀공격력!Q:Q,팀공격력!A:A,B557,팀공격력!B:B,D557)+0.44*SUMIFS(팀공격력!T:T,팀공격력!A:A,B557,팀공격력!B:B,D557)+SUMIFS(팀공격력!AK:AK,팀공격력!A:A,B557,팀공격력!B:B,D557))*(F557*60+G557)),"")</f>
        <v>2.5818425046799551</v>
      </c>
      <c r="BG557" s="17">
        <f t="shared" si="289"/>
        <v>0.4</v>
      </c>
      <c r="BH557" s="17">
        <f t="shared" si="290"/>
        <v>0.4</v>
      </c>
      <c r="BI557" s="94">
        <f>IFERROR(((AG557*(12000/5))/((F557*60+G557)*(SUMIFS(팀공격력!X:X,팀공격력!A:A,B557,팀공격력!B:B,D557)+SUMIFS(팀수비력!X:X,팀수비력!A:A,B557,팀수비력!B:B,D557))))*100,"")</f>
        <v>0.52326341952644662</v>
      </c>
      <c r="BJ557" s="94">
        <f>IFERROR(((AI557*(12000/5))/((F557*60+G557)*(SUMIFS(팀공격력!V:V,팀공격력!A:A,B557,팀공격력!B:B,D557)+SUMIFS(팀수비력!W:W,팀수비력!A:A,B557,팀수비력!B:B,D557))))*100,"")</f>
        <v>1.1192985728943194</v>
      </c>
      <c r="BK557" s="94">
        <f>IFERROR(((AE557*(12000/5))/((F557*60+G557)*(SUMIFS(팀공격력!X:X,팀공격력!A:A,B557,팀공격력!B:B,D557)+SUMIFS(팀수비력!X:X,팀수비력!A:A,B557,팀수비력!B:B,D557))))*100,"")</f>
        <v>1.0465268390528932</v>
      </c>
      <c r="BL557" s="94">
        <f>IFERROR(100*AK557/(((((F557*60+G557)/(12000/5))*SUMIFS(팀공격력!P:P,팀공격력!A:A,B557,팀공격력!B:B,D557))-K557)),"")</f>
        <v>1.2209391056621051</v>
      </c>
      <c r="BM557" s="94">
        <f>IFERROR(100*((AM557/E557*(2400))/((F557*60+G557)*SUMIFS(팀공격력!AR:AR,팀공격력!A:A,B557,팀공격력!B:B,D557))),"")</f>
        <v>0</v>
      </c>
      <c r="BN557" s="94">
        <f>IFERROR((AO557*40)/(((F557*60+G557)/60)*(SUMIFS(팀수비력!Q:Q,팀수비력!A:A,B557,팀수비력!B:B,D557)-SUMIFS(팀수비력!N:N,팀수비력!A:A,B557,팀수비력!B:B,D557)))*100,"")</f>
        <v>0</v>
      </c>
      <c r="BO557" s="94">
        <f t="shared" si="291"/>
        <v>0</v>
      </c>
      <c r="BP557" s="18"/>
      <c r="BQ557" s="18"/>
      <c r="BR557" s="18"/>
      <c r="BS557" s="18"/>
      <c r="BT557" s="19" t="s">
        <v>88</v>
      </c>
      <c r="BU557" s="19"/>
      <c r="BV557" s="26" t="s">
        <v>89</v>
      </c>
      <c r="BW557" s="26"/>
      <c r="BX557" s="26"/>
      <c r="BY557" s="26"/>
      <c r="BZ557" s="29"/>
      <c r="CA557" s="29"/>
      <c r="CB557" s="29"/>
      <c r="CC557" s="30"/>
      <c r="CD557" s="30"/>
      <c r="CE557" s="30"/>
      <c r="CF557" s="28">
        <v>2</v>
      </c>
      <c r="CG557" s="28">
        <v>0</v>
      </c>
    </row>
    <row r="558" spans="1:85" x14ac:dyDescent="0.4">
      <c r="A558" s="9" t="s">
        <v>84</v>
      </c>
      <c r="B558" s="9" t="s">
        <v>171</v>
      </c>
      <c r="C558" s="9" t="s">
        <v>186</v>
      </c>
      <c r="D558" s="23" t="s">
        <v>296</v>
      </c>
      <c r="E558" s="32">
        <v>4</v>
      </c>
      <c r="F558" s="32">
        <v>8</v>
      </c>
      <c r="G558" s="32">
        <v>0</v>
      </c>
      <c r="H558" s="14">
        <f t="shared" si="265"/>
        <v>1920</v>
      </c>
      <c r="I558" s="45">
        <v>1</v>
      </c>
      <c r="J558" s="15">
        <f t="shared" si="266"/>
        <v>0.25</v>
      </c>
      <c r="K558" s="21">
        <v>0</v>
      </c>
      <c r="L558" s="21">
        <v>2</v>
      </c>
      <c r="M558" s="15">
        <f t="shared" si="267"/>
        <v>0</v>
      </c>
      <c r="N558" s="15">
        <f t="shared" si="268"/>
        <v>0.5</v>
      </c>
      <c r="O558" s="17">
        <f t="shared" si="269"/>
        <v>0</v>
      </c>
      <c r="P558" s="14">
        <v>0</v>
      </c>
      <c r="Q558" s="16">
        <v>1</v>
      </c>
      <c r="R558" s="15">
        <f t="shared" si="270"/>
        <v>0</v>
      </c>
      <c r="S558" s="15">
        <f t="shared" si="271"/>
        <v>0.25</v>
      </c>
      <c r="T558" s="17">
        <f t="shared" si="272"/>
        <v>0</v>
      </c>
      <c r="U558" s="16">
        <v>0</v>
      </c>
      <c r="V558" s="16">
        <v>1</v>
      </c>
      <c r="W558" s="15">
        <f t="shared" si="273"/>
        <v>0</v>
      </c>
      <c r="X558" s="15">
        <f t="shared" si="274"/>
        <v>0.25</v>
      </c>
      <c r="Y558" s="17">
        <f t="shared" si="275"/>
        <v>0</v>
      </c>
      <c r="Z558" s="8">
        <v>1</v>
      </c>
      <c r="AA558" s="8">
        <v>2</v>
      </c>
      <c r="AB558" s="15">
        <f t="shared" si="276"/>
        <v>0.25</v>
      </c>
      <c r="AC558" s="15">
        <f t="shared" si="277"/>
        <v>0.5</v>
      </c>
      <c r="AD558" s="17">
        <f t="shared" si="278"/>
        <v>0.5</v>
      </c>
      <c r="AE558" s="13">
        <v>3</v>
      </c>
      <c r="AF558" s="15">
        <f t="shared" si="279"/>
        <v>0.75</v>
      </c>
      <c r="AG558" s="13">
        <v>0</v>
      </c>
      <c r="AH558" s="15">
        <f t="shared" si="280"/>
        <v>0</v>
      </c>
      <c r="AI558" s="13">
        <v>3</v>
      </c>
      <c r="AJ558" s="15">
        <f t="shared" si="281"/>
        <v>0.75</v>
      </c>
      <c r="AK558" s="13">
        <v>2</v>
      </c>
      <c r="AL558" s="15">
        <f t="shared" si="282"/>
        <v>0.5</v>
      </c>
      <c r="AM558" s="13">
        <v>2</v>
      </c>
      <c r="AN558" s="15">
        <f t="shared" si="283"/>
        <v>0.5</v>
      </c>
      <c r="AO558" s="2">
        <v>0</v>
      </c>
      <c r="AP558" s="15">
        <f t="shared" si="284"/>
        <v>0</v>
      </c>
      <c r="AQ558" s="6">
        <v>0</v>
      </c>
      <c r="AR558" s="15">
        <f t="shared" si="285"/>
        <v>0</v>
      </c>
      <c r="AS558" s="52">
        <v>5</v>
      </c>
      <c r="AT558" s="15">
        <f t="shared" si="286"/>
        <v>1.25</v>
      </c>
      <c r="AU558" s="18"/>
      <c r="AV558" s="18"/>
      <c r="AW558" s="18"/>
      <c r="AX558" s="18"/>
      <c r="AY558" s="18"/>
      <c r="AZ558" s="18"/>
      <c r="BA558" s="18"/>
      <c r="BB558" s="18"/>
      <c r="BC558" s="18"/>
      <c r="BD558" s="92">
        <f t="shared" si="287"/>
        <v>17.361111111111111</v>
      </c>
      <c r="BE558" s="92">
        <f t="shared" si="288"/>
        <v>0</v>
      </c>
      <c r="BF558" s="93">
        <f>IFERROR(100*((L558+0.44*AA558+AQ558)*2400)/((SUMIFS(팀공격력!Q:Q,팀공격력!A:A,B558,팀공격력!B:B,D558)+0.44*SUMIFS(팀공격력!T:T,팀공격력!A:A,B558,팀공격력!B:B,D558)+SUMIFS(팀공격력!AK:AK,팀공격력!A:A,B558,팀공격력!B:B,D558))*(F558*60+G558)),"")</f>
        <v>1.8705185493089473</v>
      </c>
      <c r="BG558" s="17">
        <f t="shared" si="289"/>
        <v>0.5</v>
      </c>
      <c r="BH558" s="17">
        <f t="shared" si="290"/>
        <v>1</v>
      </c>
      <c r="BI558" s="94">
        <f>IFERROR(((AG558*(12000/5))/((F558*60+G558)*(SUMIFS(팀공격력!X:X,팀공격력!A:A,B558,팀공격력!B:B,D558)+SUMIFS(팀수비력!X:X,팀수비력!A:A,B558,팀수비력!B:B,D558))))*100,"")</f>
        <v>0</v>
      </c>
      <c r="BJ558" s="94">
        <f>IFERROR(((AI558*(12000/5))/((F558*60+G558)*(SUMIFS(팀공격력!V:V,팀공격력!A:A,B558,팀공격력!B:B,D558)+SUMIFS(팀수비력!W:W,팀수비력!A:A,B558,팀수비력!B:B,D558))))*100,"")</f>
        <v>4.9668874172185431</v>
      </c>
      <c r="BK558" s="94">
        <f>IFERROR(((AE558*(12000/5))/((F558*60+G558)*(SUMIFS(팀공격력!X:X,팀공격력!A:A,B558,팀공격력!B:B,D558)+SUMIFS(팀수비력!X:X,팀수비력!A:A,B558,팀수비력!B:B,D558))))*100,"")</f>
        <v>2.321981424148607</v>
      </c>
      <c r="BL558" s="94">
        <f>IFERROR(100*AK558/(((((F558*60+G558)/(12000/5))*SUMIFS(팀공격력!P:P,팀공격력!A:A,B558,팀공격력!B:B,D558))-K558)),"")</f>
        <v>3.484320557491289</v>
      </c>
      <c r="BM558" s="94">
        <f>IFERROR(100*((AM558/E558*(2400))/((F558*60+G558)*SUMIFS(팀공격력!AR:AR,팀공격력!A:A,B558,팀공격력!B:B,D558))),"")</f>
        <v>3.5575050049585002</v>
      </c>
      <c r="BN558" s="94">
        <f>IFERROR((AO558*40)/(((F558*60+G558)/60)*(SUMIFS(팀수비력!Q:Q,팀수비력!A:A,B558,팀수비력!B:B,D558)-SUMIFS(팀수비력!N:N,팀수비력!A:A,B558,팀수비력!B:B,D558)))*100,"")</f>
        <v>0</v>
      </c>
      <c r="BO558" s="94">
        <f t="shared" si="291"/>
        <v>0</v>
      </c>
      <c r="BP558" s="18"/>
      <c r="BQ558" s="18"/>
      <c r="BR558" s="18"/>
      <c r="BS558" s="18"/>
      <c r="BT558" s="19" t="s">
        <v>88</v>
      </c>
      <c r="BU558" s="19"/>
      <c r="BV558" s="26" t="s">
        <v>89</v>
      </c>
      <c r="BW558" s="26"/>
      <c r="BX558" s="26"/>
      <c r="BY558" s="26"/>
      <c r="BZ558" s="29"/>
      <c r="CA558" s="29"/>
      <c r="CB558" s="29"/>
      <c r="CC558" s="30"/>
      <c r="CD558" s="30"/>
      <c r="CE558" s="30"/>
      <c r="CF558" s="28">
        <v>3</v>
      </c>
      <c r="CG558" s="28">
        <v>1</v>
      </c>
    </row>
    <row r="559" spans="1:85" x14ac:dyDescent="0.4">
      <c r="A559" s="9" t="s">
        <v>84</v>
      </c>
      <c r="B559" s="9" t="s">
        <v>171</v>
      </c>
      <c r="C559" s="9" t="s">
        <v>187</v>
      </c>
      <c r="D559" s="23" t="s">
        <v>296</v>
      </c>
      <c r="E559" s="32">
        <v>9</v>
      </c>
      <c r="F559" s="32">
        <v>27</v>
      </c>
      <c r="G559" s="32">
        <v>55</v>
      </c>
      <c r="H559" s="14">
        <f t="shared" si="265"/>
        <v>15075</v>
      </c>
      <c r="I559" s="45">
        <v>170</v>
      </c>
      <c r="J559" s="15">
        <f t="shared" si="266"/>
        <v>18.888888888888889</v>
      </c>
      <c r="K559" s="21">
        <v>69</v>
      </c>
      <c r="L559" s="21">
        <v>121</v>
      </c>
      <c r="M559" s="15">
        <f t="shared" si="267"/>
        <v>7.666666666666667</v>
      </c>
      <c r="N559" s="15">
        <f t="shared" si="268"/>
        <v>13.444444444444445</v>
      </c>
      <c r="O559" s="17">
        <f t="shared" si="269"/>
        <v>0.57024793388429751</v>
      </c>
      <c r="P559" s="14">
        <v>63</v>
      </c>
      <c r="Q559" s="16">
        <v>107</v>
      </c>
      <c r="R559" s="15">
        <f t="shared" si="270"/>
        <v>7</v>
      </c>
      <c r="S559" s="15">
        <f t="shared" si="271"/>
        <v>11.888888888888889</v>
      </c>
      <c r="T559" s="17">
        <f t="shared" si="272"/>
        <v>0.58878504672897192</v>
      </c>
      <c r="U559" s="16">
        <v>6</v>
      </c>
      <c r="V559" s="16">
        <v>14</v>
      </c>
      <c r="W559" s="15">
        <f t="shared" si="273"/>
        <v>0.66666666666666663</v>
      </c>
      <c r="X559" s="15">
        <f t="shared" si="274"/>
        <v>1.5555555555555556</v>
      </c>
      <c r="Y559" s="17">
        <f t="shared" si="275"/>
        <v>0.42857142857142855</v>
      </c>
      <c r="Z559" s="8">
        <v>26</v>
      </c>
      <c r="AA559" s="8">
        <v>36</v>
      </c>
      <c r="AB559" s="15">
        <f t="shared" si="276"/>
        <v>2.8888888888888888</v>
      </c>
      <c r="AC559" s="15">
        <f t="shared" si="277"/>
        <v>4</v>
      </c>
      <c r="AD559" s="17">
        <f t="shared" si="278"/>
        <v>0.72222222222222221</v>
      </c>
      <c r="AE559" s="13">
        <v>119</v>
      </c>
      <c r="AF559" s="15">
        <f t="shared" si="279"/>
        <v>13.222222222222221</v>
      </c>
      <c r="AG559" s="13">
        <v>41</v>
      </c>
      <c r="AH559" s="15">
        <f t="shared" si="280"/>
        <v>4.5555555555555554</v>
      </c>
      <c r="AI559" s="13">
        <v>78</v>
      </c>
      <c r="AJ559" s="15">
        <f t="shared" si="281"/>
        <v>8.6666666666666661</v>
      </c>
      <c r="AK559" s="13">
        <v>12</v>
      </c>
      <c r="AL559" s="15">
        <f t="shared" si="282"/>
        <v>1.3333333333333333</v>
      </c>
      <c r="AM559" s="13">
        <v>4</v>
      </c>
      <c r="AN559" s="15">
        <f t="shared" si="283"/>
        <v>0.44444444444444442</v>
      </c>
      <c r="AO559" s="2">
        <v>23</v>
      </c>
      <c r="AP559" s="15">
        <f t="shared" si="284"/>
        <v>2.5555555555555554</v>
      </c>
      <c r="AQ559" s="6">
        <v>16</v>
      </c>
      <c r="AR559" s="15">
        <f t="shared" si="285"/>
        <v>1.7777777777777777</v>
      </c>
      <c r="AS559" s="52">
        <v>23</v>
      </c>
      <c r="AT559" s="15">
        <f t="shared" si="286"/>
        <v>2.5555555555555554</v>
      </c>
      <c r="AU559" s="18"/>
      <c r="AV559" s="18"/>
      <c r="AW559" s="18"/>
      <c r="AX559" s="18"/>
      <c r="AY559" s="18"/>
      <c r="AZ559" s="18"/>
      <c r="BA559" s="18"/>
      <c r="BB559" s="18"/>
      <c r="BC559" s="18"/>
      <c r="BD559" s="92">
        <f t="shared" si="287"/>
        <v>62.116340251388479</v>
      </c>
      <c r="BE559" s="92">
        <f t="shared" si="288"/>
        <v>59.504132231404959</v>
      </c>
      <c r="BF559" s="93">
        <f>IFERROR(100*((L559+0.44*AA559+AQ559)*2400)/((SUMIFS(팀공격력!Q:Q,팀공격력!A:A,B559,팀공격력!B:B,D559)+0.44*SUMIFS(팀공격력!T:T,팀공격력!A:A,B559,팀공격력!B:B,D559)+SUMIFS(팀공격력!AK:AK,팀공격력!A:A,B559,팀공격력!B:B,D559))*(F559*60+G559)),"")</f>
        <v>28.446771649390996</v>
      </c>
      <c r="BG559" s="17">
        <f t="shared" si="289"/>
        <v>0.11570247933884298</v>
      </c>
      <c r="BH559" s="17">
        <f t="shared" si="290"/>
        <v>0.2975206611570248</v>
      </c>
      <c r="BI559" s="94">
        <f>IFERROR(((AG559*(12000/5))/((F559*60+G559)*(SUMIFS(팀공격력!X:X,팀공격력!A:A,B559,팀공격력!B:B,D559)+SUMIFS(팀수비력!X:X,팀수비력!A:A,B559,팀수비력!B:B,D559))))*100,"")</f>
        <v>9.0938496372626041</v>
      </c>
      <c r="BJ559" s="94">
        <f>IFERROR(((AI559*(12000/5))/((F559*60+G559)*(SUMIFS(팀공격력!V:V,팀공격력!A:A,B559,팀공격력!B:B,D559)+SUMIFS(팀수비력!W:W,팀수비력!A:A,B559,팀수비력!B:B,D559))))*100,"")</f>
        <v>37.007017890679059</v>
      </c>
      <c r="BK559" s="94">
        <f>IFERROR(((AE559*(12000/5))/((F559*60+G559)*(SUMIFS(팀공격력!X:X,팀공격력!A:A,B559,팀공격력!B:B,D559)+SUMIFS(팀수비력!X:X,팀수비력!A:A,B559,팀수비력!B:B,D559))))*100,"")</f>
        <v>26.394344069128046</v>
      </c>
      <c r="BL559" s="94">
        <f>IFERROR(100*AK559/(((((F559*60+G559)/(12000/5))*SUMIFS(팀공격력!P:P,팀공격력!A:A,B559,팀공격력!B:B,D559))-K559)),"")</f>
        <v>9.1392304641015478</v>
      </c>
      <c r="BM559" s="94">
        <f>IFERROR(100*((AM559/E559*(2400))/((F559*60+G559)*SUMIFS(팀공격력!AR:AR,팀공격력!A:A,B559,팀공격력!B:B,D559))),"")</f>
        <v>0.90619032962126944</v>
      </c>
      <c r="BN559" s="94">
        <f>IFERROR((AO559*40)/(((F559*60+G559)/60)*(SUMIFS(팀수비력!Q:Q,팀수비력!A:A,B559,팀수비력!B:B,D559)-SUMIFS(팀수비력!N:N,팀수비력!A:A,B559,팀수비력!B:B,D559)))*100,"")</f>
        <v>7.7541703248463563</v>
      </c>
      <c r="BO559" s="94">
        <f t="shared" si="291"/>
        <v>10.468463752944254</v>
      </c>
      <c r="BP559" s="18"/>
      <c r="BQ559" s="18"/>
      <c r="BR559" s="18"/>
      <c r="BS559" s="18"/>
      <c r="BT559" s="19" t="s">
        <v>93</v>
      </c>
      <c r="BU559" s="19"/>
      <c r="BV559" s="26" t="s">
        <v>97</v>
      </c>
      <c r="BW559" s="26"/>
      <c r="BX559" s="26"/>
      <c r="BY559" s="26"/>
      <c r="BZ559" s="29"/>
      <c r="CA559" s="29"/>
      <c r="CB559" s="29"/>
      <c r="CC559" s="30"/>
      <c r="CD559" s="30"/>
      <c r="CE559" s="30"/>
      <c r="CF559" s="28">
        <v>8</v>
      </c>
      <c r="CG559" s="28">
        <v>1</v>
      </c>
    </row>
    <row r="560" spans="1:85" x14ac:dyDescent="0.4">
      <c r="A560" s="9" t="s">
        <v>84</v>
      </c>
      <c r="B560" s="9" t="s">
        <v>171</v>
      </c>
      <c r="C560" s="9" t="s">
        <v>188</v>
      </c>
      <c r="D560" s="23" t="s">
        <v>296</v>
      </c>
      <c r="E560" s="32">
        <v>8</v>
      </c>
      <c r="F560" s="32">
        <v>22</v>
      </c>
      <c r="G560" s="32">
        <v>13</v>
      </c>
      <c r="H560" s="14">
        <f t="shared" si="265"/>
        <v>10664</v>
      </c>
      <c r="I560" s="45">
        <v>68</v>
      </c>
      <c r="J560" s="15">
        <f t="shared" si="266"/>
        <v>8.5</v>
      </c>
      <c r="K560" s="21">
        <v>27</v>
      </c>
      <c r="L560" s="21">
        <v>46</v>
      </c>
      <c r="M560" s="15">
        <f t="shared" si="267"/>
        <v>3.375</v>
      </c>
      <c r="N560" s="15">
        <f t="shared" si="268"/>
        <v>5.75</v>
      </c>
      <c r="O560" s="17">
        <f t="shared" si="269"/>
        <v>0.58695652173913049</v>
      </c>
      <c r="P560" s="14">
        <v>27</v>
      </c>
      <c r="Q560" s="16">
        <v>46</v>
      </c>
      <c r="R560" s="15">
        <f t="shared" si="270"/>
        <v>3.375</v>
      </c>
      <c r="S560" s="15">
        <f t="shared" si="271"/>
        <v>5.75</v>
      </c>
      <c r="T560" s="17">
        <f t="shared" si="272"/>
        <v>0.58695652173913049</v>
      </c>
      <c r="U560" s="16">
        <v>0</v>
      </c>
      <c r="V560" s="16">
        <v>0</v>
      </c>
      <c r="W560" s="15">
        <f t="shared" si="273"/>
        <v>0</v>
      </c>
      <c r="X560" s="15">
        <f t="shared" si="274"/>
        <v>0</v>
      </c>
      <c r="Y560" s="17" t="e">
        <f t="shared" si="275"/>
        <v>#DIV/0!</v>
      </c>
      <c r="Z560" s="8">
        <v>14</v>
      </c>
      <c r="AA560" s="8">
        <v>17</v>
      </c>
      <c r="AB560" s="15">
        <f t="shared" si="276"/>
        <v>1.75</v>
      </c>
      <c r="AC560" s="15">
        <f t="shared" si="277"/>
        <v>2.125</v>
      </c>
      <c r="AD560" s="17">
        <f t="shared" si="278"/>
        <v>0.82352941176470584</v>
      </c>
      <c r="AE560" s="13">
        <v>39</v>
      </c>
      <c r="AF560" s="15">
        <f t="shared" si="279"/>
        <v>4.875</v>
      </c>
      <c r="AG560" s="13">
        <v>21</v>
      </c>
      <c r="AH560" s="15">
        <f t="shared" si="280"/>
        <v>2.625</v>
      </c>
      <c r="AI560" s="13">
        <v>18</v>
      </c>
      <c r="AJ560" s="15">
        <f t="shared" si="281"/>
        <v>2.25</v>
      </c>
      <c r="AK560" s="13">
        <v>4</v>
      </c>
      <c r="AL560" s="15">
        <f t="shared" si="282"/>
        <v>0.5</v>
      </c>
      <c r="AM560" s="13">
        <v>5</v>
      </c>
      <c r="AN560" s="15">
        <f t="shared" si="283"/>
        <v>0.625</v>
      </c>
      <c r="AO560" s="2">
        <v>7</v>
      </c>
      <c r="AP560" s="15">
        <f t="shared" si="284"/>
        <v>0.875</v>
      </c>
      <c r="AQ560" s="6">
        <v>8</v>
      </c>
      <c r="AR560" s="15">
        <f t="shared" si="285"/>
        <v>1</v>
      </c>
      <c r="AS560" s="52">
        <v>8</v>
      </c>
      <c r="AT560" s="15">
        <f t="shared" si="286"/>
        <v>1</v>
      </c>
      <c r="AU560" s="18"/>
      <c r="AV560" s="18"/>
      <c r="AW560" s="18"/>
      <c r="AX560" s="18"/>
      <c r="AY560" s="18"/>
      <c r="AZ560" s="18"/>
      <c r="BA560" s="18"/>
      <c r="BB560" s="18"/>
      <c r="BC560" s="18"/>
      <c r="BD560" s="92">
        <f t="shared" si="287"/>
        <v>63.575168287210168</v>
      </c>
      <c r="BE560" s="92">
        <f t="shared" si="288"/>
        <v>58.695652173913047</v>
      </c>
      <c r="BF560" s="93">
        <f>IFERROR(100*((L560+0.44*AA560+AQ560)*2400)/((SUMIFS(팀공격력!Q:Q,팀공격력!A:A,B560,팀공격력!B:B,D560)+0.44*SUMIFS(팀공격력!T:T,팀공격력!A:A,B560,팀공격력!B:B,D560)+SUMIFS(팀공격력!AK:AK,팀공격력!A:A,B560,팀공격력!B:B,D560))*(F560*60+G560)),"")</f>
        <v>14.378529683860224</v>
      </c>
      <c r="BG560" s="17">
        <f t="shared" si="289"/>
        <v>0</v>
      </c>
      <c r="BH560" s="17">
        <f t="shared" si="290"/>
        <v>0.36956521739130432</v>
      </c>
      <c r="BI560" s="94">
        <f>IFERROR(((AG560*(12000/5))/((F560*60+G560)*(SUMIFS(팀공격력!X:X,팀공격력!A:A,B560,팀공격력!B:B,D560)+SUMIFS(팀수비력!X:X,팀수비력!A:A,B560,팀수비력!B:B,D560))))*100,"")</f>
        <v>5.8528564029552284</v>
      </c>
      <c r="BJ560" s="94">
        <f>IFERROR(((AI560*(12000/5))/((F560*60+G560)*(SUMIFS(팀공격력!V:V,팀공격력!A:A,B560,팀공격력!B:B,D560)+SUMIFS(팀수비력!W:W,팀수비력!A:A,B560,팀수비력!B:B,D560))))*100,"")</f>
        <v>10.731159611094828</v>
      </c>
      <c r="BK560" s="94">
        <f>IFERROR(((AE560*(12000/5))/((F560*60+G560)*(SUMIFS(팀공격력!X:X,팀공격력!A:A,B560,팀공격력!B:B,D560)+SUMIFS(팀수비력!X:X,팀수비력!A:A,B560,팀수비력!B:B,D560))))*100,"")</f>
        <v>10.869590462631137</v>
      </c>
      <c r="BL560" s="94">
        <f>IFERROR(100*AK560/(((((F560*60+G560)/(12000/5))*SUMIFS(팀공격력!P:P,팀공격력!A:A,B560,팀공격력!B:B,D560))-K560)),"")</f>
        <v>3.0210434558219599</v>
      </c>
      <c r="BM560" s="94">
        <f>IFERROR(100*((AM560/E560*(2400))/((F560*60+G560)*SUMIFS(팀공격력!AR:AR,팀공격력!A:A,B560,팀공격력!B:B,D560))),"")</f>
        <v>1.6012775716242311</v>
      </c>
      <c r="BN560" s="94">
        <f>IFERROR((AO560*40)/(((F560*60+G560)/60)*(SUMIFS(팀수비력!Q:Q,팀수비력!A:A,B560,팀수비력!B:B,D560)-SUMIFS(팀수비력!N:N,팀수비력!A:A,B560,팀수비력!B:B,D560)))*100,"")</f>
        <v>2.9654472441639825</v>
      </c>
      <c r="BO560" s="94">
        <f t="shared" si="291"/>
        <v>13.012361743656474</v>
      </c>
      <c r="BP560" s="18"/>
      <c r="BQ560" s="18"/>
      <c r="BR560" s="18"/>
      <c r="BS560" s="18"/>
      <c r="BT560" s="19" t="s">
        <v>88</v>
      </c>
      <c r="BU560" s="19"/>
      <c r="BV560" s="26" t="s">
        <v>97</v>
      </c>
      <c r="BW560" s="26"/>
      <c r="BX560" s="26"/>
      <c r="BY560" s="26"/>
      <c r="BZ560" s="29"/>
      <c r="CA560" s="29"/>
      <c r="CB560" s="29"/>
      <c r="CC560" s="30"/>
      <c r="CD560" s="30"/>
      <c r="CE560" s="30"/>
      <c r="CF560" s="28">
        <v>7</v>
      </c>
      <c r="CG560" s="28">
        <v>1</v>
      </c>
    </row>
    <row r="561" spans="1:85" x14ac:dyDescent="0.4">
      <c r="A561" s="9" t="s">
        <v>84</v>
      </c>
      <c r="B561" s="9" t="s">
        <v>171</v>
      </c>
      <c r="C561" s="9" t="s">
        <v>189</v>
      </c>
      <c r="D561" s="23" t="s">
        <v>296</v>
      </c>
      <c r="E561" s="32">
        <v>3</v>
      </c>
      <c r="F561" s="32">
        <v>11</v>
      </c>
      <c r="G561" s="32">
        <v>8</v>
      </c>
      <c r="H561" s="14">
        <f t="shared" si="265"/>
        <v>2004</v>
      </c>
      <c r="I561" s="45">
        <v>8</v>
      </c>
      <c r="J561" s="15">
        <f t="shared" si="266"/>
        <v>2.6666666666666665</v>
      </c>
      <c r="K561" s="21">
        <v>3</v>
      </c>
      <c r="L561" s="21">
        <v>7</v>
      </c>
      <c r="M561" s="15">
        <f t="shared" si="267"/>
        <v>1</v>
      </c>
      <c r="N561" s="15">
        <f t="shared" si="268"/>
        <v>2.3333333333333335</v>
      </c>
      <c r="O561" s="17">
        <f t="shared" si="269"/>
        <v>0.42857142857142855</v>
      </c>
      <c r="P561" s="14">
        <v>2</v>
      </c>
      <c r="Q561" s="16">
        <v>3</v>
      </c>
      <c r="R561" s="15">
        <f t="shared" si="270"/>
        <v>0.66666666666666663</v>
      </c>
      <c r="S561" s="15">
        <f t="shared" si="271"/>
        <v>1</v>
      </c>
      <c r="T561" s="17">
        <f t="shared" si="272"/>
        <v>0.66666666666666663</v>
      </c>
      <c r="U561" s="16">
        <v>1</v>
      </c>
      <c r="V561" s="16">
        <v>4</v>
      </c>
      <c r="W561" s="15">
        <f t="shared" si="273"/>
        <v>0.33333333333333331</v>
      </c>
      <c r="X561" s="15">
        <f t="shared" si="274"/>
        <v>1.3333333333333333</v>
      </c>
      <c r="Y561" s="17">
        <f t="shared" si="275"/>
        <v>0.25</v>
      </c>
      <c r="Z561" s="8">
        <v>1</v>
      </c>
      <c r="AA561" s="8">
        <v>3</v>
      </c>
      <c r="AB561" s="15">
        <f t="shared" si="276"/>
        <v>0.33333333333333331</v>
      </c>
      <c r="AC561" s="15">
        <f t="shared" si="277"/>
        <v>1</v>
      </c>
      <c r="AD561" s="17">
        <f t="shared" si="278"/>
        <v>0.33333333333333331</v>
      </c>
      <c r="AE561" s="13">
        <v>4</v>
      </c>
      <c r="AF561" s="15">
        <f t="shared" si="279"/>
        <v>1.3333333333333333</v>
      </c>
      <c r="AG561" s="13">
        <v>2</v>
      </c>
      <c r="AH561" s="15">
        <f t="shared" si="280"/>
        <v>0.66666666666666663</v>
      </c>
      <c r="AI561" s="13">
        <v>2</v>
      </c>
      <c r="AJ561" s="15">
        <f t="shared" si="281"/>
        <v>0.66666666666666663</v>
      </c>
      <c r="AK561" s="13">
        <v>3</v>
      </c>
      <c r="AL561" s="15">
        <f t="shared" si="282"/>
        <v>1</v>
      </c>
      <c r="AM561" s="13">
        <v>1</v>
      </c>
      <c r="AN561" s="15">
        <f t="shared" si="283"/>
        <v>0.33333333333333331</v>
      </c>
      <c r="AO561" s="2">
        <v>0</v>
      </c>
      <c r="AP561" s="15">
        <f t="shared" si="284"/>
        <v>0</v>
      </c>
      <c r="AQ561" s="6">
        <v>0</v>
      </c>
      <c r="AR561" s="15">
        <f t="shared" si="285"/>
        <v>0</v>
      </c>
      <c r="AS561" s="52">
        <v>3</v>
      </c>
      <c r="AT561" s="15">
        <f t="shared" si="286"/>
        <v>1</v>
      </c>
      <c r="AU561" s="18"/>
      <c r="AV561" s="18"/>
      <c r="AW561" s="18"/>
      <c r="AX561" s="18"/>
      <c r="AY561" s="18"/>
      <c r="AZ561" s="18"/>
      <c r="BA561" s="18"/>
      <c r="BB561" s="18"/>
      <c r="BC561" s="18"/>
      <c r="BD561" s="92">
        <f t="shared" si="287"/>
        <v>48.076923076923073</v>
      </c>
      <c r="BE561" s="92">
        <f t="shared" si="288"/>
        <v>50</v>
      </c>
      <c r="BF561" s="93">
        <f>IFERROR(100*((L561+0.44*AA561+AQ561)*2400)/((SUMIFS(팀공격력!Q:Q,팀공격력!A:A,B561,팀공격력!B:B,D561)+0.44*SUMIFS(팀공격력!T:T,팀공격력!A:A,B561,팀공격력!B:B,D561)+SUMIFS(팀공격력!AK:AK,팀공격력!A:A,B561,팀공격력!B:B,D561))*(F561*60+G561)),"")</f>
        <v>3.8829127570485134</v>
      </c>
      <c r="BG561" s="17">
        <f t="shared" si="289"/>
        <v>0.5714285714285714</v>
      </c>
      <c r="BH561" s="17">
        <f t="shared" si="290"/>
        <v>0.42857142857142855</v>
      </c>
      <c r="BI561" s="94">
        <f>IFERROR(((AG561*(12000/5))/((F561*60+G561)*(SUMIFS(팀공격력!X:X,팀공격력!A:A,B561,팀공격력!B:B,D561)+SUMIFS(팀수비력!X:X,팀수비력!A:A,B561,팀수비력!B:B,D561))))*100,"")</f>
        <v>1.1123264307298715</v>
      </c>
      <c r="BJ561" s="94">
        <f>IFERROR(((AI561*(12000/5))/((F561*60+G561)*(SUMIFS(팀공격력!V:V,팀공격력!A:A,B561,팀공격력!B:B,D561)+SUMIFS(팀수비력!W:W,팀수비력!A:A,B561,팀수비력!B:B,D561))))*100,"")</f>
        <v>2.379347265733434</v>
      </c>
      <c r="BK561" s="94">
        <f>IFERROR(((AE561*(12000/5))/((F561*60+G561)*(SUMIFS(팀공격력!X:X,팀공격력!A:A,B561,팀공격력!B:B,D561)+SUMIFS(팀수비력!X:X,팀수비력!A:A,B561,팀수비력!B:B,D561))))*100,"")</f>
        <v>2.2246528614597429</v>
      </c>
      <c r="BL561" s="94">
        <f>IFERROR(100*AK561/(((((F561*60+G561)/(12000/5))*SUMIFS(팀공격력!P:P,팀공격력!A:A,B561,팀공격력!B:B,D561))-K561)),"")</f>
        <v>3.9021006308396022</v>
      </c>
      <c r="BM561" s="94">
        <f>IFERROR(100*((AM561/E561*(2400))/((F561*60+G561)*SUMIFS(팀공격력!AR:AR,팀공격력!A:A,B561,팀공격력!B:B,D561))),"")</f>
        <v>1.7041940143513772</v>
      </c>
      <c r="BN561" s="94">
        <f>IFERROR((AO561*40)/(((F561*60+G561)/60)*(SUMIFS(팀수비력!Q:Q,팀수비력!A:A,B561,팀수비력!B:B,D561)-SUMIFS(팀수비력!N:N,팀수비력!A:A,B561,팀수비력!B:B,D561)))*100,"")</f>
        <v>0</v>
      </c>
      <c r="BO561" s="94">
        <f t="shared" si="291"/>
        <v>0</v>
      </c>
      <c r="BP561" s="18"/>
      <c r="BQ561" s="18"/>
      <c r="BR561" s="18"/>
      <c r="BS561" s="18"/>
      <c r="BT561" s="19" t="s">
        <v>88</v>
      </c>
      <c r="BU561" s="19"/>
      <c r="BV561" s="26" t="s">
        <v>94</v>
      </c>
      <c r="BW561" s="26"/>
      <c r="BX561" s="26"/>
      <c r="BY561" s="26"/>
      <c r="BZ561" s="29"/>
      <c r="CA561" s="29"/>
      <c r="CB561" s="29"/>
      <c r="CC561" s="30"/>
      <c r="CD561" s="30"/>
      <c r="CE561" s="30"/>
      <c r="CF561" s="28">
        <v>3</v>
      </c>
      <c r="CG561" s="28">
        <v>0</v>
      </c>
    </row>
    <row r="562" spans="1:85" x14ac:dyDescent="0.4">
      <c r="A562" s="9" t="s">
        <v>84</v>
      </c>
      <c r="B562" s="9" t="s">
        <v>171</v>
      </c>
      <c r="C562" s="9" t="s">
        <v>190</v>
      </c>
      <c r="D562" s="23" t="s">
        <v>296</v>
      </c>
      <c r="E562" s="32">
        <v>9</v>
      </c>
      <c r="F562" s="32">
        <v>27</v>
      </c>
      <c r="G562" s="32">
        <v>32</v>
      </c>
      <c r="H562" s="14">
        <f t="shared" si="265"/>
        <v>14868</v>
      </c>
      <c r="I562" s="45">
        <v>121</v>
      </c>
      <c r="J562" s="15">
        <f t="shared" si="266"/>
        <v>13.444444444444445</v>
      </c>
      <c r="K562" s="21">
        <v>40</v>
      </c>
      <c r="L562" s="21">
        <v>101</v>
      </c>
      <c r="M562" s="15">
        <f t="shared" si="267"/>
        <v>4.4444444444444446</v>
      </c>
      <c r="N562" s="15">
        <f t="shared" si="268"/>
        <v>11.222222222222221</v>
      </c>
      <c r="O562" s="17">
        <f t="shared" si="269"/>
        <v>0.39603960396039606</v>
      </c>
      <c r="P562" s="14">
        <v>21</v>
      </c>
      <c r="Q562" s="16">
        <v>53</v>
      </c>
      <c r="R562" s="15">
        <f t="shared" si="270"/>
        <v>2.3333333333333335</v>
      </c>
      <c r="S562" s="15">
        <f t="shared" si="271"/>
        <v>5.8888888888888893</v>
      </c>
      <c r="T562" s="17">
        <f t="shared" si="272"/>
        <v>0.39622641509433965</v>
      </c>
      <c r="U562" s="16">
        <v>19</v>
      </c>
      <c r="V562" s="16">
        <v>48</v>
      </c>
      <c r="W562" s="15">
        <f t="shared" si="273"/>
        <v>2.1111111111111112</v>
      </c>
      <c r="X562" s="15">
        <f t="shared" si="274"/>
        <v>5.333333333333333</v>
      </c>
      <c r="Y562" s="17">
        <f t="shared" si="275"/>
        <v>0.39583333333333331</v>
      </c>
      <c r="Z562" s="8">
        <v>22</v>
      </c>
      <c r="AA562" s="8">
        <v>28</v>
      </c>
      <c r="AB562" s="15">
        <f t="shared" si="276"/>
        <v>2.4444444444444446</v>
      </c>
      <c r="AC562" s="15">
        <f t="shared" si="277"/>
        <v>3.1111111111111112</v>
      </c>
      <c r="AD562" s="17">
        <f t="shared" si="278"/>
        <v>0.7857142857142857</v>
      </c>
      <c r="AE562" s="13">
        <v>25</v>
      </c>
      <c r="AF562" s="15">
        <f t="shared" si="279"/>
        <v>2.7777777777777777</v>
      </c>
      <c r="AG562" s="13">
        <v>5</v>
      </c>
      <c r="AH562" s="15">
        <f t="shared" si="280"/>
        <v>0.55555555555555558</v>
      </c>
      <c r="AI562" s="13">
        <v>20</v>
      </c>
      <c r="AJ562" s="15">
        <f t="shared" si="281"/>
        <v>2.2222222222222223</v>
      </c>
      <c r="AK562" s="13">
        <v>43</v>
      </c>
      <c r="AL562" s="15">
        <f t="shared" si="282"/>
        <v>4.7777777777777777</v>
      </c>
      <c r="AM562" s="13">
        <v>16</v>
      </c>
      <c r="AN562" s="15">
        <f t="shared" si="283"/>
        <v>1.7777777777777777</v>
      </c>
      <c r="AO562" s="2">
        <v>0</v>
      </c>
      <c r="AP562" s="15">
        <f t="shared" si="284"/>
        <v>0</v>
      </c>
      <c r="AQ562" s="6">
        <v>30</v>
      </c>
      <c r="AR562" s="15">
        <f t="shared" si="285"/>
        <v>3.3333333333333335</v>
      </c>
      <c r="AS562" s="52">
        <v>19</v>
      </c>
      <c r="AT562" s="15">
        <f t="shared" si="286"/>
        <v>2.1111111111111112</v>
      </c>
      <c r="AU562" s="18"/>
      <c r="AV562" s="18"/>
      <c r="AW562" s="18"/>
      <c r="AX562" s="18"/>
      <c r="AY562" s="18"/>
      <c r="AZ562" s="18"/>
      <c r="BA562" s="18"/>
      <c r="BB562" s="18"/>
      <c r="BC562" s="18"/>
      <c r="BD562" s="92">
        <f t="shared" si="287"/>
        <v>53.388633956936118</v>
      </c>
      <c r="BE562" s="92">
        <f t="shared" si="288"/>
        <v>49.009900990099013</v>
      </c>
      <c r="BF562" s="93">
        <f>IFERROR(100*((L562+0.44*AA562+AQ562)*2400)/((SUMIFS(팀공격력!Q:Q,팀공격력!A:A,B562,팀공격력!B:B,D562)+0.44*SUMIFS(팀공격력!T:T,팀공격력!A:A,B562,팀공격력!B:B,D562)+SUMIFS(팀공격력!AK:AK,팀공격력!A:A,B562,팀공격력!B:B,D562))*(F562*60+G562)),"")</f>
        <v>27.046279104818229</v>
      </c>
      <c r="BG562" s="17">
        <f t="shared" si="289"/>
        <v>0.47524752475247523</v>
      </c>
      <c r="BH562" s="17">
        <f t="shared" si="290"/>
        <v>0.27722772277227725</v>
      </c>
      <c r="BI562" s="94">
        <f>IFERROR(((AG562*(12000/5))/((F562*60+G562)*(SUMIFS(팀공격력!X:X,팀공격력!A:A,B562,팀공격력!B:B,D562)+SUMIFS(팀수비력!X:X,팀수비력!A:A,B562,팀수비력!B:B,D562))))*100,"")</f>
        <v>1.1244462102414561</v>
      </c>
      <c r="BJ562" s="94">
        <f>IFERROR(((AI562*(12000/5))/((F562*60+G562)*(SUMIFS(팀공격력!V:V,팀공격력!A:A,B562,팀공격력!B:B,D562)+SUMIFS(팀수비력!W:W,팀수비력!A:A,B562,팀수비력!B:B,D562))))*100,"")</f>
        <v>9.6210894280262327</v>
      </c>
      <c r="BK562" s="94">
        <f>IFERROR(((AE562*(12000/5))/((F562*60+G562)*(SUMIFS(팀공격력!X:X,팀공격력!A:A,B562,팀공격력!B:B,D562)+SUMIFS(팀수비력!X:X,팀수비력!A:A,B562,팀수비력!B:B,D562))))*100,"")</f>
        <v>5.6222310512072804</v>
      </c>
      <c r="BL562" s="94">
        <f>IFERROR(100*AK562/(((((F562*60+G562)/(12000/5))*SUMIFS(팀공격력!P:P,팀공격력!A:A,B562,팀공격력!B:B,D562))-K562)),"")</f>
        <v>27.292634162338278</v>
      </c>
      <c r="BM562" s="94">
        <f>IFERROR(100*((AM562/E562*(2400))/((F562*60+G562)*SUMIFS(팀공격력!AR:AR,팀공격력!A:A,B562,팀공격력!B:B,D562))),"")</f>
        <v>3.6752271237666498</v>
      </c>
      <c r="BN562" s="94">
        <f>IFERROR((AO562*40)/(((F562*60+G562)/60)*(SUMIFS(팀수비력!Q:Q,팀수비력!A:A,B562,팀수비력!B:B,D562)-SUMIFS(팀수비력!N:N,팀수비력!A:A,B562,팀수비력!B:B,D562)))*100,"")</f>
        <v>0</v>
      </c>
      <c r="BO562" s="94">
        <f t="shared" si="291"/>
        <v>20.932179737650014</v>
      </c>
      <c r="BP562" s="18"/>
      <c r="BQ562" s="18"/>
      <c r="BR562" s="18"/>
      <c r="BS562" s="18"/>
      <c r="BT562" s="19" t="s">
        <v>88</v>
      </c>
      <c r="BU562" s="19"/>
      <c r="BV562" s="26" t="s">
        <v>89</v>
      </c>
      <c r="BW562" s="26"/>
      <c r="BX562" s="26"/>
      <c r="BY562" s="26"/>
      <c r="BZ562" s="29"/>
      <c r="CA562" s="29"/>
      <c r="CB562" s="29"/>
      <c r="CC562" s="30"/>
      <c r="CD562" s="30"/>
      <c r="CE562" s="30"/>
      <c r="CF562" s="28">
        <v>8</v>
      </c>
      <c r="CG562" s="28">
        <v>1</v>
      </c>
    </row>
    <row r="563" spans="1:85" x14ac:dyDescent="0.4">
      <c r="A563" s="9" t="s">
        <v>84</v>
      </c>
      <c r="B563" s="9" t="s">
        <v>191</v>
      </c>
      <c r="C563" s="9" t="s">
        <v>192</v>
      </c>
      <c r="D563" s="23" t="s">
        <v>296</v>
      </c>
      <c r="E563" s="32">
        <v>7</v>
      </c>
      <c r="F563" s="32">
        <v>7</v>
      </c>
      <c r="G563" s="32">
        <v>9</v>
      </c>
      <c r="H563" s="14">
        <f t="shared" si="265"/>
        <v>3003</v>
      </c>
      <c r="I563" s="45">
        <v>25</v>
      </c>
      <c r="J563" s="15">
        <f t="shared" si="266"/>
        <v>3.5714285714285716</v>
      </c>
      <c r="K563" s="21">
        <v>10</v>
      </c>
      <c r="L563" s="21">
        <v>14</v>
      </c>
      <c r="M563" s="15">
        <f t="shared" si="267"/>
        <v>1.4285714285714286</v>
      </c>
      <c r="N563" s="15">
        <f t="shared" si="268"/>
        <v>2</v>
      </c>
      <c r="O563" s="17">
        <f t="shared" si="269"/>
        <v>0.7142857142857143</v>
      </c>
      <c r="P563" s="14">
        <v>9</v>
      </c>
      <c r="Q563" s="16">
        <v>13</v>
      </c>
      <c r="R563" s="15">
        <f t="shared" si="270"/>
        <v>1.2857142857142858</v>
      </c>
      <c r="S563" s="15">
        <f t="shared" si="271"/>
        <v>1.8571428571428572</v>
      </c>
      <c r="T563" s="17">
        <f t="shared" si="272"/>
        <v>0.69230769230769229</v>
      </c>
      <c r="U563" s="16">
        <v>1</v>
      </c>
      <c r="V563" s="16">
        <v>1</v>
      </c>
      <c r="W563" s="15">
        <f t="shared" si="273"/>
        <v>0.14285714285714285</v>
      </c>
      <c r="X563" s="15">
        <f t="shared" si="274"/>
        <v>0.14285714285714285</v>
      </c>
      <c r="Y563" s="17">
        <f t="shared" si="275"/>
        <v>1</v>
      </c>
      <c r="Z563" s="8">
        <v>4</v>
      </c>
      <c r="AA563" s="8">
        <v>7</v>
      </c>
      <c r="AB563" s="15">
        <f t="shared" si="276"/>
        <v>0.5714285714285714</v>
      </c>
      <c r="AC563" s="15">
        <f t="shared" si="277"/>
        <v>1</v>
      </c>
      <c r="AD563" s="17">
        <f t="shared" si="278"/>
        <v>0.5714285714285714</v>
      </c>
      <c r="AE563" s="13">
        <v>16</v>
      </c>
      <c r="AF563" s="15">
        <f t="shared" si="279"/>
        <v>2.2857142857142856</v>
      </c>
      <c r="AG563" s="13">
        <v>3</v>
      </c>
      <c r="AH563" s="15">
        <f t="shared" si="280"/>
        <v>0.42857142857142855</v>
      </c>
      <c r="AI563" s="13">
        <v>13</v>
      </c>
      <c r="AJ563" s="15">
        <f t="shared" si="281"/>
        <v>1.8571428571428572</v>
      </c>
      <c r="AK563" s="13">
        <v>7</v>
      </c>
      <c r="AL563" s="15">
        <f t="shared" si="282"/>
        <v>1</v>
      </c>
      <c r="AM563" s="13">
        <v>2</v>
      </c>
      <c r="AN563" s="15">
        <f t="shared" si="283"/>
        <v>0.2857142857142857</v>
      </c>
      <c r="AO563" s="2">
        <v>0</v>
      </c>
      <c r="AP563" s="15">
        <f t="shared" si="284"/>
        <v>0</v>
      </c>
      <c r="AQ563" s="6">
        <v>7</v>
      </c>
      <c r="AR563" s="15">
        <f t="shared" si="285"/>
        <v>1</v>
      </c>
      <c r="AS563" s="52">
        <v>6</v>
      </c>
      <c r="AT563" s="15">
        <f t="shared" si="286"/>
        <v>0.8571428571428571</v>
      </c>
      <c r="AU563" s="18"/>
      <c r="AV563" s="18"/>
      <c r="AW563" s="18"/>
      <c r="AX563" s="18"/>
      <c r="AY563" s="18"/>
      <c r="AZ563" s="18"/>
      <c r="BA563" s="18"/>
      <c r="BB563" s="18"/>
      <c r="BC563" s="18"/>
      <c r="BD563" s="92">
        <f t="shared" si="287"/>
        <v>73.185011709601881</v>
      </c>
      <c r="BE563" s="92">
        <f t="shared" si="288"/>
        <v>75</v>
      </c>
      <c r="BF563" s="93">
        <f>IFERROR(100*((L563+0.44*AA563+AQ563)*2400)/((SUMIFS(팀공격력!Q:Q,팀공격력!A:A,B563,팀공격력!B:B,D563)+0.44*SUMIFS(팀공격력!T:T,팀공격력!A:A,B563,팀공격력!B:B,D563)+SUMIFS(팀공격력!AK:AK,팀공격력!A:A,B563,팀공격력!B:B,D563))*(F563*60+G563)),"")</f>
        <v>17.684478932115983</v>
      </c>
      <c r="BG563" s="17">
        <f t="shared" si="289"/>
        <v>7.1428571428571425E-2</v>
      </c>
      <c r="BH563" s="17">
        <f t="shared" si="290"/>
        <v>0.5</v>
      </c>
      <c r="BI563" s="94">
        <f>IFERROR(((AG563*(12000/5))/((F563*60+G563)*(SUMIFS(팀공격력!X:X,팀공격력!A:A,B563,팀공격력!B:B,D563)+SUMIFS(팀수비력!X:X,팀수비력!A:A,B563,팀수비력!B:B,D563))))*100,"")</f>
        <v>2.8302220545053598</v>
      </c>
      <c r="BJ563" s="94">
        <f>IFERROR(((AI563*(12000/5))/((F563*60+G563)*(SUMIFS(팀공격력!V:V,팀공격력!A:A,B563,팀공격력!B:B,D563)+SUMIFS(팀수비력!W:W,팀수비력!A:A,B563,팀수비력!B:B,D563))))*100,"")</f>
        <v>23.536334215945867</v>
      </c>
      <c r="BK563" s="94">
        <f>IFERROR(((AE563*(12000/5))/((F563*60+G563)*(SUMIFS(팀공격력!X:X,팀공격력!A:A,B563,팀공격력!B:B,D563)+SUMIFS(팀수비력!X:X,팀수비력!A:A,B563,팀수비력!B:B,D563))))*100,"")</f>
        <v>15.094517624028587</v>
      </c>
      <c r="BL563" s="94">
        <f>IFERROR(100*AK563/(((((F563*60+G563)/(12000/5))*SUMIFS(팀공격력!P:P,팀공격력!A:A,B563,팀공격력!B:B,D563))-K563)),"")</f>
        <v>15.851000594412524</v>
      </c>
      <c r="BM563" s="94">
        <f>IFERROR(100*((AM563/E563*(2400))/((F563*60+G563)*SUMIFS(팀공격력!AR:AR,팀공격력!A:A,B563,팀공격력!B:B,D563))),"")</f>
        <v>2.182816419061155</v>
      </c>
      <c r="BN563" s="94">
        <f>IFERROR((AO563*40)/(((F563*60+G563)/60)*(SUMIFS(팀수비력!Q:Q,팀수비력!A:A,B563,팀수비력!B:B,D563)-SUMIFS(팀수비력!N:N,팀수비력!A:A,B563,팀수비력!B:B,D563)))*100,"")</f>
        <v>0</v>
      </c>
      <c r="BO563" s="94">
        <f t="shared" si="291"/>
        <v>29.069767441860467</v>
      </c>
      <c r="BP563" s="18"/>
      <c r="BQ563" s="18"/>
      <c r="BR563" s="18"/>
      <c r="BS563" s="18"/>
      <c r="BT563" s="19" t="s">
        <v>93</v>
      </c>
      <c r="BU563" s="19"/>
      <c r="BV563" s="26" t="s">
        <v>97</v>
      </c>
      <c r="BW563" s="26"/>
      <c r="BX563" s="26"/>
      <c r="BY563" s="26"/>
      <c r="BZ563" s="29"/>
      <c r="CA563" s="29"/>
      <c r="CB563" s="29"/>
      <c r="CC563" s="30"/>
      <c r="CD563" s="30"/>
      <c r="CE563" s="30"/>
      <c r="CF563" s="28">
        <v>5</v>
      </c>
      <c r="CG563" s="28">
        <v>2</v>
      </c>
    </row>
    <row r="564" spans="1:85" x14ac:dyDescent="0.4">
      <c r="A564" s="9" t="s">
        <v>84</v>
      </c>
      <c r="B564" s="9" t="s">
        <v>191</v>
      </c>
      <c r="C564" s="9" t="s">
        <v>193</v>
      </c>
      <c r="D564" s="23" t="s">
        <v>296</v>
      </c>
      <c r="E564" s="32">
        <v>9</v>
      </c>
      <c r="F564" s="32">
        <v>33</v>
      </c>
      <c r="G564" s="32">
        <v>11</v>
      </c>
      <c r="H564" s="14">
        <f t="shared" si="265"/>
        <v>17919</v>
      </c>
      <c r="I564" s="45">
        <v>95</v>
      </c>
      <c r="J564" s="15">
        <f t="shared" si="266"/>
        <v>10.555555555555555</v>
      </c>
      <c r="K564" s="21">
        <v>35</v>
      </c>
      <c r="L564" s="21">
        <v>68</v>
      </c>
      <c r="M564" s="15">
        <f t="shared" si="267"/>
        <v>3.8888888888888888</v>
      </c>
      <c r="N564" s="15">
        <f t="shared" si="268"/>
        <v>7.5555555555555554</v>
      </c>
      <c r="O564" s="17">
        <f t="shared" si="269"/>
        <v>0.51470588235294112</v>
      </c>
      <c r="P564" s="14">
        <v>12</v>
      </c>
      <c r="Q564" s="16">
        <v>21</v>
      </c>
      <c r="R564" s="15">
        <f t="shared" si="270"/>
        <v>1.3333333333333333</v>
      </c>
      <c r="S564" s="15">
        <f t="shared" si="271"/>
        <v>2.3333333333333335</v>
      </c>
      <c r="T564" s="17">
        <f t="shared" si="272"/>
        <v>0.5714285714285714</v>
      </c>
      <c r="U564" s="16">
        <v>23</v>
      </c>
      <c r="V564" s="16">
        <v>47</v>
      </c>
      <c r="W564" s="15">
        <f t="shared" si="273"/>
        <v>2.5555555555555554</v>
      </c>
      <c r="X564" s="15">
        <f t="shared" si="274"/>
        <v>5.2222222222222223</v>
      </c>
      <c r="Y564" s="17">
        <f t="shared" si="275"/>
        <v>0.48936170212765956</v>
      </c>
      <c r="Z564" s="8">
        <v>2</v>
      </c>
      <c r="AA564" s="8">
        <v>3</v>
      </c>
      <c r="AB564" s="15">
        <f t="shared" si="276"/>
        <v>0.22222222222222221</v>
      </c>
      <c r="AC564" s="15">
        <f t="shared" si="277"/>
        <v>0.33333333333333331</v>
      </c>
      <c r="AD564" s="17">
        <f t="shared" si="278"/>
        <v>0.66666666666666663</v>
      </c>
      <c r="AE564" s="13">
        <v>35</v>
      </c>
      <c r="AF564" s="15">
        <f t="shared" si="279"/>
        <v>3.8888888888888888</v>
      </c>
      <c r="AG564" s="13">
        <v>20</v>
      </c>
      <c r="AH564" s="15">
        <f t="shared" si="280"/>
        <v>2.2222222222222223</v>
      </c>
      <c r="AI564" s="13">
        <v>15</v>
      </c>
      <c r="AJ564" s="15">
        <f t="shared" si="281"/>
        <v>1.6666666666666667</v>
      </c>
      <c r="AK564" s="13">
        <v>22</v>
      </c>
      <c r="AL564" s="15">
        <f t="shared" si="282"/>
        <v>2.4444444444444446</v>
      </c>
      <c r="AM564" s="13">
        <v>14</v>
      </c>
      <c r="AN564" s="15">
        <f t="shared" si="283"/>
        <v>1.5555555555555556</v>
      </c>
      <c r="AO564" s="2">
        <v>3</v>
      </c>
      <c r="AP564" s="15">
        <f t="shared" si="284"/>
        <v>0.33333333333333331</v>
      </c>
      <c r="AQ564" s="6">
        <v>6</v>
      </c>
      <c r="AR564" s="15">
        <f t="shared" si="285"/>
        <v>0.66666666666666663</v>
      </c>
      <c r="AS564" s="52">
        <v>26</v>
      </c>
      <c r="AT564" s="15">
        <f t="shared" si="286"/>
        <v>2.8888888888888888</v>
      </c>
      <c r="AU564" s="18"/>
      <c r="AV564" s="18"/>
      <c r="AW564" s="18"/>
      <c r="AX564" s="18"/>
      <c r="AY564" s="18"/>
      <c r="AZ564" s="18"/>
      <c r="BA564" s="18"/>
      <c r="BB564" s="18"/>
      <c r="BC564" s="18"/>
      <c r="BD564" s="92">
        <f t="shared" si="287"/>
        <v>68.522792844777854</v>
      </c>
      <c r="BE564" s="92">
        <f t="shared" si="288"/>
        <v>68.382352941176478</v>
      </c>
      <c r="BF564" s="93">
        <f>IFERROR(100*((L564+0.44*AA564+AQ564)*2400)/((SUMIFS(팀공격력!Q:Q,팀공격력!A:A,B564,팀공격력!B:B,D564)+0.44*SUMIFS(팀공격력!T:T,팀공격력!A:A,B564,팀공격력!B:B,D564)+SUMIFS(팀공격력!AK:AK,팀공격력!A:A,B564,팀공격력!B:B,D564))*(F564*60+G564)),"")</f>
        <v>11.918788929514887</v>
      </c>
      <c r="BG564" s="17">
        <f t="shared" si="289"/>
        <v>0.69117647058823528</v>
      </c>
      <c r="BH564" s="17">
        <f t="shared" si="290"/>
        <v>4.4117647058823532E-2</v>
      </c>
      <c r="BI564" s="94">
        <f>IFERROR(((AG564*(12000/5))/((F564*60+G564)*(SUMIFS(팀공격력!X:X,팀공격력!A:A,B564,팀공격력!B:B,D564)+SUMIFS(팀수비력!X:X,팀수비력!A:A,B564,팀수비력!B:B,D564))))*100,"")</f>
        <v>4.0655123434883622</v>
      </c>
      <c r="BJ564" s="94">
        <f>IFERROR(((AI564*(12000/5))/((F564*60+G564)*(SUMIFS(팀공격력!V:V,팀공격력!A:A,B564,팀공격력!B:B,D564)+SUMIFS(팀수비력!W:W,팀수비력!A:A,B564,팀수비력!B:B,D564))))*100,"")</f>
        <v>5.8515748050694141</v>
      </c>
      <c r="BK564" s="94">
        <f>IFERROR(((AE564*(12000/5))/((F564*60+G564)*(SUMIFS(팀공격력!X:X,팀공격력!A:A,B564,팀공격력!B:B,D564)+SUMIFS(팀수비력!X:X,팀수비력!A:A,B564,팀수비력!B:B,D564))))*100,"")</f>
        <v>7.1146466011046332</v>
      </c>
      <c r="BL564" s="94">
        <f>IFERROR(100*AK564/(((((F564*60+G564)/(12000/5))*SUMIFS(팀공격력!P:P,팀공격력!A:A,B564,팀공격력!B:B,D564))-K564)),"")</f>
        <v>10.168061886522118</v>
      </c>
      <c r="BM564" s="94">
        <f>IFERROR(100*((AM564/E564*(2400))/((F564*60+G564)*SUMIFS(팀공격력!AR:AR,팀공격력!A:A,B564,팀공격력!B:B,D564))),"")</f>
        <v>2.5606888746629024</v>
      </c>
      <c r="BN564" s="94">
        <f>IFERROR((AO564*40)/(((F564*60+G564)/60)*(SUMIFS(팀수비력!Q:Q,팀수비력!A:A,B564,팀수비력!B:B,D564)-SUMIFS(팀수비력!N:N,팀수비력!A:A,B564,팀수비력!B:B,D564)))*100,"")</f>
        <v>0.87349594916253592</v>
      </c>
      <c r="BO564" s="94">
        <f t="shared" si="291"/>
        <v>7.9660116834838028</v>
      </c>
      <c r="BP564" s="18"/>
      <c r="BQ564" s="18"/>
      <c r="BR564" s="18"/>
      <c r="BS564" s="18"/>
      <c r="BT564" s="19" t="s">
        <v>88</v>
      </c>
      <c r="BU564" s="19"/>
      <c r="BV564" s="26" t="s">
        <v>94</v>
      </c>
      <c r="BW564" s="26"/>
      <c r="BX564" s="26"/>
      <c r="BY564" s="26"/>
      <c r="BZ564" s="29"/>
      <c r="CA564" s="29"/>
      <c r="CB564" s="29"/>
      <c r="CC564" s="30"/>
      <c r="CD564" s="30"/>
      <c r="CE564" s="30"/>
      <c r="CF564" s="28">
        <v>6</v>
      </c>
      <c r="CG564" s="28">
        <v>3</v>
      </c>
    </row>
    <row r="565" spans="1:85" x14ac:dyDescent="0.4">
      <c r="A565" s="9" t="s">
        <v>84</v>
      </c>
      <c r="B565" s="9" t="s">
        <v>191</v>
      </c>
      <c r="C565" s="9" t="s">
        <v>195</v>
      </c>
      <c r="D565" s="23" t="s">
        <v>296</v>
      </c>
      <c r="E565" s="32">
        <v>8</v>
      </c>
      <c r="F565" s="32">
        <v>8</v>
      </c>
      <c r="G565" s="32">
        <v>37</v>
      </c>
      <c r="H565" s="14">
        <f t="shared" si="265"/>
        <v>4136</v>
      </c>
      <c r="I565" s="45">
        <v>27</v>
      </c>
      <c r="J565" s="15">
        <f t="shared" si="266"/>
        <v>3.375</v>
      </c>
      <c r="K565" s="21">
        <v>12</v>
      </c>
      <c r="L565" s="21">
        <v>24</v>
      </c>
      <c r="M565" s="15">
        <f t="shared" si="267"/>
        <v>1.5</v>
      </c>
      <c r="N565" s="15">
        <f t="shared" si="268"/>
        <v>3</v>
      </c>
      <c r="O565" s="17">
        <f t="shared" si="269"/>
        <v>0.5</v>
      </c>
      <c r="P565" s="14">
        <v>9</v>
      </c>
      <c r="Q565" s="16">
        <v>14</v>
      </c>
      <c r="R565" s="15">
        <f t="shared" si="270"/>
        <v>1.125</v>
      </c>
      <c r="S565" s="15">
        <f t="shared" si="271"/>
        <v>1.75</v>
      </c>
      <c r="T565" s="17">
        <f t="shared" si="272"/>
        <v>0.6428571428571429</v>
      </c>
      <c r="U565" s="16">
        <v>3</v>
      </c>
      <c r="V565" s="16">
        <v>10</v>
      </c>
      <c r="W565" s="15">
        <f t="shared" si="273"/>
        <v>0.375</v>
      </c>
      <c r="X565" s="15">
        <f t="shared" si="274"/>
        <v>1.25</v>
      </c>
      <c r="Y565" s="17">
        <f t="shared" si="275"/>
        <v>0.3</v>
      </c>
      <c r="Z565" s="8">
        <v>0</v>
      </c>
      <c r="AA565" s="8">
        <v>2</v>
      </c>
      <c r="AB565" s="15">
        <f t="shared" si="276"/>
        <v>0</v>
      </c>
      <c r="AC565" s="15">
        <f t="shared" si="277"/>
        <v>0.25</v>
      </c>
      <c r="AD565" s="17">
        <f t="shared" si="278"/>
        <v>0</v>
      </c>
      <c r="AE565" s="13">
        <v>5</v>
      </c>
      <c r="AF565" s="15">
        <f t="shared" si="279"/>
        <v>0.625</v>
      </c>
      <c r="AG565" s="13">
        <v>4</v>
      </c>
      <c r="AH565" s="15">
        <f t="shared" si="280"/>
        <v>0.5</v>
      </c>
      <c r="AI565" s="13">
        <v>1</v>
      </c>
      <c r="AJ565" s="15">
        <f t="shared" si="281"/>
        <v>0.125</v>
      </c>
      <c r="AK565" s="13">
        <v>13</v>
      </c>
      <c r="AL565" s="15">
        <f t="shared" si="282"/>
        <v>1.625</v>
      </c>
      <c r="AM565" s="13">
        <v>2</v>
      </c>
      <c r="AN565" s="15">
        <f t="shared" si="283"/>
        <v>0.25</v>
      </c>
      <c r="AO565" s="2">
        <v>0</v>
      </c>
      <c r="AP565" s="15">
        <f t="shared" si="284"/>
        <v>0</v>
      </c>
      <c r="AQ565" s="6">
        <v>4</v>
      </c>
      <c r="AR565" s="15">
        <f t="shared" si="285"/>
        <v>0.5</v>
      </c>
      <c r="AS565" s="52">
        <v>15</v>
      </c>
      <c r="AT565" s="15">
        <f t="shared" si="286"/>
        <v>1.875</v>
      </c>
      <c r="AU565" s="18"/>
      <c r="AV565" s="18"/>
      <c r="AW565" s="18"/>
      <c r="AX565" s="18"/>
      <c r="AY565" s="18"/>
      <c r="AZ565" s="18"/>
      <c r="BA565" s="18"/>
      <c r="BB565" s="18"/>
      <c r="BC565" s="18"/>
      <c r="BD565" s="92">
        <f t="shared" si="287"/>
        <v>54.260450160771711</v>
      </c>
      <c r="BE565" s="92">
        <f t="shared" si="288"/>
        <v>56.25</v>
      </c>
      <c r="BF565" s="93">
        <f>IFERROR(100*((L565+0.44*AA565+AQ565)*2400)/((SUMIFS(팀공격력!Q:Q,팀공격력!A:A,B565,팀공격력!B:B,D565)+0.44*SUMIFS(팀공격력!T:T,팀공격력!A:A,B565,팀공격력!B:B,D565)+SUMIFS(팀공격력!AK:AK,팀공격력!A:A,B565,팀공격력!B:B,D565))*(F565*60+G565)),"")</f>
        <v>17.599475428377815</v>
      </c>
      <c r="BG565" s="17">
        <f t="shared" si="289"/>
        <v>0.41666666666666669</v>
      </c>
      <c r="BH565" s="17">
        <f t="shared" si="290"/>
        <v>8.3333333333333329E-2</v>
      </c>
      <c r="BI565" s="94">
        <f>IFERROR(((AG565*(12000/5))/((F565*60+G565)*(SUMIFS(팀공격력!X:X,팀공격력!A:A,B565,팀공격력!B:B,D565)+SUMIFS(팀수비력!X:X,팀수비력!A:A,B565,팀수비력!B:B,D565))))*100,"")</f>
        <v>3.1313095071123129</v>
      </c>
      <c r="BJ565" s="94">
        <f>IFERROR(((AI565*(12000/5))/((F565*60+G565)*(SUMIFS(팀공격력!V:V,팀공격력!A:A,B565,팀공격력!B:B,D565)+SUMIFS(팀수비력!W:W,팀수비력!A:A,B565,팀수비력!B:B,D565))))*100,"")</f>
        <v>1.5023192052731404</v>
      </c>
      <c r="BK565" s="94">
        <f>IFERROR(((AE565*(12000/5))/((F565*60+G565)*(SUMIFS(팀공격력!X:X,팀공격력!A:A,B565,팀공격력!B:B,D565)+SUMIFS(팀수비력!X:X,팀수비력!A:A,B565,팀수비력!B:B,D565))))*100,"")</f>
        <v>3.9141368838903916</v>
      </c>
      <c r="BL565" s="94">
        <f>IFERROR(100*AK565/(((((F565*60+G565)/(12000/5))*SUMIFS(팀공격력!P:P,팀공격력!A:A,B565,팀공격력!B:B,D565))-K565)),"")</f>
        <v>24.403407091066949</v>
      </c>
      <c r="BM565" s="94">
        <f>IFERROR(100*((AM565/E565*(2400))/((F565*60+G565)*SUMIFS(팀공격력!AR:AR,팀공격력!A:A,B565,팀공격력!B:B,D565))),"")</f>
        <v>1.5848640489459984</v>
      </c>
      <c r="BN565" s="94">
        <f>IFERROR((AO565*40)/(((F565*60+G565)/60)*(SUMIFS(팀수비력!Q:Q,팀수비력!A:A,B565,팀수비력!B:B,D565)-SUMIFS(팀수비력!N:N,팀수비력!A:A,B565,팀수비력!B:B,D565)))*100,"")</f>
        <v>0</v>
      </c>
      <c r="BO565" s="94">
        <f t="shared" si="291"/>
        <v>13.850415512465375</v>
      </c>
      <c r="BP565" s="18"/>
      <c r="BQ565" s="18"/>
      <c r="BR565" s="18"/>
      <c r="BS565" s="18"/>
      <c r="BT565" s="19" t="s">
        <v>88</v>
      </c>
      <c r="BU565" s="19"/>
      <c r="BV565" s="26" t="s">
        <v>89</v>
      </c>
      <c r="BW565" s="26"/>
      <c r="BX565" s="26"/>
      <c r="BY565" s="26"/>
      <c r="BZ565" s="29"/>
      <c r="CA565" s="29"/>
      <c r="CB565" s="29"/>
      <c r="CC565" s="30"/>
      <c r="CD565" s="30"/>
      <c r="CE565" s="30"/>
      <c r="CF565" s="28">
        <v>5</v>
      </c>
      <c r="CG565" s="28">
        <v>3</v>
      </c>
    </row>
    <row r="566" spans="1:85" x14ac:dyDescent="0.4">
      <c r="A566" s="9" t="s">
        <v>84</v>
      </c>
      <c r="B566" s="9" t="s">
        <v>191</v>
      </c>
      <c r="C566" s="9" t="s">
        <v>196</v>
      </c>
      <c r="D566" s="23" t="s">
        <v>296</v>
      </c>
      <c r="E566" s="32">
        <v>1</v>
      </c>
      <c r="F566" s="32">
        <v>0</v>
      </c>
      <c r="G566" s="32">
        <v>28</v>
      </c>
      <c r="H566" s="14">
        <f t="shared" si="265"/>
        <v>28</v>
      </c>
      <c r="I566" s="45">
        <v>0</v>
      </c>
      <c r="J566" s="15">
        <f t="shared" si="266"/>
        <v>0</v>
      </c>
      <c r="K566" s="21">
        <v>0</v>
      </c>
      <c r="L566" s="21">
        <v>0</v>
      </c>
      <c r="M566" s="15">
        <f t="shared" si="267"/>
        <v>0</v>
      </c>
      <c r="N566" s="15">
        <f t="shared" si="268"/>
        <v>0</v>
      </c>
      <c r="O566" s="17" t="e">
        <f t="shared" si="269"/>
        <v>#DIV/0!</v>
      </c>
      <c r="P566" s="14">
        <v>0</v>
      </c>
      <c r="Q566" s="16">
        <v>0</v>
      </c>
      <c r="R566" s="15">
        <f t="shared" si="270"/>
        <v>0</v>
      </c>
      <c r="S566" s="15">
        <f t="shared" si="271"/>
        <v>0</v>
      </c>
      <c r="T566" s="17" t="e">
        <f t="shared" si="272"/>
        <v>#DIV/0!</v>
      </c>
      <c r="U566" s="16">
        <v>0</v>
      </c>
      <c r="V566" s="16">
        <v>0</v>
      </c>
      <c r="W566" s="15">
        <f t="shared" si="273"/>
        <v>0</v>
      </c>
      <c r="X566" s="15">
        <f t="shared" si="274"/>
        <v>0</v>
      </c>
      <c r="Y566" s="17" t="e">
        <f t="shared" si="275"/>
        <v>#DIV/0!</v>
      </c>
      <c r="Z566" s="8">
        <v>0</v>
      </c>
      <c r="AA566" s="8">
        <v>0</v>
      </c>
      <c r="AB566" s="15">
        <f t="shared" si="276"/>
        <v>0</v>
      </c>
      <c r="AC566" s="15">
        <f t="shared" si="277"/>
        <v>0</v>
      </c>
      <c r="AD566" s="17" t="e">
        <f t="shared" si="278"/>
        <v>#DIV/0!</v>
      </c>
      <c r="AE566" s="13">
        <v>0</v>
      </c>
      <c r="AF566" s="15">
        <f t="shared" si="279"/>
        <v>0</v>
      </c>
      <c r="AG566" s="13">
        <v>0</v>
      </c>
      <c r="AH566" s="15">
        <f t="shared" si="280"/>
        <v>0</v>
      </c>
      <c r="AI566" s="13">
        <v>0</v>
      </c>
      <c r="AJ566" s="15">
        <f t="shared" si="281"/>
        <v>0</v>
      </c>
      <c r="AK566" s="13">
        <v>0</v>
      </c>
      <c r="AL566" s="15">
        <f t="shared" si="282"/>
        <v>0</v>
      </c>
      <c r="AM566" s="13">
        <v>0</v>
      </c>
      <c r="AN566" s="15">
        <f t="shared" si="283"/>
        <v>0</v>
      </c>
      <c r="AO566" s="2">
        <v>0</v>
      </c>
      <c r="AP566" s="15">
        <f t="shared" si="284"/>
        <v>0</v>
      </c>
      <c r="AQ566" s="6">
        <v>0</v>
      </c>
      <c r="AR566" s="15">
        <f t="shared" si="285"/>
        <v>0</v>
      </c>
      <c r="AS566" s="52">
        <v>0</v>
      </c>
      <c r="AT566" s="15">
        <f t="shared" si="286"/>
        <v>0</v>
      </c>
      <c r="AU566" s="18"/>
      <c r="AV566" s="18"/>
      <c r="AW566" s="18"/>
      <c r="AX566" s="18"/>
      <c r="AY566" s="18"/>
      <c r="AZ566" s="18"/>
      <c r="BA566" s="18"/>
      <c r="BB566" s="18"/>
      <c r="BC566" s="18"/>
      <c r="BD566" s="92" t="str">
        <f t="shared" si="287"/>
        <v/>
      </c>
      <c r="BE566" s="92" t="str">
        <f t="shared" si="288"/>
        <v/>
      </c>
      <c r="BF566" s="93">
        <f>IFERROR(100*((L566+0.44*AA566+AQ566)*2400)/((SUMIFS(팀공격력!Q:Q,팀공격력!A:A,B566,팀공격력!B:B,D566)+0.44*SUMIFS(팀공격력!T:T,팀공격력!A:A,B566,팀공격력!B:B,D566)+SUMIFS(팀공격력!AK:AK,팀공격력!A:A,B566,팀공격력!B:B,D566))*(F566*60+G566)),"")</f>
        <v>0</v>
      </c>
      <c r="BG566" s="17" t="str">
        <f t="shared" si="289"/>
        <v/>
      </c>
      <c r="BH566" s="17" t="str">
        <f t="shared" si="290"/>
        <v/>
      </c>
      <c r="BI566" s="94">
        <f>IFERROR(((AG566*(12000/5))/((F566*60+G566)*(SUMIFS(팀공격력!X:X,팀공격력!A:A,B566,팀공격력!B:B,D566)+SUMIFS(팀수비력!X:X,팀수비력!A:A,B566,팀수비력!B:B,D566))))*100,"")</f>
        <v>0</v>
      </c>
      <c r="BJ566" s="94">
        <f>IFERROR(((AI566*(12000/5))/((F566*60+G566)*(SUMIFS(팀공격력!V:V,팀공격력!A:A,B566,팀공격력!B:B,D566)+SUMIFS(팀수비력!W:W,팀수비력!A:A,B566,팀수비력!B:B,D566))))*100,"")</f>
        <v>0</v>
      </c>
      <c r="BK566" s="94">
        <f>IFERROR(((AE566*(12000/5))/((F566*60+G566)*(SUMIFS(팀공격력!X:X,팀공격력!A:A,B566,팀공격력!B:B,D566)+SUMIFS(팀수비력!X:X,팀수비력!A:A,B566,팀수비력!B:B,D566))))*100,"")</f>
        <v>0</v>
      </c>
      <c r="BL566" s="94">
        <f>IFERROR(100*AK566/(((((F566*60+G566)/(12000/5))*SUMIFS(팀공격력!P:P,팀공격력!A:A,B566,팀공격력!B:B,D566))-K566)),"")</f>
        <v>0</v>
      </c>
      <c r="BM566" s="94">
        <f>IFERROR(100*((AM566/E566*(2400))/((F566*60+G566)*SUMIFS(팀공격력!AR:AR,팀공격력!A:A,B566,팀공격력!B:B,D566))),"")</f>
        <v>0</v>
      </c>
      <c r="BN566" s="94">
        <f>IFERROR((AO566*40)/(((F566*60+G566)/60)*(SUMIFS(팀수비력!Q:Q,팀수비력!A:A,B566,팀수비력!B:B,D566)-SUMIFS(팀수비력!N:N,팀수비력!A:A,B566,팀수비력!B:B,D566)))*100,"")</f>
        <v>0</v>
      </c>
      <c r="BO566" s="94" t="str">
        <f t="shared" si="291"/>
        <v/>
      </c>
      <c r="BP566" s="18"/>
      <c r="BQ566" s="18"/>
      <c r="BR566" s="18"/>
      <c r="BS566" s="18"/>
      <c r="BT566" s="19" t="s">
        <v>88</v>
      </c>
      <c r="BU566" s="19"/>
      <c r="BV566" s="26" t="s">
        <v>89</v>
      </c>
      <c r="BW566" s="26"/>
      <c r="BX566" s="26"/>
      <c r="BY566" s="26"/>
      <c r="BZ566" s="29"/>
      <c r="CA566" s="29"/>
      <c r="CB566" s="29"/>
      <c r="CC566" s="30"/>
      <c r="CD566" s="30"/>
      <c r="CE566" s="30"/>
      <c r="CF566" s="28">
        <v>1</v>
      </c>
      <c r="CG566" s="28">
        <v>0</v>
      </c>
    </row>
    <row r="567" spans="1:85" x14ac:dyDescent="0.4">
      <c r="A567" s="9" t="s">
        <v>84</v>
      </c>
      <c r="B567" s="9" t="s">
        <v>191</v>
      </c>
      <c r="C567" s="9" t="s">
        <v>197</v>
      </c>
      <c r="D567" s="23" t="s">
        <v>296</v>
      </c>
      <c r="E567" s="32">
        <v>9</v>
      </c>
      <c r="F567" s="32">
        <v>32</v>
      </c>
      <c r="G567" s="32">
        <v>47</v>
      </c>
      <c r="H567" s="14">
        <f t="shared" si="265"/>
        <v>17703</v>
      </c>
      <c r="I567" s="45">
        <v>141</v>
      </c>
      <c r="J567" s="15">
        <f t="shared" si="266"/>
        <v>15.666666666666666</v>
      </c>
      <c r="K567" s="21">
        <v>48</v>
      </c>
      <c r="L567" s="21">
        <v>108</v>
      </c>
      <c r="M567" s="15">
        <f t="shared" si="267"/>
        <v>5.333333333333333</v>
      </c>
      <c r="N567" s="15">
        <f t="shared" si="268"/>
        <v>12</v>
      </c>
      <c r="O567" s="17">
        <f t="shared" si="269"/>
        <v>0.44444444444444442</v>
      </c>
      <c r="P567" s="14">
        <v>29</v>
      </c>
      <c r="Q567" s="16">
        <v>52</v>
      </c>
      <c r="R567" s="15">
        <f t="shared" si="270"/>
        <v>3.2222222222222223</v>
      </c>
      <c r="S567" s="15">
        <f t="shared" si="271"/>
        <v>5.7777777777777777</v>
      </c>
      <c r="T567" s="17">
        <f t="shared" si="272"/>
        <v>0.55769230769230771</v>
      </c>
      <c r="U567" s="16">
        <v>19</v>
      </c>
      <c r="V567" s="16">
        <v>56</v>
      </c>
      <c r="W567" s="15">
        <f t="shared" si="273"/>
        <v>2.1111111111111112</v>
      </c>
      <c r="X567" s="15">
        <f t="shared" si="274"/>
        <v>6.2222222222222223</v>
      </c>
      <c r="Y567" s="17">
        <f t="shared" si="275"/>
        <v>0.3392857142857143</v>
      </c>
      <c r="Z567" s="8">
        <v>26</v>
      </c>
      <c r="AA567" s="8">
        <v>35</v>
      </c>
      <c r="AB567" s="15">
        <f t="shared" si="276"/>
        <v>2.8888888888888888</v>
      </c>
      <c r="AC567" s="15">
        <f t="shared" si="277"/>
        <v>3.8888888888888888</v>
      </c>
      <c r="AD567" s="17">
        <f t="shared" si="278"/>
        <v>0.74285714285714288</v>
      </c>
      <c r="AE567" s="13">
        <v>23</v>
      </c>
      <c r="AF567" s="15">
        <f t="shared" si="279"/>
        <v>2.5555555555555554</v>
      </c>
      <c r="AG567" s="13">
        <v>7</v>
      </c>
      <c r="AH567" s="15">
        <f t="shared" si="280"/>
        <v>0.77777777777777779</v>
      </c>
      <c r="AI567" s="13">
        <v>16</v>
      </c>
      <c r="AJ567" s="15">
        <f t="shared" si="281"/>
        <v>1.7777777777777777</v>
      </c>
      <c r="AK567" s="13">
        <v>67</v>
      </c>
      <c r="AL567" s="15">
        <f t="shared" si="282"/>
        <v>7.4444444444444446</v>
      </c>
      <c r="AM567" s="13">
        <v>7</v>
      </c>
      <c r="AN567" s="15">
        <f t="shared" si="283"/>
        <v>0.77777777777777779</v>
      </c>
      <c r="AO567" s="2">
        <v>4</v>
      </c>
      <c r="AP567" s="15">
        <f t="shared" si="284"/>
        <v>0.44444444444444442</v>
      </c>
      <c r="AQ567" s="6">
        <v>18</v>
      </c>
      <c r="AR567" s="15">
        <f t="shared" si="285"/>
        <v>2</v>
      </c>
      <c r="AS567" s="52">
        <v>26</v>
      </c>
      <c r="AT567" s="15">
        <f t="shared" si="286"/>
        <v>2.8888888888888888</v>
      </c>
      <c r="AU567" s="18"/>
      <c r="AV567" s="18"/>
      <c r="AW567" s="18"/>
      <c r="AX567" s="18"/>
      <c r="AY567" s="18"/>
      <c r="AZ567" s="18"/>
      <c r="BA567" s="18"/>
      <c r="BB567" s="18"/>
      <c r="BC567" s="18"/>
      <c r="BD567" s="92">
        <f t="shared" si="287"/>
        <v>57.131280388978922</v>
      </c>
      <c r="BE567" s="92">
        <f t="shared" si="288"/>
        <v>53.240740740740748</v>
      </c>
      <c r="BF567" s="93">
        <f>IFERROR(100*((L567+0.44*AA567+AQ567)*2400)/((SUMIFS(팀공격력!Q:Q,팀공격력!A:A,B567,팀공격력!B:B,D567)+0.44*SUMIFS(팀공격력!T:T,팀공격력!A:A,B567,팀공격력!B:B,D567)+SUMIFS(팀공격력!AK:AK,팀공격력!A:A,B567,팀공격력!B:B,D567))*(F567*60+G567)),"")</f>
        <v>22.648431315829011</v>
      </c>
      <c r="BG567" s="17">
        <f t="shared" si="289"/>
        <v>0.51851851851851849</v>
      </c>
      <c r="BH567" s="17">
        <f t="shared" si="290"/>
        <v>0.32407407407407407</v>
      </c>
      <c r="BI567" s="94">
        <f>IFERROR(((AG567*(12000/5))/((F567*60+G567)*(SUMIFS(팀공격력!X:X,팀공격력!A:A,B567,팀공격력!B:B,D567)+SUMIFS(팀수비력!X:X,팀수비력!A:A,B567,팀수비력!B:B,D567))))*100,"")</f>
        <v>1.4402909387696314</v>
      </c>
      <c r="BJ567" s="94">
        <f>IFERROR(((AI567*(12000/5))/((F567*60+G567)*(SUMIFS(팀공격력!V:V,팀공격력!A:A,B567,팀공격력!B:B,D567)+SUMIFS(팀수비력!W:W,팀수비력!A:A,B567,팀수비력!B:B,D567))))*100,"")</f>
        <v>6.3178365358512538</v>
      </c>
      <c r="BK567" s="94">
        <f>IFERROR(((AE567*(12000/5))/((F567*60+G567)*(SUMIFS(팀공격력!X:X,팀공격력!A:A,B567,팀공격력!B:B,D567)+SUMIFS(팀수비력!X:X,팀수비력!A:A,B567,팀수비력!B:B,D567))))*100,"")</f>
        <v>4.732384513100218</v>
      </c>
      <c r="BL567" s="94">
        <f>IFERROR(100*AK567/(((((F567*60+G567)/(12000/5))*SUMIFS(팀공격력!P:P,팀공격력!A:A,B567,팀공격력!B:B,D567))-K567)),"")</f>
        <v>33.444190007924277</v>
      </c>
      <c r="BM567" s="94">
        <f>IFERROR(100*((AM567/E567*(2400))/((F567*60+G567)*SUMIFS(팀공격력!AR:AR,팀공격력!A:A,B567,팀공격력!B:B,D567))),"")</f>
        <v>1.2959663318387997</v>
      </c>
      <c r="BN567" s="94">
        <f>IFERROR((AO567*40)/(((F567*60+G567)/60)*(SUMIFS(팀수비력!Q:Q,팀수비력!A:A,B567,팀수비력!B:B,D567)-SUMIFS(팀수비력!N:N,팀수비력!A:A,B567,팀수비력!B:B,D567)))*100,"")</f>
        <v>1.1788716724505059</v>
      </c>
      <c r="BO567" s="94">
        <f t="shared" si="291"/>
        <v>12.72984441301273</v>
      </c>
      <c r="BP567" s="18"/>
      <c r="BQ567" s="18"/>
      <c r="BR567" s="18"/>
      <c r="BS567" s="18"/>
      <c r="BT567" s="19" t="s">
        <v>88</v>
      </c>
      <c r="BU567" s="19"/>
      <c r="BV567" s="26" t="s">
        <v>89</v>
      </c>
      <c r="BW567" s="26"/>
      <c r="BX567" s="26"/>
      <c r="BY567" s="26"/>
      <c r="BZ567" s="29"/>
      <c r="CA567" s="29"/>
      <c r="CB567" s="29"/>
      <c r="CC567" s="30"/>
      <c r="CD567" s="30"/>
      <c r="CE567" s="30"/>
      <c r="CF567" s="28">
        <v>6</v>
      </c>
      <c r="CG567" s="28">
        <v>3</v>
      </c>
    </row>
    <row r="568" spans="1:85" x14ac:dyDescent="0.4">
      <c r="A568" s="9" t="s">
        <v>84</v>
      </c>
      <c r="B568" s="9" t="s">
        <v>191</v>
      </c>
      <c r="C568" s="9" t="s">
        <v>199</v>
      </c>
      <c r="D568" s="23" t="s">
        <v>296</v>
      </c>
      <c r="E568" s="32">
        <v>8</v>
      </c>
      <c r="F568" s="32">
        <v>9</v>
      </c>
      <c r="G568" s="32">
        <v>19</v>
      </c>
      <c r="H568" s="14">
        <f t="shared" si="265"/>
        <v>4472</v>
      </c>
      <c r="I568" s="45">
        <v>30</v>
      </c>
      <c r="J568" s="15">
        <f t="shared" si="266"/>
        <v>3.75</v>
      </c>
      <c r="K568" s="21">
        <v>11</v>
      </c>
      <c r="L568" s="21">
        <v>30</v>
      </c>
      <c r="M568" s="15">
        <f t="shared" si="267"/>
        <v>1.375</v>
      </c>
      <c r="N568" s="15">
        <f t="shared" si="268"/>
        <v>3.75</v>
      </c>
      <c r="O568" s="17">
        <f t="shared" si="269"/>
        <v>0.36666666666666664</v>
      </c>
      <c r="P568" s="14">
        <v>3</v>
      </c>
      <c r="Q568" s="16">
        <v>12</v>
      </c>
      <c r="R568" s="15">
        <f t="shared" si="270"/>
        <v>0.375</v>
      </c>
      <c r="S568" s="15">
        <f t="shared" si="271"/>
        <v>1.5</v>
      </c>
      <c r="T568" s="17">
        <f t="shared" si="272"/>
        <v>0.25</v>
      </c>
      <c r="U568" s="16">
        <v>8</v>
      </c>
      <c r="V568" s="16">
        <v>18</v>
      </c>
      <c r="W568" s="15">
        <f t="shared" si="273"/>
        <v>1</v>
      </c>
      <c r="X568" s="15">
        <f t="shared" si="274"/>
        <v>2.25</v>
      </c>
      <c r="Y568" s="17">
        <f t="shared" si="275"/>
        <v>0.44444444444444442</v>
      </c>
      <c r="Z568" s="8">
        <v>0</v>
      </c>
      <c r="AA568" s="8">
        <v>2</v>
      </c>
      <c r="AB568" s="15">
        <f t="shared" si="276"/>
        <v>0</v>
      </c>
      <c r="AC568" s="15">
        <f t="shared" si="277"/>
        <v>0.25</v>
      </c>
      <c r="AD568" s="17">
        <f t="shared" si="278"/>
        <v>0</v>
      </c>
      <c r="AE568" s="13">
        <v>11</v>
      </c>
      <c r="AF568" s="15">
        <f t="shared" si="279"/>
        <v>1.375</v>
      </c>
      <c r="AG568" s="13">
        <v>6</v>
      </c>
      <c r="AH568" s="15">
        <f t="shared" si="280"/>
        <v>0.75</v>
      </c>
      <c r="AI568" s="13">
        <v>5</v>
      </c>
      <c r="AJ568" s="15">
        <f t="shared" si="281"/>
        <v>0.625</v>
      </c>
      <c r="AK568" s="13">
        <v>5</v>
      </c>
      <c r="AL568" s="15">
        <f t="shared" si="282"/>
        <v>0.625</v>
      </c>
      <c r="AM568" s="13">
        <v>5</v>
      </c>
      <c r="AN568" s="15">
        <f t="shared" si="283"/>
        <v>0.625</v>
      </c>
      <c r="AO568" s="2">
        <v>6</v>
      </c>
      <c r="AP568" s="15">
        <f t="shared" si="284"/>
        <v>0.75</v>
      </c>
      <c r="AQ568" s="6">
        <v>2</v>
      </c>
      <c r="AR568" s="15">
        <f t="shared" si="285"/>
        <v>0.25</v>
      </c>
      <c r="AS568" s="52">
        <v>18</v>
      </c>
      <c r="AT568" s="15">
        <f t="shared" si="286"/>
        <v>2.25</v>
      </c>
      <c r="AU568" s="18"/>
      <c r="AV568" s="18"/>
      <c r="AW568" s="18"/>
      <c r="AX568" s="18"/>
      <c r="AY568" s="18"/>
      <c r="AZ568" s="18"/>
      <c r="BA568" s="18"/>
      <c r="BB568" s="18"/>
      <c r="BC568" s="18"/>
      <c r="BD568" s="92">
        <f t="shared" si="287"/>
        <v>48.575129533678755</v>
      </c>
      <c r="BE568" s="92">
        <f t="shared" si="288"/>
        <v>50</v>
      </c>
      <c r="BF568" s="93">
        <f>IFERROR(100*((L568+0.44*AA568+AQ568)*2400)/((SUMIFS(팀공격력!Q:Q,팀공격력!A:A,B568,팀공격력!B:B,D568)+0.44*SUMIFS(팀공격력!T:T,팀공격력!A:A,B568,팀공격력!B:B,D568)+SUMIFS(팀공격력!AK:AK,팀공격력!A:A,B568,팀공격력!B:B,D568))*(F568*60+G568)),"")</f>
        <v>18.531606872926606</v>
      </c>
      <c r="BG568" s="17">
        <f t="shared" si="289"/>
        <v>0.6</v>
      </c>
      <c r="BH568" s="17">
        <f t="shared" si="290"/>
        <v>6.6666666666666666E-2</v>
      </c>
      <c r="BI568" s="94">
        <f>IFERROR(((AG568*(12000/5))/((F568*60+G568)*(SUMIFS(팀공격력!X:X,팀공격력!A:A,B568,팀공격력!B:B,D568)+SUMIFS(팀수비력!X:X,팀수비력!A:A,B568,팀수비력!B:B,D568))))*100,"")</f>
        <v>4.3440617580779941</v>
      </c>
      <c r="BJ568" s="94">
        <f>IFERROR(((AI568*(12000/5))/((F568*60+G568)*(SUMIFS(팀공격력!V:V,팀공격력!A:A,B568,팀공격력!B:B,D568)+SUMIFS(팀수비력!W:W,팀수비력!A:A,B568,팀수비력!B:B,D568))))*100,"")</f>
        <v>6.9472185073901045</v>
      </c>
      <c r="BK568" s="94">
        <f>IFERROR(((AE568*(12000/5))/((F568*60+G568)*(SUMIFS(팀공격력!X:X,팀공격력!A:A,B568,팀공격력!B:B,D568)+SUMIFS(팀수비력!X:X,팀수비력!A:A,B568,팀수비력!B:B,D568))))*100,"")</f>
        <v>7.9641132231429896</v>
      </c>
      <c r="BL568" s="94">
        <f>IFERROR(100*AK568/(((((F568*60+G568)/(12000/5))*SUMIFS(팀공격력!P:P,팀공격력!A:A,B568,팀공격력!B:B,D568))-K568)),"")</f>
        <v>8.3929583079796046</v>
      </c>
      <c r="BM568" s="94">
        <f>IFERROR(100*((AM568/E568*(2400))/((F568*60+G568)*SUMIFS(팀공격력!AR:AR,팀공격력!A:A,B568,팀공격력!B:B,D568))),"")</f>
        <v>3.6644665174645845</v>
      </c>
      <c r="BN568" s="94">
        <f>IFERROR((AO568*40)/(((F568*60+G568)/60)*(SUMIFS(팀수비력!Q:Q,팀수비력!A:A,B568,팀수비력!B:B,D568)-SUMIFS(팀수비력!N:N,팀수비력!A:A,B568,팀수비력!B:B,D568)))*100,"")</f>
        <v>6.2222913587928756</v>
      </c>
      <c r="BO568" s="94">
        <f t="shared" si="291"/>
        <v>6.0827250608272516</v>
      </c>
      <c r="BP568" s="18"/>
      <c r="BQ568" s="18"/>
      <c r="BR568" s="18"/>
      <c r="BS568" s="18"/>
      <c r="BT568" s="19" t="s">
        <v>88</v>
      </c>
      <c r="BU568" s="19"/>
      <c r="BV568" s="26" t="s">
        <v>94</v>
      </c>
      <c r="BW568" s="26"/>
      <c r="BX568" s="26"/>
      <c r="BY568" s="26"/>
      <c r="BZ568" s="29"/>
      <c r="CA568" s="29"/>
      <c r="CB568" s="29"/>
      <c r="CC568" s="30"/>
      <c r="CD568" s="30"/>
      <c r="CE568" s="30"/>
      <c r="CF568" s="28">
        <v>5</v>
      </c>
      <c r="CG568" s="28">
        <v>3</v>
      </c>
    </row>
    <row r="569" spans="1:85" x14ac:dyDescent="0.4">
      <c r="A569" s="9" t="s">
        <v>84</v>
      </c>
      <c r="B569" s="9" t="s">
        <v>191</v>
      </c>
      <c r="C569" s="9" t="s">
        <v>200</v>
      </c>
      <c r="D569" s="23" t="s">
        <v>296</v>
      </c>
      <c r="E569" s="32">
        <v>9</v>
      </c>
      <c r="F569" s="32">
        <v>34</v>
      </c>
      <c r="G569" s="32">
        <v>25</v>
      </c>
      <c r="H569" s="14">
        <f t="shared" si="265"/>
        <v>18585</v>
      </c>
      <c r="I569" s="45">
        <v>221</v>
      </c>
      <c r="J569" s="15">
        <f t="shared" si="266"/>
        <v>24.555555555555557</v>
      </c>
      <c r="K569" s="21">
        <v>82</v>
      </c>
      <c r="L569" s="21">
        <v>152</v>
      </c>
      <c r="M569" s="15">
        <f t="shared" si="267"/>
        <v>9.1111111111111107</v>
      </c>
      <c r="N569" s="15">
        <f t="shared" si="268"/>
        <v>16.888888888888889</v>
      </c>
      <c r="O569" s="17">
        <f t="shared" si="269"/>
        <v>0.53947368421052633</v>
      </c>
      <c r="P569" s="14">
        <v>52</v>
      </c>
      <c r="Q569" s="16">
        <v>86</v>
      </c>
      <c r="R569" s="15">
        <f t="shared" si="270"/>
        <v>5.7777777777777777</v>
      </c>
      <c r="S569" s="15">
        <f t="shared" si="271"/>
        <v>9.5555555555555554</v>
      </c>
      <c r="T569" s="17">
        <f t="shared" si="272"/>
        <v>0.60465116279069764</v>
      </c>
      <c r="U569" s="16">
        <v>30</v>
      </c>
      <c r="V569" s="16">
        <v>66</v>
      </c>
      <c r="W569" s="15">
        <f t="shared" si="273"/>
        <v>3.3333333333333335</v>
      </c>
      <c r="X569" s="15">
        <f t="shared" si="274"/>
        <v>7.333333333333333</v>
      </c>
      <c r="Y569" s="17">
        <f t="shared" si="275"/>
        <v>0.45454545454545453</v>
      </c>
      <c r="Z569" s="8">
        <v>27</v>
      </c>
      <c r="AA569" s="8">
        <v>39</v>
      </c>
      <c r="AB569" s="15">
        <f t="shared" si="276"/>
        <v>3</v>
      </c>
      <c r="AC569" s="15">
        <f t="shared" si="277"/>
        <v>4.333333333333333</v>
      </c>
      <c r="AD569" s="17">
        <f t="shared" si="278"/>
        <v>0.69230769230769229</v>
      </c>
      <c r="AE569" s="13">
        <v>111</v>
      </c>
      <c r="AF569" s="15">
        <f t="shared" si="279"/>
        <v>12.333333333333334</v>
      </c>
      <c r="AG569" s="13">
        <v>13</v>
      </c>
      <c r="AH569" s="15">
        <f t="shared" si="280"/>
        <v>1.4444444444444444</v>
      </c>
      <c r="AI569" s="13">
        <v>98</v>
      </c>
      <c r="AJ569" s="15">
        <f t="shared" si="281"/>
        <v>10.888888888888889</v>
      </c>
      <c r="AK569" s="13">
        <v>30</v>
      </c>
      <c r="AL569" s="15">
        <f t="shared" si="282"/>
        <v>3.3333333333333335</v>
      </c>
      <c r="AM569" s="13">
        <v>8</v>
      </c>
      <c r="AN569" s="15">
        <f t="shared" si="283"/>
        <v>0.88888888888888884</v>
      </c>
      <c r="AO569" s="2">
        <v>10</v>
      </c>
      <c r="AP569" s="15">
        <f t="shared" si="284"/>
        <v>1.1111111111111112</v>
      </c>
      <c r="AQ569" s="6">
        <v>23</v>
      </c>
      <c r="AR569" s="15">
        <f t="shared" si="285"/>
        <v>2.5555555555555554</v>
      </c>
      <c r="AS569" s="52">
        <v>15</v>
      </c>
      <c r="AT569" s="15">
        <f t="shared" si="286"/>
        <v>1.6666666666666667</v>
      </c>
      <c r="AU569" s="18"/>
      <c r="AV569" s="18"/>
      <c r="AW569" s="18"/>
      <c r="AX569" s="18"/>
      <c r="AY569" s="18"/>
      <c r="AZ569" s="18"/>
      <c r="BA569" s="18"/>
      <c r="BB569" s="18"/>
      <c r="BC569" s="18"/>
      <c r="BD569" s="92">
        <f t="shared" si="287"/>
        <v>65.322771340742491</v>
      </c>
      <c r="BE569" s="92">
        <f t="shared" si="288"/>
        <v>63.815789473684212</v>
      </c>
      <c r="BF569" s="93">
        <f>IFERROR(100*((L569+0.44*AA569+AQ569)*2400)/((SUMIFS(팀공격력!Q:Q,팀공격력!A:A,B569,팀공격력!B:B,D569)+0.44*SUMIFS(팀공격력!T:T,팀공격력!A:A,B569,팀공격력!B:B,D569)+SUMIFS(팀공격력!AK:AK,팀공격력!A:A,B569,팀공격력!B:B,D569))*(F569*60+G569)),"")</f>
        <v>29.318112814316077</v>
      </c>
      <c r="BG569" s="17">
        <f t="shared" si="289"/>
        <v>0.43421052631578949</v>
      </c>
      <c r="BH569" s="17">
        <f t="shared" si="290"/>
        <v>0.25657894736842107</v>
      </c>
      <c r="BI569" s="94">
        <f>IFERROR(((AG569*(12000/5))/((F569*60+G569)*(SUMIFS(팀공격력!X:X,팀공격력!A:A,B569,팀공격력!B:B,D569)+SUMIFS(팀수비력!X:X,팀수비력!A:A,B569,팀수비력!B:B,D569))))*100,"")</f>
        <v>2.547885132845261</v>
      </c>
      <c r="BJ569" s="94">
        <f>IFERROR(((AI569*(12000/5))/((F569*60+G569)*(SUMIFS(팀공격력!V:V,팀공격력!A:A,B569,팀공격력!B:B,D569)+SUMIFS(팀수비력!W:W,팀수비력!A:A,B569,팀수비력!B:B,D569))))*100,"")</f>
        <v>36.860292907684709</v>
      </c>
      <c r="BK569" s="94">
        <f>IFERROR(((AE569*(12000/5))/((F569*60+G569)*(SUMIFS(팀공격력!X:X,팀공격력!A:A,B569,팀공격력!B:B,D569)+SUMIFS(팀수비력!X:X,팀수비력!A:A,B569,팀수비력!B:B,D569))))*100,"")</f>
        <v>21.755019211217228</v>
      </c>
      <c r="BL569" s="94">
        <f>IFERROR(100*AK569/(((((F569*60+G569)/(12000/5))*SUMIFS(팀공격력!P:P,팀공격력!A:A,B569,팀공격력!B:B,D569))-K569)),"")</f>
        <v>16.787325569195257</v>
      </c>
      <c r="BM569" s="94">
        <f>IFERROR(100*((AM569/E569*(2400))/((F569*60+G569)*SUMIFS(팀공격력!AR:AR,팀공격력!A:A,B569,팀공격력!B:B,D569))),"")</f>
        <v>1.4108146798903733</v>
      </c>
      <c r="BN569" s="94">
        <f>IFERROR((AO569*40)/(((F569*60+G569)/60)*(SUMIFS(팀수비력!Q:Q,팀수비력!A:A,B569,팀수비력!B:B,D569)-SUMIFS(팀수비력!N:N,팀수비력!A:A,B569,팀수비력!B:B,D569)))*100,"")</f>
        <v>2.807313050496544</v>
      </c>
      <c r="BO569" s="94">
        <f t="shared" si="291"/>
        <v>11.969192339716903</v>
      </c>
      <c r="BP569" s="18"/>
      <c r="BQ569" s="18"/>
      <c r="BR569" s="18"/>
      <c r="BS569" s="18"/>
      <c r="BT569" s="19" t="s">
        <v>93</v>
      </c>
      <c r="BU569" s="19"/>
      <c r="BV569" s="26" t="s">
        <v>94</v>
      </c>
      <c r="BW569" s="26"/>
      <c r="BX569" s="26"/>
      <c r="BY569" s="26"/>
      <c r="BZ569" s="29"/>
      <c r="CA569" s="29"/>
      <c r="CB569" s="29"/>
      <c r="CC569" s="30"/>
      <c r="CD569" s="30"/>
      <c r="CE569" s="30"/>
      <c r="CF569" s="28">
        <v>6</v>
      </c>
      <c r="CG569" s="28">
        <v>3</v>
      </c>
    </row>
    <row r="570" spans="1:85" x14ac:dyDescent="0.4">
      <c r="A570" s="9" t="s">
        <v>84</v>
      </c>
      <c r="B570" s="9" t="s">
        <v>191</v>
      </c>
      <c r="C570" s="9" t="s">
        <v>201</v>
      </c>
      <c r="D570" s="23" t="s">
        <v>296</v>
      </c>
      <c r="E570" s="32">
        <v>9</v>
      </c>
      <c r="F570" s="32">
        <v>26</v>
      </c>
      <c r="G570" s="32">
        <v>25</v>
      </c>
      <c r="H570" s="14">
        <f t="shared" si="265"/>
        <v>14265</v>
      </c>
      <c r="I570" s="45">
        <v>114</v>
      </c>
      <c r="J570" s="15">
        <f t="shared" si="266"/>
        <v>12.666666666666666</v>
      </c>
      <c r="K570" s="21">
        <v>46</v>
      </c>
      <c r="L570" s="21">
        <v>78</v>
      </c>
      <c r="M570" s="15">
        <f t="shared" si="267"/>
        <v>5.1111111111111107</v>
      </c>
      <c r="N570" s="15">
        <f t="shared" si="268"/>
        <v>8.6666666666666661</v>
      </c>
      <c r="O570" s="17">
        <f t="shared" si="269"/>
        <v>0.58974358974358976</v>
      </c>
      <c r="P570" s="14">
        <v>44</v>
      </c>
      <c r="Q570" s="16">
        <v>72</v>
      </c>
      <c r="R570" s="15">
        <f t="shared" si="270"/>
        <v>4.8888888888888893</v>
      </c>
      <c r="S570" s="15">
        <f t="shared" si="271"/>
        <v>8</v>
      </c>
      <c r="T570" s="17">
        <f t="shared" si="272"/>
        <v>0.61111111111111116</v>
      </c>
      <c r="U570" s="16">
        <v>2</v>
      </c>
      <c r="V570" s="16">
        <v>6</v>
      </c>
      <c r="W570" s="15">
        <f t="shared" si="273"/>
        <v>0.22222222222222221</v>
      </c>
      <c r="X570" s="15">
        <f t="shared" si="274"/>
        <v>0.66666666666666663</v>
      </c>
      <c r="Y570" s="17">
        <f t="shared" si="275"/>
        <v>0.33333333333333331</v>
      </c>
      <c r="Z570" s="8">
        <v>20</v>
      </c>
      <c r="AA570" s="8">
        <v>25</v>
      </c>
      <c r="AB570" s="15">
        <f t="shared" si="276"/>
        <v>2.2222222222222223</v>
      </c>
      <c r="AC570" s="15">
        <f t="shared" si="277"/>
        <v>2.7777777777777777</v>
      </c>
      <c r="AD570" s="17">
        <f t="shared" si="278"/>
        <v>0.8</v>
      </c>
      <c r="AE570" s="13">
        <v>42</v>
      </c>
      <c r="AF570" s="15">
        <f t="shared" si="279"/>
        <v>4.666666666666667</v>
      </c>
      <c r="AG570" s="13">
        <v>13</v>
      </c>
      <c r="AH570" s="15">
        <f t="shared" si="280"/>
        <v>1.4444444444444444</v>
      </c>
      <c r="AI570" s="13">
        <v>29</v>
      </c>
      <c r="AJ570" s="15">
        <f t="shared" si="281"/>
        <v>3.2222222222222223</v>
      </c>
      <c r="AK570" s="13">
        <v>23</v>
      </c>
      <c r="AL570" s="15">
        <f t="shared" si="282"/>
        <v>2.5555555555555554</v>
      </c>
      <c r="AM570" s="13">
        <v>5</v>
      </c>
      <c r="AN570" s="15">
        <f t="shared" si="283"/>
        <v>0.55555555555555558</v>
      </c>
      <c r="AO570" s="2">
        <v>4</v>
      </c>
      <c r="AP570" s="15">
        <f t="shared" si="284"/>
        <v>0.44444444444444442</v>
      </c>
      <c r="AQ570" s="6">
        <v>10</v>
      </c>
      <c r="AR570" s="15">
        <f t="shared" si="285"/>
        <v>1.1111111111111112</v>
      </c>
      <c r="AS570" s="52">
        <v>23</v>
      </c>
      <c r="AT570" s="15">
        <f t="shared" si="286"/>
        <v>2.5555555555555554</v>
      </c>
      <c r="AU570" s="18"/>
      <c r="AV570" s="18"/>
      <c r="AW570" s="18"/>
      <c r="AX570" s="18"/>
      <c r="AY570" s="18"/>
      <c r="AZ570" s="18"/>
      <c r="BA570" s="18"/>
      <c r="BB570" s="18"/>
      <c r="BC570" s="18"/>
      <c r="BD570" s="92">
        <f t="shared" si="287"/>
        <v>64.044943820224717</v>
      </c>
      <c r="BE570" s="92">
        <f t="shared" si="288"/>
        <v>60.256410256410255</v>
      </c>
      <c r="BF570" s="93">
        <f>IFERROR(100*((L570+0.44*AA570+AQ570)*2400)/((SUMIFS(팀공격력!Q:Q,팀공격력!A:A,B570,팀공격력!B:B,D570)+0.44*SUMIFS(팀공격력!T:T,팀공격력!A:A,B570,팀공격력!B:B,D570)+SUMIFS(팀공격력!AK:AK,팀공격력!A:A,B570,팀공격력!B:B,D570))*(F570*60+G570)),"")</f>
        <v>19.678817839742862</v>
      </c>
      <c r="BG570" s="17">
        <f t="shared" si="289"/>
        <v>7.6923076923076927E-2</v>
      </c>
      <c r="BH570" s="17">
        <f t="shared" si="290"/>
        <v>0.32051282051282054</v>
      </c>
      <c r="BI570" s="94">
        <f>IFERROR(((AG570*(12000/5))/((F570*60+G570)*(SUMIFS(팀공격력!X:X,팀공격력!A:A,B570,팀공격력!B:B,D570)+SUMIFS(팀수비력!X:X,팀수비력!A:A,B570,팀수비력!B:B,D570))))*100,"")</f>
        <v>3.3194844159782106</v>
      </c>
      <c r="BJ570" s="94">
        <f>IFERROR(((AI570*(12000/5))/((F570*60+G570)*(SUMIFS(팀공격력!V:V,팀공격력!A:A,B570,팀공격력!B:B,D570)+SUMIFS(팀수비력!W:W,팀수비력!A:A,B570,팀수비력!B:B,D570))))*100,"")</f>
        <v>14.210897062877095</v>
      </c>
      <c r="BK570" s="94">
        <f>IFERROR(((AE570*(12000/5))/((F570*60+G570)*(SUMIFS(팀공격력!X:X,팀공격력!A:A,B570,팀공격력!B:B,D570)+SUMIFS(팀수비력!X:X,팀수비력!A:A,B570,팀수비력!B:B,D570))))*100,"")</f>
        <v>10.724488113160373</v>
      </c>
      <c r="BL570" s="94">
        <f>IFERROR(100*AK570/(((((F570*60+G570)/(12000/5))*SUMIFS(팀공격력!P:P,팀공격력!A:A,B570,팀공격력!B:B,D570))-K570)),"")</f>
        <v>14.924767814413757</v>
      </c>
      <c r="BM570" s="94">
        <f>IFERROR(100*((AM570/E570*(2400))/((F570*60+G570)*SUMIFS(팀공격력!AR:AR,팀공격력!A:A,B570,팀공격력!B:B,D570))),"")</f>
        <v>1.1487903446268226</v>
      </c>
      <c r="BN570" s="94">
        <f>IFERROR((AO570*40)/(((F570*60+G570)/60)*(SUMIFS(팀수비력!Q:Q,팀수비력!A:A,B570,팀수비력!B:B,D570)-SUMIFS(팀수비력!N:N,팀수비력!A:A,B570,팀수비력!B:B,D570)))*100,"")</f>
        <v>1.462990902025328</v>
      </c>
      <c r="BO570" s="94">
        <f t="shared" si="291"/>
        <v>10.1010101010101</v>
      </c>
      <c r="BP570" s="18"/>
      <c r="BQ570" s="18"/>
      <c r="BR570" s="18"/>
      <c r="BS570" s="18"/>
      <c r="BT570" s="19" t="s">
        <v>88</v>
      </c>
      <c r="BU570" s="19"/>
      <c r="BV570" s="26" t="s">
        <v>97</v>
      </c>
      <c r="BW570" s="26"/>
      <c r="BX570" s="26"/>
      <c r="BY570" s="26"/>
      <c r="BZ570" s="29"/>
      <c r="CA570" s="29"/>
      <c r="CB570" s="29"/>
      <c r="CC570" s="30"/>
      <c r="CD570" s="30"/>
      <c r="CE570" s="30"/>
      <c r="CF570" s="28">
        <v>6</v>
      </c>
      <c r="CG570" s="28">
        <v>3</v>
      </c>
    </row>
    <row r="571" spans="1:85" x14ac:dyDescent="0.4">
      <c r="A571" s="9" t="s">
        <v>84</v>
      </c>
      <c r="B571" s="9" t="s">
        <v>191</v>
      </c>
      <c r="C571" s="9" t="s">
        <v>202</v>
      </c>
      <c r="D571" s="23" t="s">
        <v>296</v>
      </c>
      <c r="E571" s="32">
        <v>4</v>
      </c>
      <c r="F571" s="32">
        <v>5</v>
      </c>
      <c r="G571" s="32">
        <v>45</v>
      </c>
      <c r="H571" s="14">
        <f t="shared" si="265"/>
        <v>1380</v>
      </c>
      <c r="I571" s="45">
        <v>5</v>
      </c>
      <c r="J571" s="15">
        <f t="shared" si="266"/>
        <v>1.25</v>
      </c>
      <c r="K571" s="21">
        <v>2</v>
      </c>
      <c r="L571" s="21">
        <v>12</v>
      </c>
      <c r="M571" s="15">
        <f t="shared" si="267"/>
        <v>0.5</v>
      </c>
      <c r="N571" s="15">
        <f t="shared" si="268"/>
        <v>3</v>
      </c>
      <c r="O571" s="17">
        <f t="shared" si="269"/>
        <v>0.16666666666666666</v>
      </c>
      <c r="P571" s="14">
        <v>1</v>
      </c>
      <c r="Q571" s="16">
        <v>2</v>
      </c>
      <c r="R571" s="15">
        <f t="shared" si="270"/>
        <v>0.25</v>
      </c>
      <c r="S571" s="15">
        <f t="shared" si="271"/>
        <v>0.5</v>
      </c>
      <c r="T571" s="17">
        <f t="shared" si="272"/>
        <v>0.5</v>
      </c>
      <c r="U571" s="16">
        <v>1</v>
      </c>
      <c r="V571" s="16">
        <v>10</v>
      </c>
      <c r="W571" s="15">
        <f t="shared" si="273"/>
        <v>0.25</v>
      </c>
      <c r="X571" s="15">
        <f t="shared" si="274"/>
        <v>2.5</v>
      </c>
      <c r="Y571" s="17">
        <f t="shared" si="275"/>
        <v>0.1</v>
      </c>
      <c r="Z571" s="8">
        <v>0</v>
      </c>
      <c r="AA571" s="8">
        <v>0</v>
      </c>
      <c r="AB571" s="15">
        <f t="shared" si="276"/>
        <v>0</v>
      </c>
      <c r="AC571" s="15">
        <f t="shared" si="277"/>
        <v>0</v>
      </c>
      <c r="AD571" s="17" t="e">
        <f t="shared" si="278"/>
        <v>#DIV/0!</v>
      </c>
      <c r="AE571" s="13">
        <v>1</v>
      </c>
      <c r="AF571" s="15">
        <f t="shared" si="279"/>
        <v>0.25</v>
      </c>
      <c r="AG571" s="13">
        <v>1</v>
      </c>
      <c r="AH571" s="15">
        <f t="shared" si="280"/>
        <v>0.25</v>
      </c>
      <c r="AI571" s="13">
        <v>0</v>
      </c>
      <c r="AJ571" s="15">
        <f t="shared" si="281"/>
        <v>0</v>
      </c>
      <c r="AK571" s="13">
        <v>0</v>
      </c>
      <c r="AL571" s="15">
        <f t="shared" si="282"/>
        <v>0</v>
      </c>
      <c r="AM571" s="13">
        <v>3</v>
      </c>
      <c r="AN571" s="15">
        <f t="shared" si="283"/>
        <v>0.75</v>
      </c>
      <c r="AO571" s="2">
        <v>0</v>
      </c>
      <c r="AP571" s="15">
        <f t="shared" si="284"/>
        <v>0</v>
      </c>
      <c r="AQ571" s="6">
        <v>1</v>
      </c>
      <c r="AR571" s="15">
        <f t="shared" si="285"/>
        <v>0.25</v>
      </c>
      <c r="AS571" s="52">
        <v>6</v>
      </c>
      <c r="AT571" s="15">
        <f t="shared" si="286"/>
        <v>1.5</v>
      </c>
      <c r="AU571" s="18"/>
      <c r="AV571" s="18"/>
      <c r="AW571" s="18"/>
      <c r="AX571" s="18"/>
      <c r="AY571" s="18"/>
      <c r="AZ571" s="18"/>
      <c r="BA571" s="18"/>
      <c r="BB571" s="18"/>
      <c r="BC571" s="18"/>
      <c r="BD571" s="92">
        <f t="shared" si="287"/>
        <v>20.833333333333336</v>
      </c>
      <c r="BE571" s="92">
        <f t="shared" si="288"/>
        <v>20.833333333333336</v>
      </c>
      <c r="BF571" s="93">
        <f>IFERROR(100*((L571+0.44*AA571+AQ571)*2400)/((SUMIFS(팀공격력!Q:Q,팀공격력!A:A,B571,팀공격력!B:B,D571)+0.44*SUMIFS(팀공격력!T:T,팀공격력!A:A,B571,팀공격력!B:B,D571)+SUMIFS(팀공격력!AK:AK,팀공격력!A:A,B571,팀공격력!B:B,D571))*(F571*60+G571)),"")</f>
        <v>11.871820863355341</v>
      </c>
      <c r="BG571" s="17">
        <f t="shared" si="289"/>
        <v>0.83333333333333337</v>
      </c>
      <c r="BH571" s="17">
        <f t="shared" si="290"/>
        <v>0</v>
      </c>
      <c r="BI571" s="94">
        <f>IFERROR(((AG571*(12000/5))/((F571*60+G571)*(SUMIFS(팀공격력!X:X,팀공격력!A:A,B571,팀공격력!B:B,D571)+SUMIFS(팀수비력!X:X,팀수비력!A:A,B571,팀수비력!B:B,D571))))*100,"")</f>
        <v>1.173106532737004</v>
      </c>
      <c r="BJ571" s="94">
        <f>IFERROR(((AI571*(12000/5))/((F571*60+G571)*(SUMIFS(팀공격력!V:V,팀공격력!A:A,B571,팀공격력!B:B,D571)+SUMIFS(팀수비력!W:W,팀수비력!A:A,B571,팀수비력!B:B,D571))))*100,"")</f>
        <v>0</v>
      </c>
      <c r="BK571" s="94">
        <f>IFERROR(((AE571*(12000/5))/((F571*60+G571)*(SUMIFS(팀공격력!X:X,팀공격력!A:A,B571,팀공격력!B:B,D571)+SUMIFS(팀수비력!X:X,팀수비력!A:A,B571,팀수비력!B:B,D571))))*100,"")</f>
        <v>1.173106532737004</v>
      </c>
      <c r="BL571" s="94">
        <f>IFERROR(100*AK571/(((((F571*60+G571)/(12000/5))*SUMIFS(팀공격력!P:P,팀공격력!A:A,B571,팀공격력!B:B,D571))-K571)),"")</f>
        <v>0</v>
      </c>
      <c r="BM571" s="94">
        <f>IFERROR(100*((AM571/E571*(2400))/((F571*60+G571)*SUMIFS(팀공격력!AR:AR,팀공격력!A:A,B571,팀공격력!B:B,D571))),"")</f>
        <v>7.124997507000705</v>
      </c>
      <c r="BN571" s="94">
        <f>IFERROR((AO571*40)/(((F571*60+G571)/60)*(SUMIFS(팀수비력!Q:Q,팀수비력!A:A,B571,팀수비력!B:B,D571)-SUMIFS(팀수비력!N:N,팀수비력!A:A,B571,팀수비력!B:B,D571)))*100,"")</f>
        <v>0</v>
      </c>
      <c r="BO571" s="94">
        <f t="shared" si="291"/>
        <v>7.6923076923076925</v>
      </c>
      <c r="BP571" s="18"/>
      <c r="BQ571" s="18"/>
      <c r="BR571" s="18"/>
      <c r="BS571" s="18"/>
      <c r="BT571" s="19" t="s">
        <v>88</v>
      </c>
      <c r="BU571" s="19"/>
      <c r="BV571" s="26" t="s">
        <v>89</v>
      </c>
      <c r="BW571" s="26"/>
      <c r="BX571" s="26"/>
      <c r="BY571" s="26"/>
      <c r="BZ571" s="29"/>
      <c r="CA571" s="29"/>
      <c r="CB571" s="29"/>
      <c r="CC571" s="30"/>
      <c r="CD571" s="30"/>
      <c r="CE571" s="30"/>
      <c r="CF571" s="28">
        <v>1</v>
      </c>
      <c r="CG571" s="28">
        <v>3</v>
      </c>
    </row>
    <row r="572" spans="1:85" x14ac:dyDescent="0.4">
      <c r="A572" s="9" t="s">
        <v>84</v>
      </c>
      <c r="B572" s="9" t="s">
        <v>191</v>
      </c>
      <c r="C572" s="9" t="s">
        <v>203</v>
      </c>
      <c r="D572" s="23" t="s">
        <v>296</v>
      </c>
      <c r="E572" s="32">
        <v>4</v>
      </c>
      <c r="F572" s="32">
        <v>2</v>
      </c>
      <c r="G572" s="32">
        <v>41</v>
      </c>
      <c r="H572" s="14">
        <f t="shared" si="265"/>
        <v>644</v>
      </c>
      <c r="I572" s="45">
        <v>0</v>
      </c>
      <c r="J572" s="15">
        <f t="shared" si="266"/>
        <v>0</v>
      </c>
      <c r="K572" s="21">
        <v>0</v>
      </c>
      <c r="L572" s="21">
        <v>3</v>
      </c>
      <c r="M572" s="15">
        <f t="shared" si="267"/>
        <v>0</v>
      </c>
      <c r="N572" s="15">
        <f t="shared" si="268"/>
        <v>0.75</v>
      </c>
      <c r="O572" s="17">
        <f t="shared" si="269"/>
        <v>0</v>
      </c>
      <c r="P572" s="14">
        <v>0</v>
      </c>
      <c r="Q572" s="16">
        <v>2</v>
      </c>
      <c r="R572" s="15">
        <f t="shared" si="270"/>
        <v>0</v>
      </c>
      <c r="S572" s="15">
        <f t="shared" si="271"/>
        <v>0.5</v>
      </c>
      <c r="T572" s="17">
        <f t="shared" si="272"/>
        <v>0</v>
      </c>
      <c r="U572" s="16">
        <v>0</v>
      </c>
      <c r="V572" s="16">
        <v>1</v>
      </c>
      <c r="W572" s="15">
        <f t="shared" si="273"/>
        <v>0</v>
      </c>
      <c r="X572" s="15">
        <f t="shared" si="274"/>
        <v>0.25</v>
      </c>
      <c r="Y572" s="17">
        <f t="shared" si="275"/>
        <v>0</v>
      </c>
      <c r="Z572" s="8">
        <v>0</v>
      </c>
      <c r="AA572" s="8">
        <v>0</v>
      </c>
      <c r="AB572" s="15">
        <f t="shared" si="276"/>
        <v>0</v>
      </c>
      <c r="AC572" s="15">
        <f t="shared" si="277"/>
        <v>0</v>
      </c>
      <c r="AD572" s="17" t="e">
        <f t="shared" si="278"/>
        <v>#DIV/0!</v>
      </c>
      <c r="AE572" s="13">
        <v>1</v>
      </c>
      <c r="AF572" s="15">
        <f t="shared" si="279"/>
        <v>0.25</v>
      </c>
      <c r="AG572" s="13">
        <v>1</v>
      </c>
      <c r="AH572" s="15">
        <f t="shared" si="280"/>
        <v>0.25</v>
      </c>
      <c r="AI572" s="13">
        <v>0</v>
      </c>
      <c r="AJ572" s="15">
        <f t="shared" si="281"/>
        <v>0</v>
      </c>
      <c r="AK572" s="13">
        <v>0</v>
      </c>
      <c r="AL572" s="15">
        <f t="shared" si="282"/>
        <v>0</v>
      </c>
      <c r="AM572" s="13">
        <v>0</v>
      </c>
      <c r="AN572" s="15">
        <f t="shared" si="283"/>
        <v>0</v>
      </c>
      <c r="AO572" s="2">
        <v>0</v>
      </c>
      <c r="AP572" s="15">
        <f t="shared" si="284"/>
        <v>0</v>
      </c>
      <c r="AQ572" s="6">
        <v>1</v>
      </c>
      <c r="AR572" s="15">
        <f t="shared" si="285"/>
        <v>0.25</v>
      </c>
      <c r="AS572" s="52">
        <v>2</v>
      </c>
      <c r="AT572" s="15">
        <f t="shared" si="286"/>
        <v>0.5</v>
      </c>
      <c r="AU572" s="18"/>
      <c r="AV572" s="18"/>
      <c r="AW572" s="18"/>
      <c r="AX572" s="18"/>
      <c r="AY572" s="18"/>
      <c r="AZ572" s="18"/>
      <c r="BA572" s="18"/>
      <c r="BB572" s="18"/>
      <c r="BC572" s="18"/>
      <c r="BD572" s="92">
        <f t="shared" si="287"/>
        <v>0</v>
      </c>
      <c r="BE572" s="92">
        <f t="shared" si="288"/>
        <v>0</v>
      </c>
      <c r="BF572" s="93">
        <f>IFERROR(100*((L572+0.44*AA572+AQ572)*2400)/((SUMIFS(팀공격력!Q:Q,팀공격력!A:A,B572,팀공격력!B:B,D572)+0.44*SUMIFS(팀공격력!T:T,팀공격력!A:A,B572,팀공격력!B:B,D572)+SUMIFS(팀공격력!AK:AK,팀공격력!A:A,B572,팀공격력!B:B,D572))*(F572*60+G572)),"")</f>
        <v>7.8275741956189071</v>
      </c>
      <c r="BG572" s="17">
        <f t="shared" si="289"/>
        <v>0.33333333333333331</v>
      </c>
      <c r="BH572" s="17">
        <f t="shared" si="290"/>
        <v>0</v>
      </c>
      <c r="BI572" s="94">
        <f>IFERROR(((AG572*(12000/5))/((F572*60+G572)*(SUMIFS(팀공격력!X:X,팀공격력!A:A,B572,팀공격력!B:B,D572)+SUMIFS(팀수비력!X:X,팀수비력!A:A,B572,팀수비력!B:B,D572))))*100,"")</f>
        <v>2.5137997130078662</v>
      </c>
      <c r="BJ572" s="94">
        <f>IFERROR(((AI572*(12000/5))/((F572*60+G572)*(SUMIFS(팀공격력!V:V,팀공격력!A:A,B572,팀공격력!B:B,D572)+SUMIFS(팀수비력!W:W,팀수비력!A:A,B572,팀수비력!B:B,D572))))*100,"")</f>
        <v>0</v>
      </c>
      <c r="BK572" s="94">
        <f>IFERROR(((AE572*(12000/5))/((F572*60+G572)*(SUMIFS(팀공격력!X:X,팀공격력!A:A,B572,팀공격력!B:B,D572)+SUMIFS(팀수비력!X:X,팀수비력!A:A,B572,팀수비력!B:B,D572))))*100,"")</f>
        <v>2.5137997130078662</v>
      </c>
      <c r="BL572" s="94">
        <f>IFERROR(100*AK572/(((((F572*60+G572)/(12000/5))*SUMIFS(팀공격력!P:P,팀공격력!A:A,B572,팀공격력!B:B,D572))-K572)),"")</f>
        <v>0</v>
      </c>
      <c r="BM572" s="94">
        <f>IFERROR(100*((AM572/E572*(2400))/((F572*60+G572)*SUMIFS(팀공격력!AR:AR,팀공격력!A:A,B572,팀공격력!B:B,D572))),"")</f>
        <v>0</v>
      </c>
      <c r="BN572" s="94">
        <f>IFERROR((AO572*40)/(((F572*60+G572)/60)*(SUMIFS(팀수비력!Q:Q,팀수비력!A:A,B572,팀수비력!B:B,D572)-SUMIFS(팀수비력!N:N,팀수비력!A:A,B572,팀수비력!B:B,D572)))*100,"")</f>
        <v>0</v>
      </c>
      <c r="BO572" s="94">
        <f t="shared" si="291"/>
        <v>25</v>
      </c>
      <c r="BP572" s="18"/>
      <c r="BQ572" s="18"/>
      <c r="BR572" s="18"/>
      <c r="BS572" s="18"/>
      <c r="BT572" s="19" t="s">
        <v>88</v>
      </c>
      <c r="BU572" s="19"/>
      <c r="BV572" s="26" t="s">
        <v>89</v>
      </c>
      <c r="BW572" s="26"/>
      <c r="BX572" s="26"/>
      <c r="BY572" s="26"/>
      <c r="BZ572" s="29"/>
      <c r="CA572" s="29"/>
      <c r="CB572" s="29"/>
      <c r="CC572" s="30"/>
      <c r="CD572" s="30"/>
      <c r="CE572" s="30"/>
      <c r="CF572" s="28">
        <v>3</v>
      </c>
      <c r="CG572" s="28">
        <v>1</v>
      </c>
    </row>
    <row r="573" spans="1:85" x14ac:dyDescent="0.4">
      <c r="A573" s="9" t="s">
        <v>84</v>
      </c>
      <c r="B573" s="9" t="s">
        <v>191</v>
      </c>
      <c r="C573" s="9" t="s">
        <v>204</v>
      </c>
      <c r="D573" s="23" t="s">
        <v>296</v>
      </c>
      <c r="E573" s="32">
        <v>9</v>
      </c>
      <c r="F573" s="32">
        <v>34</v>
      </c>
      <c r="G573" s="32">
        <v>35</v>
      </c>
      <c r="H573" s="14">
        <f t="shared" si="265"/>
        <v>18675</v>
      </c>
      <c r="I573" s="45">
        <v>130</v>
      </c>
      <c r="J573" s="15">
        <f t="shared" si="266"/>
        <v>14.444444444444445</v>
      </c>
      <c r="K573" s="21">
        <v>44</v>
      </c>
      <c r="L573" s="21">
        <v>105</v>
      </c>
      <c r="M573" s="15">
        <f t="shared" si="267"/>
        <v>4.8888888888888893</v>
      </c>
      <c r="N573" s="15">
        <f t="shared" si="268"/>
        <v>11.666666666666666</v>
      </c>
      <c r="O573" s="17">
        <f t="shared" si="269"/>
        <v>0.41904761904761906</v>
      </c>
      <c r="P573" s="14">
        <v>15</v>
      </c>
      <c r="Q573" s="16">
        <v>35</v>
      </c>
      <c r="R573" s="15">
        <f t="shared" si="270"/>
        <v>1.6666666666666667</v>
      </c>
      <c r="S573" s="15">
        <f t="shared" si="271"/>
        <v>3.8888888888888888</v>
      </c>
      <c r="T573" s="17">
        <f t="shared" si="272"/>
        <v>0.42857142857142855</v>
      </c>
      <c r="U573" s="16">
        <v>29</v>
      </c>
      <c r="V573" s="16">
        <v>70</v>
      </c>
      <c r="W573" s="15">
        <f t="shared" si="273"/>
        <v>3.2222222222222223</v>
      </c>
      <c r="X573" s="15">
        <f t="shared" si="274"/>
        <v>7.7777777777777777</v>
      </c>
      <c r="Y573" s="17">
        <f t="shared" si="275"/>
        <v>0.41428571428571431</v>
      </c>
      <c r="Z573" s="8">
        <v>13</v>
      </c>
      <c r="AA573" s="8">
        <v>15</v>
      </c>
      <c r="AB573" s="15">
        <f t="shared" si="276"/>
        <v>1.4444444444444444</v>
      </c>
      <c r="AC573" s="15">
        <f t="shared" si="277"/>
        <v>1.6666666666666667</v>
      </c>
      <c r="AD573" s="17">
        <f t="shared" si="278"/>
        <v>0.8666666666666667</v>
      </c>
      <c r="AE573" s="13">
        <v>23</v>
      </c>
      <c r="AF573" s="15">
        <f t="shared" si="279"/>
        <v>2.5555555555555554</v>
      </c>
      <c r="AG573" s="13">
        <v>7</v>
      </c>
      <c r="AH573" s="15">
        <f t="shared" si="280"/>
        <v>0.77777777777777779</v>
      </c>
      <c r="AI573" s="13">
        <v>16</v>
      </c>
      <c r="AJ573" s="15">
        <f t="shared" si="281"/>
        <v>1.7777777777777777</v>
      </c>
      <c r="AK573" s="13">
        <v>19</v>
      </c>
      <c r="AL573" s="15">
        <f t="shared" si="282"/>
        <v>2.1111111111111112</v>
      </c>
      <c r="AM573" s="13">
        <v>10</v>
      </c>
      <c r="AN573" s="15">
        <f t="shared" si="283"/>
        <v>1.1111111111111112</v>
      </c>
      <c r="AO573" s="2">
        <v>0</v>
      </c>
      <c r="AP573" s="15">
        <f t="shared" si="284"/>
        <v>0</v>
      </c>
      <c r="AQ573" s="6">
        <v>6</v>
      </c>
      <c r="AR573" s="15">
        <f t="shared" si="285"/>
        <v>0.66666666666666663</v>
      </c>
      <c r="AS573" s="52">
        <v>8</v>
      </c>
      <c r="AT573" s="15">
        <f t="shared" si="286"/>
        <v>0.88888888888888884</v>
      </c>
      <c r="AU573" s="18"/>
      <c r="AV573" s="18"/>
      <c r="AW573" s="18"/>
      <c r="AX573" s="18"/>
      <c r="AY573" s="18"/>
      <c r="AZ573" s="18"/>
      <c r="BA573" s="18"/>
      <c r="BB573" s="18"/>
      <c r="BC573" s="18"/>
      <c r="BD573" s="92">
        <f t="shared" si="287"/>
        <v>58.243727598566309</v>
      </c>
      <c r="BE573" s="92">
        <f t="shared" si="288"/>
        <v>55.714285714285715</v>
      </c>
      <c r="BF573" s="93">
        <f>IFERROR(100*((L573+0.44*AA573+AQ573)*2400)/((SUMIFS(팀공격력!Q:Q,팀공격력!A:A,B573,팀공격력!B:B,D573)+0.44*SUMIFS(팀공격력!T:T,팀공격력!A:A,B573,팀공격력!B:B,D573)+SUMIFS(팀공격력!AK:AK,팀공격력!A:A,B573,팀공격력!B:B,D573))*(F573*60+G573)),"")</f>
        <v>17.855922745803632</v>
      </c>
      <c r="BG573" s="17">
        <f t="shared" si="289"/>
        <v>0.66666666666666663</v>
      </c>
      <c r="BH573" s="17">
        <f t="shared" si="290"/>
        <v>0.14285714285714285</v>
      </c>
      <c r="BI573" s="94">
        <f>IFERROR(((AG573*(12000/5))/((F573*60+G573)*(SUMIFS(팀공격력!X:X,팀공격력!A:A,B573,팀공격력!B:B,D573)+SUMIFS(팀수비력!X:X,팀수비력!A:A,B573,팀수비력!B:B,D573))))*100,"")</f>
        <v>1.3653263983421036</v>
      </c>
      <c r="BJ573" s="94">
        <f>IFERROR(((AI573*(12000/5))/((F573*60+G573)*(SUMIFS(팀공격력!V:V,팀공격력!A:A,B573,팀공격력!B:B,D573)+SUMIFS(팀수비력!W:W,팀수비력!A:A,B573,팀수비력!B:B,D573))))*100,"")</f>
        <v>5.9890045619370689</v>
      </c>
      <c r="BK573" s="94">
        <f>IFERROR(((AE573*(12000/5))/((F573*60+G573)*(SUMIFS(팀공격력!X:X,팀공격력!A:A,B573,팀공격력!B:B,D573)+SUMIFS(팀수비력!X:X,팀수비력!A:A,B573,팀수비력!B:B,D573))))*100,"")</f>
        <v>4.4860724516954837</v>
      </c>
      <c r="BL573" s="94">
        <f>IFERROR(100*AK573/(((((F573*60+G573)/(12000/5))*SUMIFS(팀공격력!P:P,팀공격력!A:A,B573,팀공격력!B:B,D573))-K573)),"")</f>
        <v>8.7168458781362013</v>
      </c>
      <c r="BM573" s="94">
        <f>IFERROR(100*((AM573/E573*(2400))/((F573*60+G573)*SUMIFS(팀공격력!AR:AR,팀공격력!A:A,B573,팀공격력!B:B,D573))),"")</f>
        <v>1.7550194662491698</v>
      </c>
      <c r="BN573" s="94">
        <f>IFERROR((AO573*40)/(((F573*60+G573)/60)*(SUMIFS(팀수비력!Q:Q,팀수비력!A:A,B573,팀수비력!B:B,D573)-SUMIFS(팀수비력!N:N,팀수비력!A:A,B573,팀수비력!B:B,D573)))*100,"")</f>
        <v>0</v>
      </c>
      <c r="BO573" s="94">
        <f t="shared" si="291"/>
        <v>5.1020408163265305</v>
      </c>
      <c r="BP573" s="18"/>
      <c r="BQ573" s="18"/>
      <c r="BR573" s="18"/>
      <c r="BS573" s="18"/>
      <c r="BT573" s="19" t="s">
        <v>88</v>
      </c>
      <c r="BU573" s="19"/>
      <c r="BV573" s="26" t="s">
        <v>94</v>
      </c>
      <c r="BW573" s="26"/>
      <c r="BX573" s="26"/>
      <c r="BY573" s="26"/>
      <c r="BZ573" s="29"/>
      <c r="CA573" s="29"/>
      <c r="CB573" s="29"/>
      <c r="CC573" s="30"/>
      <c r="CD573" s="30"/>
      <c r="CE573" s="30"/>
      <c r="CF573" s="28">
        <v>6</v>
      </c>
      <c r="CG573" s="28">
        <v>3</v>
      </c>
    </row>
    <row r="574" spans="1:85" x14ac:dyDescent="0.4">
      <c r="A574" s="9" t="s">
        <v>84</v>
      </c>
      <c r="B574" s="9" t="s">
        <v>191</v>
      </c>
      <c r="C574" s="9" t="s">
        <v>208</v>
      </c>
      <c r="D574" s="23" t="s">
        <v>296</v>
      </c>
      <c r="E574" s="32">
        <v>7</v>
      </c>
      <c r="F574" s="32">
        <v>4</v>
      </c>
      <c r="G574" s="32">
        <v>13</v>
      </c>
      <c r="H574" s="14">
        <f t="shared" si="265"/>
        <v>1771</v>
      </c>
      <c r="I574" s="45">
        <v>14</v>
      </c>
      <c r="J574" s="15">
        <f t="shared" si="266"/>
        <v>2</v>
      </c>
      <c r="K574" s="21">
        <v>6</v>
      </c>
      <c r="L574" s="21">
        <v>11</v>
      </c>
      <c r="M574" s="15">
        <f t="shared" si="267"/>
        <v>0.8571428571428571</v>
      </c>
      <c r="N574" s="15">
        <f t="shared" si="268"/>
        <v>1.5714285714285714</v>
      </c>
      <c r="O574" s="17">
        <f t="shared" si="269"/>
        <v>0.54545454545454541</v>
      </c>
      <c r="P574" s="14">
        <v>5</v>
      </c>
      <c r="Q574" s="16">
        <v>10</v>
      </c>
      <c r="R574" s="15">
        <f t="shared" si="270"/>
        <v>0.7142857142857143</v>
      </c>
      <c r="S574" s="15">
        <f t="shared" si="271"/>
        <v>1.4285714285714286</v>
      </c>
      <c r="T574" s="17">
        <f t="shared" si="272"/>
        <v>0.5</v>
      </c>
      <c r="U574" s="16">
        <v>1</v>
      </c>
      <c r="V574" s="16">
        <v>1</v>
      </c>
      <c r="W574" s="15">
        <f t="shared" si="273"/>
        <v>0.14285714285714285</v>
      </c>
      <c r="X574" s="15">
        <f t="shared" si="274"/>
        <v>0.14285714285714285</v>
      </c>
      <c r="Y574" s="17">
        <f t="shared" si="275"/>
        <v>1</v>
      </c>
      <c r="Z574" s="8">
        <v>1</v>
      </c>
      <c r="AA574" s="8">
        <v>1</v>
      </c>
      <c r="AB574" s="15">
        <f t="shared" si="276"/>
        <v>0.14285714285714285</v>
      </c>
      <c r="AC574" s="15">
        <f t="shared" si="277"/>
        <v>0.14285714285714285</v>
      </c>
      <c r="AD574" s="17">
        <f t="shared" si="278"/>
        <v>1</v>
      </c>
      <c r="AE574" s="13">
        <v>3</v>
      </c>
      <c r="AF574" s="15">
        <f t="shared" si="279"/>
        <v>0.42857142857142855</v>
      </c>
      <c r="AG574" s="13">
        <v>2</v>
      </c>
      <c r="AH574" s="15">
        <f t="shared" si="280"/>
        <v>0.2857142857142857</v>
      </c>
      <c r="AI574" s="13">
        <v>1</v>
      </c>
      <c r="AJ574" s="15">
        <f t="shared" si="281"/>
        <v>0.14285714285714285</v>
      </c>
      <c r="AK574" s="13">
        <v>2</v>
      </c>
      <c r="AL574" s="15">
        <f t="shared" si="282"/>
        <v>0.2857142857142857</v>
      </c>
      <c r="AM574" s="13">
        <v>1</v>
      </c>
      <c r="AN574" s="15">
        <f t="shared" si="283"/>
        <v>0.14285714285714285</v>
      </c>
      <c r="AO574" s="2">
        <v>0</v>
      </c>
      <c r="AP574" s="15">
        <f t="shared" si="284"/>
        <v>0</v>
      </c>
      <c r="AQ574" s="6">
        <v>3</v>
      </c>
      <c r="AR574" s="15">
        <f t="shared" si="285"/>
        <v>0.42857142857142855</v>
      </c>
      <c r="AS574" s="52">
        <v>4</v>
      </c>
      <c r="AT574" s="15">
        <f t="shared" si="286"/>
        <v>0.5714285714285714</v>
      </c>
      <c r="AU574" s="18"/>
      <c r="AV574" s="18"/>
      <c r="AW574" s="18"/>
      <c r="AX574" s="18"/>
      <c r="AY574" s="18"/>
      <c r="AZ574" s="18"/>
      <c r="BA574" s="18"/>
      <c r="BB574" s="18"/>
      <c r="BC574" s="18"/>
      <c r="BD574" s="92">
        <f t="shared" si="287"/>
        <v>61.188811188811187</v>
      </c>
      <c r="BE574" s="92">
        <f t="shared" si="288"/>
        <v>59.090909090909093</v>
      </c>
      <c r="BF574" s="93">
        <f>IFERROR(100*((L574+0.44*AA574+AQ574)*2400)/((SUMIFS(팀공격력!Q:Q,팀공격력!A:A,B574,팀공격력!B:B,D574)+0.44*SUMIFS(팀공격력!T:T,팀공격력!A:A,B574,팀공격력!B:B,D574)+SUMIFS(팀공격력!AK:AK,팀공격력!A:A,B574,팀공격력!B:B,D574))*(F574*60+G574)),"")</f>
        <v>17.982072720299069</v>
      </c>
      <c r="BG574" s="17">
        <f t="shared" si="289"/>
        <v>9.0909090909090912E-2</v>
      </c>
      <c r="BH574" s="17">
        <f t="shared" si="290"/>
        <v>9.0909090909090912E-2</v>
      </c>
      <c r="BI574" s="94">
        <f>IFERROR(((AG574*(12000/5))/((F574*60+G574)*(SUMIFS(팀공격력!X:X,팀공격력!A:A,B574,팀공격력!B:B,D574)+SUMIFS(팀수비력!X:X,팀수비력!A:A,B574,팀수비력!B:B,D574))))*100,"")</f>
        <v>3.199381452919102</v>
      </c>
      <c r="BJ574" s="94">
        <f>IFERROR(((AI574*(12000/5))/((F574*60+G574)*(SUMIFS(팀공격력!V:V,팀공격력!A:A,B574,팀공격력!B:B,D574)+SUMIFS(팀수비력!W:W,팀수비력!A:A,B574,팀수비력!B:B,D574))))*100,"")</f>
        <v>3.0699566368625044</v>
      </c>
      <c r="BK574" s="94">
        <f>IFERROR(((AE574*(12000/5))/((F574*60+G574)*(SUMIFS(팀공격력!X:X,팀공격력!A:A,B574,팀공격력!B:B,D574)+SUMIFS(팀수비력!X:X,팀수비력!A:A,B574,팀수비력!B:B,D574))))*100,"")</f>
        <v>4.7990721793786539</v>
      </c>
      <c r="BL574" s="94">
        <f>IFERROR(100*AK574/(((((F574*60+G574)/(12000/5))*SUMIFS(팀공격력!P:P,팀공격력!A:A,B574,팀공격력!B:B,D574))-K574)),"")</f>
        <v>7.709728713920879</v>
      </c>
      <c r="BM574" s="94">
        <f>IFERROR(100*((AM574/E574*(2400))/((F574*60+G574)*SUMIFS(팀공격력!AR:AR,팀공격력!A:A,B574,팀공격력!B:B,D574))),"")</f>
        <v>1.8506487031170662</v>
      </c>
      <c r="BN574" s="94">
        <f>IFERROR((AO574*40)/(((F574*60+G574)/60)*(SUMIFS(팀수비력!Q:Q,팀수비력!A:A,B574,팀수비력!B:B,D574)-SUMIFS(팀수비력!N:N,팀수비력!A:A,B574,팀수비력!B:B,D574)))*100,"")</f>
        <v>0</v>
      </c>
      <c r="BO574" s="94">
        <f t="shared" si="291"/>
        <v>20.775623268698062</v>
      </c>
      <c r="BP574" s="18"/>
      <c r="BQ574" s="18"/>
      <c r="BR574" s="18"/>
      <c r="BS574" s="18"/>
      <c r="BT574" s="19" t="s">
        <v>88</v>
      </c>
      <c r="BU574" s="19"/>
      <c r="BV574" s="26" t="s">
        <v>94</v>
      </c>
      <c r="BW574" s="26"/>
      <c r="BX574" s="26"/>
      <c r="BY574" s="26"/>
      <c r="BZ574" s="29"/>
      <c r="CA574" s="29"/>
      <c r="CB574" s="29"/>
      <c r="CC574" s="30"/>
      <c r="CD574" s="30"/>
      <c r="CE574" s="30"/>
      <c r="CF574" s="28">
        <v>5</v>
      </c>
      <c r="CG574" s="28">
        <v>2</v>
      </c>
    </row>
    <row r="575" spans="1:85" x14ac:dyDescent="0.4">
      <c r="A575" s="9" t="s">
        <v>84</v>
      </c>
      <c r="B575" s="9" t="s">
        <v>191</v>
      </c>
      <c r="C575" s="9" t="s">
        <v>209</v>
      </c>
      <c r="D575" s="23" t="s">
        <v>296</v>
      </c>
      <c r="E575" s="32">
        <v>9</v>
      </c>
      <c r="F575" s="32">
        <v>10</v>
      </c>
      <c r="G575" s="32">
        <v>2</v>
      </c>
      <c r="H575" s="14">
        <f t="shared" si="265"/>
        <v>5418</v>
      </c>
      <c r="I575" s="45">
        <v>17</v>
      </c>
      <c r="J575" s="15">
        <f t="shared" si="266"/>
        <v>1.8888888888888888</v>
      </c>
      <c r="K575" s="21">
        <v>7</v>
      </c>
      <c r="L575" s="21">
        <v>18</v>
      </c>
      <c r="M575" s="15">
        <f t="shared" si="267"/>
        <v>0.77777777777777779</v>
      </c>
      <c r="N575" s="15">
        <f t="shared" si="268"/>
        <v>2</v>
      </c>
      <c r="O575" s="17">
        <f t="shared" si="269"/>
        <v>0.3888888888888889</v>
      </c>
      <c r="P575" s="14">
        <v>4</v>
      </c>
      <c r="Q575" s="16">
        <v>8</v>
      </c>
      <c r="R575" s="15">
        <f t="shared" si="270"/>
        <v>0.44444444444444442</v>
      </c>
      <c r="S575" s="15">
        <f t="shared" si="271"/>
        <v>0.88888888888888884</v>
      </c>
      <c r="T575" s="17">
        <f t="shared" si="272"/>
        <v>0.5</v>
      </c>
      <c r="U575" s="16">
        <v>3</v>
      </c>
      <c r="V575" s="16">
        <v>10</v>
      </c>
      <c r="W575" s="15">
        <f t="shared" si="273"/>
        <v>0.33333333333333331</v>
      </c>
      <c r="X575" s="15">
        <f t="shared" si="274"/>
        <v>1.1111111111111112</v>
      </c>
      <c r="Y575" s="17">
        <f t="shared" si="275"/>
        <v>0.3</v>
      </c>
      <c r="Z575" s="8">
        <v>0</v>
      </c>
      <c r="AA575" s="8">
        <v>0</v>
      </c>
      <c r="AB575" s="15">
        <f t="shared" si="276"/>
        <v>0</v>
      </c>
      <c r="AC575" s="15">
        <f t="shared" si="277"/>
        <v>0</v>
      </c>
      <c r="AD575" s="17" t="e">
        <f t="shared" si="278"/>
        <v>#DIV/0!</v>
      </c>
      <c r="AE575" s="13">
        <v>13</v>
      </c>
      <c r="AF575" s="15">
        <f t="shared" si="279"/>
        <v>1.4444444444444444</v>
      </c>
      <c r="AG575" s="13">
        <v>10</v>
      </c>
      <c r="AH575" s="15">
        <f t="shared" si="280"/>
        <v>1.1111111111111112</v>
      </c>
      <c r="AI575" s="13">
        <v>3</v>
      </c>
      <c r="AJ575" s="15">
        <f t="shared" si="281"/>
        <v>0.33333333333333331</v>
      </c>
      <c r="AK575" s="13">
        <v>3</v>
      </c>
      <c r="AL575" s="15">
        <f t="shared" si="282"/>
        <v>0.33333333333333331</v>
      </c>
      <c r="AM575" s="13">
        <v>4</v>
      </c>
      <c r="AN575" s="15">
        <f t="shared" si="283"/>
        <v>0.44444444444444442</v>
      </c>
      <c r="AO575" s="2">
        <v>1</v>
      </c>
      <c r="AP575" s="15">
        <f t="shared" si="284"/>
        <v>0.1111111111111111</v>
      </c>
      <c r="AQ575" s="6">
        <v>1</v>
      </c>
      <c r="AR575" s="15">
        <f t="shared" si="285"/>
        <v>0.1111111111111111</v>
      </c>
      <c r="AS575" s="52">
        <v>16</v>
      </c>
      <c r="AT575" s="15">
        <f t="shared" si="286"/>
        <v>1.7777777777777777</v>
      </c>
      <c r="AU575" s="18"/>
      <c r="AV575" s="18"/>
      <c r="AW575" s="18"/>
      <c r="AX575" s="18"/>
      <c r="AY575" s="18"/>
      <c r="AZ575" s="18"/>
      <c r="BA575" s="18"/>
      <c r="BB575" s="18"/>
      <c r="BC575" s="18"/>
      <c r="BD575" s="92">
        <f t="shared" si="287"/>
        <v>47.222222222222221</v>
      </c>
      <c r="BE575" s="92">
        <f t="shared" si="288"/>
        <v>47.222222222222221</v>
      </c>
      <c r="BF575" s="93">
        <f>IFERROR(100*((L575+0.44*AA575+AQ575)*2400)/((SUMIFS(팀공격력!Q:Q,팀공격력!A:A,B575,팀공격력!B:B,D575)+0.44*SUMIFS(팀공격력!T:T,팀공격력!A:A,B575,팀공격력!B:B,D575)+SUMIFS(팀공격력!AK:AK,팀공격력!A:A,B575,팀공격력!B:B,D575))*(F575*60+G575)),"")</f>
        <v>9.943749777574018</v>
      </c>
      <c r="BG575" s="17">
        <f t="shared" si="289"/>
        <v>0.55555555555555558</v>
      </c>
      <c r="BH575" s="17">
        <f t="shared" si="290"/>
        <v>0</v>
      </c>
      <c r="BI575" s="94">
        <f>IFERROR(((AG575*(12000/5))/((F575*60+G575)*(SUMIFS(팀공격력!X:X,팀공격력!A:A,B575,팀공격력!B:B,D575)+SUMIFS(팀수비력!X:X,팀수비력!A:A,B575,팀수비력!B:B,D575))))*100,"")</f>
        <v>6.7229527208349902</v>
      </c>
      <c r="BJ575" s="94">
        <f>IFERROR(((AI575*(12000/5))/((F575*60+G575)*(SUMIFS(팀공격력!V:V,팀공격력!A:A,B575,팀공격력!B:B,D575)+SUMIFS(팀수비력!W:W,팀수비력!A:A,B575,팀수비력!B:B,D575))))*100,"")</f>
        <v>3.8705931684030581</v>
      </c>
      <c r="BK575" s="94">
        <f>IFERROR(((AE575*(12000/5))/((F575*60+G575)*(SUMIFS(팀공격력!X:X,팀공격력!A:A,B575,팀공격력!B:B,D575)+SUMIFS(팀수비력!X:X,팀수비력!A:A,B575,팀수비력!B:B,D575))))*100,"")</f>
        <v>8.7398385370854879</v>
      </c>
      <c r="BL575" s="94">
        <f>IFERROR(100*AK575/(((((F575*60+G575)/(12000/5))*SUMIFS(팀공격력!P:P,팀공격력!A:A,B575,팀공격력!B:B,D575))-K575)),"")</f>
        <v>4.3476685627332339</v>
      </c>
      <c r="BM575" s="94">
        <f>IFERROR(100*((AM575/E575*(2400))/((F575*60+G575)*SUMIFS(팀공격력!AR:AR,팀공격력!A:A,B575,팀공격력!B:B,D575))),"")</f>
        <v>2.4197112242305825</v>
      </c>
      <c r="BN575" s="94">
        <f>IFERROR((AO575*40)/(((F575*60+G575)/60)*(SUMIFS(팀수비력!Q:Q,팀수비력!A:A,B575,팀수비력!B:B,D575)-SUMIFS(팀수비력!N:N,팀수비력!A:A,B575,팀수비력!B:B,D575)))*100,"")</f>
        <v>0.9629736626703258</v>
      </c>
      <c r="BO575" s="94">
        <f t="shared" si="291"/>
        <v>5.2631578947368425</v>
      </c>
      <c r="BP575" s="18"/>
      <c r="BQ575" s="18"/>
      <c r="BR575" s="18"/>
      <c r="BS575" s="18"/>
      <c r="BT575" s="19" t="s">
        <v>88</v>
      </c>
      <c r="BU575" s="19"/>
      <c r="BV575" s="26" t="s">
        <v>94</v>
      </c>
      <c r="BW575" s="26"/>
      <c r="BX575" s="26"/>
      <c r="BY575" s="26"/>
      <c r="BZ575" s="29"/>
      <c r="CA575" s="29"/>
      <c r="CB575" s="29"/>
      <c r="CC575" s="30"/>
      <c r="CD575" s="30"/>
      <c r="CE575" s="30"/>
      <c r="CF575" s="28">
        <v>6</v>
      </c>
      <c r="CG575" s="28">
        <v>3</v>
      </c>
    </row>
    <row r="576" spans="1:85" x14ac:dyDescent="0.4">
      <c r="A576" s="9" t="s">
        <v>84</v>
      </c>
      <c r="B576" s="9" t="s">
        <v>210</v>
      </c>
      <c r="C576" s="9" t="s">
        <v>212</v>
      </c>
      <c r="D576" s="23" t="s">
        <v>296</v>
      </c>
      <c r="E576" s="32">
        <v>9</v>
      </c>
      <c r="F576" s="32">
        <v>26</v>
      </c>
      <c r="G576" s="32">
        <v>5</v>
      </c>
      <c r="H576" s="14">
        <f t="shared" si="265"/>
        <v>14085</v>
      </c>
      <c r="I576" s="45">
        <v>94</v>
      </c>
      <c r="J576" s="15">
        <f t="shared" si="266"/>
        <v>10.444444444444445</v>
      </c>
      <c r="K576" s="21">
        <v>34</v>
      </c>
      <c r="L576" s="21">
        <v>75</v>
      </c>
      <c r="M576" s="15">
        <f t="shared" si="267"/>
        <v>3.7777777777777777</v>
      </c>
      <c r="N576" s="15">
        <f t="shared" si="268"/>
        <v>8.3333333333333339</v>
      </c>
      <c r="O576" s="17">
        <f t="shared" si="269"/>
        <v>0.45333333333333331</v>
      </c>
      <c r="P576" s="14">
        <v>13</v>
      </c>
      <c r="Q576" s="16">
        <v>23</v>
      </c>
      <c r="R576" s="15">
        <f t="shared" si="270"/>
        <v>1.4444444444444444</v>
      </c>
      <c r="S576" s="15">
        <f t="shared" si="271"/>
        <v>2.5555555555555554</v>
      </c>
      <c r="T576" s="17">
        <f t="shared" si="272"/>
        <v>0.56521739130434778</v>
      </c>
      <c r="U576" s="16">
        <v>21</v>
      </c>
      <c r="V576" s="16">
        <v>52</v>
      </c>
      <c r="W576" s="15">
        <f t="shared" si="273"/>
        <v>2.3333333333333335</v>
      </c>
      <c r="X576" s="15">
        <f t="shared" si="274"/>
        <v>5.7777777777777777</v>
      </c>
      <c r="Y576" s="17">
        <f t="shared" si="275"/>
        <v>0.40384615384615385</v>
      </c>
      <c r="Z576" s="8">
        <v>5</v>
      </c>
      <c r="AA576" s="8">
        <v>7</v>
      </c>
      <c r="AB576" s="15">
        <f t="shared" si="276"/>
        <v>0.55555555555555558</v>
      </c>
      <c r="AC576" s="15">
        <f t="shared" si="277"/>
        <v>0.77777777777777779</v>
      </c>
      <c r="AD576" s="17">
        <f t="shared" si="278"/>
        <v>0.7142857142857143</v>
      </c>
      <c r="AE576" s="13">
        <v>31</v>
      </c>
      <c r="AF576" s="15">
        <f t="shared" si="279"/>
        <v>3.4444444444444446</v>
      </c>
      <c r="AG576" s="13">
        <v>9</v>
      </c>
      <c r="AH576" s="15">
        <f t="shared" si="280"/>
        <v>1</v>
      </c>
      <c r="AI576" s="13">
        <v>22</v>
      </c>
      <c r="AJ576" s="15">
        <f t="shared" si="281"/>
        <v>2.4444444444444446</v>
      </c>
      <c r="AK576" s="13">
        <v>12</v>
      </c>
      <c r="AL576" s="15">
        <f t="shared" si="282"/>
        <v>1.3333333333333333</v>
      </c>
      <c r="AM576" s="13">
        <v>7</v>
      </c>
      <c r="AN576" s="15">
        <f t="shared" si="283"/>
        <v>0.77777777777777779</v>
      </c>
      <c r="AO576" s="2">
        <v>2</v>
      </c>
      <c r="AP576" s="15">
        <f t="shared" si="284"/>
        <v>0.22222222222222221</v>
      </c>
      <c r="AQ576" s="6">
        <v>13</v>
      </c>
      <c r="AR576" s="15">
        <f t="shared" si="285"/>
        <v>1.4444444444444444</v>
      </c>
      <c r="AS576" s="52">
        <v>22</v>
      </c>
      <c r="AT576" s="15">
        <f t="shared" si="286"/>
        <v>2.4444444444444446</v>
      </c>
      <c r="AU576" s="18"/>
      <c r="AV576" s="18"/>
      <c r="AW576" s="18"/>
      <c r="AX576" s="18"/>
      <c r="AY576" s="18"/>
      <c r="AZ576" s="18"/>
      <c r="BA576" s="18"/>
      <c r="BB576" s="18"/>
      <c r="BC576" s="18"/>
      <c r="BD576" s="92">
        <f t="shared" si="287"/>
        <v>60.194672131147541</v>
      </c>
      <c r="BE576" s="92">
        <f t="shared" si="288"/>
        <v>59.333333333333336</v>
      </c>
      <c r="BF576" s="93">
        <f>IFERROR(100*((L576+0.44*AA576+AQ576)*2400)/((SUMIFS(팀공격력!Q:Q,팀공격력!A:A,B576,팀공격력!B:B,D576)+0.44*SUMIFS(팀공격력!T:T,팀공격력!A:A,B576,팀공격력!B:B,D576)+SUMIFS(팀공격력!AK:AK,팀공격력!A:A,B576,팀공격력!B:B,D576))*(F576*60+G576)),"")</f>
        <v>17.403732974609049</v>
      </c>
      <c r="BG576" s="17">
        <f t="shared" si="289"/>
        <v>0.69333333333333336</v>
      </c>
      <c r="BH576" s="17">
        <f t="shared" si="290"/>
        <v>9.3333333333333338E-2</v>
      </c>
      <c r="BI576" s="94">
        <f>IFERROR(((AG576*(12000/5))/((F576*60+G576)*(SUMIFS(팀공격력!X:X,팀공격력!A:A,B576,팀공격력!B:B,D576)+SUMIFS(팀수비력!X:X,팀수비력!A:A,B576,팀수비력!B:B,D576))))*100,"")</f>
        <v>2.0508048934483427</v>
      </c>
      <c r="BJ576" s="94">
        <f>IFERROR(((AI576*(12000/5))/((F576*60+G576)*(SUMIFS(팀공격력!V:V,팀공격력!A:A,B576,팀공격력!B:B,D576)+SUMIFS(팀수비력!W:W,팀수비력!A:A,B576,팀수비력!B:B,D576))))*100,"")</f>
        <v>10.848237675025425</v>
      </c>
      <c r="BK576" s="94">
        <f>IFERROR(((AE576*(12000/5))/((F576*60+G576)*(SUMIFS(팀공격력!X:X,팀공격력!A:A,B576,팀공격력!B:B,D576)+SUMIFS(팀수비력!X:X,팀수비력!A:A,B576,팀수비력!B:B,D576))))*100,"")</f>
        <v>7.0638835218776261</v>
      </c>
      <c r="BL576" s="94">
        <f>IFERROR(100*AK576/(((((F576*60+G576)/(12000/5))*SUMIFS(팀공격력!P:P,팀공격력!A:A,B576,팀공격력!B:B,D576))-K576)),"")</f>
        <v>7.7043457325147466</v>
      </c>
      <c r="BM576" s="94">
        <f>IFERROR(100*((AM576/E576*(2400))/((F576*60+G576)*SUMIFS(팀공격력!AR:AR,팀공격력!A:A,B576,팀공격력!B:B,D576))),"")</f>
        <v>1.5962251049417224</v>
      </c>
      <c r="BN576" s="94">
        <f>IFERROR((AO576*40)/(((F576*60+G576)/60)*(SUMIFS(팀수비력!Q:Q,팀수비력!A:A,B576,팀수비력!B:B,D576)-SUMIFS(팀수비력!N:N,팀수비력!A:A,B576,팀수비력!B:B,D576)))*100,"")</f>
        <v>0.70833548539426994</v>
      </c>
      <c r="BO576" s="94">
        <f t="shared" si="291"/>
        <v>14.273166447079491</v>
      </c>
      <c r="BP576" s="18"/>
      <c r="BQ576" s="18"/>
      <c r="BR576" s="18"/>
      <c r="BS576" s="18"/>
      <c r="BT576" s="19" t="s">
        <v>88</v>
      </c>
      <c r="BU576" s="19"/>
      <c r="BV576" s="26" t="s">
        <v>94</v>
      </c>
      <c r="BW576" s="26"/>
      <c r="BX576" s="26"/>
      <c r="BY576" s="26"/>
      <c r="BZ576" s="29"/>
      <c r="CA576" s="29"/>
      <c r="CB576" s="29"/>
      <c r="CC576" s="30"/>
      <c r="CD576" s="30"/>
      <c r="CE576" s="30"/>
      <c r="CF576" s="28">
        <v>5</v>
      </c>
      <c r="CG576" s="28">
        <v>4</v>
      </c>
    </row>
    <row r="577" spans="1:85" x14ac:dyDescent="0.4">
      <c r="A577" s="9" t="s">
        <v>84</v>
      </c>
      <c r="B577" s="9" t="s">
        <v>210</v>
      </c>
      <c r="C577" s="9" t="s">
        <v>213</v>
      </c>
      <c r="D577" s="23" t="s">
        <v>296</v>
      </c>
      <c r="E577" s="32">
        <v>6</v>
      </c>
      <c r="F577" s="32">
        <v>11</v>
      </c>
      <c r="G577" s="32">
        <v>14</v>
      </c>
      <c r="H577" s="14">
        <f t="shared" si="265"/>
        <v>4044</v>
      </c>
      <c r="I577" s="45">
        <v>42</v>
      </c>
      <c r="J577" s="15">
        <f t="shared" si="266"/>
        <v>7</v>
      </c>
      <c r="K577" s="21">
        <v>15</v>
      </c>
      <c r="L577" s="21">
        <v>29</v>
      </c>
      <c r="M577" s="15">
        <f t="shared" si="267"/>
        <v>2.5</v>
      </c>
      <c r="N577" s="15">
        <f t="shared" si="268"/>
        <v>4.833333333333333</v>
      </c>
      <c r="O577" s="17">
        <f t="shared" si="269"/>
        <v>0.51724137931034486</v>
      </c>
      <c r="P577" s="14">
        <v>5</v>
      </c>
      <c r="Q577" s="16">
        <v>13</v>
      </c>
      <c r="R577" s="15">
        <f t="shared" si="270"/>
        <v>0.83333333333333337</v>
      </c>
      <c r="S577" s="15">
        <f t="shared" si="271"/>
        <v>2.1666666666666665</v>
      </c>
      <c r="T577" s="17">
        <f t="shared" si="272"/>
        <v>0.38461538461538464</v>
      </c>
      <c r="U577" s="16">
        <v>10</v>
      </c>
      <c r="V577" s="16">
        <v>16</v>
      </c>
      <c r="W577" s="15">
        <f t="shared" si="273"/>
        <v>1.6666666666666667</v>
      </c>
      <c r="X577" s="15">
        <f t="shared" si="274"/>
        <v>2.6666666666666665</v>
      </c>
      <c r="Y577" s="17">
        <f t="shared" si="275"/>
        <v>0.625</v>
      </c>
      <c r="Z577" s="8">
        <v>2</v>
      </c>
      <c r="AA577" s="8">
        <v>2</v>
      </c>
      <c r="AB577" s="15">
        <f t="shared" si="276"/>
        <v>0.33333333333333331</v>
      </c>
      <c r="AC577" s="15">
        <f t="shared" si="277"/>
        <v>0.33333333333333331</v>
      </c>
      <c r="AD577" s="17">
        <f t="shared" si="278"/>
        <v>1</v>
      </c>
      <c r="AE577" s="13">
        <v>7</v>
      </c>
      <c r="AF577" s="15">
        <f t="shared" si="279"/>
        <v>1.1666666666666667</v>
      </c>
      <c r="AG577" s="13">
        <v>0</v>
      </c>
      <c r="AH577" s="15">
        <f t="shared" si="280"/>
        <v>0</v>
      </c>
      <c r="AI577" s="13">
        <v>7</v>
      </c>
      <c r="AJ577" s="15">
        <f t="shared" si="281"/>
        <v>1.1666666666666667</v>
      </c>
      <c r="AK577" s="13">
        <v>13</v>
      </c>
      <c r="AL577" s="15">
        <f t="shared" si="282"/>
        <v>2.1666666666666665</v>
      </c>
      <c r="AM577" s="13">
        <v>4</v>
      </c>
      <c r="AN577" s="15">
        <f t="shared" si="283"/>
        <v>0.66666666666666663</v>
      </c>
      <c r="AO577" s="2">
        <v>0</v>
      </c>
      <c r="AP577" s="15">
        <f t="shared" si="284"/>
        <v>0</v>
      </c>
      <c r="AQ577" s="6">
        <v>4</v>
      </c>
      <c r="AR577" s="15">
        <f t="shared" si="285"/>
        <v>0.66666666666666663</v>
      </c>
      <c r="AS577" s="52">
        <v>2</v>
      </c>
      <c r="AT577" s="15">
        <f t="shared" si="286"/>
        <v>0.33333333333333331</v>
      </c>
      <c r="AU577" s="18"/>
      <c r="AV577" s="18"/>
      <c r="AW577" s="18"/>
      <c r="AX577" s="18"/>
      <c r="AY577" s="18"/>
      <c r="AZ577" s="18"/>
      <c r="BA577" s="18"/>
      <c r="BB577" s="18"/>
      <c r="BC577" s="18"/>
      <c r="BD577" s="92">
        <f t="shared" si="287"/>
        <v>70.281124497991968</v>
      </c>
      <c r="BE577" s="92">
        <f t="shared" si="288"/>
        <v>68.965517241379317</v>
      </c>
      <c r="BF577" s="93">
        <f>IFERROR(100*((L577+0.44*AA577+AQ577)*2400)/((SUMIFS(팀공격력!Q:Q,팀공격력!A:A,B577,팀공격력!B:B,D577)+0.44*SUMIFS(팀공격력!T:T,팀공격력!A:A,B577,팀공격력!B:B,D577)+SUMIFS(팀공격력!AK:AK,팀공격력!A:A,B577,팀공격력!B:B,D577))*(F577*60+G577)),"")</f>
        <v>15.03201624238638</v>
      </c>
      <c r="BG577" s="17">
        <f t="shared" si="289"/>
        <v>0.55172413793103448</v>
      </c>
      <c r="BH577" s="17">
        <f t="shared" si="290"/>
        <v>6.8965517241379309E-2</v>
      </c>
      <c r="BI577" s="94">
        <f>IFERROR(((AG577*(12000/5))/((F577*60+G577)*(SUMIFS(팀공격력!X:X,팀공격력!A:A,B577,팀공격력!B:B,D577)+SUMIFS(팀수비력!X:X,팀수비력!A:A,B577,팀수비력!B:B,D577))))*100,"")</f>
        <v>0</v>
      </c>
      <c r="BJ577" s="94">
        <f>IFERROR(((AI577*(12000/5))/((F577*60+G577)*(SUMIFS(팀공격력!V:V,팀공격력!A:A,B577,팀공격력!B:B,D577)+SUMIFS(팀수비력!W:W,팀수비력!A:A,B577,팀수비력!B:B,D577))))*100,"")</f>
        <v>8.014731840430505</v>
      </c>
      <c r="BK577" s="94">
        <f>IFERROR(((AE577*(12000/5))/((F577*60+G577)*(SUMIFS(팀공격력!X:X,팀공격력!A:A,B577,팀공격력!B:B,D577)+SUMIFS(팀수비력!X:X,팀수비력!A:A,B577,팀수비력!B:B,D577))))*100,"")</f>
        <v>3.7036873735124627</v>
      </c>
      <c r="BL577" s="94">
        <f>IFERROR(100*AK577/(((((F577*60+G577)/(12000/5))*SUMIFS(팀공격력!P:P,팀공격력!A:A,B577,팀공격력!B:B,D577))-K577)),"")</f>
        <v>19.48368241597662</v>
      </c>
      <c r="BM577" s="94">
        <f>IFERROR(100*((AM577/E577*(2400))/((F577*60+G577)*SUMIFS(팀공격력!AR:AR,팀공격력!A:A,B577,팀공격력!B:B,D577))),"")</f>
        <v>3.1768871842735851</v>
      </c>
      <c r="BN577" s="94">
        <f>IFERROR((AO577*40)/(((F577*60+G577)/60)*(SUMIFS(팀수비력!Q:Q,팀수비력!A:A,B577,팀수비력!B:B,D577)-SUMIFS(팀수비력!N:N,팀수비력!A:A,B577,팀수비력!B:B,D577)))*100,"")</f>
        <v>0</v>
      </c>
      <c r="BO577" s="94">
        <f t="shared" si="291"/>
        <v>11.80637544273908</v>
      </c>
      <c r="BP577" s="18"/>
      <c r="BQ577" s="18"/>
      <c r="BR577" s="18"/>
      <c r="BS577" s="18"/>
      <c r="BT577" s="19" t="s">
        <v>88</v>
      </c>
      <c r="BU577" s="19"/>
      <c r="BV577" s="26" t="s">
        <v>89</v>
      </c>
      <c r="BW577" s="26"/>
      <c r="BX577" s="26"/>
      <c r="BY577" s="26"/>
      <c r="BZ577" s="29"/>
      <c r="CA577" s="29"/>
      <c r="CB577" s="29"/>
      <c r="CC577" s="30"/>
      <c r="CD577" s="30"/>
      <c r="CE577" s="30"/>
      <c r="CF577" s="28">
        <v>5</v>
      </c>
      <c r="CG577" s="28">
        <v>1</v>
      </c>
    </row>
    <row r="578" spans="1:85" x14ac:dyDescent="0.4">
      <c r="A578" s="9" t="s">
        <v>84</v>
      </c>
      <c r="B578" s="9" t="s">
        <v>210</v>
      </c>
      <c r="C578" s="9" t="s">
        <v>215</v>
      </c>
      <c r="D578" s="23" t="s">
        <v>296</v>
      </c>
      <c r="E578" s="32">
        <v>1</v>
      </c>
      <c r="F578" s="32">
        <v>5</v>
      </c>
      <c r="G578" s="32">
        <v>27</v>
      </c>
      <c r="H578" s="14">
        <f t="shared" ref="H578:H641" si="292">(F578*60+G578)*E578</f>
        <v>327</v>
      </c>
      <c r="I578" s="45">
        <v>0</v>
      </c>
      <c r="J578" s="15">
        <f t="shared" ref="J578:J641" si="293">I578/$E578</f>
        <v>0</v>
      </c>
      <c r="K578" s="21">
        <v>0</v>
      </c>
      <c r="L578" s="21">
        <v>0</v>
      </c>
      <c r="M578" s="15">
        <f t="shared" ref="M578:M641" si="294">K578/$E578</f>
        <v>0</v>
      </c>
      <c r="N578" s="15">
        <f t="shared" ref="N578:N641" si="295">L578/$E578</f>
        <v>0</v>
      </c>
      <c r="O578" s="17" t="e">
        <f t="shared" ref="O578:O641" si="296">K578/L578</f>
        <v>#DIV/0!</v>
      </c>
      <c r="P578" s="14">
        <v>0</v>
      </c>
      <c r="Q578" s="16">
        <v>0</v>
      </c>
      <c r="R578" s="15">
        <f t="shared" ref="R578:R641" si="297">P578/$E578</f>
        <v>0</v>
      </c>
      <c r="S578" s="15">
        <f t="shared" ref="S578:S641" si="298">Q578/$E578</f>
        <v>0</v>
      </c>
      <c r="T578" s="17" t="e">
        <f t="shared" ref="T578:T641" si="299">P578/Q578</f>
        <v>#DIV/0!</v>
      </c>
      <c r="U578" s="16">
        <v>0</v>
      </c>
      <c r="V578" s="16">
        <v>0</v>
      </c>
      <c r="W578" s="15">
        <f t="shared" ref="W578:W641" si="300">U578/$E578</f>
        <v>0</v>
      </c>
      <c r="X578" s="15">
        <f t="shared" ref="X578:X641" si="301">V578/$E578</f>
        <v>0</v>
      </c>
      <c r="Y578" s="17" t="e">
        <f t="shared" ref="Y578:Y641" si="302">U578/V578</f>
        <v>#DIV/0!</v>
      </c>
      <c r="Z578" s="8">
        <v>0</v>
      </c>
      <c r="AA578" s="8">
        <v>0</v>
      </c>
      <c r="AB578" s="15">
        <f t="shared" ref="AB578:AB641" si="303">Z578/$E578</f>
        <v>0</v>
      </c>
      <c r="AC578" s="15">
        <f t="shared" ref="AC578:AC641" si="304">AA578/$E578</f>
        <v>0</v>
      </c>
      <c r="AD578" s="17" t="e">
        <f t="shared" ref="AD578:AD641" si="305">Z578/AA578</f>
        <v>#DIV/0!</v>
      </c>
      <c r="AE578" s="13">
        <v>1</v>
      </c>
      <c r="AF578" s="15">
        <f t="shared" ref="AF578:AF641" si="306">AE578/$E578</f>
        <v>1</v>
      </c>
      <c r="AG578" s="13">
        <v>0</v>
      </c>
      <c r="AH578" s="15">
        <f t="shared" ref="AH578:AH641" si="307">AG578/$E578</f>
        <v>0</v>
      </c>
      <c r="AI578" s="13">
        <v>1</v>
      </c>
      <c r="AJ578" s="15">
        <f t="shared" ref="AJ578:AJ641" si="308">AI578/$E578</f>
        <v>1</v>
      </c>
      <c r="AK578" s="13">
        <v>0</v>
      </c>
      <c r="AL578" s="15">
        <f t="shared" ref="AL578:AL641" si="309">AK578/$E578</f>
        <v>0</v>
      </c>
      <c r="AM578" s="13">
        <v>0</v>
      </c>
      <c r="AN578" s="15">
        <f t="shared" ref="AN578:AN641" si="310">AM578/$E578</f>
        <v>0</v>
      </c>
      <c r="AO578" s="2">
        <v>0</v>
      </c>
      <c r="AP578" s="15">
        <f t="shared" ref="AP578:AP641" si="311">AO578/$E578</f>
        <v>0</v>
      </c>
      <c r="AQ578" s="6">
        <v>0</v>
      </c>
      <c r="AR578" s="15">
        <f t="shared" ref="AR578:AR641" si="312">AQ578/$E578</f>
        <v>0</v>
      </c>
      <c r="AS578" s="52">
        <v>2</v>
      </c>
      <c r="AT578" s="15">
        <f t="shared" ref="AT578:AT641" si="313">AS578/$E578</f>
        <v>2</v>
      </c>
      <c r="AU578" s="18"/>
      <c r="AV578" s="18"/>
      <c r="AW578" s="18"/>
      <c r="AX578" s="18"/>
      <c r="AY578" s="18"/>
      <c r="AZ578" s="18"/>
      <c r="BA578" s="18"/>
      <c r="BB578" s="18"/>
      <c r="BC578" s="18"/>
      <c r="BD578" s="92" t="str">
        <f t="shared" si="287"/>
        <v/>
      </c>
      <c r="BE578" s="92" t="str">
        <f t="shared" si="288"/>
        <v/>
      </c>
      <c r="BF578" s="93">
        <f>IFERROR(100*((L578+0.44*AA578+AQ578)*2400)/((SUMIFS(팀공격력!Q:Q,팀공격력!A:A,B578,팀공격력!B:B,D578)+0.44*SUMIFS(팀공격력!T:T,팀공격력!A:A,B578,팀공격력!B:B,D578)+SUMIFS(팀공격력!AK:AK,팀공격력!A:A,B578,팀공격력!B:B,D578))*(F578*60+G578)),"")</f>
        <v>0</v>
      </c>
      <c r="BG578" s="17" t="str">
        <f t="shared" si="289"/>
        <v/>
      </c>
      <c r="BH578" s="17" t="str">
        <f t="shared" si="290"/>
        <v/>
      </c>
      <c r="BI578" s="94">
        <f>IFERROR(((AG578*(12000/5))/((F578*60+G578)*(SUMIFS(팀공격력!X:X,팀공격력!A:A,B578,팀공격력!B:B,D578)+SUMIFS(팀수비력!X:X,팀수비력!A:A,B578,팀수비력!B:B,D578))))*100,"")</f>
        <v>0</v>
      </c>
      <c r="BJ578" s="94">
        <f>IFERROR(((AI578*(12000/5))/((F578*60+G578)*(SUMIFS(팀공격력!V:V,팀공격력!A:A,B578,팀공격력!B:B,D578)+SUMIFS(팀수비력!W:W,팀수비력!A:A,B578,팀수비력!B:B,D578))))*100,"")</f>
        <v>2.3599516209917697</v>
      </c>
      <c r="BK578" s="94">
        <f>IFERROR(((AE578*(12000/5))/((F578*60+G578)*(SUMIFS(팀공격력!X:X,팀공격력!A:A,B578,팀공격력!B:B,D578)+SUMIFS(팀수비력!X:X,팀수비력!A:A,B578,팀수비력!B:B,D578))))*100,"")</f>
        <v>1.0905571383780688</v>
      </c>
      <c r="BL578" s="94">
        <f>IFERROR(100*AK578/(((((F578*60+G578)/(12000/5))*SUMIFS(팀공격력!P:P,팀공격력!A:A,B578,팀공격력!B:B,D578))-K578)),"")</f>
        <v>0</v>
      </c>
      <c r="BM578" s="94">
        <f>IFERROR(100*((AM578/E578*(2400))/((F578*60+G578)*SUMIFS(팀공격력!AR:AR,팀공격력!A:A,B578,팀공격력!B:B,D578))),"")</f>
        <v>0</v>
      </c>
      <c r="BN578" s="94">
        <f>IFERROR((AO578*40)/(((F578*60+G578)/60)*(SUMIFS(팀수비력!Q:Q,팀수비력!A:A,B578,팀수비력!B:B,D578)-SUMIFS(팀수비력!N:N,팀수비력!A:A,B578,팀수비력!B:B,D578)))*100,"")</f>
        <v>0</v>
      </c>
      <c r="BO578" s="94" t="str">
        <f t="shared" si="291"/>
        <v/>
      </c>
      <c r="BP578" s="18"/>
      <c r="BQ578" s="18"/>
      <c r="BR578" s="18"/>
      <c r="BS578" s="18"/>
      <c r="BT578" s="19" t="s">
        <v>88</v>
      </c>
      <c r="BU578" s="19"/>
      <c r="BV578" s="26" t="s">
        <v>89</v>
      </c>
      <c r="BW578" s="26"/>
      <c r="BX578" s="26"/>
      <c r="BY578" s="26"/>
      <c r="BZ578" s="29"/>
      <c r="CA578" s="29"/>
      <c r="CB578" s="29"/>
      <c r="CC578" s="30"/>
      <c r="CD578" s="30"/>
      <c r="CE578" s="30"/>
      <c r="CF578" s="28">
        <v>1</v>
      </c>
      <c r="CG578" s="28">
        <v>0</v>
      </c>
    </row>
    <row r="579" spans="1:85" x14ac:dyDescent="0.4">
      <c r="A579" s="9" t="s">
        <v>84</v>
      </c>
      <c r="B579" s="9" t="s">
        <v>210</v>
      </c>
      <c r="C579" s="9" t="s">
        <v>216</v>
      </c>
      <c r="D579" s="23" t="s">
        <v>296</v>
      </c>
      <c r="E579" s="32">
        <v>9</v>
      </c>
      <c r="F579" s="32">
        <v>28</v>
      </c>
      <c r="G579" s="32">
        <v>18</v>
      </c>
      <c r="H579" s="14">
        <f t="shared" si="292"/>
        <v>15282</v>
      </c>
      <c r="I579" s="45">
        <v>173</v>
      </c>
      <c r="J579" s="15">
        <f t="shared" si="293"/>
        <v>19.222222222222221</v>
      </c>
      <c r="K579" s="21">
        <v>74</v>
      </c>
      <c r="L579" s="21">
        <v>129</v>
      </c>
      <c r="M579" s="15">
        <f t="shared" si="294"/>
        <v>8.2222222222222214</v>
      </c>
      <c r="N579" s="15">
        <f t="shared" si="295"/>
        <v>14.333333333333334</v>
      </c>
      <c r="O579" s="17">
        <f t="shared" si="296"/>
        <v>0.5736434108527132</v>
      </c>
      <c r="P579" s="14">
        <v>74</v>
      </c>
      <c r="Q579" s="16">
        <v>128</v>
      </c>
      <c r="R579" s="15">
        <f t="shared" si="297"/>
        <v>8.2222222222222214</v>
      </c>
      <c r="S579" s="15">
        <f t="shared" si="298"/>
        <v>14.222222222222221</v>
      </c>
      <c r="T579" s="17">
        <f t="shared" si="299"/>
        <v>0.578125</v>
      </c>
      <c r="U579" s="16">
        <v>0</v>
      </c>
      <c r="V579" s="16">
        <v>1</v>
      </c>
      <c r="W579" s="15">
        <f t="shared" si="300"/>
        <v>0</v>
      </c>
      <c r="X579" s="15">
        <f t="shared" si="301"/>
        <v>0.1111111111111111</v>
      </c>
      <c r="Y579" s="17">
        <f t="shared" si="302"/>
        <v>0</v>
      </c>
      <c r="Z579" s="8">
        <v>25</v>
      </c>
      <c r="AA579" s="8">
        <v>36</v>
      </c>
      <c r="AB579" s="15">
        <f t="shared" si="303"/>
        <v>2.7777777777777777</v>
      </c>
      <c r="AC579" s="15">
        <f t="shared" si="304"/>
        <v>4</v>
      </c>
      <c r="AD579" s="17">
        <f t="shared" si="305"/>
        <v>0.69444444444444442</v>
      </c>
      <c r="AE579" s="13">
        <v>105</v>
      </c>
      <c r="AF579" s="15">
        <f t="shared" si="306"/>
        <v>11.666666666666666</v>
      </c>
      <c r="AG579" s="13">
        <v>31</v>
      </c>
      <c r="AH579" s="15">
        <f t="shared" si="307"/>
        <v>3.4444444444444446</v>
      </c>
      <c r="AI579" s="13">
        <v>74</v>
      </c>
      <c r="AJ579" s="15">
        <f t="shared" si="308"/>
        <v>8.2222222222222214</v>
      </c>
      <c r="AK579" s="13">
        <v>16</v>
      </c>
      <c r="AL579" s="15">
        <f t="shared" si="309"/>
        <v>1.7777777777777777</v>
      </c>
      <c r="AM579" s="13">
        <v>15</v>
      </c>
      <c r="AN579" s="15">
        <f t="shared" si="310"/>
        <v>1.6666666666666667</v>
      </c>
      <c r="AO579" s="2">
        <v>16</v>
      </c>
      <c r="AP579" s="15">
        <f t="shared" si="311"/>
        <v>1.7777777777777777</v>
      </c>
      <c r="AQ579" s="6">
        <v>21</v>
      </c>
      <c r="AR579" s="15">
        <f t="shared" si="312"/>
        <v>2.3333333333333335</v>
      </c>
      <c r="AS579" s="52">
        <v>26</v>
      </c>
      <c r="AT579" s="15">
        <f t="shared" si="313"/>
        <v>2.8888888888888888</v>
      </c>
      <c r="AU579" s="18"/>
      <c r="AV579" s="18"/>
      <c r="AW579" s="18"/>
      <c r="AX579" s="18"/>
      <c r="AY579" s="18"/>
      <c r="AZ579" s="18"/>
      <c r="BA579" s="18"/>
      <c r="BB579" s="18"/>
      <c r="BC579" s="18"/>
      <c r="BD579" s="92">
        <f t="shared" si="287"/>
        <v>59.721071527202426</v>
      </c>
      <c r="BE579" s="92">
        <f t="shared" si="288"/>
        <v>57.36434108527132</v>
      </c>
      <c r="BF579" s="93">
        <f>IFERROR(100*((L579+0.44*AA579+AQ579)*2400)/((SUMIFS(팀공격력!Q:Q,팀공격력!A:A,B579,팀공격력!B:B,D579)+0.44*SUMIFS(팀공격력!T:T,팀공격력!A:A,B579,팀공격력!B:B,D579)+SUMIFS(팀공격력!AK:AK,팀공격력!A:A,B579,팀공격력!B:B,D579))*(F579*60+G579)),"")</f>
        <v>29.206891304715374</v>
      </c>
      <c r="BG579" s="17">
        <f t="shared" si="289"/>
        <v>7.7519379844961239E-3</v>
      </c>
      <c r="BH579" s="17">
        <f t="shared" si="290"/>
        <v>0.27906976744186046</v>
      </c>
      <c r="BI579" s="94">
        <f>IFERROR(((AG579*(12000/5))/((F579*60+G579)*(SUMIFS(팀공격력!X:X,팀공격력!A:A,B579,팀공격력!B:B,D579)+SUMIFS(팀수비력!X:X,팀수비력!A:A,B579,팀수비력!B:B,D579))))*100,"")</f>
        <v>6.5105875805291422</v>
      </c>
      <c r="BJ579" s="94">
        <f>IFERROR(((AI579*(12000/5))/((F579*60+G579)*(SUMIFS(팀공격력!V:V,팀공격력!A:A,B579,팀공격력!B:B,D579)+SUMIFS(팀수비력!W:W,팀수비력!A:A,B579,팀수비력!B:B,D579))))*100,"")</f>
        <v>33.631395362048785</v>
      </c>
      <c r="BK579" s="94">
        <f>IFERROR(((AE579*(12000/5))/((F579*60+G579)*(SUMIFS(팀공격력!X:X,팀공격력!A:A,B579,팀공격력!B:B,D579)+SUMIFS(팀수비력!X:X,팀수비력!A:A,B579,팀수비력!B:B,D579))))*100,"")</f>
        <v>22.051990192114836</v>
      </c>
      <c r="BL579" s="94">
        <f>IFERROR(100*AK579/(((((F579*60+G579)/(12000/5))*SUMIFS(팀공격력!P:P,팀공격력!A:A,B579,팀공격력!B:B,D579))-K579)),"")</f>
        <v>12.132011449585805</v>
      </c>
      <c r="BM579" s="94">
        <f>IFERROR(100*((AM579/E579*(2400))/((F579*60+G579)*SUMIFS(팀공격력!AR:AR,팀공격력!A:A,B579,팀공격력!B:B,D579))),"")</f>
        <v>3.1525647264434573</v>
      </c>
      <c r="BN579" s="94">
        <f>IFERROR((AO579*40)/(((F579*60+G579)/60)*(SUMIFS(팀수비력!Q:Q,팀수비력!A:A,B579,팀수비력!B:B,D579)-SUMIFS(팀수비력!N:N,팀수비력!A:A,B579,팀수비력!B:B,D579)))*100,"")</f>
        <v>5.2228270183370196</v>
      </c>
      <c r="BO579" s="94">
        <f t="shared" si="291"/>
        <v>12.662807525325615</v>
      </c>
      <c r="BP579" s="18"/>
      <c r="BQ579" s="18"/>
      <c r="BR579" s="18"/>
      <c r="BS579" s="18"/>
      <c r="BT579" s="19" t="s">
        <v>93</v>
      </c>
      <c r="BU579" s="19"/>
      <c r="BV579" s="26" t="s">
        <v>94</v>
      </c>
      <c r="BW579" s="26"/>
      <c r="BX579" s="26"/>
      <c r="BY579" s="26"/>
      <c r="BZ579" s="29"/>
      <c r="CA579" s="29"/>
      <c r="CB579" s="29"/>
      <c r="CC579" s="30"/>
      <c r="CD579" s="30"/>
      <c r="CE579" s="30"/>
      <c r="CF579" s="28">
        <v>5</v>
      </c>
      <c r="CG579" s="28">
        <v>4</v>
      </c>
    </row>
    <row r="580" spans="1:85" x14ac:dyDescent="0.4">
      <c r="A580" s="9" t="s">
        <v>84</v>
      </c>
      <c r="B580" s="9" t="s">
        <v>210</v>
      </c>
      <c r="C580" s="9" t="s">
        <v>217</v>
      </c>
      <c r="D580" s="23" t="s">
        <v>296</v>
      </c>
      <c r="E580" s="32">
        <v>9</v>
      </c>
      <c r="F580" s="32">
        <v>16</v>
      </c>
      <c r="G580" s="32">
        <v>31</v>
      </c>
      <c r="H580" s="14">
        <f t="shared" si="292"/>
        <v>8919</v>
      </c>
      <c r="I580" s="45">
        <v>26</v>
      </c>
      <c r="J580" s="15">
        <f t="shared" si="293"/>
        <v>2.8888888888888888</v>
      </c>
      <c r="K580" s="21">
        <v>10</v>
      </c>
      <c r="L580" s="21">
        <v>27</v>
      </c>
      <c r="M580" s="15">
        <f t="shared" si="294"/>
        <v>1.1111111111111112</v>
      </c>
      <c r="N580" s="15">
        <f t="shared" si="295"/>
        <v>3</v>
      </c>
      <c r="O580" s="17">
        <f t="shared" si="296"/>
        <v>0.37037037037037035</v>
      </c>
      <c r="P580" s="14">
        <v>5</v>
      </c>
      <c r="Q580" s="16">
        <v>8</v>
      </c>
      <c r="R580" s="15">
        <f t="shared" si="297"/>
        <v>0.55555555555555558</v>
      </c>
      <c r="S580" s="15">
        <f t="shared" si="298"/>
        <v>0.88888888888888884</v>
      </c>
      <c r="T580" s="17">
        <f t="shared" si="299"/>
        <v>0.625</v>
      </c>
      <c r="U580" s="16">
        <v>5</v>
      </c>
      <c r="V580" s="16">
        <v>19</v>
      </c>
      <c r="W580" s="15">
        <f t="shared" si="300"/>
        <v>0.55555555555555558</v>
      </c>
      <c r="X580" s="15">
        <f t="shared" si="301"/>
        <v>2.1111111111111112</v>
      </c>
      <c r="Y580" s="17">
        <f t="shared" si="302"/>
        <v>0.26315789473684209</v>
      </c>
      <c r="Z580" s="8">
        <v>1</v>
      </c>
      <c r="AA580" s="8">
        <v>4</v>
      </c>
      <c r="AB580" s="15">
        <f t="shared" si="303"/>
        <v>0.1111111111111111</v>
      </c>
      <c r="AC580" s="15">
        <f t="shared" si="304"/>
        <v>0.44444444444444442</v>
      </c>
      <c r="AD580" s="17">
        <f t="shared" si="305"/>
        <v>0.25</v>
      </c>
      <c r="AE580" s="13">
        <v>19</v>
      </c>
      <c r="AF580" s="15">
        <f t="shared" si="306"/>
        <v>2.1111111111111112</v>
      </c>
      <c r="AG580" s="13">
        <v>8</v>
      </c>
      <c r="AH580" s="15">
        <f t="shared" si="307"/>
        <v>0.88888888888888884</v>
      </c>
      <c r="AI580" s="13">
        <v>11</v>
      </c>
      <c r="AJ580" s="15">
        <f t="shared" si="308"/>
        <v>1.2222222222222223</v>
      </c>
      <c r="AK580" s="13">
        <v>6</v>
      </c>
      <c r="AL580" s="15">
        <f t="shared" si="309"/>
        <v>0.66666666666666663</v>
      </c>
      <c r="AM580" s="13">
        <v>4</v>
      </c>
      <c r="AN580" s="15">
        <f t="shared" si="310"/>
        <v>0.44444444444444442</v>
      </c>
      <c r="AO580" s="2">
        <v>1</v>
      </c>
      <c r="AP580" s="15">
        <f t="shared" si="311"/>
        <v>0.1111111111111111</v>
      </c>
      <c r="AQ580" s="6">
        <v>4</v>
      </c>
      <c r="AR580" s="15">
        <f t="shared" si="312"/>
        <v>0.44444444444444442</v>
      </c>
      <c r="AS580" s="52">
        <v>16</v>
      </c>
      <c r="AT580" s="15">
        <f t="shared" si="313"/>
        <v>1.7777777777777777</v>
      </c>
      <c r="AU580" s="18"/>
      <c r="AV580" s="18"/>
      <c r="AW580" s="18"/>
      <c r="AX580" s="18"/>
      <c r="AY580" s="18"/>
      <c r="AZ580" s="18"/>
      <c r="BA580" s="18"/>
      <c r="BB580" s="18"/>
      <c r="BC580" s="18"/>
      <c r="BD580" s="92">
        <f t="shared" si="287"/>
        <v>45.201668984700973</v>
      </c>
      <c r="BE580" s="92">
        <f t="shared" si="288"/>
        <v>46.296296296296298</v>
      </c>
      <c r="BF580" s="93">
        <f>IFERROR(100*((L580+0.44*AA580+AQ580)*2400)/((SUMIFS(팀공격력!Q:Q,팀공격력!A:A,B580,팀공격력!B:B,D580)+0.44*SUMIFS(팀공격력!T:T,팀공격력!A:A,B580,팀공격력!B:B,D580)+SUMIFS(팀공격력!AK:AK,팀공격력!A:A,B580,팀공격력!B:B,D580))*(F580*60+G580)),"")</f>
        <v>9.8856213094887515</v>
      </c>
      <c r="BG580" s="17">
        <f t="shared" si="289"/>
        <v>0.70370370370370372</v>
      </c>
      <c r="BH580" s="17">
        <f t="shared" si="290"/>
        <v>0.14814814814814814</v>
      </c>
      <c r="BI580" s="94">
        <f>IFERROR(((AG580*(12000/5))/((F580*60+G580)*(SUMIFS(팀공격력!X:X,팀공격력!A:A,B580,팀공격력!B:B,D580)+SUMIFS(팀수비력!X:X,팀수비력!A:A,B580,팀수비력!B:B,D580))))*100,"")</f>
        <v>2.8788067346085047</v>
      </c>
      <c r="BJ580" s="94">
        <f>IFERROR(((AI580*(12000/5))/((F580*60+G580)*(SUMIFS(팀공격력!V:V,팀공격력!A:A,B580,팀공격력!B:B,D580)+SUMIFS(팀수비력!W:W,팀수비력!A:A,B580,팀수비력!B:B,D580))))*100,"")</f>
        <v>8.5658385274544866</v>
      </c>
      <c r="BK580" s="94">
        <f>IFERROR(((AE580*(12000/5))/((F580*60+G580)*(SUMIFS(팀공격력!X:X,팀공격력!A:A,B580,팀공격력!B:B,D580)+SUMIFS(팀수비력!X:X,팀수비력!A:A,B580,팀수비력!B:B,D580))))*100,"")</f>
        <v>6.8371659946951988</v>
      </c>
      <c r="BL580" s="94">
        <f>IFERROR(100*AK580/(((((F580*60+G580)/(12000/5))*SUMIFS(팀공격력!P:P,팀공격력!A:A,B580,팀공격력!B:B,D580))-K580)),"")</f>
        <v>5.4466848979313944</v>
      </c>
      <c r="BM580" s="94">
        <f>IFERROR(100*((AM580/E580*(2400))/((F580*60+G580)*SUMIFS(팀공격력!AR:AR,팀공격력!A:A,B580,팀공격력!B:B,D580))),"")</f>
        <v>1.4404453159773938</v>
      </c>
      <c r="BN580" s="94">
        <f>IFERROR((AO580*40)/(((F580*60+G580)/60)*(SUMIFS(팀수비력!Q:Q,팀수비력!A:A,B580,팀수비력!B:B,D580)-SUMIFS(팀수비력!N:N,팀수비력!A:A,B580,팀수비력!B:B,D580)))*100,"")</f>
        <v>0.55930627378508202</v>
      </c>
      <c r="BO580" s="94">
        <f t="shared" si="291"/>
        <v>12.210012210012207</v>
      </c>
      <c r="BP580" s="18"/>
      <c r="BQ580" s="18"/>
      <c r="BR580" s="18"/>
      <c r="BS580" s="18"/>
      <c r="BT580" s="19" t="s">
        <v>88</v>
      </c>
      <c r="BU580" s="19"/>
      <c r="BV580" s="26" t="s">
        <v>94</v>
      </c>
      <c r="BW580" s="26"/>
      <c r="BX580" s="26"/>
      <c r="BY580" s="26"/>
      <c r="BZ580" s="29"/>
      <c r="CA580" s="29"/>
      <c r="CB580" s="29"/>
      <c r="CC580" s="30"/>
      <c r="CD580" s="30"/>
      <c r="CE580" s="30"/>
      <c r="CF580" s="28">
        <v>5</v>
      </c>
      <c r="CG580" s="28">
        <v>4</v>
      </c>
    </row>
    <row r="581" spans="1:85" x14ac:dyDescent="0.4">
      <c r="A581" s="9" t="s">
        <v>84</v>
      </c>
      <c r="B581" s="9" t="s">
        <v>210</v>
      </c>
      <c r="C581" s="9" t="s">
        <v>218</v>
      </c>
      <c r="D581" s="23" t="s">
        <v>296</v>
      </c>
      <c r="E581" s="32">
        <v>6</v>
      </c>
      <c r="F581" s="32">
        <v>28</v>
      </c>
      <c r="G581" s="32">
        <v>36</v>
      </c>
      <c r="H581" s="14">
        <f t="shared" si="292"/>
        <v>10296</v>
      </c>
      <c r="I581" s="45">
        <v>63</v>
      </c>
      <c r="J581" s="15">
        <f t="shared" si="293"/>
        <v>10.5</v>
      </c>
      <c r="K581" s="21">
        <v>25</v>
      </c>
      <c r="L581" s="21">
        <v>64</v>
      </c>
      <c r="M581" s="15">
        <f t="shared" si="294"/>
        <v>4.166666666666667</v>
      </c>
      <c r="N581" s="15">
        <f t="shared" si="295"/>
        <v>10.666666666666666</v>
      </c>
      <c r="O581" s="17">
        <f t="shared" si="296"/>
        <v>0.390625</v>
      </c>
      <c r="P581" s="14">
        <v>15</v>
      </c>
      <c r="Q581" s="16">
        <v>33</v>
      </c>
      <c r="R581" s="15">
        <f t="shared" si="297"/>
        <v>2.5</v>
      </c>
      <c r="S581" s="15">
        <f t="shared" si="298"/>
        <v>5.5</v>
      </c>
      <c r="T581" s="17">
        <f t="shared" si="299"/>
        <v>0.45454545454545453</v>
      </c>
      <c r="U581" s="16">
        <v>10</v>
      </c>
      <c r="V581" s="16">
        <v>31</v>
      </c>
      <c r="W581" s="15">
        <f t="shared" si="300"/>
        <v>1.6666666666666667</v>
      </c>
      <c r="X581" s="15">
        <f t="shared" si="301"/>
        <v>5.166666666666667</v>
      </c>
      <c r="Y581" s="17">
        <f t="shared" si="302"/>
        <v>0.32258064516129031</v>
      </c>
      <c r="Z581" s="8">
        <v>3</v>
      </c>
      <c r="AA581" s="8">
        <v>4</v>
      </c>
      <c r="AB581" s="15">
        <f t="shared" si="303"/>
        <v>0.5</v>
      </c>
      <c r="AC581" s="15">
        <f t="shared" si="304"/>
        <v>0.66666666666666663</v>
      </c>
      <c r="AD581" s="17">
        <f t="shared" si="305"/>
        <v>0.75</v>
      </c>
      <c r="AE581" s="13">
        <v>15</v>
      </c>
      <c r="AF581" s="15">
        <f t="shared" si="306"/>
        <v>2.5</v>
      </c>
      <c r="AG581" s="13">
        <v>4</v>
      </c>
      <c r="AH581" s="15">
        <f t="shared" si="307"/>
        <v>0.66666666666666663</v>
      </c>
      <c r="AI581" s="13">
        <v>11</v>
      </c>
      <c r="AJ581" s="15">
        <f t="shared" si="308"/>
        <v>1.8333333333333333</v>
      </c>
      <c r="AK581" s="13">
        <v>36</v>
      </c>
      <c r="AL581" s="15">
        <f t="shared" si="309"/>
        <v>6</v>
      </c>
      <c r="AM581" s="13">
        <v>0</v>
      </c>
      <c r="AN581" s="15">
        <f t="shared" si="310"/>
        <v>0</v>
      </c>
      <c r="AO581" s="2">
        <v>1</v>
      </c>
      <c r="AP581" s="15">
        <f t="shared" si="311"/>
        <v>0.16666666666666666</v>
      </c>
      <c r="AQ581" s="6">
        <v>11</v>
      </c>
      <c r="AR581" s="15">
        <f t="shared" si="312"/>
        <v>1.8333333333333333</v>
      </c>
      <c r="AS581" s="52">
        <v>14</v>
      </c>
      <c r="AT581" s="15">
        <f t="shared" si="313"/>
        <v>2.3333333333333335</v>
      </c>
      <c r="AU581" s="18"/>
      <c r="AV581" s="18"/>
      <c r="AW581" s="18"/>
      <c r="AX581" s="18"/>
      <c r="AY581" s="18"/>
      <c r="AZ581" s="18"/>
      <c r="BA581" s="18"/>
      <c r="BB581" s="18"/>
      <c r="BC581" s="18"/>
      <c r="BD581" s="92">
        <f t="shared" si="287"/>
        <v>47.901459854014597</v>
      </c>
      <c r="BE581" s="92">
        <f t="shared" si="288"/>
        <v>46.875</v>
      </c>
      <c r="BF581" s="93">
        <f>IFERROR(100*((L581+0.44*AA581+AQ581)*2400)/((SUMIFS(팀공격력!Q:Q,팀공격력!A:A,B581,팀공격력!B:B,D581)+0.44*SUMIFS(팀공격력!T:T,팀공격력!A:A,B581,팀공격력!B:B,D581)+SUMIFS(팀공격력!AK:AK,팀공격력!A:A,B581,팀공격력!B:B,D581))*(F581*60+G581)),"")</f>
        <v>13.376774740411104</v>
      </c>
      <c r="BG581" s="17">
        <f t="shared" si="289"/>
        <v>0.484375</v>
      </c>
      <c r="BH581" s="17">
        <f t="shared" si="290"/>
        <v>6.25E-2</v>
      </c>
      <c r="BI581" s="94">
        <f>IFERROR(((AG581*(12000/5))/((F581*60+G581)*(SUMIFS(팀공격력!X:X,팀공격력!A:A,B581,팀공격력!B:B,D581)+SUMIFS(팀수비력!X:X,팀수비력!A:A,B581,팀수비력!B:B,D581))))*100,"")</f>
        <v>0.83126383274971694</v>
      </c>
      <c r="BJ581" s="94">
        <f>IFERROR(((AI581*(12000/5))/((F581*60+G581)*(SUMIFS(팀공격력!V:V,팀공격력!A:A,B581,팀공격력!B:B,D581)+SUMIFS(팀수비력!W:W,팀수비력!A:A,B581,팀수비력!B:B,D581))))*100,"")</f>
        <v>4.9468216670789014</v>
      </c>
      <c r="BK581" s="94">
        <f>IFERROR(((AE581*(12000/5))/((F581*60+G581)*(SUMIFS(팀공격력!X:X,팀공격력!A:A,B581,팀공격력!B:B,D581)+SUMIFS(팀수비력!X:X,팀수비력!A:A,B581,팀수비력!B:B,D581))))*100,"")</f>
        <v>3.1172393728114383</v>
      </c>
      <c r="BL581" s="94">
        <f>IFERROR(100*AK581/(((((F581*60+G581)/(12000/5))*SUMIFS(팀공격력!P:P,팀공격력!A:A,B581,팀공격력!B:B,D581))-K581)),"")</f>
        <v>19.665146259525304</v>
      </c>
      <c r="BM581" s="94">
        <f>IFERROR(100*((AM581/E581*(2400))/((F581*60+G581)*SUMIFS(팀공격력!AR:AR,팀공격력!A:A,B581,팀공격력!B:B,D581))),"")</f>
        <v>0</v>
      </c>
      <c r="BN581" s="94">
        <f>IFERROR((AO581*40)/(((F581*60+G581)/60)*(SUMIFS(팀수비력!Q:Q,팀수비력!A:A,B581,팀수비력!B:B,D581)-SUMIFS(팀수비력!N:N,팀수비력!A:A,B581,팀수비력!B:B,D581)))*100,"")</f>
        <v>0.32300263247145461</v>
      </c>
      <c r="BO581" s="94">
        <f t="shared" si="291"/>
        <v>14.330380406461698</v>
      </c>
      <c r="BP581" s="18"/>
      <c r="BQ581" s="18"/>
      <c r="BR581" s="18"/>
      <c r="BS581" s="18"/>
      <c r="BT581" s="19" t="s">
        <v>88</v>
      </c>
      <c r="BU581" s="19"/>
      <c r="BV581" s="26" t="s">
        <v>89</v>
      </c>
      <c r="BW581" s="26"/>
      <c r="BX581" s="26"/>
      <c r="BY581" s="26"/>
      <c r="BZ581" s="29"/>
      <c r="CA581" s="29"/>
      <c r="CB581" s="29"/>
      <c r="CC581" s="30"/>
      <c r="CD581" s="30"/>
      <c r="CE581" s="30"/>
      <c r="CF581" s="28">
        <v>2</v>
      </c>
      <c r="CG581" s="28">
        <v>4</v>
      </c>
    </row>
    <row r="582" spans="1:85" x14ac:dyDescent="0.4">
      <c r="A582" s="9" t="s">
        <v>84</v>
      </c>
      <c r="B582" s="9" t="s">
        <v>210</v>
      </c>
      <c r="C582" s="9" t="s">
        <v>219</v>
      </c>
      <c r="D582" s="23" t="s">
        <v>296</v>
      </c>
      <c r="E582" s="32">
        <v>8</v>
      </c>
      <c r="F582" s="32">
        <v>6</v>
      </c>
      <c r="G582" s="32">
        <v>15</v>
      </c>
      <c r="H582" s="14">
        <f t="shared" si="292"/>
        <v>3000</v>
      </c>
      <c r="I582" s="45">
        <v>27</v>
      </c>
      <c r="J582" s="15">
        <f t="shared" si="293"/>
        <v>3.375</v>
      </c>
      <c r="K582" s="21">
        <v>10</v>
      </c>
      <c r="L582" s="21">
        <v>21</v>
      </c>
      <c r="M582" s="15">
        <f t="shared" si="294"/>
        <v>1.25</v>
      </c>
      <c r="N582" s="15">
        <f t="shared" si="295"/>
        <v>2.625</v>
      </c>
      <c r="O582" s="17">
        <f t="shared" si="296"/>
        <v>0.47619047619047616</v>
      </c>
      <c r="P582" s="14">
        <v>8</v>
      </c>
      <c r="Q582" s="16">
        <v>8</v>
      </c>
      <c r="R582" s="15">
        <f t="shared" si="297"/>
        <v>1</v>
      </c>
      <c r="S582" s="15">
        <f t="shared" si="298"/>
        <v>1</v>
      </c>
      <c r="T582" s="17">
        <f t="shared" si="299"/>
        <v>1</v>
      </c>
      <c r="U582" s="16">
        <v>2</v>
      </c>
      <c r="V582" s="16">
        <v>13</v>
      </c>
      <c r="W582" s="15">
        <f t="shared" si="300"/>
        <v>0.25</v>
      </c>
      <c r="X582" s="15">
        <f t="shared" si="301"/>
        <v>1.625</v>
      </c>
      <c r="Y582" s="17">
        <f t="shared" si="302"/>
        <v>0.15384615384615385</v>
      </c>
      <c r="Z582" s="8">
        <v>5</v>
      </c>
      <c r="AA582" s="8">
        <v>8</v>
      </c>
      <c r="AB582" s="15">
        <f t="shared" si="303"/>
        <v>0.625</v>
      </c>
      <c r="AC582" s="15">
        <f t="shared" si="304"/>
        <v>1</v>
      </c>
      <c r="AD582" s="17">
        <f t="shared" si="305"/>
        <v>0.625</v>
      </c>
      <c r="AE582" s="13">
        <v>16</v>
      </c>
      <c r="AF582" s="15">
        <f t="shared" si="306"/>
        <v>2</v>
      </c>
      <c r="AG582" s="13">
        <v>10</v>
      </c>
      <c r="AH582" s="15">
        <f t="shared" si="307"/>
        <v>1.25</v>
      </c>
      <c r="AI582" s="13">
        <v>6</v>
      </c>
      <c r="AJ582" s="15">
        <f t="shared" si="308"/>
        <v>0.75</v>
      </c>
      <c r="AK582" s="13">
        <v>6</v>
      </c>
      <c r="AL582" s="15">
        <f t="shared" si="309"/>
        <v>0.75</v>
      </c>
      <c r="AM582" s="13">
        <v>2</v>
      </c>
      <c r="AN582" s="15">
        <f t="shared" si="310"/>
        <v>0.25</v>
      </c>
      <c r="AO582" s="2">
        <v>1</v>
      </c>
      <c r="AP582" s="15">
        <f t="shared" si="311"/>
        <v>0.125</v>
      </c>
      <c r="AQ582" s="6">
        <v>3</v>
      </c>
      <c r="AR582" s="15">
        <f t="shared" si="312"/>
        <v>0.375</v>
      </c>
      <c r="AS582" s="52">
        <v>5</v>
      </c>
      <c r="AT582" s="15">
        <f t="shared" si="313"/>
        <v>0.625</v>
      </c>
      <c r="AU582" s="18"/>
      <c r="AV582" s="18"/>
      <c r="AW582" s="18"/>
      <c r="AX582" s="18"/>
      <c r="AY582" s="18"/>
      <c r="AZ582" s="18"/>
      <c r="BA582" s="18"/>
      <c r="BB582" s="18"/>
      <c r="BC582" s="18"/>
      <c r="BD582" s="92">
        <f t="shared" ref="BD582:BD645" si="314">IFERROR((I582/(2*(L582+(0.44*AA582))))*100,"")</f>
        <v>55.057096247960843</v>
      </c>
      <c r="BE582" s="92">
        <f t="shared" ref="BE582:BE645" si="315">IFERROR(((P582+(1.5*U582))/L582)*100,"")</f>
        <v>52.380952380952387</v>
      </c>
      <c r="BF582" s="93">
        <f>IFERROR(100*((L582+0.44*AA582+AQ582)*2400)/((SUMIFS(팀공격력!Q:Q,팀공격력!A:A,B582,팀공격력!B:B,D582)+0.44*SUMIFS(팀공격력!T:T,팀공격력!A:A,B582,팀공격력!B:B,D582)+SUMIFS(팀공격력!AK:AK,팀공격력!A:A,B582,팀공격력!B:B,D582))*(F582*60+G582)),"")</f>
        <v>21.945773524720892</v>
      </c>
      <c r="BG582" s="17">
        <f t="shared" ref="BG582:BG645" si="316">IFERROR(V582/L582,"")</f>
        <v>0.61904761904761907</v>
      </c>
      <c r="BH582" s="17">
        <f t="shared" ref="BH582:BH645" si="317">IFERROR(AA582/L582,"")</f>
        <v>0.38095238095238093</v>
      </c>
      <c r="BI582" s="94">
        <f>IFERROR(((AG582*(12000/5))/((F582*60+G582)*(SUMIFS(팀공격력!X:X,팀공격력!A:A,B582,팀공격력!B:B,D582)+SUMIFS(팀수비력!X:X,팀수비력!A:A,B582,팀수비력!B:B,D582))))*100,"")</f>
        <v>9.5096582466567607</v>
      </c>
      <c r="BJ582" s="94">
        <f>IFERROR(((AI582*(12000/5))/((F582*60+G582)*(SUMIFS(팀공격력!V:V,팀공격력!A:A,B582,팀공격력!B:B,D582)+SUMIFS(팀수비력!W:W,팀수비력!A:A,B582,팀수비력!B:B,D582))))*100,"")</f>
        <v>12.347266881028938</v>
      </c>
      <c r="BK582" s="94">
        <f>IFERROR(((AE582*(12000/5))/((F582*60+G582)*(SUMIFS(팀공격력!X:X,팀공격력!A:A,B582,팀공격력!B:B,D582)+SUMIFS(팀수비력!X:X,팀수비력!A:A,B582,팀수비력!B:B,D582))))*100,"")</f>
        <v>15.215453194650816</v>
      </c>
      <c r="BL582" s="94">
        <f>IFERROR(100*AK582/(((((F582*60+G582)/(12000/5))*SUMIFS(팀공격력!P:P,팀공격력!A:A,B582,팀공격력!B:B,D582))-K582)),"")</f>
        <v>16.916299559471366</v>
      </c>
      <c r="BM582" s="94">
        <f>IFERROR(100*((AM582/E582*(2400))/((F582*60+G582)*SUMIFS(팀공격력!AR:AR,팀공격력!A:A,B582,팀공격력!B:B,D582))),"")</f>
        <v>2.1412219622003965</v>
      </c>
      <c r="BN582" s="94">
        <f>IFERROR((AO582*40)/(((F582*60+G582)/60)*(SUMIFS(팀수비력!Q:Q,팀수비력!A:A,B582,팀수비력!B:B,D582)-SUMIFS(팀수비력!N:N,팀수비력!A:A,B582,팀수비력!B:B,D582)))*100,"")</f>
        <v>1.4780600461893765</v>
      </c>
      <c r="BO582" s="94">
        <f t="shared" ref="BO582:BO645" si="318">IFERROR(100*AQ582/(L582+0.44*AA582+AQ582),"")</f>
        <v>10.901162790697674</v>
      </c>
      <c r="BP582" s="18"/>
      <c r="BQ582" s="18"/>
      <c r="BR582" s="18"/>
      <c r="BS582" s="18"/>
      <c r="BT582" s="19" t="s">
        <v>88</v>
      </c>
      <c r="BU582" s="19"/>
      <c r="BV582" s="26" t="s">
        <v>94</v>
      </c>
      <c r="BW582" s="26"/>
      <c r="BX582" s="26"/>
      <c r="BY582" s="26"/>
      <c r="BZ582" s="29"/>
      <c r="CA582" s="29"/>
      <c r="CB582" s="29"/>
      <c r="CC582" s="30"/>
      <c r="CD582" s="30"/>
      <c r="CE582" s="30"/>
      <c r="CF582" s="28">
        <v>5</v>
      </c>
      <c r="CG582" s="28">
        <v>3</v>
      </c>
    </row>
    <row r="583" spans="1:85" x14ac:dyDescent="0.4">
      <c r="A583" s="9" t="s">
        <v>84</v>
      </c>
      <c r="B583" s="9" t="s">
        <v>210</v>
      </c>
      <c r="C583" s="9" t="s">
        <v>220</v>
      </c>
      <c r="D583" s="23" t="s">
        <v>296</v>
      </c>
      <c r="E583" s="32">
        <v>5</v>
      </c>
      <c r="F583" s="32">
        <v>15</v>
      </c>
      <c r="G583" s="32">
        <v>24</v>
      </c>
      <c r="H583" s="14">
        <f t="shared" si="292"/>
        <v>4620</v>
      </c>
      <c r="I583" s="45">
        <v>31</v>
      </c>
      <c r="J583" s="15">
        <f t="shared" si="293"/>
        <v>6.2</v>
      </c>
      <c r="K583" s="21">
        <v>13</v>
      </c>
      <c r="L583" s="21">
        <v>28</v>
      </c>
      <c r="M583" s="15">
        <f t="shared" si="294"/>
        <v>2.6</v>
      </c>
      <c r="N583" s="15">
        <f t="shared" si="295"/>
        <v>5.6</v>
      </c>
      <c r="O583" s="17">
        <f t="shared" si="296"/>
        <v>0.4642857142857143</v>
      </c>
      <c r="P583" s="14">
        <v>12</v>
      </c>
      <c r="Q583" s="16">
        <v>23</v>
      </c>
      <c r="R583" s="15">
        <f t="shared" si="297"/>
        <v>2.4</v>
      </c>
      <c r="S583" s="15">
        <f t="shared" si="298"/>
        <v>4.5999999999999996</v>
      </c>
      <c r="T583" s="17">
        <f t="shared" si="299"/>
        <v>0.52173913043478259</v>
      </c>
      <c r="U583" s="16">
        <v>1</v>
      </c>
      <c r="V583" s="16">
        <v>5</v>
      </c>
      <c r="W583" s="15">
        <f t="shared" si="300"/>
        <v>0.2</v>
      </c>
      <c r="X583" s="15">
        <f t="shared" si="301"/>
        <v>1</v>
      </c>
      <c r="Y583" s="17">
        <f t="shared" si="302"/>
        <v>0.2</v>
      </c>
      <c r="Z583" s="8">
        <v>4</v>
      </c>
      <c r="AA583" s="8">
        <v>6</v>
      </c>
      <c r="AB583" s="15">
        <f t="shared" si="303"/>
        <v>0.8</v>
      </c>
      <c r="AC583" s="15">
        <f t="shared" si="304"/>
        <v>1.2</v>
      </c>
      <c r="AD583" s="17">
        <f t="shared" si="305"/>
        <v>0.66666666666666663</v>
      </c>
      <c r="AE583" s="13">
        <v>35</v>
      </c>
      <c r="AF583" s="15">
        <f t="shared" si="306"/>
        <v>7</v>
      </c>
      <c r="AG583" s="13">
        <v>7</v>
      </c>
      <c r="AH583" s="15">
        <f t="shared" si="307"/>
        <v>1.4</v>
      </c>
      <c r="AI583" s="13">
        <v>28</v>
      </c>
      <c r="AJ583" s="15">
        <f t="shared" si="308"/>
        <v>5.6</v>
      </c>
      <c r="AK583" s="13">
        <v>5</v>
      </c>
      <c r="AL583" s="15">
        <f t="shared" si="309"/>
        <v>1</v>
      </c>
      <c r="AM583" s="13">
        <v>3</v>
      </c>
      <c r="AN583" s="15">
        <f t="shared" si="310"/>
        <v>0.6</v>
      </c>
      <c r="AO583" s="2">
        <v>7</v>
      </c>
      <c r="AP583" s="15">
        <f t="shared" si="311"/>
        <v>1.4</v>
      </c>
      <c r="AQ583" s="6">
        <v>13</v>
      </c>
      <c r="AR583" s="15">
        <f t="shared" si="312"/>
        <v>2.6</v>
      </c>
      <c r="AS583" s="52">
        <v>8</v>
      </c>
      <c r="AT583" s="15">
        <f t="shared" si="313"/>
        <v>1.6</v>
      </c>
      <c r="AU583" s="18"/>
      <c r="AV583" s="18"/>
      <c r="AW583" s="18"/>
      <c r="AX583" s="18"/>
      <c r="AY583" s="18"/>
      <c r="AZ583" s="18"/>
      <c r="BA583" s="18"/>
      <c r="BB583" s="18"/>
      <c r="BC583" s="18"/>
      <c r="BD583" s="92">
        <f t="shared" si="314"/>
        <v>50.587467362924279</v>
      </c>
      <c r="BE583" s="92">
        <f t="shared" si="315"/>
        <v>48.214285714285715</v>
      </c>
      <c r="BF583" s="93">
        <f>IFERROR(100*((L583+0.44*AA583+AQ583)*2400)/((SUMIFS(팀공격력!Q:Q,팀공격력!A:A,B583,팀공격력!B:B,D583)+0.44*SUMIFS(팀공격력!T:T,팀공격력!A:A,B583,팀공격력!B:B,D583)+SUMIFS(팀공격력!AK:AK,팀공격력!A:A,B583,팀공격력!B:B,D583))*(F583*60+G583)),"")</f>
        <v>14.12363553511879</v>
      </c>
      <c r="BG583" s="17">
        <f t="shared" si="316"/>
        <v>0.17857142857142858</v>
      </c>
      <c r="BH583" s="17">
        <f t="shared" si="317"/>
        <v>0.21428571428571427</v>
      </c>
      <c r="BI583" s="94">
        <f>IFERROR(((AG583*(12000/5))/((F583*60+G583)*(SUMIFS(팀공격력!X:X,팀공격력!A:A,B583,팀공격력!B:B,D583)+SUMIFS(팀수비력!X:X,팀수비력!A:A,B583,팀수비력!B:B,D583))))*100,"")</f>
        <v>2.7016074564365797</v>
      </c>
      <c r="BJ583" s="94">
        <f>IFERROR(((AI583*(12000/5))/((F583*60+G583)*(SUMIFS(팀공격력!V:V,팀공격력!A:A,B583,팀공격력!B:B,D583)+SUMIFS(팀수비력!W:W,팀수비력!A:A,B583,팀수비력!B:B,D583))))*100,"")</f>
        <v>23.384975153463898</v>
      </c>
      <c r="BK583" s="94">
        <f>IFERROR(((AE583*(12000/5))/((F583*60+G583)*(SUMIFS(팀공격력!X:X,팀공격력!A:A,B583,팀공격력!B:B,D583)+SUMIFS(팀수비력!X:X,팀수비력!A:A,B583,팀수비력!B:B,D583))))*100,"")</f>
        <v>13.508037282182899</v>
      </c>
      <c r="BL583" s="94">
        <f>IFERROR(100*AK583/(((((F583*60+G583)/(12000/5))*SUMIFS(팀공격력!P:P,팀공격력!A:A,B583,팀공격력!B:B,D583))-K583)),"")</f>
        <v>5.0487201494421168</v>
      </c>
      <c r="BM583" s="94">
        <f>IFERROR(100*((AM583/E583*(2400))/((F583*60+G583)*SUMIFS(팀공격력!AR:AR,팀공격력!A:A,B583,팀공격력!B:B,D583))),"")</f>
        <v>2.0856058073380481</v>
      </c>
      <c r="BN583" s="94">
        <f>IFERROR((AO583*40)/(((F583*60+G583)/60)*(SUMIFS(팀수비력!Q:Q,팀수비력!A:A,B583,팀수비력!B:B,D583)-SUMIFS(팀수비력!N:N,팀수비력!A:A,B583,팀수비력!B:B,D583)))*100,"")</f>
        <v>4.1990342221289101</v>
      </c>
      <c r="BO583" s="94">
        <f t="shared" si="318"/>
        <v>29.789184234647113</v>
      </c>
      <c r="BP583" s="18"/>
      <c r="BQ583" s="18"/>
      <c r="BR583" s="18"/>
      <c r="BS583" s="18"/>
      <c r="BT583" s="19" t="s">
        <v>93</v>
      </c>
      <c r="BU583" s="19"/>
      <c r="BV583" s="26" t="s">
        <v>94</v>
      </c>
      <c r="BW583" s="26"/>
      <c r="BX583" s="26"/>
      <c r="BY583" s="26"/>
      <c r="BZ583" s="29"/>
      <c r="CA583" s="29"/>
      <c r="CB583" s="29"/>
      <c r="CC583" s="30"/>
      <c r="CD583" s="30"/>
      <c r="CE583" s="30"/>
      <c r="CF583" s="28">
        <v>2</v>
      </c>
      <c r="CG583" s="28">
        <v>3</v>
      </c>
    </row>
    <row r="584" spans="1:85" x14ac:dyDescent="0.4">
      <c r="A584" s="9" t="s">
        <v>84</v>
      </c>
      <c r="B584" s="9" t="s">
        <v>210</v>
      </c>
      <c r="C584" s="9" t="s">
        <v>221</v>
      </c>
      <c r="D584" s="23" t="s">
        <v>296</v>
      </c>
      <c r="E584" s="32">
        <v>4</v>
      </c>
      <c r="F584" s="32">
        <v>9</v>
      </c>
      <c r="G584" s="32">
        <v>29</v>
      </c>
      <c r="H584" s="14">
        <f t="shared" si="292"/>
        <v>2276</v>
      </c>
      <c r="I584" s="45">
        <v>16</v>
      </c>
      <c r="J584" s="15">
        <f t="shared" si="293"/>
        <v>4</v>
      </c>
      <c r="K584" s="21">
        <v>6</v>
      </c>
      <c r="L584" s="21">
        <v>8</v>
      </c>
      <c r="M584" s="15">
        <f t="shared" si="294"/>
        <v>1.5</v>
      </c>
      <c r="N584" s="15">
        <f t="shared" si="295"/>
        <v>2</v>
      </c>
      <c r="O584" s="17">
        <f t="shared" si="296"/>
        <v>0.75</v>
      </c>
      <c r="P584" s="14">
        <v>6</v>
      </c>
      <c r="Q584" s="16">
        <v>8</v>
      </c>
      <c r="R584" s="15">
        <f t="shared" si="297"/>
        <v>1.5</v>
      </c>
      <c r="S584" s="15">
        <f t="shared" si="298"/>
        <v>2</v>
      </c>
      <c r="T584" s="17">
        <f t="shared" si="299"/>
        <v>0.75</v>
      </c>
      <c r="U584" s="16">
        <v>0</v>
      </c>
      <c r="V584" s="16">
        <v>0</v>
      </c>
      <c r="W584" s="15">
        <f t="shared" si="300"/>
        <v>0</v>
      </c>
      <c r="X584" s="15">
        <f t="shared" si="301"/>
        <v>0</v>
      </c>
      <c r="Y584" s="17" t="e">
        <f t="shared" si="302"/>
        <v>#DIV/0!</v>
      </c>
      <c r="Z584" s="8">
        <v>4</v>
      </c>
      <c r="AA584" s="8">
        <v>5</v>
      </c>
      <c r="AB584" s="15">
        <f t="shared" si="303"/>
        <v>1</v>
      </c>
      <c r="AC584" s="15">
        <f t="shared" si="304"/>
        <v>1.25</v>
      </c>
      <c r="AD584" s="17">
        <f t="shared" si="305"/>
        <v>0.8</v>
      </c>
      <c r="AE584" s="13">
        <v>17</v>
      </c>
      <c r="AF584" s="15">
        <f t="shared" si="306"/>
        <v>4.25</v>
      </c>
      <c r="AG584" s="13">
        <v>3</v>
      </c>
      <c r="AH584" s="15">
        <f t="shared" si="307"/>
        <v>0.75</v>
      </c>
      <c r="AI584" s="13">
        <v>14</v>
      </c>
      <c r="AJ584" s="15">
        <f t="shared" si="308"/>
        <v>3.5</v>
      </c>
      <c r="AK584" s="13">
        <v>4</v>
      </c>
      <c r="AL584" s="15">
        <f t="shared" si="309"/>
        <v>1</v>
      </c>
      <c r="AM584" s="13">
        <v>0</v>
      </c>
      <c r="AN584" s="15">
        <f t="shared" si="310"/>
        <v>0</v>
      </c>
      <c r="AO584" s="2">
        <v>1</v>
      </c>
      <c r="AP584" s="15">
        <f t="shared" si="311"/>
        <v>0.25</v>
      </c>
      <c r="AQ584" s="6">
        <v>4</v>
      </c>
      <c r="AR584" s="15">
        <f t="shared" si="312"/>
        <v>1</v>
      </c>
      <c r="AS584" s="52">
        <v>3</v>
      </c>
      <c r="AT584" s="15">
        <f t="shared" si="313"/>
        <v>0.75</v>
      </c>
      <c r="AU584" s="18"/>
      <c r="AV584" s="18"/>
      <c r="AW584" s="18"/>
      <c r="AX584" s="18"/>
      <c r="AY584" s="18"/>
      <c r="AZ584" s="18"/>
      <c r="BA584" s="18"/>
      <c r="BB584" s="18"/>
      <c r="BC584" s="18"/>
      <c r="BD584" s="92">
        <f t="shared" si="314"/>
        <v>78.431372549019613</v>
      </c>
      <c r="BE584" s="92">
        <f t="shared" si="315"/>
        <v>75</v>
      </c>
      <c r="BF584" s="93">
        <f>IFERROR(100*((L584+0.44*AA584+AQ584)*2400)/((SUMIFS(팀공격력!Q:Q,팀공격력!A:A,B584,팀공격력!B:B,D584)+0.44*SUMIFS(팀공격력!T:T,팀공격력!A:A,B584,팀공격력!B:B,D584)+SUMIFS(팀공격력!AK:AK,팀공격력!A:A,B584,팀공격력!B:B,D584))*(F584*60+G584)),"")</f>
        <v>7.4629375804105251</v>
      </c>
      <c r="BG584" s="17">
        <f t="shared" si="316"/>
        <v>0</v>
      </c>
      <c r="BH584" s="17">
        <f t="shared" si="317"/>
        <v>0.625</v>
      </c>
      <c r="BI584" s="94">
        <f>IFERROR(((AG584*(12000/5))/((F584*60+G584)*(SUMIFS(팀공격력!X:X,팀공격력!A:A,B584,팀공격력!B:B,D584)+SUMIFS(팀수비력!X:X,팀수비력!A:A,B584,팀수비력!B:B,D584))))*100,"")</f>
        <v>1.8802048378715037</v>
      </c>
      <c r="BJ584" s="94">
        <f>IFERROR(((AI584*(12000/5))/((F584*60+G584)*(SUMIFS(팀공격력!V:V,팀공격력!A:A,B584,팀공격력!B:B,D584)+SUMIFS(팀수비력!W:W,팀수비력!A:A,B584,팀수비력!B:B,D584))))*100,"")</f>
        <v>18.987449070123589</v>
      </c>
      <c r="BK584" s="94">
        <f>IFERROR(((AE584*(12000/5))/((F584*60+G584)*(SUMIFS(팀공격력!X:X,팀공격력!A:A,B584,팀공격력!B:B,D584)+SUMIFS(팀수비력!X:X,팀수비력!A:A,B584,팀수비력!B:B,D584))))*100,"")</f>
        <v>10.654494081271853</v>
      </c>
      <c r="BL584" s="94">
        <f>IFERROR(100*AK584/(((((F584*60+G584)/(12000/5))*SUMIFS(팀공격력!P:P,팀공격력!A:A,B584,팀공격력!B:B,D584))-K584)),"")</f>
        <v>6.3500883059155031</v>
      </c>
      <c r="BM584" s="94">
        <f>IFERROR(100*((AM584/E584*(2400))/((F584*60+G584)*SUMIFS(팀공격력!AR:AR,팀공격력!A:A,B584,팀공격력!B:B,D584))),"")</f>
        <v>0</v>
      </c>
      <c r="BN584" s="94">
        <f>IFERROR((AO584*40)/(((F584*60+G584)/60)*(SUMIFS(팀수비력!Q:Q,팀수비력!A:A,B584,팀수비력!B:B,D584)-SUMIFS(팀수비력!N:N,팀수비력!A:A,B584,팀수비력!B:B,D584)))*100,"")</f>
        <v>0.97411690214589852</v>
      </c>
      <c r="BO584" s="94">
        <f t="shared" si="318"/>
        <v>28.169014084507044</v>
      </c>
      <c r="BP584" s="18"/>
      <c r="BQ584" s="18"/>
      <c r="BR584" s="18"/>
      <c r="BS584" s="18"/>
      <c r="BT584" s="19" t="s">
        <v>93</v>
      </c>
      <c r="BU584" s="19"/>
      <c r="BV584" s="26" t="s">
        <v>97</v>
      </c>
      <c r="BW584" s="26"/>
      <c r="BX584" s="26"/>
      <c r="BY584" s="26"/>
      <c r="BZ584" s="29"/>
      <c r="CA584" s="29"/>
      <c r="CB584" s="29"/>
      <c r="CC584" s="30"/>
      <c r="CD584" s="30"/>
      <c r="CE584" s="30"/>
      <c r="CF584" s="28">
        <v>3</v>
      </c>
      <c r="CG584" s="28">
        <v>1</v>
      </c>
    </row>
    <row r="585" spans="1:85" x14ac:dyDescent="0.4">
      <c r="A585" s="9" t="s">
        <v>84</v>
      </c>
      <c r="B585" s="9" t="s">
        <v>210</v>
      </c>
      <c r="C585" s="9" t="s">
        <v>222</v>
      </c>
      <c r="D585" s="23" t="s">
        <v>296</v>
      </c>
      <c r="E585" s="32">
        <v>1</v>
      </c>
      <c r="F585" s="32">
        <v>3</v>
      </c>
      <c r="G585" s="32">
        <v>14</v>
      </c>
      <c r="H585" s="14">
        <f t="shared" si="292"/>
        <v>194</v>
      </c>
      <c r="I585" s="45">
        <v>3</v>
      </c>
      <c r="J585" s="15">
        <f t="shared" si="293"/>
        <v>3</v>
      </c>
      <c r="K585" s="21">
        <v>1</v>
      </c>
      <c r="L585" s="21">
        <v>1</v>
      </c>
      <c r="M585" s="15">
        <f t="shared" si="294"/>
        <v>1</v>
      </c>
      <c r="N585" s="15">
        <f t="shared" si="295"/>
        <v>1</v>
      </c>
      <c r="O585" s="17">
        <f t="shared" si="296"/>
        <v>1</v>
      </c>
      <c r="P585" s="14">
        <v>0</v>
      </c>
      <c r="Q585" s="16">
        <v>0</v>
      </c>
      <c r="R585" s="15">
        <f t="shared" si="297"/>
        <v>0</v>
      </c>
      <c r="S585" s="15">
        <f t="shared" si="298"/>
        <v>0</v>
      </c>
      <c r="T585" s="17" t="e">
        <f t="shared" si="299"/>
        <v>#DIV/0!</v>
      </c>
      <c r="U585" s="16">
        <v>1</v>
      </c>
      <c r="V585" s="16">
        <v>1</v>
      </c>
      <c r="W585" s="15">
        <f t="shared" si="300"/>
        <v>1</v>
      </c>
      <c r="X585" s="15">
        <f t="shared" si="301"/>
        <v>1</v>
      </c>
      <c r="Y585" s="17">
        <f t="shared" si="302"/>
        <v>1</v>
      </c>
      <c r="Z585" s="8">
        <v>0</v>
      </c>
      <c r="AA585" s="8">
        <v>0</v>
      </c>
      <c r="AB585" s="15">
        <f t="shared" si="303"/>
        <v>0</v>
      </c>
      <c r="AC585" s="15">
        <f t="shared" si="304"/>
        <v>0</v>
      </c>
      <c r="AD585" s="17" t="e">
        <f t="shared" si="305"/>
        <v>#DIV/0!</v>
      </c>
      <c r="AE585" s="13">
        <v>0</v>
      </c>
      <c r="AF585" s="15">
        <f t="shared" si="306"/>
        <v>0</v>
      </c>
      <c r="AG585" s="13">
        <v>0</v>
      </c>
      <c r="AH585" s="15">
        <f t="shared" si="307"/>
        <v>0</v>
      </c>
      <c r="AI585" s="13">
        <v>0</v>
      </c>
      <c r="AJ585" s="15">
        <f t="shared" si="308"/>
        <v>0</v>
      </c>
      <c r="AK585" s="13">
        <v>1</v>
      </c>
      <c r="AL585" s="15">
        <f t="shared" si="309"/>
        <v>1</v>
      </c>
      <c r="AM585" s="13">
        <v>1</v>
      </c>
      <c r="AN585" s="15">
        <f t="shared" si="310"/>
        <v>1</v>
      </c>
      <c r="AO585" s="2">
        <v>0</v>
      </c>
      <c r="AP585" s="15">
        <f t="shared" si="311"/>
        <v>0</v>
      </c>
      <c r="AQ585" s="6">
        <v>0</v>
      </c>
      <c r="AR585" s="15">
        <f t="shared" si="312"/>
        <v>0</v>
      </c>
      <c r="AS585" s="52">
        <v>0</v>
      </c>
      <c r="AT585" s="15">
        <f t="shared" si="313"/>
        <v>0</v>
      </c>
      <c r="AU585" s="18"/>
      <c r="AV585" s="18"/>
      <c r="AW585" s="18"/>
      <c r="AX585" s="18"/>
      <c r="AY585" s="18"/>
      <c r="AZ585" s="18"/>
      <c r="BA585" s="18"/>
      <c r="BB585" s="18"/>
      <c r="BC585" s="18"/>
      <c r="BD585" s="92">
        <f t="shared" si="314"/>
        <v>150</v>
      </c>
      <c r="BE585" s="92">
        <f t="shared" si="315"/>
        <v>150</v>
      </c>
      <c r="BF585" s="93">
        <f>IFERROR(100*((L585+0.44*AA585+AQ585)*2400)/((SUMIFS(팀공격력!Q:Q,팀공격력!A:A,B585,팀공격력!B:B,D585)+0.44*SUMIFS(팀공격력!T:T,팀공격력!A:A,B585,팀공격력!B:B,D585)+SUMIFS(팀공격력!AK:AK,팀공격력!A:A,B585,팀공격력!B:B,D585))*(F585*60+G585)),"")</f>
        <v>1.5414590835100874</v>
      </c>
      <c r="BG585" s="17">
        <f t="shared" si="316"/>
        <v>1</v>
      </c>
      <c r="BH585" s="17">
        <f t="shared" si="317"/>
        <v>0</v>
      </c>
      <c r="BI585" s="94">
        <f>IFERROR(((AG585*(12000/5))/((F585*60+G585)*(SUMIFS(팀공격력!X:X,팀공격력!A:A,B585,팀공격력!B:B,D585)+SUMIFS(팀수비력!X:X,팀수비력!A:A,B585,팀수비력!B:B,D585))))*100,"")</f>
        <v>0</v>
      </c>
      <c r="BJ585" s="94">
        <f>IFERROR(((AI585*(12000/5))/((F585*60+G585)*(SUMIFS(팀공격력!V:V,팀공격력!A:A,B585,팀공격력!B:B,D585)+SUMIFS(팀수비력!W:W,팀수비력!A:A,B585,팀수비력!B:B,D585))))*100,"")</f>
        <v>0</v>
      </c>
      <c r="BK585" s="94">
        <f>IFERROR(((AE585*(12000/5))/((F585*60+G585)*(SUMIFS(팀공격력!X:X,팀공격력!A:A,B585,팀공격력!B:B,D585)+SUMIFS(팀수비력!X:X,팀수비력!A:A,B585,팀수비력!B:B,D585))))*100,"")</f>
        <v>0</v>
      </c>
      <c r="BL585" s="94">
        <f>IFERROR(100*AK585/(((((F585*60+G585)/(12000/5))*SUMIFS(팀공격력!P:P,팀공격력!A:A,B585,팀공격력!B:B,D585))-K585)),"")</f>
        <v>4.4400044400044409</v>
      </c>
      <c r="BM585" s="94">
        <f>IFERROR(100*((AM585/E585*(2400))/((F585*60+G585)*SUMIFS(팀공격력!AR:AR,팀공격력!A:A,B585,팀공격력!B:B,D585))),"")</f>
        <v>16.55583991392059</v>
      </c>
      <c r="BN585" s="94">
        <f>IFERROR((AO585*40)/(((F585*60+G585)/60)*(SUMIFS(팀수비력!Q:Q,팀수비력!A:A,B585,팀수비력!B:B,D585)-SUMIFS(팀수비력!N:N,팀수비력!A:A,B585,팀수비력!B:B,D585)))*100,"")</f>
        <v>0</v>
      </c>
      <c r="BO585" s="94">
        <f t="shared" si="318"/>
        <v>0</v>
      </c>
      <c r="BP585" s="18"/>
      <c r="BQ585" s="18"/>
      <c r="BR585" s="18"/>
      <c r="BS585" s="18"/>
      <c r="BT585" s="19" t="s">
        <v>88</v>
      </c>
      <c r="BU585" s="19"/>
      <c r="BV585" s="26" t="s">
        <v>89</v>
      </c>
      <c r="BW585" s="26"/>
      <c r="BX585" s="26"/>
      <c r="BY585" s="26"/>
      <c r="BZ585" s="29"/>
      <c r="CA585" s="29"/>
      <c r="CB585" s="29"/>
      <c r="CC585" s="30"/>
      <c r="CD585" s="30"/>
      <c r="CE585" s="30"/>
      <c r="CF585" s="28">
        <v>1</v>
      </c>
      <c r="CG585" s="28">
        <v>0</v>
      </c>
    </row>
    <row r="586" spans="1:85" x14ac:dyDescent="0.4">
      <c r="A586" s="9" t="s">
        <v>84</v>
      </c>
      <c r="B586" s="9" t="s">
        <v>210</v>
      </c>
      <c r="C586" s="9" t="s">
        <v>223</v>
      </c>
      <c r="D586" s="23" t="s">
        <v>296</v>
      </c>
      <c r="E586" s="32">
        <v>9</v>
      </c>
      <c r="F586" s="32">
        <v>24</v>
      </c>
      <c r="G586" s="32">
        <v>59</v>
      </c>
      <c r="H586" s="14">
        <f t="shared" si="292"/>
        <v>13491</v>
      </c>
      <c r="I586" s="45">
        <v>71</v>
      </c>
      <c r="J586" s="15">
        <f t="shared" si="293"/>
        <v>7.8888888888888893</v>
      </c>
      <c r="K586" s="21">
        <v>30</v>
      </c>
      <c r="L586" s="21">
        <v>60</v>
      </c>
      <c r="M586" s="15">
        <f t="shared" si="294"/>
        <v>3.3333333333333335</v>
      </c>
      <c r="N586" s="15">
        <f t="shared" si="295"/>
        <v>6.666666666666667</v>
      </c>
      <c r="O586" s="17">
        <f t="shared" si="296"/>
        <v>0.5</v>
      </c>
      <c r="P586" s="14">
        <v>24</v>
      </c>
      <c r="Q586" s="16">
        <v>41</v>
      </c>
      <c r="R586" s="15">
        <f t="shared" si="297"/>
        <v>2.6666666666666665</v>
      </c>
      <c r="S586" s="15">
        <f t="shared" si="298"/>
        <v>4.5555555555555554</v>
      </c>
      <c r="T586" s="17">
        <f t="shared" si="299"/>
        <v>0.58536585365853655</v>
      </c>
      <c r="U586" s="16">
        <v>6</v>
      </c>
      <c r="V586" s="16">
        <v>19</v>
      </c>
      <c r="W586" s="15">
        <f t="shared" si="300"/>
        <v>0.66666666666666663</v>
      </c>
      <c r="X586" s="15">
        <f t="shared" si="301"/>
        <v>2.1111111111111112</v>
      </c>
      <c r="Y586" s="17">
        <f t="shared" si="302"/>
        <v>0.31578947368421051</v>
      </c>
      <c r="Z586" s="8">
        <v>5</v>
      </c>
      <c r="AA586" s="8">
        <v>12</v>
      </c>
      <c r="AB586" s="15">
        <f t="shared" si="303"/>
        <v>0.55555555555555558</v>
      </c>
      <c r="AC586" s="15">
        <f t="shared" si="304"/>
        <v>1.3333333333333333</v>
      </c>
      <c r="AD586" s="17">
        <f t="shared" si="305"/>
        <v>0.41666666666666669</v>
      </c>
      <c r="AE586" s="13">
        <v>38</v>
      </c>
      <c r="AF586" s="15">
        <f t="shared" si="306"/>
        <v>4.2222222222222223</v>
      </c>
      <c r="AG586" s="13">
        <v>8</v>
      </c>
      <c r="AH586" s="15">
        <f t="shared" si="307"/>
        <v>0.88888888888888884</v>
      </c>
      <c r="AI586" s="13">
        <v>30</v>
      </c>
      <c r="AJ586" s="15">
        <f t="shared" si="308"/>
        <v>3.3333333333333335</v>
      </c>
      <c r="AK586" s="13">
        <v>21</v>
      </c>
      <c r="AL586" s="15">
        <f t="shared" si="309"/>
        <v>2.3333333333333335</v>
      </c>
      <c r="AM586" s="13">
        <v>5</v>
      </c>
      <c r="AN586" s="15">
        <f t="shared" si="310"/>
        <v>0.55555555555555558</v>
      </c>
      <c r="AO586" s="2">
        <v>1</v>
      </c>
      <c r="AP586" s="15">
        <f t="shared" si="311"/>
        <v>0.1111111111111111</v>
      </c>
      <c r="AQ586" s="6">
        <v>18</v>
      </c>
      <c r="AR586" s="15">
        <f t="shared" si="312"/>
        <v>2</v>
      </c>
      <c r="AS586" s="52">
        <v>17</v>
      </c>
      <c r="AT586" s="15">
        <f t="shared" si="313"/>
        <v>1.8888888888888888</v>
      </c>
      <c r="AU586" s="18"/>
      <c r="AV586" s="18"/>
      <c r="AW586" s="18"/>
      <c r="AX586" s="18"/>
      <c r="AY586" s="18"/>
      <c r="AZ586" s="18"/>
      <c r="BA586" s="18"/>
      <c r="BB586" s="18"/>
      <c r="BC586" s="18"/>
      <c r="BD586" s="92">
        <f t="shared" si="314"/>
        <v>54.381127450980394</v>
      </c>
      <c r="BE586" s="92">
        <f t="shared" si="315"/>
        <v>55.000000000000007</v>
      </c>
      <c r="BF586" s="93">
        <f>IFERROR(100*((L586+0.44*AA586+AQ586)*2400)/((SUMIFS(팀공격력!Q:Q,팀공격력!A:A,B586,팀공격력!B:B,D586)+0.44*SUMIFS(팀공격력!T:T,팀공격력!A:A,B586,팀공격력!B:B,D586)+SUMIFS(팀공격력!AK:AK,팀공격력!A:A,B586,팀공격력!B:B,D586))*(F586*60+G586)),"")</f>
        <v>16.613946777915739</v>
      </c>
      <c r="BG586" s="17">
        <f t="shared" si="316"/>
        <v>0.31666666666666665</v>
      </c>
      <c r="BH586" s="17">
        <f t="shared" si="317"/>
        <v>0.2</v>
      </c>
      <c r="BI586" s="94">
        <f>IFERROR(((AG586*(12000/5))/((F586*60+G586)*(SUMIFS(팀공격력!X:X,팀공격력!A:A,B586,팀공격력!B:B,D586)+SUMIFS(팀수비력!X:X,팀수비력!A:A,B586,팀수비력!B:B,D586))))*100,"")</f>
        <v>1.9032004496311064</v>
      </c>
      <c r="BJ586" s="94">
        <f>IFERROR(((AI586*(12000/5))/((F586*60+G586)*(SUMIFS(팀공격력!V:V,팀공격력!A:A,B586,팀공격력!B:B,D586)+SUMIFS(팀수비력!W:W,팀수비력!A:A,B586,팀수비력!B:B,D586))))*100,"")</f>
        <v>15.444379854522522</v>
      </c>
      <c r="BK586" s="94">
        <f>IFERROR(((AE586*(12000/5))/((F586*60+G586)*(SUMIFS(팀공격력!X:X,팀공격력!A:A,B586,팀공격력!B:B,D586)+SUMIFS(팀수비력!X:X,팀수비력!A:A,B586,팀수비력!B:B,D586))))*100,"")</f>
        <v>9.0402021357477551</v>
      </c>
      <c r="BL586" s="94">
        <f>IFERROR(100*AK586/(((((F586*60+G586)/(12000/5))*SUMIFS(팀공격력!P:P,팀공격력!A:A,B586,팀공격력!B:B,D586))-K586)),"")</f>
        <v>13.838208281508692</v>
      </c>
      <c r="BM586" s="94">
        <f>IFERROR(100*((AM586/E586*(2400))/((F586*60+G586)*SUMIFS(팀공격력!AR:AR,팀공격력!A:A,B586,팀공격력!B:B,D586))),"")</f>
        <v>1.1903613309986638</v>
      </c>
      <c r="BN586" s="94">
        <f>IFERROR((AO586*40)/(((F586*60+G586)/60)*(SUMIFS(팀수비력!Q:Q,팀수비력!A:A,B586,팀수비력!B:B,D586)-SUMIFS(팀수비력!N:N,팀수비력!A:A,B586,팀수비력!B:B,D586)))*100,"")</f>
        <v>0.36976151922682871</v>
      </c>
      <c r="BO586" s="94">
        <f t="shared" si="318"/>
        <v>21.613832853025936</v>
      </c>
      <c r="BP586" s="18"/>
      <c r="BQ586" s="18"/>
      <c r="BR586" s="18"/>
      <c r="BS586" s="18"/>
      <c r="BT586" s="19" t="s">
        <v>88</v>
      </c>
      <c r="BU586" s="19"/>
      <c r="BV586" s="26" t="s">
        <v>89</v>
      </c>
      <c r="BW586" s="26"/>
      <c r="BX586" s="26"/>
      <c r="BY586" s="26"/>
      <c r="BZ586" s="29"/>
      <c r="CA586" s="29"/>
      <c r="CB586" s="29"/>
      <c r="CC586" s="30"/>
      <c r="CD586" s="30"/>
      <c r="CE586" s="30"/>
      <c r="CF586" s="28">
        <v>5</v>
      </c>
      <c r="CG586" s="28">
        <v>4</v>
      </c>
    </row>
    <row r="587" spans="1:85" x14ac:dyDescent="0.4">
      <c r="A587" s="9" t="s">
        <v>84</v>
      </c>
      <c r="B587" s="9" t="s">
        <v>210</v>
      </c>
      <c r="C587" s="9" t="s">
        <v>225</v>
      </c>
      <c r="D587" s="23" t="s">
        <v>296</v>
      </c>
      <c r="E587" s="32">
        <v>9</v>
      </c>
      <c r="F587" s="32">
        <v>17</v>
      </c>
      <c r="G587" s="32">
        <v>10</v>
      </c>
      <c r="H587" s="14">
        <f t="shared" si="292"/>
        <v>9270</v>
      </c>
      <c r="I587" s="45">
        <v>45</v>
      </c>
      <c r="J587" s="15">
        <f t="shared" si="293"/>
        <v>5</v>
      </c>
      <c r="K587" s="21">
        <v>15</v>
      </c>
      <c r="L587" s="21">
        <v>40</v>
      </c>
      <c r="M587" s="15">
        <f t="shared" si="294"/>
        <v>1.6666666666666667</v>
      </c>
      <c r="N587" s="15">
        <f t="shared" si="295"/>
        <v>4.4444444444444446</v>
      </c>
      <c r="O587" s="17">
        <f t="shared" si="296"/>
        <v>0.375</v>
      </c>
      <c r="P587" s="14">
        <v>9</v>
      </c>
      <c r="Q587" s="16">
        <v>25</v>
      </c>
      <c r="R587" s="15">
        <f t="shared" si="297"/>
        <v>1</v>
      </c>
      <c r="S587" s="15">
        <f t="shared" si="298"/>
        <v>2.7777777777777777</v>
      </c>
      <c r="T587" s="17">
        <f t="shared" si="299"/>
        <v>0.36</v>
      </c>
      <c r="U587" s="16">
        <v>6</v>
      </c>
      <c r="V587" s="16">
        <v>15</v>
      </c>
      <c r="W587" s="15">
        <f t="shared" si="300"/>
        <v>0.66666666666666663</v>
      </c>
      <c r="X587" s="15">
        <f t="shared" si="301"/>
        <v>1.6666666666666667</v>
      </c>
      <c r="Y587" s="17">
        <f t="shared" si="302"/>
        <v>0.4</v>
      </c>
      <c r="Z587" s="8">
        <v>9</v>
      </c>
      <c r="AA587" s="8">
        <v>11</v>
      </c>
      <c r="AB587" s="15">
        <f t="shared" si="303"/>
        <v>1</v>
      </c>
      <c r="AC587" s="15">
        <f t="shared" si="304"/>
        <v>1.2222222222222223</v>
      </c>
      <c r="AD587" s="17">
        <f t="shared" si="305"/>
        <v>0.81818181818181823</v>
      </c>
      <c r="AE587" s="13">
        <v>15</v>
      </c>
      <c r="AF587" s="15">
        <f t="shared" si="306"/>
        <v>1.6666666666666667</v>
      </c>
      <c r="AG587" s="13">
        <v>3</v>
      </c>
      <c r="AH587" s="15">
        <f t="shared" si="307"/>
        <v>0.33333333333333331</v>
      </c>
      <c r="AI587" s="13">
        <v>12</v>
      </c>
      <c r="AJ587" s="15">
        <f t="shared" si="308"/>
        <v>1.3333333333333333</v>
      </c>
      <c r="AK587" s="13">
        <v>37</v>
      </c>
      <c r="AL587" s="15">
        <f t="shared" si="309"/>
        <v>4.1111111111111107</v>
      </c>
      <c r="AM587" s="13">
        <v>5</v>
      </c>
      <c r="AN587" s="15">
        <f t="shared" si="310"/>
        <v>0.55555555555555558</v>
      </c>
      <c r="AO587" s="2">
        <v>0</v>
      </c>
      <c r="AP587" s="15">
        <f t="shared" si="311"/>
        <v>0</v>
      </c>
      <c r="AQ587" s="6">
        <v>10</v>
      </c>
      <c r="AR587" s="15">
        <f t="shared" si="312"/>
        <v>1.1111111111111112</v>
      </c>
      <c r="AS587" s="52">
        <v>16</v>
      </c>
      <c r="AT587" s="15">
        <f t="shared" si="313"/>
        <v>1.7777777777777777</v>
      </c>
      <c r="AU587" s="18"/>
      <c r="AV587" s="18"/>
      <c r="AW587" s="18"/>
      <c r="AX587" s="18"/>
      <c r="AY587" s="18"/>
      <c r="AZ587" s="18"/>
      <c r="BA587" s="18"/>
      <c r="BB587" s="18"/>
      <c r="BC587" s="18"/>
      <c r="BD587" s="92">
        <f t="shared" si="314"/>
        <v>50.178412132024974</v>
      </c>
      <c r="BE587" s="92">
        <f t="shared" si="315"/>
        <v>45</v>
      </c>
      <c r="BF587" s="93">
        <f>IFERROR(100*((L587+0.44*AA587+AQ587)*2400)/((SUMIFS(팀공격력!Q:Q,팀공격력!A:A,B587,팀공격력!B:B,D587)+0.44*SUMIFS(팀공격력!T:T,팀공격력!A:A,B587,팀공격력!B:B,D587)+SUMIFS(팀공격력!AK:AK,팀공격력!A:A,B587,팀공격력!B:B,D587))*(F587*60+G587)),"")</f>
        <v>15.921865564175222</v>
      </c>
      <c r="BG587" s="17">
        <f t="shared" si="316"/>
        <v>0.375</v>
      </c>
      <c r="BH587" s="17">
        <f t="shared" si="317"/>
        <v>0.27500000000000002</v>
      </c>
      <c r="BI587" s="94">
        <f>IFERROR(((AG587*(12000/5))/((F587*60+G587)*(SUMIFS(팀공격력!X:X,팀공격력!A:A,B587,팀공격력!B:B,D587)+SUMIFS(팀수비력!X:X,팀수비력!A:A,B587,팀수비력!B:B,D587))))*100,"")</f>
        <v>1.0386762648047432</v>
      </c>
      <c r="BJ587" s="94">
        <f>IFERROR(((AI587*(12000/5))/((F587*60+G587)*(SUMIFS(팀공격력!V:V,팀공격력!A:A,B587,팀공격력!B:B,D587)+SUMIFS(팀수비력!W:W,팀수비력!A:A,B587,팀수비력!B:B,D587))))*100,"")</f>
        <v>8.990728311428839</v>
      </c>
      <c r="BK587" s="94">
        <f>IFERROR(((AE587*(12000/5))/((F587*60+G587)*(SUMIFS(팀공격력!X:X,팀공격력!A:A,B587,팀공격력!B:B,D587)+SUMIFS(팀수비력!X:X,팀수비력!A:A,B587,팀수비력!B:B,D587))))*100,"")</f>
        <v>5.1933813240237168</v>
      </c>
      <c r="BL587" s="94">
        <f>IFERROR(100*AK587/(((((F587*60+G587)/(12000/5))*SUMIFS(팀공격력!P:P,팀공격력!A:A,B587,팀공격력!B:B,D587))-K587)),"")</f>
        <v>33.67079968149244</v>
      </c>
      <c r="BM587" s="94">
        <f>IFERROR(100*((AM587/E587*(2400))/((F587*60+G587)*SUMIFS(팀공격력!AR:AR,팀공격력!A:A,B587,팀공격력!B:B,D587))),"")</f>
        <v>1.732380228317473</v>
      </c>
      <c r="BN587" s="94">
        <f>IFERROR((AO587*40)/(((F587*60+G587)/60)*(SUMIFS(팀수비력!Q:Q,팀수비력!A:A,B587,팀수비력!B:B,D587)-SUMIFS(팀수비력!N:N,팀수비력!A:A,B587,팀수비력!B:B,D587)))*100,"")</f>
        <v>0</v>
      </c>
      <c r="BO587" s="94">
        <f t="shared" si="318"/>
        <v>18.234865061998541</v>
      </c>
      <c r="BP587" s="18"/>
      <c r="BQ587" s="18"/>
      <c r="BR587" s="18"/>
      <c r="BS587" s="18"/>
      <c r="BT587" s="19" t="s">
        <v>88</v>
      </c>
      <c r="BU587" s="19"/>
      <c r="BV587" s="26" t="s">
        <v>89</v>
      </c>
      <c r="BW587" s="26"/>
      <c r="BX587" s="26"/>
      <c r="BY587" s="26"/>
      <c r="BZ587" s="29"/>
      <c r="CA587" s="29"/>
      <c r="CB587" s="29"/>
      <c r="CC587" s="30"/>
      <c r="CD587" s="30"/>
      <c r="CE587" s="30"/>
      <c r="CF587" s="28">
        <v>5</v>
      </c>
      <c r="CG587" s="28">
        <v>4</v>
      </c>
    </row>
    <row r="588" spans="1:85" x14ac:dyDescent="0.4">
      <c r="A588" s="9" t="s">
        <v>84</v>
      </c>
      <c r="B588" s="9" t="s">
        <v>210</v>
      </c>
      <c r="C588" s="9" t="s">
        <v>226</v>
      </c>
      <c r="D588" s="23" t="s">
        <v>296</v>
      </c>
      <c r="E588" s="32">
        <v>9</v>
      </c>
      <c r="F588" s="32">
        <v>9</v>
      </c>
      <c r="G588" s="32">
        <v>27</v>
      </c>
      <c r="H588" s="14">
        <f t="shared" si="292"/>
        <v>5103</v>
      </c>
      <c r="I588" s="45">
        <v>41</v>
      </c>
      <c r="J588" s="15">
        <f t="shared" si="293"/>
        <v>4.5555555555555554</v>
      </c>
      <c r="K588" s="21">
        <v>16</v>
      </c>
      <c r="L588" s="21">
        <v>39</v>
      </c>
      <c r="M588" s="15">
        <f t="shared" si="294"/>
        <v>1.7777777777777777</v>
      </c>
      <c r="N588" s="15">
        <f t="shared" si="295"/>
        <v>4.333333333333333</v>
      </c>
      <c r="O588" s="17">
        <f t="shared" si="296"/>
        <v>0.41025641025641024</v>
      </c>
      <c r="P588" s="14">
        <v>16</v>
      </c>
      <c r="Q588" s="16">
        <v>39</v>
      </c>
      <c r="R588" s="15">
        <f t="shared" si="297"/>
        <v>1.7777777777777777</v>
      </c>
      <c r="S588" s="15">
        <f t="shared" si="298"/>
        <v>4.333333333333333</v>
      </c>
      <c r="T588" s="17">
        <f t="shared" si="299"/>
        <v>0.41025641025641024</v>
      </c>
      <c r="U588" s="16">
        <v>0</v>
      </c>
      <c r="V588" s="16">
        <v>0</v>
      </c>
      <c r="W588" s="15">
        <f t="shared" si="300"/>
        <v>0</v>
      </c>
      <c r="X588" s="15">
        <f t="shared" si="301"/>
        <v>0</v>
      </c>
      <c r="Y588" s="17" t="e">
        <f t="shared" si="302"/>
        <v>#DIV/0!</v>
      </c>
      <c r="Z588" s="8">
        <v>9</v>
      </c>
      <c r="AA588" s="8">
        <v>16</v>
      </c>
      <c r="AB588" s="15">
        <f t="shared" si="303"/>
        <v>1</v>
      </c>
      <c r="AC588" s="15">
        <f t="shared" si="304"/>
        <v>1.7777777777777777</v>
      </c>
      <c r="AD588" s="17">
        <f t="shared" si="305"/>
        <v>0.5625</v>
      </c>
      <c r="AE588" s="13">
        <v>17</v>
      </c>
      <c r="AF588" s="15">
        <f t="shared" si="306"/>
        <v>1.8888888888888888</v>
      </c>
      <c r="AG588" s="13">
        <v>7</v>
      </c>
      <c r="AH588" s="15">
        <f t="shared" si="307"/>
        <v>0.77777777777777779</v>
      </c>
      <c r="AI588" s="13">
        <v>10</v>
      </c>
      <c r="AJ588" s="15">
        <f t="shared" si="308"/>
        <v>1.1111111111111112</v>
      </c>
      <c r="AK588" s="13">
        <v>9</v>
      </c>
      <c r="AL588" s="15">
        <f t="shared" si="309"/>
        <v>1</v>
      </c>
      <c r="AM588" s="13">
        <v>2</v>
      </c>
      <c r="AN588" s="15">
        <f t="shared" si="310"/>
        <v>0.22222222222222221</v>
      </c>
      <c r="AO588" s="2">
        <v>2</v>
      </c>
      <c r="AP588" s="15">
        <f t="shared" si="311"/>
        <v>0.22222222222222221</v>
      </c>
      <c r="AQ588" s="6">
        <v>3</v>
      </c>
      <c r="AR588" s="15">
        <f t="shared" si="312"/>
        <v>0.33333333333333331</v>
      </c>
      <c r="AS588" s="52">
        <v>18</v>
      </c>
      <c r="AT588" s="15">
        <f t="shared" si="313"/>
        <v>2</v>
      </c>
      <c r="AU588" s="18"/>
      <c r="AV588" s="18"/>
      <c r="AW588" s="18"/>
      <c r="AX588" s="18"/>
      <c r="AY588" s="18"/>
      <c r="AZ588" s="18"/>
      <c r="BA588" s="18"/>
      <c r="BB588" s="18"/>
      <c r="BC588" s="18"/>
      <c r="BD588" s="92">
        <f t="shared" si="314"/>
        <v>44.526498696785403</v>
      </c>
      <c r="BE588" s="92">
        <f t="shared" si="315"/>
        <v>41.025641025641022</v>
      </c>
      <c r="BF588" s="93">
        <f>IFERROR(100*((L588+0.44*AA588+AQ588)*2400)/((SUMIFS(팀공격력!Q:Q,팀공격력!A:A,B588,팀공격력!B:B,D588)+0.44*SUMIFS(팀공격력!T:T,팀공격력!A:A,B588,팀공격력!B:B,D588)+SUMIFS(팀공격력!AK:AK,팀공격력!A:A,B588,팀공격력!B:B,D588))*(F588*60+G588)),"")</f>
        <v>25.864324109938146</v>
      </c>
      <c r="BG588" s="17">
        <f t="shared" si="316"/>
        <v>0</v>
      </c>
      <c r="BH588" s="17">
        <f t="shared" si="317"/>
        <v>0.41025641025641024</v>
      </c>
      <c r="BI588" s="94">
        <f>IFERROR(((AG588*(12000/5))/((F588*60+G588)*(SUMIFS(팀공격력!X:X,팀공격력!A:A,B588,팀공격력!B:B,D588)+SUMIFS(팀수비력!X:X,팀수비력!A:A,B588,팀수비력!B:B,D588))))*100,"")</f>
        <v>4.4026195586373893</v>
      </c>
      <c r="BJ588" s="94">
        <f>IFERROR(((AI588*(12000/5))/((F588*60+G588)*(SUMIFS(팀공격력!V:V,팀공격력!A:A,B588,팀공격력!B:B,D588)+SUMIFS(팀수비력!W:W,팀수비력!A:A,B588,팀수비력!B:B,D588))))*100,"")</f>
        <v>13.610302999370525</v>
      </c>
      <c r="BK588" s="94">
        <f>IFERROR(((AE588*(12000/5))/((F588*60+G588)*(SUMIFS(팀공격력!X:X,팀공격력!A:A,B588,팀공격력!B:B,D588)+SUMIFS(팀수비력!X:X,팀수비력!A:A,B588,팀수비력!B:B,D588))))*100,"")</f>
        <v>10.692076070976517</v>
      </c>
      <c r="BL588" s="94">
        <f>IFERROR(100*AK588/(((((F588*60+G588)/(12000/5))*SUMIFS(팀공격력!P:P,팀공격력!A:A,B588,팀공격력!B:B,D588))-K588)),"")</f>
        <v>17.062015687575535</v>
      </c>
      <c r="BM588" s="94">
        <f>IFERROR(100*((AM588/E588*(2400))/((F588*60+G588)*SUMIFS(팀공격력!AR:AR,팀공격력!A:A,B588,팀공격력!B:B,D588))),"")</f>
        <v>1.2588018590243364</v>
      </c>
      <c r="BN588" s="94">
        <f>IFERROR((AO588*40)/(((F588*60+G588)/60)*(SUMIFS(팀수비력!Q:Q,팀수비력!A:A,B588,팀수비력!B:B,D588)-SUMIFS(팀수비력!N:N,팀수비력!A:A,B588,팀수비력!B:B,D588)))*100,"")</f>
        <v>1.9551058812028792</v>
      </c>
      <c r="BO588" s="94">
        <f t="shared" si="318"/>
        <v>6.1174551386623168</v>
      </c>
      <c r="BP588" s="18"/>
      <c r="BQ588" s="18"/>
      <c r="BR588" s="18"/>
      <c r="BS588" s="18"/>
      <c r="BT588" s="19" t="s">
        <v>88</v>
      </c>
      <c r="BU588" s="19"/>
      <c r="BV588" s="26" t="s">
        <v>97</v>
      </c>
      <c r="BW588" s="26"/>
      <c r="BX588" s="26"/>
      <c r="BY588" s="26"/>
      <c r="BZ588" s="29"/>
      <c r="CA588" s="29"/>
      <c r="CB588" s="29"/>
      <c r="CC588" s="30"/>
      <c r="CD588" s="30"/>
      <c r="CE588" s="30"/>
      <c r="CF588" s="28">
        <v>5</v>
      </c>
      <c r="CG588" s="28">
        <v>4</v>
      </c>
    </row>
    <row r="589" spans="1:85" x14ac:dyDescent="0.4">
      <c r="A589" s="9" t="s">
        <v>84</v>
      </c>
      <c r="B589" s="9" t="s">
        <v>210</v>
      </c>
      <c r="C589" s="9" t="s">
        <v>228</v>
      </c>
      <c r="D589" s="23" t="s">
        <v>296</v>
      </c>
      <c r="E589" s="32">
        <v>7</v>
      </c>
      <c r="F589" s="32">
        <v>14</v>
      </c>
      <c r="G589" s="32">
        <v>36</v>
      </c>
      <c r="H589" s="14">
        <f t="shared" si="292"/>
        <v>6132</v>
      </c>
      <c r="I589" s="45">
        <v>39</v>
      </c>
      <c r="J589" s="15">
        <f t="shared" si="293"/>
        <v>5.5714285714285712</v>
      </c>
      <c r="K589" s="21">
        <v>14</v>
      </c>
      <c r="L589" s="21">
        <v>37</v>
      </c>
      <c r="M589" s="15">
        <f t="shared" si="294"/>
        <v>2</v>
      </c>
      <c r="N589" s="15">
        <f t="shared" si="295"/>
        <v>5.2857142857142856</v>
      </c>
      <c r="O589" s="17">
        <f t="shared" si="296"/>
        <v>0.3783783783783784</v>
      </c>
      <c r="P589" s="14">
        <v>7</v>
      </c>
      <c r="Q589" s="16">
        <v>18</v>
      </c>
      <c r="R589" s="15">
        <f t="shared" si="297"/>
        <v>1</v>
      </c>
      <c r="S589" s="15">
        <f t="shared" si="298"/>
        <v>2.5714285714285716</v>
      </c>
      <c r="T589" s="17">
        <f t="shared" si="299"/>
        <v>0.3888888888888889</v>
      </c>
      <c r="U589" s="16">
        <v>7</v>
      </c>
      <c r="V589" s="16">
        <v>19</v>
      </c>
      <c r="W589" s="15">
        <f t="shared" si="300"/>
        <v>1</v>
      </c>
      <c r="X589" s="15">
        <f t="shared" si="301"/>
        <v>2.7142857142857144</v>
      </c>
      <c r="Y589" s="17">
        <f t="shared" si="302"/>
        <v>0.36842105263157893</v>
      </c>
      <c r="Z589" s="8">
        <v>4</v>
      </c>
      <c r="AA589" s="8">
        <v>4</v>
      </c>
      <c r="AB589" s="15">
        <f t="shared" si="303"/>
        <v>0.5714285714285714</v>
      </c>
      <c r="AC589" s="15">
        <f t="shared" si="304"/>
        <v>0.5714285714285714</v>
      </c>
      <c r="AD589" s="17">
        <f t="shared" si="305"/>
        <v>1</v>
      </c>
      <c r="AE589" s="13">
        <v>11</v>
      </c>
      <c r="AF589" s="15">
        <f t="shared" si="306"/>
        <v>1.5714285714285714</v>
      </c>
      <c r="AG589" s="13">
        <v>3</v>
      </c>
      <c r="AH589" s="15">
        <f t="shared" si="307"/>
        <v>0.42857142857142855</v>
      </c>
      <c r="AI589" s="13">
        <v>8</v>
      </c>
      <c r="AJ589" s="15">
        <f t="shared" si="308"/>
        <v>1.1428571428571428</v>
      </c>
      <c r="AK589" s="13">
        <v>5</v>
      </c>
      <c r="AL589" s="15">
        <f t="shared" si="309"/>
        <v>0.7142857142857143</v>
      </c>
      <c r="AM589" s="13">
        <v>1</v>
      </c>
      <c r="AN589" s="15">
        <f t="shared" si="310"/>
        <v>0.14285714285714285</v>
      </c>
      <c r="AO589" s="2">
        <v>7</v>
      </c>
      <c r="AP589" s="15">
        <f t="shared" si="311"/>
        <v>1</v>
      </c>
      <c r="AQ589" s="6">
        <v>6</v>
      </c>
      <c r="AR589" s="15">
        <f t="shared" si="312"/>
        <v>0.8571428571428571</v>
      </c>
      <c r="AS589" s="52">
        <v>9</v>
      </c>
      <c r="AT589" s="15">
        <f t="shared" si="313"/>
        <v>1.2857142857142858</v>
      </c>
      <c r="AU589" s="18"/>
      <c r="AV589" s="18"/>
      <c r="AW589" s="18"/>
      <c r="AX589" s="18"/>
      <c r="AY589" s="18"/>
      <c r="AZ589" s="18"/>
      <c r="BA589" s="18"/>
      <c r="BB589" s="18"/>
      <c r="BC589" s="18"/>
      <c r="BD589" s="92">
        <f t="shared" si="314"/>
        <v>50.309597523219821</v>
      </c>
      <c r="BE589" s="92">
        <f t="shared" si="315"/>
        <v>47.297297297297298</v>
      </c>
      <c r="BF589" s="93">
        <f>IFERROR(100*((L589+0.44*AA589+AQ589)*2400)/((SUMIFS(팀공격력!Q:Q,팀공격력!A:A,B589,팀공격력!B:B,D589)+0.44*SUMIFS(팀공격력!T:T,팀공격력!A:A,B589,팀공격력!B:B,D589)+SUMIFS(팀공격력!AK:AK,팀공격력!A:A,B589,팀공격력!B:B,D589))*(F589*60+G589)),"")</f>
        <v>15.279871534377664</v>
      </c>
      <c r="BG589" s="17">
        <f t="shared" si="316"/>
        <v>0.51351351351351349</v>
      </c>
      <c r="BH589" s="17">
        <f t="shared" si="317"/>
        <v>0.10810810810810811</v>
      </c>
      <c r="BI589" s="94">
        <f>IFERROR(((AG589*(12000/5))/((F589*60+G589)*(SUMIFS(팀공격력!X:X,팀공격력!A:A,B589,팀공격력!B:B,D589)+SUMIFS(팀수비력!X:X,팀수비력!A:A,B589,팀수비력!B:B,D589))))*100,"")</f>
        <v>1.2212746035946183</v>
      </c>
      <c r="BJ589" s="94">
        <f>IFERROR(((AI589*(12000/5))/((F589*60+G589)*(SUMIFS(팀공격력!V:V,팀공격력!A:A,B589,팀공격력!B:B,D589)+SUMIFS(팀수비력!W:W,팀수비력!A:A,B589,팀수비력!B:B,D589))))*100,"")</f>
        <v>7.0475267585781616</v>
      </c>
      <c r="BK589" s="94">
        <f>IFERROR(((AE589*(12000/5))/((F589*60+G589)*(SUMIFS(팀공격력!X:X,팀공격력!A:A,B589,팀공격력!B:B,D589)+SUMIFS(팀수비력!X:X,팀수비력!A:A,B589,팀수비력!B:B,D589))))*100,"")</f>
        <v>4.4780068798469337</v>
      </c>
      <c r="BL589" s="94">
        <f>IFERROR(100*AK589/(((((F589*60+G589)/(12000/5))*SUMIFS(팀공격력!P:P,팀공격력!A:A,B589,팀공격력!B:B,D589))-K589)),"")</f>
        <v>5.422111370167543</v>
      </c>
      <c r="BM589" s="94">
        <f>IFERROR(100*((AM589/E589*(2400))/((F589*60+G589)*SUMIFS(팀공격력!AR:AR,팀공격력!A:A,B589,팀공격력!B:B,D589))),"")</f>
        <v>0.5237822803817016</v>
      </c>
      <c r="BN589" s="94">
        <f>IFERROR((AO589*40)/(((F589*60+G589)/60)*(SUMIFS(팀수비력!Q:Q,팀수비력!A:A,B589,팀수비력!B:B,D589)-SUMIFS(팀수비력!N:N,팀수비력!A:A,B589,팀수비력!B:B,D589)))*100,"")</f>
        <v>4.4291182890948777</v>
      </c>
      <c r="BO589" s="94">
        <f t="shared" si="318"/>
        <v>13.404825737265416</v>
      </c>
      <c r="BP589" s="18"/>
      <c r="BQ589" s="18"/>
      <c r="BR589" s="18"/>
      <c r="BS589" s="18"/>
      <c r="BT589" s="19" t="s">
        <v>88</v>
      </c>
      <c r="BU589" s="19"/>
      <c r="BV589" s="26" t="s">
        <v>94</v>
      </c>
      <c r="BW589" s="26"/>
      <c r="BX589" s="26"/>
      <c r="BY589" s="26"/>
      <c r="BZ589" s="29"/>
      <c r="CA589" s="29"/>
      <c r="CB589" s="29"/>
      <c r="CC589" s="30"/>
      <c r="CD589" s="30"/>
      <c r="CE589" s="30"/>
      <c r="CF589" s="28">
        <v>3</v>
      </c>
      <c r="CG589" s="28">
        <v>4</v>
      </c>
    </row>
    <row r="590" spans="1:85" x14ac:dyDescent="0.4">
      <c r="A590" s="9" t="s">
        <v>84</v>
      </c>
      <c r="B590" s="9" t="s">
        <v>210</v>
      </c>
      <c r="C590" s="9" t="s">
        <v>229</v>
      </c>
      <c r="D590" s="23" t="s">
        <v>296</v>
      </c>
      <c r="E590" s="32">
        <v>9</v>
      </c>
      <c r="F590" s="32">
        <v>25</v>
      </c>
      <c r="G590" s="32">
        <v>52</v>
      </c>
      <c r="H590" s="14">
        <f t="shared" si="292"/>
        <v>13968</v>
      </c>
      <c r="I590" s="45">
        <v>87</v>
      </c>
      <c r="J590" s="15">
        <f t="shared" si="293"/>
        <v>9.6666666666666661</v>
      </c>
      <c r="K590" s="21">
        <v>28</v>
      </c>
      <c r="L590" s="21">
        <v>56</v>
      </c>
      <c r="M590" s="15">
        <f t="shared" si="294"/>
        <v>3.1111111111111112</v>
      </c>
      <c r="N590" s="15">
        <f t="shared" si="295"/>
        <v>6.2222222222222223</v>
      </c>
      <c r="O590" s="17">
        <f t="shared" si="296"/>
        <v>0.5</v>
      </c>
      <c r="P590" s="14">
        <v>27</v>
      </c>
      <c r="Q590" s="16">
        <v>51</v>
      </c>
      <c r="R590" s="15">
        <f t="shared" si="297"/>
        <v>3</v>
      </c>
      <c r="S590" s="15">
        <f t="shared" si="298"/>
        <v>5.666666666666667</v>
      </c>
      <c r="T590" s="17">
        <f t="shared" si="299"/>
        <v>0.52941176470588236</v>
      </c>
      <c r="U590" s="16">
        <v>1</v>
      </c>
      <c r="V590" s="16">
        <v>5</v>
      </c>
      <c r="W590" s="15">
        <f t="shared" si="300"/>
        <v>0.1111111111111111</v>
      </c>
      <c r="X590" s="15">
        <f t="shared" si="301"/>
        <v>0.55555555555555558</v>
      </c>
      <c r="Y590" s="17">
        <f t="shared" si="302"/>
        <v>0.2</v>
      </c>
      <c r="Z590" s="8">
        <v>30</v>
      </c>
      <c r="AA590" s="8">
        <v>34</v>
      </c>
      <c r="AB590" s="15">
        <f t="shared" si="303"/>
        <v>3.3333333333333335</v>
      </c>
      <c r="AC590" s="15">
        <f t="shared" si="304"/>
        <v>3.7777777777777777</v>
      </c>
      <c r="AD590" s="17">
        <f t="shared" si="305"/>
        <v>0.88235294117647056</v>
      </c>
      <c r="AE590" s="13">
        <v>46</v>
      </c>
      <c r="AF590" s="15">
        <f t="shared" si="306"/>
        <v>5.1111111111111107</v>
      </c>
      <c r="AG590" s="13">
        <v>24</v>
      </c>
      <c r="AH590" s="15">
        <f t="shared" si="307"/>
        <v>2.6666666666666665</v>
      </c>
      <c r="AI590" s="13">
        <v>22</v>
      </c>
      <c r="AJ590" s="15">
        <f t="shared" si="308"/>
        <v>2.4444444444444446</v>
      </c>
      <c r="AK590" s="13">
        <v>44</v>
      </c>
      <c r="AL590" s="15">
        <f t="shared" si="309"/>
        <v>4.8888888888888893</v>
      </c>
      <c r="AM590" s="13">
        <v>13</v>
      </c>
      <c r="AN590" s="15">
        <f t="shared" si="310"/>
        <v>1.4444444444444444</v>
      </c>
      <c r="AO590" s="2">
        <v>3</v>
      </c>
      <c r="AP590" s="15">
        <f t="shared" si="311"/>
        <v>0.33333333333333331</v>
      </c>
      <c r="AQ590" s="6">
        <v>13</v>
      </c>
      <c r="AR590" s="15">
        <f t="shared" si="312"/>
        <v>1.4444444444444444</v>
      </c>
      <c r="AS590" s="52">
        <v>6</v>
      </c>
      <c r="AT590" s="15">
        <f t="shared" si="313"/>
        <v>0.66666666666666663</v>
      </c>
      <c r="AU590" s="18"/>
      <c r="AV590" s="18"/>
      <c r="AW590" s="18"/>
      <c r="AX590" s="18"/>
      <c r="AY590" s="18"/>
      <c r="AZ590" s="18"/>
      <c r="BA590" s="18"/>
      <c r="BB590" s="18"/>
      <c r="BC590" s="18"/>
      <c r="BD590" s="92">
        <f t="shared" si="314"/>
        <v>61.302142051860201</v>
      </c>
      <c r="BE590" s="92">
        <f t="shared" si="315"/>
        <v>50.892857142857139</v>
      </c>
      <c r="BF590" s="93">
        <f>IFERROR(100*((L590+0.44*AA590+AQ590)*2400)/((SUMIFS(팀공격력!Q:Q,팀공격력!A:A,B590,팀공격력!B:B,D590)+0.44*SUMIFS(팀공격력!T:T,팀공격력!A:A,B590,팀공격력!B:B,D590)+SUMIFS(팀공격력!AK:AK,팀공격력!A:A,B590,팀공격력!B:B,D590))*(F590*60+G590)),"")</f>
        <v>16.17761308143837</v>
      </c>
      <c r="BG590" s="17">
        <f t="shared" si="316"/>
        <v>8.9285714285714288E-2</v>
      </c>
      <c r="BH590" s="17">
        <f t="shared" si="317"/>
        <v>0.6071428571428571</v>
      </c>
      <c r="BI590" s="94">
        <f>IFERROR(((AG590*(12000/5))/((F590*60+G590)*(SUMIFS(팀공격력!X:X,팀공격력!A:A,B590,팀공격력!B:B,D590)+SUMIFS(팀수비력!X:X,팀수비력!A:A,B590,팀수비력!B:B,D590))))*100,"")</f>
        <v>5.5146214059220906</v>
      </c>
      <c r="BJ590" s="94">
        <f>IFERROR(((AI590*(12000/5))/((F590*60+G590)*(SUMIFS(팀공격력!V:V,팀공격력!A:A,B590,팀공격력!B:B,D590)+SUMIFS(팀수비력!W:W,팀수비력!A:A,B590,팀수비력!B:B,D590))))*100,"")</f>
        <v>10.939105645241488</v>
      </c>
      <c r="BK590" s="94">
        <f>IFERROR(((AE590*(12000/5))/((F590*60+G590)*(SUMIFS(팀공격력!X:X,팀공격력!A:A,B590,팀공격력!B:B,D590)+SUMIFS(팀수비력!X:X,팀수비력!A:A,B590,팀수비력!B:B,D590))))*100,"")</f>
        <v>10.56969102801734</v>
      </c>
      <c r="BL590" s="94">
        <f>IFERROR(100*AK590/(((((F590*60+G590)/(12000/5))*SUMIFS(팀공격력!P:P,팀공격력!A:A,B590,팀공격력!B:B,D590))-K590)),"")</f>
        <v>27.469097265576231</v>
      </c>
      <c r="BM590" s="94">
        <f>IFERROR(100*((AM590/E590*(2400))/((F590*60+G590)*SUMIFS(팀공격력!AR:AR,팀공격력!A:A,B590,팀공격력!B:B,D590))),"")</f>
        <v>2.989248873346773</v>
      </c>
      <c r="BN590" s="94">
        <f>IFERROR((AO590*40)/(((F590*60+G590)/60)*(SUMIFS(팀수비력!Q:Q,팀수비력!A:A,B590,팀수비력!B:B,D590)-SUMIFS(팀수비력!N:N,팀수비력!A:A,B590,팀수비력!B:B,D590)))*100,"")</f>
        <v>1.0714030618318611</v>
      </c>
      <c r="BO590" s="94">
        <f t="shared" si="318"/>
        <v>15.483563601715101</v>
      </c>
      <c r="BP590" s="18"/>
      <c r="BQ590" s="18"/>
      <c r="BR590" s="18"/>
      <c r="BS590" s="18"/>
      <c r="BT590" s="19" t="s">
        <v>88</v>
      </c>
      <c r="BU590" s="19"/>
      <c r="BV590" s="26" t="s">
        <v>94</v>
      </c>
      <c r="BW590" s="26"/>
      <c r="BX590" s="26"/>
      <c r="BY590" s="26"/>
      <c r="BZ590" s="29"/>
      <c r="CA590" s="29"/>
      <c r="CB590" s="29"/>
      <c r="CC590" s="30"/>
      <c r="CD590" s="30"/>
      <c r="CE590" s="30"/>
      <c r="CF590" s="28">
        <v>5</v>
      </c>
      <c r="CG590" s="28">
        <v>4</v>
      </c>
    </row>
    <row r="591" spans="1:85" x14ac:dyDescent="0.4">
      <c r="A591" s="9" t="s">
        <v>84</v>
      </c>
      <c r="B591" s="9" t="s">
        <v>230</v>
      </c>
      <c r="C591" s="9" t="s">
        <v>231</v>
      </c>
      <c r="D591" s="23" t="s">
        <v>296</v>
      </c>
      <c r="E591" s="32">
        <v>9</v>
      </c>
      <c r="F591" s="32">
        <v>22</v>
      </c>
      <c r="G591" s="32">
        <v>58</v>
      </c>
      <c r="H591" s="14">
        <f t="shared" si="292"/>
        <v>12402</v>
      </c>
      <c r="I591" s="45">
        <v>80</v>
      </c>
      <c r="J591" s="15">
        <f t="shared" si="293"/>
        <v>8.8888888888888893</v>
      </c>
      <c r="K591" s="21">
        <v>34</v>
      </c>
      <c r="L591" s="21">
        <v>70</v>
      </c>
      <c r="M591" s="15">
        <f t="shared" si="294"/>
        <v>3.7777777777777777</v>
      </c>
      <c r="N591" s="15">
        <f t="shared" si="295"/>
        <v>7.7777777777777777</v>
      </c>
      <c r="O591" s="17">
        <f t="shared" si="296"/>
        <v>0.48571428571428571</v>
      </c>
      <c r="P591" s="14">
        <v>30</v>
      </c>
      <c r="Q591" s="16">
        <v>57</v>
      </c>
      <c r="R591" s="15">
        <f t="shared" si="297"/>
        <v>3.3333333333333335</v>
      </c>
      <c r="S591" s="15">
        <f t="shared" si="298"/>
        <v>6.333333333333333</v>
      </c>
      <c r="T591" s="17">
        <f t="shared" si="299"/>
        <v>0.52631578947368418</v>
      </c>
      <c r="U591" s="16">
        <v>4</v>
      </c>
      <c r="V591" s="16">
        <v>13</v>
      </c>
      <c r="W591" s="15">
        <f t="shared" si="300"/>
        <v>0.44444444444444442</v>
      </c>
      <c r="X591" s="15">
        <f t="shared" si="301"/>
        <v>1.4444444444444444</v>
      </c>
      <c r="Y591" s="17">
        <f t="shared" si="302"/>
        <v>0.30769230769230771</v>
      </c>
      <c r="Z591" s="8">
        <v>8</v>
      </c>
      <c r="AA591" s="8">
        <v>10</v>
      </c>
      <c r="AB591" s="15">
        <f t="shared" si="303"/>
        <v>0.88888888888888884</v>
      </c>
      <c r="AC591" s="15">
        <f t="shared" si="304"/>
        <v>1.1111111111111112</v>
      </c>
      <c r="AD591" s="17">
        <f t="shared" si="305"/>
        <v>0.8</v>
      </c>
      <c r="AE591" s="13">
        <v>59</v>
      </c>
      <c r="AF591" s="15">
        <f t="shared" si="306"/>
        <v>6.5555555555555554</v>
      </c>
      <c r="AG591" s="13">
        <v>19</v>
      </c>
      <c r="AH591" s="15">
        <f t="shared" si="307"/>
        <v>2.1111111111111112</v>
      </c>
      <c r="AI591" s="13">
        <v>40</v>
      </c>
      <c r="AJ591" s="15">
        <f t="shared" si="308"/>
        <v>4.4444444444444446</v>
      </c>
      <c r="AK591" s="13">
        <v>22</v>
      </c>
      <c r="AL591" s="15">
        <f t="shared" si="309"/>
        <v>2.4444444444444446</v>
      </c>
      <c r="AM591" s="13">
        <v>7</v>
      </c>
      <c r="AN591" s="15">
        <f t="shared" si="310"/>
        <v>0.77777777777777779</v>
      </c>
      <c r="AO591" s="2">
        <v>6</v>
      </c>
      <c r="AP591" s="15">
        <f t="shared" si="311"/>
        <v>0.66666666666666663</v>
      </c>
      <c r="AQ591" s="6">
        <v>10</v>
      </c>
      <c r="AR591" s="15">
        <f t="shared" si="312"/>
        <v>1.1111111111111112</v>
      </c>
      <c r="AS591" s="52">
        <v>12</v>
      </c>
      <c r="AT591" s="15">
        <f t="shared" si="313"/>
        <v>1.3333333333333333</v>
      </c>
      <c r="AU591" s="18"/>
      <c r="AV591" s="18"/>
      <c r="AW591" s="18"/>
      <c r="AX591" s="18"/>
      <c r="AY591" s="18"/>
      <c r="AZ591" s="18"/>
      <c r="BA591" s="18"/>
      <c r="BB591" s="18"/>
      <c r="BC591" s="18"/>
      <c r="BD591" s="92">
        <f t="shared" si="314"/>
        <v>53.763440860215049</v>
      </c>
      <c r="BE591" s="92">
        <f t="shared" si="315"/>
        <v>51.428571428571423</v>
      </c>
      <c r="BF591" s="93">
        <f>IFERROR(100*((L591+0.44*AA591+AQ591)*2400)/((SUMIFS(팀공격력!Q:Q,팀공격력!A:A,B591,팀공격력!B:B,D591)+0.44*SUMIFS(팀공격력!T:T,팀공격력!A:A,B591,팀공격력!B:B,D591)+SUMIFS(팀공격력!AK:AK,팀공격력!A:A,B591,팀공격력!B:B,D591))*(F591*60+G591)),"")</f>
        <v>19.012319036625069</v>
      </c>
      <c r="BG591" s="17">
        <f t="shared" si="316"/>
        <v>0.18571428571428572</v>
      </c>
      <c r="BH591" s="17">
        <f t="shared" si="317"/>
        <v>0.14285714285714285</v>
      </c>
      <c r="BI591" s="94">
        <f>IFERROR(((AG591*(12000/5))/((F591*60+G591)*(SUMIFS(팀공격력!X:X,팀공격력!A:A,B591,팀공격력!B:B,D591)+SUMIFS(팀수비력!X:X,팀수비력!A:A,B591,팀수비력!B:B,D591))))*100,"")</f>
        <v>5.1464131982926551</v>
      </c>
      <c r="BJ591" s="94">
        <f>IFERROR(((AI591*(12000/5))/((F591*60+G591)*(SUMIFS(팀공격력!V:V,팀공격력!A:A,B591,팀공격력!B:B,D591)+SUMIFS(팀수비력!W:W,팀수비력!A:A,B591,팀수비력!B:B,D591))))*100,"")</f>
        <v>22.47296221733227</v>
      </c>
      <c r="BK591" s="94">
        <f>IFERROR(((AE591*(12000/5))/((F591*60+G591)*(SUMIFS(팀공격력!X:X,팀공격력!A:A,B591,팀공격력!B:B,D591)+SUMIFS(팀수비력!X:X,팀수비력!A:A,B591,팀수비력!B:B,D591))))*100,"")</f>
        <v>15.980967299961401</v>
      </c>
      <c r="BL591" s="94">
        <f>IFERROR(100*AK591/(((((F591*60+G591)/(12000/5))*SUMIFS(팀공격력!P:P,팀공격력!A:A,B591,팀공격력!B:B,D591))-K591)),"")</f>
        <v>17.433682667353445</v>
      </c>
      <c r="BM591" s="94">
        <f>IFERROR(100*((AM591/E591*(2400))/((F591*60+G591)*SUMIFS(팀공격력!AR:AR,팀공격력!A:A,B591,팀공격력!B:B,D591))),"")</f>
        <v>1.8349297580321506</v>
      </c>
      <c r="BN591" s="94">
        <f>IFERROR((AO591*40)/(((F591*60+G591)/60)*(SUMIFS(팀수비력!Q:Q,팀수비력!A:A,B591,팀수비력!B:B,D591)-SUMIFS(팀수비력!N:N,팀수비력!A:A,B591,팀수비력!B:B,D591)))*100,"")</f>
        <v>2.6726157112684166</v>
      </c>
      <c r="BO591" s="94">
        <f t="shared" si="318"/>
        <v>11.848341232227487</v>
      </c>
      <c r="BP591" s="18"/>
      <c r="BQ591" s="18"/>
      <c r="BR591" s="18"/>
      <c r="BS591" s="18"/>
      <c r="BT591" s="19" t="s">
        <v>88</v>
      </c>
      <c r="BU591" s="19"/>
      <c r="BV591" s="26" t="s">
        <v>94</v>
      </c>
      <c r="BW591" s="26"/>
      <c r="BX591" s="26"/>
      <c r="BY591" s="26"/>
      <c r="BZ591" s="29"/>
      <c r="CA591" s="29"/>
      <c r="CB591" s="29"/>
      <c r="CC591" s="30"/>
      <c r="CD591" s="30"/>
      <c r="CE591" s="30"/>
      <c r="CF591" s="28">
        <v>4</v>
      </c>
      <c r="CG591" s="28">
        <v>5</v>
      </c>
    </row>
    <row r="592" spans="1:85" x14ac:dyDescent="0.4">
      <c r="A592" s="9" t="s">
        <v>84</v>
      </c>
      <c r="B592" s="9" t="s">
        <v>230</v>
      </c>
      <c r="C592" s="9" t="s">
        <v>232</v>
      </c>
      <c r="D592" s="23" t="s">
        <v>296</v>
      </c>
      <c r="E592" s="58">
        <v>2</v>
      </c>
      <c r="F592" s="32">
        <v>10</v>
      </c>
      <c r="G592" s="32">
        <v>50</v>
      </c>
      <c r="H592" s="14">
        <f t="shared" si="292"/>
        <v>1300</v>
      </c>
      <c r="I592" s="45">
        <v>3</v>
      </c>
      <c r="J592" s="15">
        <f t="shared" si="293"/>
        <v>1.5</v>
      </c>
      <c r="K592" s="21">
        <v>1</v>
      </c>
      <c r="L592" s="21">
        <v>5</v>
      </c>
      <c r="M592" s="15">
        <f t="shared" si="294"/>
        <v>0.5</v>
      </c>
      <c r="N592" s="15">
        <f t="shared" si="295"/>
        <v>2.5</v>
      </c>
      <c r="O592" s="17">
        <f t="shared" si="296"/>
        <v>0.2</v>
      </c>
      <c r="P592" s="14">
        <v>0</v>
      </c>
      <c r="Q592" s="16">
        <v>0</v>
      </c>
      <c r="R592" s="15">
        <f t="shared" si="297"/>
        <v>0</v>
      </c>
      <c r="S592" s="15">
        <f t="shared" si="298"/>
        <v>0</v>
      </c>
      <c r="T592" s="17" t="e">
        <f t="shared" si="299"/>
        <v>#DIV/0!</v>
      </c>
      <c r="U592" s="16">
        <v>1</v>
      </c>
      <c r="V592" s="16">
        <v>5</v>
      </c>
      <c r="W592" s="15">
        <f t="shared" si="300"/>
        <v>0.5</v>
      </c>
      <c r="X592" s="15">
        <f t="shared" si="301"/>
        <v>2.5</v>
      </c>
      <c r="Y592" s="17">
        <f t="shared" si="302"/>
        <v>0.2</v>
      </c>
      <c r="Z592" s="8">
        <v>0</v>
      </c>
      <c r="AA592" s="8">
        <v>0</v>
      </c>
      <c r="AB592" s="15">
        <f t="shared" si="303"/>
        <v>0</v>
      </c>
      <c r="AC592" s="15">
        <f t="shared" si="304"/>
        <v>0</v>
      </c>
      <c r="AD592" s="17" t="e">
        <f t="shared" si="305"/>
        <v>#DIV/0!</v>
      </c>
      <c r="AE592" s="13">
        <v>3</v>
      </c>
      <c r="AF592" s="15">
        <f t="shared" si="306"/>
        <v>1.5</v>
      </c>
      <c r="AG592" s="13">
        <v>2</v>
      </c>
      <c r="AH592" s="15">
        <f t="shared" si="307"/>
        <v>1</v>
      </c>
      <c r="AI592" s="13">
        <v>1</v>
      </c>
      <c r="AJ592" s="15">
        <f t="shared" si="308"/>
        <v>0.5</v>
      </c>
      <c r="AK592" s="13">
        <v>0</v>
      </c>
      <c r="AL592" s="15">
        <f t="shared" si="309"/>
        <v>0</v>
      </c>
      <c r="AM592" s="13">
        <v>0</v>
      </c>
      <c r="AN592" s="15">
        <f t="shared" si="310"/>
        <v>0</v>
      </c>
      <c r="AO592" s="2">
        <v>0</v>
      </c>
      <c r="AP592" s="15">
        <f t="shared" si="311"/>
        <v>0</v>
      </c>
      <c r="AQ592" s="6">
        <v>0</v>
      </c>
      <c r="AR592" s="15">
        <f t="shared" si="312"/>
        <v>0</v>
      </c>
      <c r="AS592" s="52">
        <v>3</v>
      </c>
      <c r="AT592" s="15">
        <f t="shared" si="313"/>
        <v>1.5</v>
      </c>
      <c r="AU592" s="18"/>
      <c r="AV592" s="18"/>
      <c r="AW592" s="18"/>
      <c r="AX592" s="18"/>
      <c r="AY592" s="18"/>
      <c r="AZ592" s="18"/>
      <c r="BA592" s="18"/>
      <c r="BB592" s="18"/>
      <c r="BC592" s="18"/>
      <c r="BD592" s="92">
        <f t="shared" si="314"/>
        <v>30</v>
      </c>
      <c r="BE592" s="92">
        <f t="shared" si="315"/>
        <v>30</v>
      </c>
      <c r="BF592" s="93">
        <f>IFERROR(100*((L592+0.44*AA592+AQ592)*2400)/((SUMIFS(팀공격력!Q:Q,팀공격력!A:A,B592,팀공격력!B:B,D592)+0.44*SUMIFS(팀공격력!T:T,팀공격력!A:A,B592,팀공격력!B:B,D592)+SUMIFS(팀공격력!AK:AK,팀공격력!A:A,B592,팀공격력!B:B,D592))*(F592*60+G592)),"")</f>
        <v>2.3878031017562291</v>
      </c>
      <c r="BG592" s="17">
        <f t="shared" si="316"/>
        <v>1</v>
      </c>
      <c r="BH592" s="17">
        <f t="shared" si="317"/>
        <v>0</v>
      </c>
      <c r="BI592" s="94">
        <f>IFERROR(((AG592*(12000/5))/((F592*60+G592)*(SUMIFS(팀공격력!X:X,팀공격력!A:A,B592,팀공격력!B:B,D592)+SUMIFS(팀수비력!X:X,팀수비력!A:A,B592,팀수비력!B:B,D592))))*100,"")</f>
        <v>1.1484627347768872</v>
      </c>
      <c r="BJ592" s="94">
        <f>IFERROR(((AI592*(12000/5))/((F592*60+G592)*(SUMIFS(팀공격력!V:V,팀공격력!A:A,B592,팀공격력!B:B,D592)+SUMIFS(팀수비력!W:W,팀수비력!A:A,B592,팀수비력!B:B,D592))))*100,"")</f>
        <v>1.1910669975186103</v>
      </c>
      <c r="BK592" s="94">
        <f>IFERROR(((AE592*(12000/5))/((F592*60+G592)*(SUMIFS(팀공격력!X:X,팀공격력!A:A,B592,팀공격력!B:B,D592)+SUMIFS(팀수비력!X:X,팀수비력!A:A,B592,팀수비력!B:B,D592))))*100,"")</f>
        <v>1.7226941021653306</v>
      </c>
      <c r="BL592" s="94">
        <f>IFERROR(100*AK592/(((((F592*60+G592)/(12000/5))*SUMIFS(팀공격력!P:P,팀공격력!A:A,B592,팀공격력!B:B,D592))-K592)),"")</f>
        <v>0</v>
      </c>
      <c r="BM592" s="94">
        <f>IFERROR(100*((AM592/E592*(2400))/((F592*60+G592)*SUMIFS(팀공격력!AR:AR,팀공격력!A:A,B592,팀공격력!B:B,D592))),"")</f>
        <v>0</v>
      </c>
      <c r="BN592" s="94">
        <f>IFERROR((AO592*40)/(((F592*60+G592)/60)*(SUMIFS(팀수비력!Q:Q,팀수비력!A:A,B592,팀수비력!B:B,D592)-SUMIFS(팀수비력!N:N,팀수비력!A:A,B592,팀수비력!B:B,D592)))*100,"")</f>
        <v>0</v>
      </c>
      <c r="BO592" s="94">
        <f t="shared" si="318"/>
        <v>0</v>
      </c>
      <c r="BP592" s="18"/>
      <c r="BQ592" s="18"/>
      <c r="BR592" s="18"/>
      <c r="BS592" s="18"/>
      <c r="BT592" s="19" t="s">
        <v>88</v>
      </c>
      <c r="BU592" s="19"/>
      <c r="BV592" s="26" t="s">
        <v>94</v>
      </c>
      <c r="BW592" s="26"/>
      <c r="BX592" s="26"/>
      <c r="BY592" s="26"/>
      <c r="BZ592" s="29"/>
      <c r="CA592" s="29"/>
      <c r="CB592" s="29"/>
      <c r="CC592" s="30"/>
      <c r="CD592" s="30"/>
      <c r="CE592" s="30"/>
      <c r="CF592" s="28">
        <v>0</v>
      </c>
      <c r="CG592" s="28">
        <v>2</v>
      </c>
    </row>
    <row r="593" spans="1:85" x14ac:dyDescent="0.4">
      <c r="A593" s="9" t="s">
        <v>84</v>
      </c>
      <c r="B593" s="9" t="s">
        <v>230</v>
      </c>
      <c r="C593" s="9" t="s">
        <v>233</v>
      </c>
      <c r="D593" s="23" t="s">
        <v>296</v>
      </c>
      <c r="E593" s="32">
        <v>9</v>
      </c>
      <c r="F593" s="32">
        <v>22</v>
      </c>
      <c r="G593" s="32">
        <v>12</v>
      </c>
      <c r="H593" s="14">
        <f t="shared" si="292"/>
        <v>11988</v>
      </c>
      <c r="I593" s="45">
        <v>80</v>
      </c>
      <c r="J593" s="15">
        <f t="shared" si="293"/>
        <v>8.8888888888888893</v>
      </c>
      <c r="K593" s="21">
        <v>34</v>
      </c>
      <c r="L593" s="21">
        <v>69</v>
      </c>
      <c r="M593" s="15">
        <f t="shared" si="294"/>
        <v>3.7777777777777777</v>
      </c>
      <c r="N593" s="15">
        <f t="shared" si="295"/>
        <v>7.666666666666667</v>
      </c>
      <c r="O593" s="17">
        <f t="shared" si="296"/>
        <v>0.49275362318840582</v>
      </c>
      <c r="P593" s="14">
        <v>30</v>
      </c>
      <c r="Q593" s="16">
        <v>60</v>
      </c>
      <c r="R593" s="15">
        <f t="shared" si="297"/>
        <v>3.3333333333333335</v>
      </c>
      <c r="S593" s="15">
        <f t="shared" si="298"/>
        <v>6.666666666666667</v>
      </c>
      <c r="T593" s="17">
        <f t="shared" si="299"/>
        <v>0.5</v>
      </c>
      <c r="U593" s="16">
        <v>4</v>
      </c>
      <c r="V593" s="16">
        <v>9</v>
      </c>
      <c r="W593" s="15">
        <f t="shared" si="300"/>
        <v>0.44444444444444442</v>
      </c>
      <c r="X593" s="15">
        <f t="shared" si="301"/>
        <v>1</v>
      </c>
      <c r="Y593" s="17">
        <f t="shared" si="302"/>
        <v>0.44444444444444442</v>
      </c>
      <c r="Z593" s="8">
        <v>8</v>
      </c>
      <c r="AA593" s="8">
        <v>9</v>
      </c>
      <c r="AB593" s="15">
        <f t="shared" si="303"/>
        <v>0.88888888888888884</v>
      </c>
      <c r="AC593" s="15">
        <f t="shared" si="304"/>
        <v>1</v>
      </c>
      <c r="AD593" s="17">
        <f t="shared" si="305"/>
        <v>0.88888888888888884</v>
      </c>
      <c r="AE593" s="13">
        <v>32</v>
      </c>
      <c r="AF593" s="15">
        <f t="shared" si="306"/>
        <v>3.5555555555555554</v>
      </c>
      <c r="AG593" s="13">
        <v>8</v>
      </c>
      <c r="AH593" s="15">
        <f t="shared" si="307"/>
        <v>0.88888888888888884</v>
      </c>
      <c r="AI593" s="13">
        <v>24</v>
      </c>
      <c r="AJ593" s="15">
        <f t="shared" si="308"/>
        <v>2.6666666666666665</v>
      </c>
      <c r="AK593" s="13">
        <v>9</v>
      </c>
      <c r="AL593" s="15">
        <f t="shared" si="309"/>
        <v>1</v>
      </c>
      <c r="AM593" s="13">
        <v>7</v>
      </c>
      <c r="AN593" s="15">
        <f t="shared" si="310"/>
        <v>0.77777777777777779</v>
      </c>
      <c r="AO593" s="2">
        <v>7</v>
      </c>
      <c r="AP593" s="15">
        <f t="shared" si="311"/>
        <v>0.77777777777777779</v>
      </c>
      <c r="AQ593" s="6">
        <v>8</v>
      </c>
      <c r="AR593" s="15">
        <f t="shared" si="312"/>
        <v>0.88888888888888884</v>
      </c>
      <c r="AS593" s="52">
        <v>29</v>
      </c>
      <c r="AT593" s="15">
        <f t="shared" si="313"/>
        <v>3.2222222222222223</v>
      </c>
      <c r="AU593" s="18"/>
      <c r="AV593" s="18"/>
      <c r="AW593" s="18"/>
      <c r="AX593" s="18"/>
      <c r="AY593" s="18"/>
      <c r="AZ593" s="18"/>
      <c r="BA593" s="18"/>
      <c r="BB593" s="18"/>
      <c r="BC593" s="18"/>
      <c r="BD593" s="92">
        <f t="shared" si="314"/>
        <v>54.824561403508774</v>
      </c>
      <c r="BE593" s="92">
        <f t="shared" si="315"/>
        <v>52.173913043478258</v>
      </c>
      <c r="BF593" s="93">
        <f>IFERROR(100*((L593+0.44*AA593+AQ593)*2400)/((SUMIFS(팀공격력!Q:Q,팀공격력!A:A,B593,팀공격력!B:B,D593)+0.44*SUMIFS(팀공격력!T:T,팀공격력!A:A,B593,팀공격력!B:B,D593)+SUMIFS(팀공격력!AK:AK,팀공격력!A:A,B593,팀공격력!B:B,D593))*(F593*60+G593)),"")</f>
        <v>18.867229793816783</v>
      </c>
      <c r="BG593" s="17">
        <f t="shared" si="316"/>
        <v>0.13043478260869565</v>
      </c>
      <c r="BH593" s="17">
        <f t="shared" si="317"/>
        <v>0.13043478260869565</v>
      </c>
      <c r="BI593" s="94">
        <f>IFERROR(((AG593*(12000/5))/((F593*60+G593)*(SUMIFS(팀공격력!X:X,팀공격력!A:A,B593,팀공격력!B:B,D593)+SUMIFS(팀수비력!X:X,팀수비력!A:A,B593,팀수비력!B:B,D593))))*100,"")</f>
        <v>2.2417440768918215</v>
      </c>
      <c r="BJ593" s="94">
        <f>IFERROR(((AI593*(12000/5))/((F593*60+G593)*(SUMIFS(팀공격력!V:V,팀공격력!A:A,B593,팀공격력!B:B,D593)+SUMIFS(팀수비력!W:W,팀수비력!A:A,B593,팀수비력!B:B,D593))))*100,"")</f>
        <v>13.949433304272013</v>
      </c>
      <c r="BK593" s="94">
        <f>IFERROR(((AE593*(12000/5))/((F593*60+G593)*(SUMIFS(팀공격력!X:X,팀공격력!A:A,B593,팀공격력!B:B,D593)+SUMIFS(팀수비력!X:X,팀수비력!A:A,B593,팀수비력!B:B,D593))))*100,"")</f>
        <v>8.9669763075672861</v>
      </c>
      <c r="BL593" s="94">
        <f>IFERROR(100*AK593/(((((F593*60+G593)/(12000/5))*SUMIFS(팀공격력!P:P,팀공격력!A:A,B593,팀공격력!B:B,D593))-K593)),"")</f>
        <v>7.4475567876205035</v>
      </c>
      <c r="BM593" s="94">
        <f>IFERROR(100*((AM593/E593*(2400))/((F593*60+G593)*SUMIFS(팀공격력!AR:AR,팀공격력!A:A,B593,팀공격력!B:B,D593))),"")</f>
        <v>1.8982982031293572</v>
      </c>
      <c r="BN593" s="94">
        <f>IFERROR((AO593*40)/(((F593*60+G593)/60)*(SUMIFS(팀수비력!Q:Q,팀수비력!A:A,B593,팀수비력!B:B,D593)-SUMIFS(팀수비력!N:N,팀수비력!A:A,B593,팀수비력!B:B,D593)))*100,"")</f>
        <v>3.2257321259878813</v>
      </c>
      <c r="BO593" s="94">
        <f t="shared" si="318"/>
        <v>9.8814229249011873</v>
      </c>
      <c r="BP593" s="18"/>
      <c r="BQ593" s="18"/>
      <c r="BR593" s="18"/>
      <c r="BS593" s="18"/>
      <c r="BT593" s="19" t="s">
        <v>88</v>
      </c>
      <c r="BU593" s="19"/>
      <c r="BV593" s="26" t="s">
        <v>97</v>
      </c>
      <c r="BW593" s="26"/>
      <c r="BX593" s="26"/>
      <c r="BY593" s="26"/>
      <c r="BZ593" s="29"/>
      <c r="CA593" s="29"/>
      <c r="CB593" s="29"/>
      <c r="CC593" s="30"/>
      <c r="CD593" s="30"/>
      <c r="CE593" s="30"/>
      <c r="CF593" s="28">
        <v>4</v>
      </c>
      <c r="CG593" s="28">
        <v>5</v>
      </c>
    </row>
    <row r="594" spans="1:85" x14ac:dyDescent="0.4">
      <c r="A594" s="9" t="s">
        <v>84</v>
      </c>
      <c r="B594" s="9" t="s">
        <v>230</v>
      </c>
      <c r="C594" s="9" t="s">
        <v>235</v>
      </c>
      <c r="D594" s="23" t="s">
        <v>296</v>
      </c>
      <c r="E594" s="32">
        <v>5</v>
      </c>
      <c r="F594" s="32">
        <v>12</v>
      </c>
      <c r="G594" s="32">
        <v>24</v>
      </c>
      <c r="H594" s="14">
        <f t="shared" si="292"/>
        <v>3720</v>
      </c>
      <c r="I594" s="45">
        <v>32</v>
      </c>
      <c r="J594" s="15">
        <f t="shared" si="293"/>
        <v>6.4</v>
      </c>
      <c r="K594" s="21">
        <v>11</v>
      </c>
      <c r="L594" s="21">
        <v>25</v>
      </c>
      <c r="M594" s="15">
        <f t="shared" si="294"/>
        <v>2.2000000000000002</v>
      </c>
      <c r="N594" s="15">
        <f t="shared" si="295"/>
        <v>5</v>
      </c>
      <c r="O594" s="17">
        <f t="shared" si="296"/>
        <v>0.44</v>
      </c>
      <c r="P594" s="14">
        <v>3</v>
      </c>
      <c r="Q594" s="16">
        <v>12</v>
      </c>
      <c r="R594" s="15">
        <f t="shared" si="297"/>
        <v>0.6</v>
      </c>
      <c r="S594" s="15">
        <f t="shared" si="298"/>
        <v>2.4</v>
      </c>
      <c r="T594" s="17">
        <f t="shared" si="299"/>
        <v>0.25</v>
      </c>
      <c r="U594" s="16">
        <v>8</v>
      </c>
      <c r="V594" s="16">
        <v>13</v>
      </c>
      <c r="W594" s="15">
        <f t="shared" si="300"/>
        <v>1.6</v>
      </c>
      <c r="X594" s="15">
        <f t="shared" si="301"/>
        <v>2.6</v>
      </c>
      <c r="Y594" s="17">
        <f t="shared" si="302"/>
        <v>0.61538461538461542</v>
      </c>
      <c r="Z594" s="8">
        <v>2</v>
      </c>
      <c r="AA594" s="8">
        <v>2</v>
      </c>
      <c r="AB594" s="15">
        <f t="shared" si="303"/>
        <v>0.4</v>
      </c>
      <c r="AC594" s="15">
        <f t="shared" si="304"/>
        <v>0.4</v>
      </c>
      <c r="AD594" s="17">
        <f t="shared" si="305"/>
        <v>1</v>
      </c>
      <c r="AE594" s="13">
        <v>4</v>
      </c>
      <c r="AF594" s="15">
        <f t="shared" si="306"/>
        <v>0.8</v>
      </c>
      <c r="AG594" s="13">
        <v>1</v>
      </c>
      <c r="AH594" s="15">
        <f t="shared" si="307"/>
        <v>0.2</v>
      </c>
      <c r="AI594" s="13">
        <v>3</v>
      </c>
      <c r="AJ594" s="15">
        <f t="shared" si="308"/>
        <v>0.6</v>
      </c>
      <c r="AK594" s="13">
        <v>5</v>
      </c>
      <c r="AL594" s="15">
        <f t="shared" si="309"/>
        <v>1</v>
      </c>
      <c r="AM594" s="13">
        <v>3</v>
      </c>
      <c r="AN594" s="15">
        <f t="shared" si="310"/>
        <v>0.6</v>
      </c>
      <c r="AO594" s="2">
        <v>0</v>
      </c>
      <c r="AP594" s="15">
        <f t="shared" si="311"/>
        <v>0</v>
      </c>
      <c r="AQ594" s="6">
        <v>3</v>
      </c>
      <c r="AR594" s="15">
        <f t="shared" si="312"/>
        <v>0.6</v>
      </c>
      <c r="AS594" s="52">
        <v>6</v>
      </c>
      <c r="AT594" s="15">
        <f t="shared" si="313"/>
        <v>1.2</v>
      </c>
      <c r="AU594" s="18"/>
      <c r="AV594" s="18"/>
      <c r="AW594" s="18"/>
      <c r="AX594" s="18"/>
      <c r="AY594" s="18"/>
      <c r="AZ594" s="18"/>
      <c r="BA594" s="18"/>
      <c r="BB594" s="18"/>
      <c r="BC594" s="18"/>
      <c r="BD594" s="92">
        <f t="shared" si="314"/>
        <v>61.823802163833072</v>
      </c>
      <c r="BE594" s="92">
        <f t="shared" si="315"/>
        <v>60</v>
      </c>
      <c r="BF594" s="93">
        <f>IFERROR(100*((L594+0.44*AA594+AQ594)*2400)/((SUMIFS(팀공격력!Q:Q,팀공격력!A:A,B594,팀공격력!B:B,D594)+0.44*SUMIFS(팀공격력!T:T,팀공격력!A:A,B594,팀공격력!B:B,D594)+SUMIFS(팀공격력!AK:AK,팀공격력!A:A,B594,팀공격력!B:B,D594))*(F594*60+G594)),"")</f>
        <v>12.049419308109661</v>
      </c>
      <c r="BG594" s="17">
        <f t="shared" si="316"/>
        <v>0.52</v>
      </c>
      <c r="BH594" s="17">
        <f t="shared" si="317"/>
        <v>0.08</v>
      </c>
      <c r="BI594" s="94">
        <f>IFERROR(((AG594*(12000/5))/((F594*60+G594)*(SUMIFS(팀공격력!X:X,팀공격력!A:A,B594,팀공격력!B:B,D594)+SUMIFS(팀수비력!X:X,팀수비력!A:A,B594,팀수비력!B:B,D594))))*100,"")</f>
        <v>0.50168063011087138</v>
      </c>
      <c r="BJ594" s="94">
        <f>IFERROR(((AI594*(12000/5))/((F594*60+G594)*(SUMIFS(팀공격력!V:V,팀공격력!A:A,B594,팀공격력!B:B,D594)+SUMIFS(팀수비력!W:W,팀수비력!A:A,B594,팀수비력!B:B,D594))))*100,"")</f>
        <v>3.1217481789802286</v>
      </c>
      <c r="BK594" s="94">
        <f>IFERROR(((AE594*(12000/5))/((F594*60+G594)*(SUMIFS(팀공격력!X:X,팀공격력!A:A,B594,팀공격력!B:B,D594)+SUMIFS(팀수비력!X:X,팀수비력!A:A,B594,팀수비력!B:B,D594))))*100,"")</f>
        <v>2.0067225204434855</v>
      </c>
      <c r="BL594" s="94">
        <f>IFERROR(100*AK594/(((((F594*60+G594)/(12000/5))*SUMIFS(팀공격력!P:P,팀공격력!A:A,B594,팀공격력!B:B,D594))-K594)),"")</f>
        <v>6.6233938269969537</v>
      </c>
      <c r="BM594" s="94">
        <f>IFERROR(100*((AM594/E594*(2400))/((F594*60+G594)*SUMIFS(팀공격력!AR:AR,팀공격력!A:A,B594,팀공격력!B:B,D594))),"")</f>
        <v>2.6217510206353376</v>
      </c>
      <c r="BN594" s="94">
        <f>IFERROR((AO594*40)/(((F594*60+G594)/60)*(SUMIFS(팀수비력!Q:Q,팀수비력!A:A,B594,팀수비력!B:B,D594)-SUMIFS(팀수비력!N:N,팀수비력!A:A,B594,팀수비력!B:B,D594)))*100,"")</f>
        <v>0</v>
      </c>
      <c r="BO594" s="94">
        <f t="shared" si="318"/>
        <v>10.387811634349031</v>
      </c>
      <c r="BP594" s="18"/>
      <c r="BQ594" s="18"/>
      <c r="BR594" s="18"/>
      <c r="BS594" s="18"/>
      <c r="BT594" s="19" t="s">
        <v>88</v>
      </c>
      <c r="BU594" s="19"/>
      <c r="BV594" s="26" t="s">
        <v>89</v>
      </c>
      <c r="BW594" s="26"/>
      <c r="BX594" s="26"/>
      <c r="BY594" s="26"/>
      <c r="BZ594" s="29"/>
      <c r="CA594" s="29"/>
      <c r="CB594" s="29"/>
      <c r="CC594" s="30"/>
      <c r="CD594" s="30"/>
      <c r="CE594" s="30"/>
      <c r="CF594" s="28">
        <v>3</v>
      </c>
      <c r="CG594" s="28">
        <v>2</v>
      </c>
    </row>
    <row r="595" spans="1:85" x14ac:dyDescent="0.4">
      <c r="A595" s="9" t="s">
        <v>84</v>
      </c>
      <c r="B595" s="9" t="s">
        <v>230</v>
      </c>
      <c r="C595" s="9" t="s">
        <v>236</v>
      </c>
      <c r="D595" s="23" t="s">
        <v>296</v>
      </c>
      <c r="E595" s="32">
        <v>3</v>
      </c>
      <c r="F595" s="32">
        <v>13</v>
      </c>
      <c r="G595" s="32">
        <v>37</v>
      </c>
      <c r="H595" s="14">
        <f t="shared" si="292"/>
        <v>2451</v>
      </c>
      <c r="I595" s="45">
        <v>21</v>
      </c>
      <c r="J595" s="15">
        <f t="shared" si="293"/>
        <v>7</v>
      </c>
      <c r="K595" s="21">
        <v>7</v>
      </c>
      <c r="L595" s="21">
        <v>14</v>
      </c>
      <c r="M595" s="15">
        <f t="shared" si="294"/>
        <v>2.3333333333333335</v>
      </c>
      <c r="N595" s="15">
        <f t="shared" si="295"/>
        <v>4.666666666666667</v>
      </c>
      <c r="O595" s="17">
        <f t="shared" si="296"/>
        <v>0.5</v>
      </c>
      <c r="P595" s="14">
        <v>1</v>
      </c>
      <c r="Q595" s="16">
        <v>3</v>
      </c>
      <c r="R595" s="15">
        <f t="shared" si="297"/>
        <v>0.33333333333333331</v>
      </c>
      <c r="S595" s="15">
        <f t="shared" si="298"/>
        <v>1</v>
      </c>
      <c r="T595" s="17">
        <f t="shared" si="299"/>
        <v>0.33333333333333331</v>
      </c>
      <c r="U595" s="16">
        <v>6</v>
      </c>
      <c r="V595" s="16">
        <v>11</v>
      </c>
      <c r="W595" s="15">
        <f t="shared" si="300"/>
        <v>2</v>
      </c>
      <c r="X595" s="15">
        <f t="shared" si="301"/>
        <v>3.6666666666666665</v>
      </c>
      <c r="Y595" s="17">
        <f t="shared" si="302"/>
        <v>0.54545454545454541</v>
      </c>
      <c r="Z595" s="8">
        <v>1</v>
      </c>
      <c r="AA595" s="8">
        <v>2</v>
      </c>
      <c r="AB595" s="15">
        <f t="shared" si="303"/>
        <v>0.33333333333333331</v>
      </c>
      <c r="AC595" s="15">
        <f t="shared" si="304"/>
        <v>0.66666666666666663</v>
      </c>
      <c r="AD595" s="17">
        <f t="shared" si="305"/>
        <v>0.5</v>
      </c>
      <c r="AE595" s="13">
        <v>4</v>
      </c>
      <c r="AF595" s="15">
        <f t="shared" si="306"/>
        <v>1.3333333333333333</v>
      </c>
      <c r="AG595" s="13">
        <v>3</v>
      </c>
      <c r="AH595" s="15">
        <f t="shared" si="307"/>
        <v>1</v>
      </c>
      <c r="AI595" s="13">
        <v>1</v>
      </c>
      <c r="AJ595" s="15">
        <f t="shared" si="308"/>
        <v>0.33333333333333331</v>
      </c>
      <c r="AK595" s="13">
        <v>2</v>
      </c>
      <c r="AL595" s="15">
        <f t="shared" si="309"/>
        <v>0.66666666666666663</v>
      </c>
      <c r="AM595" s="13">
        <v>1</v>
      </c>
      <c r="AN595" s="15">
        <f t="shared" si="310"/>
        <v>0.33333333333333331</v>
      </c>
      <c r="AO595" s="2">
        <v>1</v>
      </c>
      <c r="AP595" s="15">
        <f t="shared" si="311"/>
        <v>0.33333333333333331</v>
      </c>
      <c r="AQ595" s="6">
        <v>1</v>
      </c>
      <c r="AR595" s="15">
        <f t="shared" si="312"/>
        <v>0.33333333333333331</v>
      </c>
      <c r="AS595" s="52">
        <v>5</v>
      </c>
      <c r="AT595" s="15">
        <f t="shared" si="313"/>
        <v>1.6666666666666667</v>
      </c>
      <c r="AU595" s="18"/>
      <c r="AV595" s="18"/>
      <c r="AW595" s="18"/>
      <c r="AX595" s="18"/>
      <c r="AY595" s="18"/>
      <c r="AZ595" s="18"/>
      <c r="BA595" s="18"/>
      <c r="BB595" s="18"/>
      <c r="BC595" s="18"/>
      <c r="BD595" s="92">
        <f t="shared" si="314"/>
        <v>70.564516129032256</v>
      </c>
      <c r="BE595" s="92">
        <f t="shared" si="315"/>
        <v>71.428571428571431</v>
      </c>
      <c r="BF595" s="93">
        <f>IFERROR(100*((L595+0.44*AA595+AQ595)*2400)/((SUMIFS(팀공격력!Q:Q,팀공격력!A:A,B595,팀공격력!B:B,D595)+0.44*SUMIFS(팀공격력!T:T,팀공격력!A:A,B595,팀공격력!B:B,D595)+SUMIFS(팀공격력!AK:AK,팀공격력!A:A,B595,팀공격력!B:B,D595))*(F595*60+G595)),"")</f>
        <v>6.0335137371671479</v>
      </c>
      <c r="BG595" s="17">
        <f t="shared" si="316"/>
        <v>0.7857142857142857</v>
      </c>
      <c r="BH595" s="17">
        <f t="shared" si="317"/>
        <v>0.14285714285714285</v>
      </c>
      <c r="BI595" s="94">
        <f>IFERROR(((AG595*(12000/5))/((F595*60+G595)*(SUMIFS(팀공격력!X:X,팀공격력!A:A,B595,팀공격력!B:B,D595)+SUMIFS(팀수비력!X:X,팀수비력!A:A,B595,팀수비력!B:B,D595))))*100,"")</f>
        <v>1.3705644631670317</v>
      </c>
      <c r="BJ595" s="94">
        <f>IFERROR(((AI595*(12000/5))/((F595*60+G595)*(SUMIFS(팀공격력!V:V,팀공격력!A:A,B595,팀공격력!B:B,D595)+SUMIFS(팀수비력!W:W,팀수비력!A:A,B595,팀수비력!B:B,D595))))*100,"")</f>
        <v>0.94760532238322737</v>
      </c>
      <c r="BK595" s="94">
        <f>IFERROR(((AE595*(12000/5))/((F595*60+G595)*(SUMIFS(팀공격력!X:X,팀공격력!A:A,B595,팀공격력!B:B,D595)+SUMIFS(팀수비력!X:X,팀수비력!A:A,B595,팀수비력!B:B,D595))))*100,"")</f>
        <v>1.8274192842227093</v>
      </c>
      <c r="BL595" s="94">
        <f>IFERROR(100*AK595/(((((F595*60+G595)/(12000/5))*SUMIFS(팀공격력!P:P,팀공격력!A:A,B595,팀공격력!B:B,D595))-K595)),"")</f>
        <v>2.2733408164135209</v>
      </c>
      <c r="BM595" s="94">
        <f>IFERROR(100*((AM595/E595*(2400))/((F595*60+G595)*SUMIFS(팀공격력!AR:AR,팀공격력!A:A,B595,팀공격력!B:B,D595))),"")</f>
        <v>1.3263856652745079</v>
      </c>
      <c r="BN595" s="94">
        <f>IFERROR((AO595*40)/(((F595*60+G595)/60)*(SUMIFS(팀수비력!Q:Q,팀수비력!A:A,B595,팀수비력!B:B,D595)-SUMIFS(팀수비력!N:N,팀수비력!A:A,B595,팀수비력!B:B,D595)))*100,"")</f>
        <v>0.75129833743938745</v>
      </c>
      <c r="BO595" s="94">
        <f t="shared" si="318"/>
        <v>6.2972292191435768</v>
      </c>
      <c r="BP595" s="18"/>
      <c r="BQ595" s="18"/>
      <c r="BR595" s="18"/>
      <c r="BS595" s="18"/>
      <c r="BT595" s="19" t="s">
        <v>88</v>
      </c>
      <c r="BU595" s="19"/>
      <c r="BV595" s="26" t="s">
        <v>94</v>
      </c>
      <c r="BW595" s="26"/>
      <c r="BX595" s="26"/>
      <c r="BY595" s="26"/>
      <c r="BZ595" s="29"/>
      <c r="CA595" s="29"/>
      <c r="CB595" s="29"/>
      <c r="CC595" s="30"/>
      <c r="CD595" s="30"/>
      <c r="CE595" s="30"/>
      <c r="CF595" s="28">
        <v>0</v>
      </c>
      <c r="CG595" s="28">
        <v>3</v>
      </c>
    </row>
    <row r="596" spans="1:85" x14ac:dyDescent="0.4">
      <c r="A596" s="9" t="s">
        <v>84</v>
      </c>
      <c r="B596" s="9" t="s">
        <v>230</v>
      </c>
      <c r="C596" s="9" t="s">
        <v>237</v>
      </c>
      <c r="D596" s="23" t="s">
        <v>296</v>
      </c>
      <c r="E596" s="32">
        <v>1</v>
      </c>
      <c r="F596" s="32">
        <v>2</v>
      </c>
      <c r="G596" s="32">
        <v>23</v>
      </c>
      <c r="H596" s="14">
        <f t="shared" si="292"/>
        <v>143</v>
      </c>
      <c r="I596" s="45">
        <v>0</v>
      </c>
      <c r="J596" s="15">
        <f t="shared" si="293"/>
        <v>0</v>
      </c>
      <c r="K596" s="21">
        <v>0</v>
      </c>
      <c r="L596" s="21">
        <v>0</v>
      </c>
      <c r="M596" s="15">
        <f t="shared" si="294"/>
        <v>0</v>
      </c>
      <c r="N596" s="15">
        <f t="shared" si="295"/>
        <v>0</v>
      </c>
      <c r="O596" s="17" t="e">
        <f t="shared" si="296"/>
        <v>#DIV/0!</v>
      </c>
      <c r="P596" s="14">
        <v>0</v>
      </c>
      <c r="Q596" s="16">
        <v>0</v>
      </c>
      <c r="R596" s="15">
        <f t="shared" si="297"/>
        <v>0</v>
      </c>
      <c r="S596" s="15">
        <f t="shared" si="298"/>
        <v>0</v>
      </c>
      <c r="T596" s="17" t="e">
        <f t="shared" si="299"/>
        <v>#DIV/0!</v>
      </c>
      <c r="U596" s="16">
        <v>0</v>
      </c>
      <c r="V596" s="16">
        <v>0</v>
      </c>
      <c r="W596" s="15">
        <f t="shared" si="300"/>
        <v>0</v>
      </c>
      <c r="X596" s="15">
        <f t="shared" si="301"/>
        <v>0</v>
      </c>
      <c r="Y596" s="17" t="e">
        <f t="shared" si="302"/>
        <v>#DIV/0!</v>
      </c>
      <c r="Z596" s="8">
        <v>0</v>
      </c>
      <c r="AA596" s="8">
        <v>0</v>
      </c>
      <c r="AB596" s="15">
        <f t="shared" si="303"/>
        <v>0</v>
      </c>
      <c r="AC596" s="15">
        <f t="shared" si="304"/>
        <v>0</v>
      </c>
      <c r="AD596" s="17" t="e">
        <f t="shared" si="305"/>
        <v>#DIV/0!</v>
      </c>
      <c r="AE596" s="13">
        <v>0</v>
      </c>
      <c r="AF596" s="15">
        <f t="shared" si="306"/>
        <v>0</v>
      </c>
      <c r="AG596" s="13">
        <v>0</v>
      </c>
      <c r="AH596" s="15">
        <f t="shared" si="307"/>
        <v>0</v>
      </c>
      <c r="AI596" s="13">
        <v>0</v>
      </c>
      <c r="AJ596" s="15">
        <f t="shared" si="308"/>
        <v>0</v>
      </c>
      <c r="AK596" s="13">
        <v>0</v>
      </c>
      <c r="AL596" s="15">
        <f t="shared" si="309"/>
        <v>0</v>
      </c>
      <c r="AM596" s="13">
        <v>1</v>
      </c>
      <c r="AN596" s="15">
        <f t="shared" si="310"/>
        <v>1</v>
      </c>
      <c r="AO596" s="2">
        <v>0</v>
      </c>
      <c r="AP596" s="15">
        <f t="shared" si="311"/>
        <v>0</v>
      </c>
      <c r="AQ596" s="6">
        <v>0</v>
      </c>
      <c r="AR596" s="15">
        <f t="shared" si="312"/>
        <v>0</v>
      </c>
      <c r="AS596" s="52">
        <v>1</v>
      </c>
      <c r="AT596" s="15">
        <f t="shared" si="313"/>
        <v>1</v>
      </c>
      <c r="AU596" s="18"/>
      <c r="AV596" s="18"/>
      <c r="AW596" s="18"/>
      <c r="AX596" s="18"/>
      <c r="AY596" s="18"/>
      <c r="AZ596" s="18"/>
      <c r="BA596" s="18"/>
      <c r="BB596" s="18"/>
      <c r="BC596" s="18"/>
      <c r="BD596" s="92" t="str">
        <f t="shared" si="314"/>
        <v/>
      </c>
      <c r="BE596" s="92" t="str">
        <f t="shared" si="315"/>
        <v/>
      </c>
      <c r="BF596" s="93">
        <f>IFERROR(100*((L596+0.44*AA596+AQ596)*2400)/((SUMIFS(팀공격력!Q:Q,팀공격력!A:A,B596,팀공격력!B:B,D596)+0.44*SUMIFS(팀공격력!T:T,팀공격력!A:A,B596,팀공격력!B:B,D596)+SUMIFS(팀공격력!AK:AK,팀공격력!A:A,B596,팀공격력!B:B,D596))*(F596*60+G596)),"")</f>
        <v>0</v>
      </c>
      <c r="BG596" s="17" t="str">
        <f t="shared" si="316"/>
        <v/>
      </c>
      <c r="BH596" s="17" t="str">
        <f t="shared" si="317"/>
        <v/>
      </c>
      <c r="BI596" s="94">
        <f>IFERROR(((AG596*(12000/5))/((F596*60+G596)*(SUMIFS(팀공격력!X:X,팀공격력!A:A,B596,팀공격력!B:B,D596)+SUMIFS(팀수비력!X:X,팀수비력!A:A,B596,팀수비력!B:B,D596))))*100,"")</f>
        <v>0</v>
      </c>
      <c r="BJ596" s="94">
        <f>IFERROR(((AI596*(12000/5))/((F596*60+G596)*(SUMIFS(팀공격력!V:V,팀공격력!A:A,B596,팀공격력!B:B,D596)+SUMIFS(팀수비력!W:W,팀수비력!A:A,B596,팀수비력!B:B,D596))))*100,"")</f>
        <v>0</v>
      </c>
      <c r="BK596" s="94">
        <f>IFERROR(((AE596*(12000/5))/((F596*60+G596)*(SUMIFS(팀공격력!X:X,팀공격력!A:A,B596,팀공격력!B:B,D596)+SUMIFS(팀수비력!X:X,팀수비력!A:A,B596,팀수비력!B:B,D596))))*100,"")</f>
        <v>0</v>
      </c>
      <c r="BL596" s="94">
        <f>IFERROR(100*AK596/(((((F596*60+G596)/(12000/5))*SUMIFS(팀공격력!P:P,팀공격력!A:A,B596,팀공격력!B:B,D596))-K596)),"")</f>
        <v>0</v>
      </c>
      <c r="BM596" s="94">
        <f>IFERROR(100*((AM596/E596*(2400))/((F596*60+G596)*SUMIFS(팀공격력!AR:AR,팀공격력!A:A,B596,팀공격력!B:B,D596))),"")</f>
        <v>22.734064794320414</v>
      </c>
      <c r="BN596" s="94">
        <f>IFERROR((AO596*40)/(((F596*60+G596)/60)*(SUMIFS(팀수비력!Q:Q,팀수비력!A:A,B596,팀수비력!B:B,D596)-SUMIFS(팀수비력!N:N,팀수비력!A:A,B596,팀수비력!B:B,D596)))*100,"")</f>
        <v>0</v>
      </c>
      <c r="BO596" s="94" t="str">
        <f t="shared" si="318"/>
        <v/>
      </c>
      <c r="BP596" s="18"/>
      <c r="BQ596" s="18"/>
      <c r="BR596" s="18"/>
      <c r="BS596" s="18"/>
      <c r="BT596" s="19" t="s">
        <v>238</v>
      </c>
      <c r="BU596" s="19"/>
      <c r="BV596" s="26" t="s">
        <v>89</v>
      </c>
      <c r="BW596" s="26"/>
      <c r="BX596" s="26"/>
      <c r="BY596" s="26"/>
      <c r="BZ596" s="29"/>
      <c r="CA596" s="29"/>
      <c r="CB596" s="29"/>
      <c r="CC596" s="30"/>
      <c r="CD596" s="30"/>
      <c r="CE596" s="30"/>
      <c r="CF596" s="28">
        <v>1</v>
      </c>
      <c r="CG596" s="28">
        <v>0</v>
      </c>
    </row>
    <row r="597" spans="1:85" x14ac:dyDescent="0.4">
      <c r="A597" s="9" t="s">
        <v>84</v>
      </c>
      <c r="B597" s="9" t="s">
        <v>230</v>
      </c>
      <c r="C597" s="9" t="s">
        <v>239</v>
      </c>
      <c r="D597" s="23" t="s">
        <v>296</v>
      </c>
      <c r="E597" s="32">
        <v>9</v>
      </c>
      <c r="F597" s="32">
        <v>21</v>
      </c>
      <c r="G597" s="32">
        <v>2</v>
      </c>
      <c r="H597" s="14">
        <f t="shared" si="292"/>
        <v>11358</v>
      </c>
      <c r="I597" s="45">
        <v>107</v>
      </c>
      <c r="J597" s="15">
        <f t="shared" si="293"/>
        <v>11.888888888888889</v>
      </c>
      <c r="K597" s="21">
        <v>44</v>
      </c>
      <c r="L597" s="21">
        <v>73</v>
      </c>
      <c r="M597" s="15">
        <f t="shared" si="294"/>
        <v>4.8888888888888893</v>
      </c>
      <c r="N597" s="15">
        <f t="shared" si="295"/>
        <v>8.1111111111111107</v>
      </c>
      <c r="O597" s="17">
        <f t="shared" si="296"/>
        <v>0.60273972602739723</v>
      </c>
      <c r="P597" s="14">
        <v>43</v>
      </c>
      <c r="Q597" s="16">
        <v>69</v>
      </c>
      <c r="R597" s="15">
        <f t="shared" si="297"/>
        <v>4.7777777777777777</v>
      </c>
      <c r="S597" s="15">
        <f t="shared" si="298"/>
        <v>7.666666666666667</v>
      </c>
      <c r="T597" s="17">
        <f t="shared" si="299"/>
        <v>0.62318840579710144</v>
      </c>
      <c r="U597" s="16">
        <v>1</v>
      </c>
      <c r="V597" s="16">
        <v>4</v>
      </c>
      <c r="W597" s="15">
        <f t="shared" si="300"/>
        <v>0.1111111111111111</v>
      </c>
      <c r="X597" s="15">
        <f t="shared" si="301"/>
        <v>0.44444444444444442</v>
      </c>
      <c r="Y597" s="17">
        <f t="shared" si="302"/>
        <v>0.25</v>
      </c>
      <c r="Z597" s="8">
        <v>18</v>
      </c>
      <c r="AA597" s="8">
        <v>27</v>
      </c>
      <c r="AB597" s="15">
        <f t="shared" si="303"/>
        <v>2</v>
      </c>
      <c r="AC597" s="15">
        <f t="shared" si="304"/>
        <v>3</v>
      </c>
      <c r="AD597" s="17">
        <f t="shared" si="305"/>
        <v>0.66666666666666663</v>
      </c>
      <c r="AE597" s="13">
        <v>69</v>
      </c>
      <c r="AF597" s="15">
        <f t="shared" si="306"/>
        <v>7.666666666666667</v>
      </c>
      <c r="AG597" s="13">
        <v>16</v>
      </c>
      <c r="AH597" s="15">
        <f t="shared" si="307"/>
        <v>1.7777777777777777</v>
      </c>
      <c r="AI597" s="13">
        <v>53</v>
      </c>
      <c r="AJ597" s="15">
        <f t="shared" si="308"/>
        <v>5.8888888888888893</v>
      </c>
      <c r="AK597" s="13">
        <v>10</v>
      </c>
      <c r="AL597" s="15">
        <f t="shared" si="309"/>
        <v>1.1111111111111112</v>
      </c>
      <c r="AM597" s="13">
        <v>14</v>
      </c>
      <c r="AN597" s="15">
        <f t="shared" si="310"/>
        <v>1.5555555555555556</v>
      </c>
      <c r="AO597" s="2">
        <v>2</v>
      </c>
      <c r="AP597" s="15">
        <f t="shared" si="311"/>
        <v>0.22222222222222221</v>
      </c>
      <c r="AQ597" s="6">
        <v>9</v>
      </c>
      <c r="AR597" s="15">
        <f t="shared" si="312"/>
        <v>1</v>
      </c>
      <c r="AS597" s="52">
        <v>12</v>
      </c>
      <c r="AT597" s="15">
        <f t="shared" si="313"/>
        <v>1.3333333333333333</v>
      </c>
      <c r="AU597" s="18"/>
      <c r="AV597" s="18"/>
      <c r="AW597" s="18"/>
      <c r="AX597" s="18"/>
      <c r="AY597" s="18"/>
      <c r="AZ597" s="18"/>
      <c r="BA597" s="18"/>
      <c r="BB597" s="18"/>
      <c r="BC597" s="18"/>
      <c r="BD597" s="92">
        <f t="shared" si="314"/>
        <v>63.030160226201701</v>
      </c>
      <c r="BE597" s="92">
        <f t="shared" si="315"/>
        <v>60.958904109589042</v>
      </c>
      <c r="BF597" s="93">
        <f>IFERROR(100*((L597+0.44*AA597+AQ597)*2400)/((SUMIFS(팀공격력!Q:Q,팀공격력!A:A,B597,팀공격력!B:B,D597)+0.44*SUMIFS(팀공격력!T:T,팀공격력!A:A,B597,팀공격력!B:B,D597)+SUMIFS(팀공격력!AK:AK,팀공격력!A:A,B597,팀공격력!B:B,D597))*(F597*60+G597)),"")</f>
        <v>23.091683181516423</v>
      </c>
      <c r="BG597" s="17">
        <f t="shared" si="316"/>
        <v>5.4794520547945202E-2</v>
      </c>
      <c r="BH597" s="17">
        <f t="shared" si="317"/>
        <v>0.36986301369863012</v>
      </c>
      <c r="BI597" s="94">
        <f>IFERROR(((AG597*(12000/5))/((F597*60+G597)*(SUMIFS(팀공격력!X:X,팀공격력!A:A,B597,팀공격력!B:B,D597)+SUMIFS(팀수비력!X:X,팀수비력!A:A,B597,팀수비력!B:B,D597))))*100,"")</f>
        <v>4.7321760862439088</v>
      </c>
      <c r="BJ597" s="94">
        <f>IFERROR(((AI597*(12000/5))/((F597*60+G597)*(SUMIFS(팀공격력!V:V,팀공격력!A:A,B597,팀공격력!B:B,D597)+SUMIFS(팀수비력!W:W,팀수비력!A:A,B597,팀수비력!B:B,D597))))*100,"")</f>
        <v>32.513675169981084</v>
      </c>
      <c r="BK597" s="94">
        <f>IFERROR(((AE597*(12000/5))/((F597*60+G597)*(SUMIFS(팀공격력!X:X,팀공격력!A:A,B597,팀공격력!B:B,D597)+SUMIFS(팀수비력!X:X,팀수비력!A:A,B597,팀수비력!B:B,D597))))*100,"")</f>
        <v>20.407509371926857</v>
      </c>
      <c r="BL597" s="94">
        <f>IFERROR(100*AK597/(((((F597*60+G597)/(12000/5))*SUMIFS(팀공격력!P:P,팀공격력!A:A,B597,팀공격력!B:B,D597))-K597)),"")</f>
        <v>9.7363873134873291</v>
      </c>
      <c r="BM597" s="94">
        <f>IFERROR(100*((AM597/E597*(2400))/((F597*60+G597)*SUMIFS(팀공격력!AR:AR,팀공격력!A:A,B597,팀공격력!B:B,D597))),"")</f>
        <v>4.0071841625488176</v>
      </c>
      <c r="BN597" s="94">
        <f>IFERROR((AO597*40)/(((F597*60+G597)/60)*(SUMIFS(팀수비력!Q:Q,팀수비력!A:A,B597,팀수비력!B:B,D597)-SUMIFS(팀수비력!N:N,팀수비력!A:A,B597,팀수비력!B:B,D597)))*100,"")</f>
        <v>0.97275870315052215</v>
      </c>
      <c r="BO597" s="94">
        <f t="shared" si="318"/>
        <v>9.5867064337452064</v>
      </c>
      <c r="BP597" s="18"/>
      <c r="BQ597" s="18"/>
      <c r="BR597" s="18"/>
      <c r="BS597" s="18"/>
      <c r="BT597" s="19" t="s">
        <v>93</v>
      </c>
      <c r="BU597" s="19"/>
      <c r="BV597" s="26" t="s">
        <v>94</v>
      </c>
      <c r="BW597" s="26"/>
      <c r="BX597" s="26"/>
      <c r="BY597" s="26"/>
      <c r="BZ597" s="29"/>
      <c r="CA597" s="29"/>
      <c r="CB597" s="29"/>
      <c r="CC597" s="30"/>
      <c r="CD597" s="30"/>
      <c r="CE597" s="30"/>
      <c r="CF597" s="28">
        <v>4</v>
      </c>
      <c r="CG597" s="28">
        <v>5</v>
      </c>
    </row>
    <row r="598" spans="1:85" x14ac:dyDescent="0.4">
      <c r="A598" s="9" t="s">
        <v>84</v>
      </c>
      <c r="B598" s="9" t="s">
        <v>230</v>
      </c>
      <c r="C598" s="9" t="s">
        <v>240</v>
      </c>
      <c r="D598" s="23" t="s">
        <v>296</v>
      </c>
      <c r="E598" s="32">
        <v>1</v>
      </c>
      <c r="F598" s="32">
        <v>8</v>
      </c>
      <c r="G598" s="32">
        <v>48</v>
      </c>
      <c r="H598" s="14">
        <f t="shared" si="292"/>
        <v>528</v>
      </c>
      <c r="I598" s="45">
        <v>0</v>
      </c>
      <c r="J598" s="15">
        <f t="shared" si="293"/>
        <v>0</v>
      </c>
      <c r="K598" s="21">
        <v>0</v>
      </c>
      <c r="L598" s="21">
        <v>4</v>
      </c>
      <c r="M598" s="15">
        <f t="shared" si="294"/>
        <v>0</v>
      </c>
      <c r="N598" s="15">
        <f t="shared" si="295"/>
        <v>4</v>
      </c>
      <c r="O598" s="17">
        <f t="shared" si="296"/>
        <v>0</v>
      </c>
      <c r="P598" s="14">
        <v>0</v>
      </c>
      <c r="Q598" s="16">
        <v>1</v>
      </c>
      <c r="R598" s="15">
        <f t="shared" si="297"/>
        <v>0</v>
      </c>
      <c r="S598" s="15">
        <f t="shared" si="298"/>
        <v>1</v>
      </c>
      <c r="T598" s="17">
        <f t="shared" si="299"/>
        <v>0</v>
      </c>
      <c r="U598" s="16">
        <v>0</v>
      </c>
      <c r="V598" s="16">
        <v>3</v>
      </c>
      <c r="W598" s="15">
        <f t="shared" si="300"/>
        <v>0</v>
      </c>
      <c r="X598" s="15">
        <f t="shared" si="301"/>
        <v>3</v>
      </c>
      <c r="Y598" s="17">
        <f t="shared" si="302"/>
        <v>0</v>
      </c>
      <c r="Z598" s="8">
        <v>0</v>
      </c>
      <c r="AA598" s="8">
        <v>0</v>
      </c>
      <c r="AB598" s="15">
        <f t="shared" si="303"/>
        <v>0</v>
      </c>
      <c r="AC598" s="15">
        <f t="shared" si="304"/>
        <v>0</v>
      </c>
      <c r="AD598" s="17" t="e">
        <f t="shared" si="305"/>
        <v>#DIV/0!</v>
      </c>
      <c r="AE598" s="13">
        <v>0</v>
      </c>
      <c r="AF598" s="15">
        <f t="shared" si="306"/>
        <v>0</v>
      </c>
      <c r="AG598" s="13">
        <v>0</v>
      </c>
      <c r="AH598" s="15">
        <f t="shared" si="307"/>
        <v>0</v>
      </c>
      <c r="AI598" s="13">
        <v>0</v>
      </c>
      <c r="AJ598" s="15">
        <f t="shared" si="308"/>
        <v>0</v>
      </c>
      <c r="AK598" s="13">
        <v>1</v>
      </c>
      <c r="AL598" s="15">
        <f t="shared" si="309"/>
        <v>1</v>
      </c>
      <c r="AM598" s="13">
        <v>0</v>
      </c>
      <c r="AN598" s="15">
        <f t="shared" si="310"/>
        <v>0</v>
      </c>
      <c r="AO598" s="2">
        <v>0</v>
      </c>
      <c r="AP598" s="15">
        <f t="shared" si="311"/>
        <v>0</v>
      </c>
      <c r="AQ598" s="6">
        <v>0</v>
      </c>
      <c r="AR598" s="15">
        <f t="shared" si="312"/>
        <v>0</v>
      </c>
      <c r="AS598" s="52">
        <v>0</v>
      </c>
      <c r="AT598" s="15">
        <f t="shared" si="313"/>
        <v>0</v>
      </c>
      <c r="AU598" s="18"/>
      <c r="AV598" s="18"/>
      <c r="AW598" s="18"/>
      <c r="AX598" s="18"/>
      <c r="AY598" s="18"/>
      <c r="AZ598" s="18"/>
      <c r="BA598" s="18"/>
      <c r="BB598" s="18"/>
      <c r="BC598" s="18"/>
      <c r="BD598" s="92">
        <f t="shared" si="314"/>
        <v>0</v>
      </c>
      <c r="BE598" s="92">
        <f t="shared" si="315"/>
        <v>0</v>
      </c>
      <c r="BF598" s="93">
        <f>IFERROR(100*((L598+0.44*AA598+AQ598)*2400)/((SUMIFS(팀공격력!Q:Q,팀공격력!A:A,B598,팀공격력!B:B,D598)+0.44*SUMIFS(팀공격력!T:T,팀공격력!A:A,B598,팀공격력!B:B,D598)+SUMIFS(팀공격력!AK:AK,팀공격력!A:A,B598,팀공격력!B:B,D598))*(F598*60+G598)),"")</f>
        <v>2.3516242668811351</v>
      </c>
      <c r="BG598" s="17">
        <f t="shared" si="316"/>
        <v>0.75</v>
      </c>
      <c r="BH598" s="17">
        <f t="shared" si="317"/>
        <v>0</v>
      </c>
      <c r="BI598" s="94">
        <f>IFERROR(((AG598*(12000/5))/((F598*60+G598)*(SUMIFS(팀공격력!X:X,팀공격력!A:A,B598,팀공격력!B:B,D598)+SUMIFS(팀수비력!X:X,팀수비력!A:A,B598,팀수비력!B:B,D598))))*100,"")</f>
        <v>0</v>
      </c>
      <c r="BJ598" s="94">
        <f>IFERROR(((AI598*(12000/5))/((F598*60+G598)*(SUMIFS(팀공격력!V:V,팀공격력!A:A,B598,팀공격력!B:B,D598)+SUMIFS(팀수비력!W:W,팀수비력!A:A,B598,팀수비력!B:B,D598))))*100,"")</f>
        <v>0</v>
      </c>
      <c r="BK598" s="94">
        <f>IFERROR(((AE598*(12000/5))/((F598*60+G598)*(SUMIFS(팀공격력!X:X,팀공격력!A:A,B598,팀공격력!B:B,D598)+SUMIFS(팀수비력!X:X,팀수비력!A:A,B598,팀수비력!B:B,D598))))*100,"")</f>
        <v>0</v>
      </c>
      <c r="BL598" s="94">
        <f>IFERROR(100*AK598/(((((F598*60+G598)/(12000/5))*SUMIFS(팀공격력!P:P,팀공격력!A:A,B598,팀공격력!B:B,D598))-K598)),"")</f>
        <v>1.6291951775822744</v>
      </c>
      <c r="BM598" s="94">
        <f>IFERROR(100*((AM598/E598*(2400))/((F598*60+G598)*SUMIFS(팀공격력!AR:AR,팀공격력!A:A,B598,팀공격력!B:B,D598))),"")</f>
        <v>0</v>
      </c>
      <c r="BN598" s="94">
        <f>IFERROR((AO598*40)/(((F598*60+G598)/60)*(SUMIFS(팀수비력!Q:Q,팀수비력!A:A,B598,팀수비력!B:B,D598)-SUMIFS(팀수비력!N:N,팀수비력!A:A,B598,팀수비력!B:B,D598)))*100,"")</f>
        <v>0</v>
      </c>
      <c r="BO598" s="94">
        <f t="shared" si="318"/>
        <v>0</v>
      </c>
      <c r="BP598" s="18"/>
      <c r="BQ598" s="18"/>
      <c r="BR598" s="18"/>
      <c r="BS598" s="18"/>
      <c r="BT598" s="19" t="s">
        <v>88</v>
      </c>
      <c r="BU598" s="19"/>
      <c r="BV598" s="26" t="s">
        <v>89</v>
      </c>
      <c r="BW598" s="26"/>
      <c r="BX598" s="26"/>
      <c r="BY598" s="26"/>
      <c r="BZ598" s="29"/>
      <c r="CA598" s="29"/>
      <c r="CB598" s="29"/>
      <c r="CC598" s="30"/>
      <c r="CD598" s="30"/>
      <c r="CE598" s="30"/>
      <c r="CF598" s="28">
        <v>0</v>
      </c>
      <c r="CG598" s="28">
        <v>1</v>
      </c>
    </row>
    <row r="599" spans="1:85" x14ac:dyDescent="0.4">
      <c r="A599" s="9" t="s">
        <v>84</v>
      </c>
      <c r="B599" s="9" t="s">
        <v>230</v>
      </c>
      <c r="C599" s="9" t="s">
        <v>241</v>
      </c>
      <c r="D599" s="23" t="s">
        <v>296</v>
      </c>
      <c r="E599" s="32">
        <v>5</v>
      </c>
      <c r="F599" s="32">
        <v>13</v>
      </c>
      <c r="G599" s="32">
        <v>29</v>
      </c>
      <c r="H599" s="14">
        <f t="shared" si="292"/>
        <v>4045</v>
      </c>
      <c r="I599" s="45">
        <v>18</v>
      </c>
      <c r="J599" s="15">
        <f t="shared" si="293"/>
        <v>3.6</v>
      </c>
      <c r="K599" s="21">
        <v>4</v>
      </c>
      <c r="L599" s="21">
        <v>17</v>
      </c>
      <c r="M599" s="15">
        <f t="shared" si="294"/>
        <v>0.8</v>
      </c>
      <c r="N599" s="15">
        <f t="shared" si="295"/>
        <v>3.4</v>
      </c>
      <c r="O599" s="17">
        <f t="shared" si="296"/>
        <v>0.23529411764705882</v>
      </c>
      <c r="P599" s="14">
        <v>0</v>
      </c>
      <c r="Q599" s="16">
        <v>3</v>
      </c>
      <c r="R599" s="15">
        <f t="shared" si="297"/>
        <v>0</v>
      </c>
      <c r="S599" s="15">
        <f t="shared" si="298"/>
        <v>0.6</v>
      </c>
      <c r="T599" s="17">
        <f t="shared" si="299"/>
        <v>0</v>
      </c>
      <c r="U599" s="16">
        <v>4</v>
      </c>
      <c r="V599" s="16">
        <v>14</v>
      </c>
      <c r="W599" s="15">
        <f t="shared" si="300"/>
        <v>0.8</v>
      </c>
      <c r="X599" s="15">
        <f t="shared" si="301"/>
        <v>2.8</v>
      </c>
      <c r="Y599" s="17">
        <f t="shared" si="302"/>
        <v>0.2857142857142857</v>
      </c>
      <c r="Z599" s="8">
        <v>6</v>
      </c>
      <c r="AA599" s="8">
        <v>8</v>
      </c>
      <c r="AB599" s="15">
        <f t="shared" si="303"/>
        <v>1.2</v>
      </c>
      <c r="AC599" s="15">
        <f t="shared" si="304"/>
        <v>1.6</v>
      </c>
      <c r="AD599" s="17">
        <f t="shared" si="305"/>
        <v>0.75</v>
      </c>
      <c r="AE599" s="13">
        <v>13</v>
      </c>
      <c r="AF599" s="15">
        <f t="shared" si="306"/>
        <v>2.6</v>
      </c>
      <c r="AG599" s="13">
        <v>5</v>
      </c>
      <c r="AH599" s="15">
        <f t="shared" si="307"/>
        <v>1</v>
      </c>
      <c r="AI599" s="13">
        <v>8</v>
      </c>
      <c r="AJ599" s="15">
        <f t="shared" si="308"/>
        <v>1.6</v>
      </c>
      <c r="AK599" s="13">
        <v>9</v>
      </c>
      <c r="AL599" s="15">
        <f t="shared" si="309"/>
        <v>1.8</v>
      </c>
      <c r="AM599" s="13">
        <v>1</v>
      </c>
      <c r="AN599" s="15">
        <f t="shared" si="310"/>
        <v>0.2</v>
      </c>
      <c r="AO599" s="2">
        <v>0</v>
      </c>
      <c r="AP599" s="15">
        <f t="shared" si="311"/>
        <v>0</v>
      </c>
      <c r="AQ599" s="6">
        <v>5</v>
      </c>
      <c r="AR599" s="15">
        <f t="shared" si="312"/>
        <v>1</v>
      </c>
      <c r="AS599" s="52">
        <v>8</v>
      </c>
      <c r="AT599" s="15">
        <f t="shared" si="313"/>
        <v>1.6</v>
      </c>
      <c r="AU599" s="18"/>
      <c r="AV599" s="18"/>
      <c r="AW599" s="18"/>
      <c r="AX599" s="18"/>
      <c r="AY599" s="18"/>
      <c r="AZ599" s="18"/>
      <c r="BA599" s="18"/>
      <c r="BB599" s="18"/>
      <c r="BC599" s="18"/>
      <c r="BD599" s="92">
        <f t="shared" si="314"/>
        <v>43.859649122807021</v>
      </c>
      <c r="BE599" s="92">
        <f t="shared" si="315"/>
        <v>35.294117647058826</v>
      </c>
      <c r="BF599" s="93">
        <f>IFERROR(100*((L599+0.44*AA599+AQ599)*2400)/((SUMIFS(팀공격력!Q:Q,팀공격력!A:A,B599,팀공격력!B:B,D599)+0.44*SUMIFS(팀공격력!T:T,팀공격력!A:A,B599,팀공격력!B:B,D599)+SUMIFS(팀공격력!AK:AK,팀공격력!A:A,B599,팀공격력!B:B,D599))*(F599*60+G599)),"")</f>
        <v>9.7920588014665846</v>
      </c>
      <c r="BG599" s="17">
        <f t="shared" si="316"/>
        <v>0.82352941176470584</v>
      </c>
      <c r="BH599" s="17">
        <f t="shared" si="317"/>
        <v>0.47058823529411764</v>
      </c>
      <c r="BI599" s="94">
        <f>IFERROR(((AG599*(12000/5))/((F599*60+G599)*(SUMIFS(팀공격력!X:X,팀공격력!A:A,B599,팀공격력!B:B,D599)+SUMIFS(팀수비력!X:X,팀수비력!A:A,B599,팀수비력!B:B,D599))))*100,"")</f>
        <v>2.3068627243664297</v>
      </c>
      <c r="BJ599" s="94">
        <f>IFERROR(((AI599*(12000/5))/((F599*60+G599)*(SUMIFS(팀공격력!V:V,팀공격력!A:A,B599,팀공격력!B:B,D599)+SUMIFS(팀수비력!W:W,팀수비력!A:A,B599,팀수비력!B:B,D599))))*100,"")</f>
        <v>7.6558076478328481</v>
      </c>
      <c r="BK599" s="94">
        <f>IFERROR(((AE599*(12000/5))/((F599*60+G599)*(SUMIFS(팀공격력!X:X,팀공격력!A:A,B599,팀공격력!B:B,D599)+SUMIFS(팀수비력!X:X,팀수비력!A:A,B599,팀수비력!B:B,D599))))*100,"")</f>
        <v>5.9978430833527181</v>
      </c>
      <c r="BL599" s="94">
        <f>IFERROR(100*AK599/(((((F599*60+G599)/(12000/5))*SUMIFS(팀공격력!P:P,팀공격력!A:A,B599,팀공격력!B:B,D599))-K599)),"")</f>
        <v>9.9948637505726232</v>
      </c>
      <c r="BM599" s="94">
        <f>IFERROR(100*((AM599/E599*(2400))/((F599*60+G599)*SUMIFS(팀공격력!AR:AR,팀공격력!A:A,B599,팀공격력!B:B,D599))),"")</f>
        <v>0.80370117814284758</v>
      </c>
      <c r="BN599" s="94">
        <f>IFERROR((AO599*40)/(((F599*60+G599)/60)*(SUMIFS(팀수비력!Q:Q,팀수비력!A:A,B599,팀수비력!B:B,D599)-SUMIFS(팀수비력!N:N,팀수비력!A:A,B599,팀수비력!B:B,D599)))*100,"")</f>
        <v>0</v>
      </c>
      <c r="BO599" s="94">
        <f t="shared" si="318"/>
        <v>19.592476489028215</v>
      </c>
      <c r="BP599" s="18"/>
      <c r="BQ599" s="18"/>
      <c r="BR599" s="18"/>
      <c r="BS599" s="18"/>
      <c r="BT599" s="19" t="s">
        <v>88</v>
      </c>
      <c r="BU599" s="19"/>
      <c r="BV599" s="26" t="s">
        <v>89</v>
      </c>
      <c r="BW599" s="26"/>
      <c r="BX599" s="26"/>
      <c r="BY599" s="26"/>
      <c r="BZ599" s="29"/>
      <c r="CA599" s="29"/>
      <c r="CB599" s="29"/>
      <c r="CC599" s="30"/>
      <c r="CD599" s="30"/>
      <c r="CE599" s="30"/>
      <c r="CF599" s="28">
        <v>1</v>
      </c>
      <c r="CG599" s="28">
        <v>4</v>
      </c>
    </row>
    <row r="600" spans="1:85" x14ac:dyDescent="0.4">
      <c r="A600" s="9" t="s">
        <v>84</v>
      </c>
      <c r="B600" s="9" t="s">
        <v>230</v>
      </c>
      <c r="C600" s="9" t="s">
        <v>242</v>
      </c>
      <c r="D600" s="23" t="s">
        <v>296</v>
      </c>
      <c r="E600" s="32">
        <v>1</v>
      </c>
      <c r="F600" s="32">
        <v>3</v>
      </c>
      <c r="G600" s="32">
        <v>55</v>
      </c>
      <c r="H600" s="14">
        <f t="shared" si="292"/>
        <v>235</v>
      </c>
      <c r="I600" s="45">
        <v>0</v>
      </c>
      <c r="J600" s="15">
        <f t="shared" si="293"/>
        <v>0</v>
      </c>
      <c r="K600" s="21">
        <v>0</v>
      </c>
      <c r="L600" s="21">
        <v>0</v>
      </c>
      <c r="M600" s="15">
        <f t="shared" si="294"/>
        <v>0</v>
      </c>
      <c r="N600" s="15">
        <f t="shared" si="295"/>
        <v>0</v>
      </c>
      <c r="O600" s="17" t="e">
        <f t="shared" si="296"/>
        <v>#DIV/0!</v>
      </c>
      <c r="P600" s="14">
        <v>0</v>
      </c>
      <c r="Q600" s="16">
        <v>0</v>
      </c>
      <c r="R600" s="15">
        <f t="shared" si="297"/>
        <v>0</v>
      </c>
      <c r="S600" s="15">
        <f t="shared" si="298"/>
        <v>0</v>
      </c>
      <c r="T600" s="17" t="e">
        <f t="shared" si="299"/>
        <v>#DIV/0!</v>
      </c>
      <c r="U600" s="16">
        <v>0</v>
      </c>
      <c r="V600" s="16">
        <v>0</v>
      </c>
      <c r="W600" s="15">
        <f t="shared" si="300"/>
        <v>0</v>
      </c>
      <c r="X600" s="15">
        <f t="shared" si="301"/>
        <v>0</v>
      </c>
      <c r="Y600" s="17" t="e">
        <f t="shared" si="302"/>
        <v>#DIV/0!</v>
      </c>
      <c r="Z600" s="8">
        <v>0</v>
      </c>
      <c r="AA600" s="8">
        <v>0</v>
      </c>
      <c r="AB600" s="15">
        <f t="shared" si="303"/>
        <v>0</v>
      </c>
      <c r="AC600" s="15">
        <f t="shared" si="304"/>
        <v>0</v>
      </c>
      <c r="AD600" s="17" t="e">
        <f t="shared" si="305"/>
        <v>#DIV/0!</v>
      </c>
      <c r="AE600" s="13">
        <v>1</v>
      </c>
      <c r="AF600" s="15">
        <f t="shared" si="306"/>
        <v>1</v>
      </c>
      <c r="AG600" s="13">
        <v>0</v>
      </c>
      <c r="AH600" s="15">
        <f t="shared" si="307"/>
        <v>0</v>
      </c>
      <c r="AI600" s="13">
        <v>1</v>
      </c>
      <c r="AJ600" s="15">
        <f t="shared" si="308"/>
        <v>1</v>
      </c>
      <c r="AK600" s="13">
        <v>0</v>
      </c>
      <c r="AL600" s="15">
        <f t="shared" si="309"/>
        <v>0</v>
      </c>
      <c r="AM600" s="13">
        <v>0</v>
      </c>
      <c r="AN600" s="15">
        <f t="shared" si="310"/>
        <v>0</v>
      </c>
      <c r="AO600" s="2">
        <v>0</v>
      </c>
      <c r="AP600" s="15">
        <f t="shared" si="311"/>
        <v>0</v>
      </c>
      <c r="AQ600" s="6">
        <v>0</v>
      </c>
      <c r="AR600" s="15">
        <f t="shared" si="312"/>
        <v>0</v>
      </c>
      <c r="AS600" s="52">
        <v>0</v>
      </c>
      <c r="AT600" s="15">
        <f t="shared" si="313"/>
        <v>0</v>
      </c>
      <c r="AU600" s="18"/>
      <c r="AV600" s="18"/>
      <c r="AW600" s="18"/>
      <c r="AX600" s="18"/>
      <c r="AY600" s="18"/>
      <c r="AZ600" s="18"/>
      <c r="BA600" s="18"/>
      <c r="BB600" s="18"/>
      <c r="BC600" s="18"/>
      <c r="BD600" s="92" t="str">
        <f t="shared" si="314"/>
        <v/>
      </c>
      <c r="BE600" s="92" t="str">
        <f t="shared" si="315"/>
        <v/>
      </c>
      <c r="BF600" s="93">
        <f>IFERROR(100*((L600+0.44*AA600+AQ600)*2400)/((SUMIFS(팀공격력!Q:Q,팀공격력!A:A,B600,팀공격력!B:B,D600)+0.44*SUMIFS(팀공격력!T:T,팀공격력!A:A,B600,팀공격력!B:B,D600)+SUMIFS(팀공격력!AK:AK,팀공격력!A:A,B600,팀공격력!B:B,D600))*(F600*60+G600)),"")</f>
        <v>0</v>
      </c>
      <c r="BG600" s="17" t="str">
        <f t="shared" si="316"/>
        <v/>
      </c>
      <c r="BH600" s="17" t="str">
        <f t="shared" si="317"/>
        <v/>
      </c>
      <c r="BI600" s="94">
        <f>IFERROR(((AG600*(12000/5))/((F600*60+G600)*(SUMIFS(팀공격력!X:X,팀공격력!A:A,B600,팀공격력!B:B,D600)+SUMIFS(팀수비력!X:X,팀수비력!A:A,B600,팀수비력!B:B,D600))))*100,"")</f>
        <v>0</v>
      </c>
      <c r="BJ600" s="94">
        <f>IFERROR(((AI600*(12000/5))/((F600*60+G600)*(SUMIFS(팀공격력!V:V,팀공격력!A:A,B600,팀공격력!B:B,D600)+SUMIFS(팀수비력!W:W,팀수비력!A:A,B600,팀수비력!B:B,D600))))*100,"")</f>
        <v>3.2944406314344548</v>
      </c>
      <c r="BK600" s="94">
        <f>IFERROR(((AE600*(12000/5))/((F600*60+G600)*(SUMIFS(팀공격력!X:X,팀공격력!A:A,B600,팀공격력!B:B,D600)+SUMIFS(팀수비력!X:X,팀수비력!A:A,B600,팀수비력!B:B,D600))))*100,"")</f>
        <v>1.5882995268190994</v>
      </c>
      <c r="BL600" s="94">
        <f>IFERROR(100*AK600/(((((F600*60+G600)/(12000/5))*SUMIFS(팀공격력!P:P,팀공격력!A:A,B600,팀공격력!B:B,D600))-K600)),"")</f>
        <v>0</v>
      </c>
      <c r="BM600" s="94">
        <f>IFERROR(100*((AM600/E600*(2400))/((F600*60+G600)*SUMIFS(팀공격력!AR:AR,팀공격력!A:A,B600,팀공격력!B:B,D600))),"")</f>
        <v>0</v>
      </c>
      <c r="BN600" s="94">
        <f>IFERROR((AO600*40)/(((F600*60+G600)/60)*(SUMIFS(팀수비력!Q:Q,팀수비력!A:A,B600,팀수비력!B:B,D600)-SUMIFS(팀수비력!N:N,팀수비력!A:A,B600,팀수비력!B:B,D600)))*100,"")</f>
        <v>0</v>
      </c>
      <c r="BO600" s="94" t="str">
        <f t="shared" si="318"/>
        <v/>
      </c>
      <c r="BP600" s="18"/>
      <c r="BQ600" s="18"/>
      <c r="BR600" s="18"/>
      <c r="BS600" s="18"/>
      <c r="BT600" s="19" t="s">
        <v>88</v>
      </c>
      <c r="BU600" s="19"/>
      <c r="BV600" s="26" t="s">
        <v>94</v>
      </c>
      <c r="BW600" s="26"/>
      <c r="BX600" s="26"/>
      <c r="BY600" s="26"/>
      <c r="BZ600" s="29"/>
      <c r="CA600" s="29"/>
      <c r="CB600" s="29"/>
      <c r="CC600" s="30"/>
      <c r="CD600" s="30"/>
      <c r="CE600" s="30"/>
      <c r="CF600" s="28">
        <v>0</v>
      </c>
      <c r="CG600" s="28">
        <v>1</v>
      </c>
    </row>
    <row r="601" spans="1:85" x14ac:dyDescent="0.4">
      <c r="A601" s="9" t="s">
        <v>84</v>
      </c>
      <c r="B601" s="9" t="s">
        <v>230</v>
      </c>
      <c r="C601" s="9" t="s">
        <v>243</v>
      </c>
      <c r="D601" s="23" t="s">
        <v>296</v>
      </c>
      <c r="E601" s="32">
        <v>9</v>
      </c>
      <c r="F601" s="32">
        <v>15</v>
      </c>
      <c r="G601" s="32">
        <v>35</v>
      </c>
      <c r="H601" s="14">
        <f t="shared" si="292"/>
        <v>8415</v>
      </c>
      <c r="I601" s="45">
        <v>41</v>
      </c>
      <c r="J601" s="15">
        <f t="shared" si="293"/>
        <v>4.5555555555555554</v>
      </c>
      <c r="K601" s="21">
        <v>15</v>
      </c>
      <c r="L601" s="21">
        <v>44</v>
      </c>
      <c r="M601" s="15">
        <f t="shared" si="294"/>
        <v>1.6666666666666667</v>
      </c>
      <c r="N601" s="15">
        <f t="shared" si="295"/>
        <v>4.8888888888888893</v>
      </c>
      <c r="O601" s="17">
        <f t="shared" si="296"/>
        <v>0.34090909090909088</v>
      </c>
      <c r="P601" s="14">
        <v>12</v>
      </c>
      <c r="Q601" s="16">
        <v>28</v>
      </c>
      <c r="R601" s="15">
        <f t="shared" si="297"/>
        <v>1.3333333333333333</v>
      </c>
      <c r="S601" s="15">
        <f t="shared" si="298"/>
        <v>3.1111111111111112</v>
      </c>
      <c r="T601" s="17">
        <f t="shared" si="299"/>
        <v>0.42857142857142855</v>
      </c>
      <c r="U601" s="16">
        <v>3</v>
      </c>
      <c r="V601" s="16">
        <v>16</v>
      </c>
      <c r="W601" s="15">
        <f t="shared" si="300"/>
        <v>0.33333333333333331</v>
      </c>
      <c r="X601" s="15">
        <f t="shared" si="301"/>
        <v>1.7777777777777777</v>
      </c>
      <c r="Y601" s="17">
        <f t="shared" si="302"/>
        <v>0.1875</v>
      </c>
      <c r="Z601" s="8">
        <v>8</v>
      </c>
      <c r="AA601" s="8">
        <v>16</v>
      </c>
      <c r="AB601" s="15">
        <f t="shared" si="303"/>
        <v>0.88888888888888884</v>
      </c>
      <c r="AC601" s="15">
        <f t="shared" si="304"/>
        <v>1.7777777777777777</v>
      </c>
      <c r="AD601" s="17">
        <f t="shared" si="305"/>
        <v>0.5</v>
      </c>
      <c r="AE601" s="13">
        <v>15</v>
      </c>
      <c r="AF601" s="15">
        <f t="shared" si="306"/>
        <v>1.6666666666666667</v>
      </c>
      <c r="AG601" s="13">
        <v>3</v>
      </c>
      <c r="AH601" s="15">
        <f t="shared" si="307"/>
        <v>0.33333333333333331</v>
      </c>
      <c r="AI601" s="13">
        <v>12</v>
      </c>
      <c r="AJ601" s="15">
        <f t="shared" si="308"/>
        <v>1.3333333333333333</v>
      </c>
      <c r="AK601" s="13">
        <v>20</v>
      </c>
      <c r="AL601" s="15">
        <f t="shared" si="309"/>
        <v>2.2222222222222223</v>
      </c>
      <c r="AM601" s="13">
        <v>5</v>
      </c>
      <c r="AN601" s="15">
        <f t="shared" si="310"/>
        <v>0.55555555555555558</v>
      </c>
      <c r="AO601" s="2">
        <v>1</v>
      </c>
      <c r="AP601" s="15">
        <f t="shared" si="311"/>
        <v>0.1111111111111111</v>
      </c>
      <c r="AQ601" s="6">
        <v>4</v>
      </c>
      <c r="AR601" s="15">
        <f t="shared" si="312"/>
        <v>0.44444444444444442</v>
      </c>
      <c r="AS601" s="52">
        <v>13</v>
      </c>
      <c r="AT601" s="15">
        <f t="shared" si="313"/>
        <v>1.4444444444444444</v>
      </c>
      <c r="AU601" s="18"/>
      <c r="AV601" s="18"/>
      <c r="AW601" s="18"/>
      <c r="AX601" s="18"/>
      <c r="AY601" s="18"/>
      <c r="AZ601" s="18"/>
      <c r="BA601" s="18"/>
      <c r="BB601" s="18"/>
      <c r="BC601" s="18"/>
      <c r="BD601" s="92">
        <f t="shared" si="314"/>
        <v>40.164576802507838</v>
      </c>
      <c r="BE601" s="92">
        <f t="shared" si="315"/>
        <v>37.5</v>
      </c>
      <c r="BF601" s="93">
        <f>IFERROR(100*((L601+0.44*AA601+AQ601)*2400)/((SUMIFS(팀공격력!Q:Q,팀공격력!A:A,B601,팀공격력!B:B,D601)+0.44*SUMIFS(팀공격력!T:T,팀공격력!A:A,B601,팀공격력!B:B,D601)+SUMIFS(팀공격력!AK:AK,팀공격력!A:A,B601,팀공격력!B:B,D601))*(F601*60+G601)),"")</f>
        <v>18.272950538701789</v>
      </c>
      <c r="BG601" s="17">
        <f t="shared" si="316"/>
        <v>0.36363636363636365</v>
      </c>
      <c r="BH601" s="17">
        <f t="shared" si="317"/>
        <v>0.36363636363636365</v>
      </c>
      <c r="BI601" s="94">
        <f>IFERROR(((AG601*(12000/5))/((F601*60+G601)*(SUMIFS(팀공격력!X:X,팀공격력!A:A,B601,팀공격력!B:B,D601)+SUMIFS(팀수비력!X:X,팀수비력!A:A,B601,팀수비력!B:B,D601))))*100,"")</f>
        <v>1.1975948303823156</v>
      </c>
      <c r="BJ601" s="94">
        <f>IFERROR(((AI601*(12000/5))/((F601*60+G601)*(SUMIFS(팀공격력!V:V,팀공격력!A:A,B601,팀공격력!B:B,D601)+SUMIFS(팀수비력!W:W,팀수비력!A:A,B601,팀수비력!B:B,D601))))*100,"")</f>
        <v>9.9361738830429545</v>
      </c>
      <c r="BK601" s="94">
        <f>IFERROR(((AE601*(12000/5))/((F601*60+G601)*(SUMIFS(팀공격력!X:X,팀공격력!A:A,B601,팀공격력!B:B,D601)+SUMIFS(팀수비력!X:X,팀수비력!A:A,B601,팀수비력!B:B,D601))))*100,"")</f>
        <v>5.9879741519115779</v>
      </c>
      <c r="BL601" s="94">
        <f>IFERROR(100*AK601/(((((F601*60+G601)/(12000/5))*SUMIFS(팀공격력!P:P,팀공격력!A:A,B601,팀공격력!B:B,D601))-K601)),"")</f>
        <v>21.346141017944102</v>
      </c>
      <c r="BM601" s="94">
        <f>IFERROR(100*((AM601/E601*(2400))/((F601*60+G601)*SUMIFS(팀공격력!AR:AR,팀공격력!A:A,B601,팀공격력!B:B,D601))),"")</f>
        <v>1.9316525642233029</v>
      </c>
      <c r="BN601" s="94">
        <f>IFERROR((AO601*40)/(((F601*60+G601)/60)*(SUMIFS(팀수비력!Q:Q,팀수비력!A:A,B601,팀수비력!B:B,D601)-SUMIFS(팀수비력!N:N,팀수비력!A:A,B601,팀수비력!B:B,D601)))*100,"")</f>
        <v>0.65648207667163583</v>
      </c>
      <c r="BO601" s="94">
        <f t="shared" si="318"/>
        <v>7.2674418604651168</v>
      </c>
      <c r="BP601" s="18"/>
      <c r="BQ601" s="18"/>
      <c r="BR601" s="18"/>
      <c r="BS601" s="18"/>
      <c r="BT601" s="19" t="s">
        <v>88</v>
      </c>
      <c r="BU601" s="19"/>
      <c r="BV601" s="26" t="s">
        <v>89</v>
      </c>
      <c r="BW601" s="26"/>
      <c r="BX601" s="26"/>
      <c r="BY601" s="26"/>
      <c r="BZ601" s="29"/>
      <c r="CA601" s="29"/>
      <c r="CB601" s="29"/>
      <c r="CC601" s="30"/>
      <c r="CD601" s="30"/>
      <c r="CE601" s="30"/>
      <c r="CF601" s="28">
        <v>4</v>
      </c>
      <c r="CG601" s="28">
        <v>5</v>
      </c>
    </row>
    <row r="602" spans="1:85" x14ac:dyDescent="0.4">
      <c r="A602" s="9" t="s">
        <v>84</v>
      </c>
      <c r="B602" s="9" t="s">
        <v>230</v>
      </c>
      <c r="C602" s="9" t="s">
        <v>246</v>
      </c>
      <c r="D602" s="23" t="s">
        <v>296</v>
      </c>
      <c r="E602" s="32">
        <v>7</v>
      </c>
      <c r="F602" s="32">
        <v>13</v>
      </c>
      <c r="G602" s="32">
        <v>59</v>
      </c>
      <c r="H602" s="14">
        <f t="shared" si="292"/>
        <v>5873</v>
      </c>
      <c r="I602" s="45">
        <v>9</v>
      </c>
      <c r="J602" s="15">
        <f t="shared" si="293"/>
        <v>1.2857142857142858</v>
      </c>
      <c r="K602" s="21">
        <v>3</v>
      </c>
      <c r="L602" s="21">
        <v>9</v>
      </c>
      <c r="M602" s="15">
        <f t="shared" si="294"/>
        <v>0.42857142857142855</v>
      </c>
      <c r="N602" s="15">
        <f t="shared" si="295"/>
        <v>1.2857142857142858</v>
      </c>
      <c r="O602" s="17">
        <f t="shared" si="296"/>
        <v>0.33333333333333331</v>
      </c>
      <c r="P602" s="14">
        <v>1</v>
      </c>
      <c r="Q602" s="16">
        <v>4</v>
      </c>
      <c r="R602" s="15">
        <f t="shared" si="297"/>
        <v>0.14285714285714285</v>
      </c>
      <c r="S602" s="15">
        <f t="shared" si="298"/>
        <v>0.5714285714285714</v>
      </c>
      <c r="T602" s="17">
        <f t="shared" si="299"/>
        <v>0.25</v>
      </c>
      <c r="U602" s="16">
        <v>2</v>
      </c>
      <c r="V602" s="16">
        <v>5</v>
      </c>
      <c r="W602" s="15">
        <f t="shared" si="300"/>
        <v>0.2857142857142857</v>
      </c>
      <c r="X602" s="15">
        <f t="shared" si="301"/>
        <v>0.7142857142857143</v>
      </c>
      <c r="Y602" s="17">
        <f t="shared" si="302"/>
        <v>0.4</v>
      </c>
      <c r="Z602" s="8">
        <v>1</v>
      </c>
      <c r="AA602" s="8">
        <v>2</v>
      </c>
      <c r="AB602" s="15">
        <f t="shared" si="303"/>
        <v>0.14285714285714285</v>
      </c>
      <c r="AC602" s="15">
        <f t="shared" si="304"/>
        <v>0.2857142857142857</v>
      </c>
      <c r="AD602" s="17">
        <f t="shared" si="305"/>
        <v>0.5</v>
      </c>
      <c r="AE602" s="13">
        <v>12</v>
      </c>
      <c r="AF602" s="15">
        <f t="shared" si="306"/>
        <v>1.7142857142857142</v>
      </c>
      <c r="AG602" s="13">
        <v>5</v>
      </c>
      <c r="AH602" s="15">
        <f t="shared" si="307"/>
        <v>0.7142857142857143</v>
      </c>
      <c r="AI602" s="13">
        <v>7</v>
      </c>
      <c r="AJ602" s="15">
        <f t="shared" si="308"/>
        <v>1</v>
      </c>
      <c r="AK602" s="13">
        <v>7</v>
      </c>
      <c r="AL602" s="15">
        <f t="shared" si="309"/>
        <v>1</v>
      </c>
      <c r="AM602" s="13">
        <v>1</v>
      </c>
      <c r="AN602" s="15">
        <f t="shared" si="310"/>
        <v>0.14285714285714285</v>
      </c>
      <c r="AO602" s="2">
        <v>1</v>
      </c>
      <c r="AP602" s="15">
        <f t="shared" si="311"/>
        <v>0.14285714285714285</v>
      </c>
      <c r="AQ602" s="6">
        <v>5</v>
      </c>
      <c r="AR602" s="15">
        <f t="shared" si="312"/>
        <v>0.7142857142857143</v>
      </c>
      <c r="AS602" s="52">
        <v>9</v>
      </c>
      <c r="AT602" s="15">
        <f t="shared" si="313"/>
        <v>1.2857142857142858</v>
      </c>
      <c r="AU602" s="18"/>
      <c r="AV602" s="18"/>
      <c r="AW602" s="18"/>
      <c r="AX602" s="18"/>
      <c r="AY602" s="18"/>
      <c r="AZ602" s="18"/>
      <c r="BA602" s="18"/>
      <c r="BB602" s="18"/>
      <c r="BC602" s="18"/>
      <c r="BD602" s="92">
        <f t="shared" si="314"/>
        <v>45.546558704453439</v>
      </c>
      <c r="BE602" s="92">
        <f t="shared" si="315"/>
        <v>44.444444444444443</v>
      </c>
      <c r="BF602" s="93">
        <f>IFERROR(100*((L602+0.44*AA602+AQ602)*2400)/((SUMIFS(팀공격력!Q:Q,팀공격력!A:A,B602,팀공격력!B:B,D602)+0.44*SUMIFS(팀공격력!T:T,팀공격력!A:A,B602,팀공격력!B:B,D602)+SUMIFS(팀공격력!AK:AK,팀공격력!A:A,B602,팀공격력!B:B,D602))*(F602*60+G602)),"")</f>
        <v>5.5053233850265197</v>
      </c>
      <c r="BG602" s="17">
        <f t="shared" si="316"/>
        <v>0.55555555555555558</v>
      </c>
      <c r="BH602" s="17">
        <f t="shared" si="317"/>
        <v>0.22222222222222221</v>
      </c>
      <c r="BI602" s="94">
        <f>IFERROR(((AG602*(12000/5))/((F602*60+G602)*(SUMIFS(팀공격력!X:X,팀공격력!A:A,B602,팀공격력!B:B,D602)+SUMIFS(팀수비력!X:X,팀수비력!A:A,B602,팀수비력!B:B,D602))))*100,"")</f>
        <v>2.2243765721244837</v>
      </c>
      <c r="BJ602" s="94">
        <f>IFERROR(((AI602*(12000/5))/((F602*60+G602)*(SUMIFS(팀공격력!V:V,팀공격력!A:A,B602,팀공격력!B:B,D602)+SUMIFS(팀수비력!W:W,팀수비력!A:A,B602,팀수비력!B:B,D602))))*100,"")</f>
        <v>6.4593025491176128</v>
      </c>
      <c r="BK602" s="94">
        <f>IFERROR(((AE602*(12000/5))/((F602*60+G602)*(SUMIFS(팀공격력!X:X,팀공격력!A:A,B602,팀공격력!B:B,D602)+SUMIFS(팀수비력!X:X,팀수비력!A:A,B602,팀수비력!B:B,D602))))*100,"")</f>
        <v>5.3385037730987603</v>
      </c>
      <c r="BL602" s="94">
        <f>IFERROR(100*AK602/(((((F602*60+G602)/(12000/5))*SUMIFS(팀공격력!P:P,팀공격력!A:A,B602,팀공격력!B:B,D602))-K602)),"")</f>
        <v>7.4047628492469615</v>
      </c>
      <c r="BM602" s="94">
        <f>IFERROR(100*((AM602/E602*(2400))/((F602*60+G602)*SUMIFS(팀공격력!AR:AR,팀공격력!A:A,B602,팀공격력!B:B,D602))),"")</f>
        <v>0.55354525210076944</v>
      </c>
      <c r="BN602" s="94">
        <f>IFERROR((AO602*40)/(((F602*60+G602)/60)*(SUMIFS(팀수비력!Q:Q,팀수비력!A:A,B602,팀수비력!B:B,D602)-SUMIFS(팀수비력!N:N,팀수비력!A:A,B602,팀수비력!B:B,D602)))*100,"")</f>
        <v>0.73159802346600666</v>
      </c>
      <c r="BO602" s="94">
        <f t="shared" si="318"/>
        <v>33.602150537634408</v>
      </c>
      <c r="BP602" s="18"/>
      <c r="BQ602" s="18"/>
      <c r="BR602" s="18"/>
      <c r="BS602" s="18"/>
      <c r="BT602" s="19" t="s">
        <v>88</v>
      </c>
      <c r="BU602" s="19"/>
      <c r="BV602" s="26" t="s">
        <v>94</v>
      </c>
      <c r="BW602" s="26"/>
      <c r="BX602" s="26"/>
      <c r="BY602" s="26"/>
      <c r="BZ602" s="29"/>
      <c r="CA602" s="29"/>
      <c r="CB602" s="29"/>
      <c r="CC602" s="30"/>
      <c r="CD602" s="30"/>
      <c r="CE602" s="30"/>
      <c r="CF602" s="28">
        <v>3</v>
      </c>
      <c r="CG602" s="28">
        <v>4</v>
      </c>
    </row>
    <row r="603" spans="1:85" x14ac:dyDescent="0.4">
      <c r="A603" s="9" t="s">
        <v>84</v>
      </c>
      <c r="B603" s="9" t="s">
        <v>230</v>
      </c>
      <c r="C603" s="9" t="s">
        <v>249</v>
      </c>
      <c r="D603" s="23" t="s">
        <v>296</v>
      </c>
      <c r="E603" s="32">
        <v>6</v>
      </c>
      <c r="F603" s="32">
        <v>18</v>
      </c>
      <c r="G603" s="32">
        <v>8</v>
      </c>
      <c r="H603" s="14">
        <f t="shared" si="292"/>
        <v>6528</v>
      </c>
      <c r="I603" s="45">
        <v>41</v>
      </c>
      <c r="J603" s="15">
        <f t="shared" si="293"/>
        <v>6.833333333333333</v>
      </c>
      <c r="K603" s="21">
        <v>18</v>
      </c>
      <c r="L603" s="21">
        <v>34</v>
      </c>
      <c r="M603" s="15">
        <f t="shared" si="294"/>
        <v>3</v>
      </c>
      <c r="N603" s="15">
        <f t="shared" si="295"/>
        <v>5.666666666666667</v>
      </c>
      <c r="O603" s="17">
        <f t="shared" si="296"/>
        <v>0.52941176470588236</v>
      </c>
      <c r="P603" s="14">
        <v>13</v>
      </c>
      <c r="Q603" s="16">
        <v>22</v>
      </c>
      <c r="R603" s="15">
        <f t="shared" si="297"/>
        <v>2.1666666666666665</v>
      </c>
      <c r="S603" s="15">
        <f t="shared" si="298"/>
        <v>3.6666666666666665</v>
      </c>
      <c r="T603" s="17">
        <f t="shared" si="299"/>
        <v>0.59090909090909094</v>
      </c>
      <c r="U603" s="16">
        <v>5</v>
      </c>
      <c r="V603" s="16">
        <v>12</v>
      </c>
      <c r="W603" s="15">
        <f t="shared" si="300"/>
        <v>0.83333333333333337</v>
      </c>
      <c r="X603" s="15">
        <f t="shared" si="301"/>
        <v>2</v>
      </c>
      <c r="Y603" s="17">
        <f t="shared" si="302"/>
        <v>0.41666666666666669</v>
      </c>
      <c r="Z603" s="8">
        <v>0</v>
      </c>
      <c r="AA603" s="8">
        <v>0</v>
      </c>
      <c r="AB603" s="15">
        <f t="shared" si="303"/>
        <v>0</v>
      </c>
      <c r="AC603" s="15">
        <f t="shared" si="304"/>
        <v>0</v>
      </c>
      <c r="AD603" s="17" t="e">
        <f t="shared" si="305"/>
        <v>#DIV/0!</v>
      </c>
      <c r="AE603" s="13">
        <v>10</v>
      </c>
      <c r="AF603" s="15">
        <f t="shared" si="306"/>
        <v>1.6666666666666667</v>
      </c>
      <c r="AG603" s="13">
        <v>5</v>
      </c>
      <c r="AH603" s="15">
        <f t="shared" si="307"/>
        <v>0.83333333333333337</v>
      </c>
      <c r="AI603" s="13">
        <v>5</v>
      </c>
      <c r="AJ603" s="15">
        <f t="shared" si="308"/>
        <v>0.83333333333333337</v>
      </c>
      <c r="AK603" s="13">
        <v>4</v>
      </c>
      <c r="AL603" s="15">
        <f t="shared" si="309"/>
        <v>0.66666666666666663</v>
      </c>
      <c r="AM603" s="13">
        <v>5</v>
      </c>
      <c r="AN603" s="15">
        <f t="shared" si="310"/>
        <v>0.83333333333333337</v>
      </c>
      <c r="AO603" s="2">
        <v>2</v>
      </c>
      <c r="AP603" s="15">
        <f t="shared" si="311"/>
        <v>0.33333333333333331</v>
      </c>
      <c r="AQ603" s="6">
        <v>5</v>
      </c>
      <c r="AR603" s="15">
        <f t="shared" si="312"/>
        <v>0.83333333333333337</v>
      </c>
      <c r="AS603" s="52">
        <v>13</v>
      </c>
      <c r="AT603" s="15">
        <f t="shared" si="313"/>
        <v>2.1666666666666665</v>
      </c>
      <c r="AU603" s="18"/>
      <c r="AV603" s="18"/>
      <c r="AW603" s="18"/>
      <c r="AX603" s="18"/>
      <c r="AY603" s="18"/>
      <c r="AZ603" s="18"/>
      <c r="BA603" s="18"/>
      <c r="BB603" s="18"/>
      <c r="BC603" s="18"/>
      <c r="BD603" s="92">
        <f t="shared" si="314"/>
        <v>60.294117647058819</v>
      </c>
      <c r="BE603" s="92">
        <f t="shared" si="315"/>
        <v>60.294117647058819</v>
      </c>
      <c r="BF603" s="93">
        <f>IFERROR(100*((L603+0.44*AA603+AQ603)*2400)/((SUMIFS(팀공격력!Q:Q,팀공격력!A:A,B603,팀공격력!B:B,D603)+0.44*SUMIFS(팀공격력!T:T,팀공격력!A:A,B603,팀공격력!B:B,D603)+SUMIFS(팀공격력!AK:AK,팀공격력!A:A,B603,팀공격력!B:B,D603))*(F603*60+G603)),"")</f>
        <v>11.126986880426546</v>
      </c>
      <c r="BG603" s="17">
        <f t="shared" si="316"/>
        <v>0.35294117647058826</v>
      </c>
      <c r="BH603" s="17">
        <f t="shared" si="317"/>
        <v>0</v>
      </c>
      <c r="BI603" s="94">
        <f>IFERROR(((AG603*(12000/5))/((F603*60+G603)*(SUMIFS(팀공격력!X:X,팀공격력!A:A,B603,팀공격력!B:B,D603)+SUMIFS(팀수비력!X:X,팀수비력!A:A,B603,팀수비력!B:B,D603))))*100,"")</f>
        <v>1.7153050955996705</v>
      </c>
      <c r="BJ603" s="94">
        <f>IFERROR(((AI603*(12000/5))/((F603*60+G603)*(SUMIFS(팀공격력!V:V,팀공격력!A:A,B603,팀공격력!B:B,D603)+SUMIFS(팀수비력!W:W,팀수비력!A:A,B603,팀수비력!B:B,D603))))*100,"")</f>
        <v>3.5578747628083489</v>
      </c>
      <c r="BK603" s="94">
        <f>IFERROR(((AE603*(12000/5))/((F603*60+G603)*(SUMIFS(팀공격력!X:X,팀공격력!A:A,B603,팀공격력!B:B,D603)+SUMIFS(팀수비력!X:X,팀수비력!A:A,B603,팀수비력!B:B,D603))))*100,"")</f>
        <v>3.430610191199341</v>
      </c>
      <c r="BL603" s="94">
        <f>IFERROR(100*AK603/(((((F603*60+G603)/(12000/5))*SUMIFS(팀공격력!P:P,팀공격력!A:A,B603,팀공격력!B:B,D603))-K603)),"")</f>
        <v>3.6873156342182893</v>
      </c>
      <c r="BM603" s="94">
        <f>IFERROR(100*((AM603/E603*(2400))/((F603*60+G603)*SUMIFS(팀공격력!AR:AR,팀공격력!A:A,B603,팀공격력!B:B,D603))),"")</f>
        <v>2.4900208835691018</v>
      </c>
      <c r="BN603" s="94">
        <f>IFERROR((AO603*40)/(((F603*60+G603)/60)*(SUMIFS(팀수비력!Q:Q,팀수비력!A:A,B603,팀수비력!B:B,D603)-SUMIFS(팀수비력!N:N,팀수비력!A:A,B603,팀수비력!B:B,D603)))*100,"")</f>
        <v>1.1283285692793741</v>
      </c>
      <c r="BO603" s="94">
        <f t="shared" si="318"/>
        <v>12.820512820512821</v>
      </c>
      <c r="BP603" s="18"/>
      <c r="BQ603" s="18"/>
      <c r="BR603" s="18"/>
      <c r="BS603" s="18"/>
      <c r="BT603" s="19" t="s">
        <v>88</v>
      </c>
      <c r="BU603" s="19"/>
      <c r="BV603" s="26" t="s">
        <v>89</v>
      </c>
      <c r="BW603" s="26"/>
      <c r="BX603" s="26"/>
      <c r="BY603" s="26"/>
      <c r="BZ603" s="29"/>
      <c r="CA603" s="29"/>
      <c r="CB603" s="29"/>
      <c r="CC603" s="30"/>
      <c r="CD603" s="30"/>
      <c r="CE603" s="30"/>
      <c r="CF603" s="28">
        <v>3</v>
      </c>
      <c r="CG603" s="28">
        <v>3</v>
      </c>
    </row>
    <row r="604" spans="1:85" x14ac:dyDescent="0.4">
      <c r="A604" s="9" t="s">
        <v>84</v>
      </c>
      <c r="B604" s="9" t="s">
        <v>230</v>
      </c>
      <c r="C604" s="9" t="s">
        <v>250</v>
      </c>
      <c r="D604" s="23" t="s">
        <v>296</v>
      </c>
      <c r="E604" s="32">
        <v>8</v>
      </c>
      <c r="F604" s="32">
        <v>11</v>
      </c>
      <c r="G604" s="32">
        <v>19</v>
      </c>
      <c r="H604" s="14">
        <f t="shared" si="292"/>
        <v>5432</v>
      </c>
      <c r="I604" s="45">
        <v>32</v>
      </c>
      <c r="J604" s="15">
        <f t="shared" si="293"/>
        <v>4</v>
      </c>
      <c r="K604" s="21">
        <v>14</v>
      </c>
      <c r="L604" s="21">
        <v>25</v>
      </c>
      <c r="M604" s="15">
        <f t="shared" si="294"/>
        <v>1.75</v>
      </c>
      <c r="N604" s="15">
        <f t="shared" si="295"/>
        <v>3.125</v>
      </c>
      <c r="O604" s="17">
        <f t="shared" si="296"/>
        <v>0.56000000000000005</v>
      </c>
      <c r="P604" s="14">
        <v>10</v>
      </c>
      <c r="Q604" s="16">
        <v>15</v>
      </c>
      <c r="R604" s="15">
        <f t="shared" si="297"/>
        <v>1.25</v>
      </c>
      <c r="S604" s="15">
        <f t="shared" si="298"/>
        <v>1.875</v>
      </c>
      <c r="T604" s="17">
        <f t="shared" si="299"/>
        <v>0.66666666666666663</v>
      </c>
      <c r="U604" s="16">
        <v>4</v>
      </c>
      <c r="V604" s="16">
        <v>10</v>
      </c>
      <c r="W604" s="15">
        <f t="shared" si="300"/>
        <v>0.5</v>
      </c>
      <c r="X604" s="15">
        <f t="shared" si="301"/>
        <v>1.25</v>
      </c>
      <c r="Y604" s="17">
        <f t="shared" si="302"/>
        <v>0.4</v>
      </c>
      <c r="Z604" s="8">
        <v>0</v>
      </c>
      <c r="AA604" s="8">
        <v>0</v>
      </c>
      <c r="AB604" s="15">
        <f t="shared" si="303"/>
        <v>0</v>
      </c>
      <c r="AC604" s="15">
        <f t="shared" si="304"/>
        <v>0</v>
      </c>
      <c r="AD604" s="17" t="e">
        <f t="shared" si="305"/>
        <v>#DIV/0!</v>
      </c>
      <c r="AE604" s="13">
        <v>6</v>
      </c>
      <c r="AF604" s="15">
        <f t="shared" si="306"/>
        <v>0.75</v>
      </c>
      <c r="AG604" s="13">
        <v>2</v>
      </c>
      <c r="AH604" s="15">
        <f t="shared" si="307"/>
        <v>0.25</v>
      </c>
      <c r="AI604" s="13">
        <v>4</v>
      </c>
      <c r="AJ604" s="15">
        <f t="shared" si="308"/>
        <v>0.5</v>
      </c>
      <c r="AK604" s="13">
        <v>3</v>
      </c>
      <c r="AL604" s="15">
        <f t="shared" si="309"/>
        <v>0.375</v>
      </c>
      <c r="AM604" s="13">
        <v>1</v>
      </c>
      <c r="AN604" s="15">
        <f t="shared" si="310"/>
        <v>0.125</v>
      </c>
      <c r="AO604" s="2">
        <v>0</v>
      </c>
      <c r="AP604" s="15">
        <f t="shared" si="311"/>
        <v>0</v>
      </c>
      <c r="AQ604" s="6">
        <v>4</v>
      </c>
      <c r="AR604" s="15">
        <f t="shared" si="312"/>
        <v>0.5</v>
      </c>
      <c r="AS604" s="52">
        <v>10</v>
      </c>
      <c r="AT604" s="15">
        <f t="shared" si="313"/>
        <v>1.25</v>
      </c>
      <c r="AU604" s="18"/>
      <c r="AV604" s="18"/>
      <c r="AW604" s="18"/>
      <c r="AX604" s="18"/>
      <c r="AY604" s="18"/>
      <c r="AZ604" s="18"/>
      <c r="BA604" s="18"/>
      <c r="BB604" s="18"/>
      <c r="BC604" s="18"/>
      <c r="BD604" s="92">
        <f t="shared" si="314"/>
        <v>64</v>
      </c>
      <c r="BE604" s="92">
        <f t="shared" si="315"/>
        <v>64</v>
      </c>
      <c r="BF604" s="93">
        <f>IFERROR(100*((L604+0.44*AA604+AQ604)*2400)/((SUMIFS(팀공격력!Q:Q,팀공격력!A:A,B604,팀공격력!B:B,D604)+0.44*SUMIFS(팀공격력!T:T,팀공격력!A:A,B604,팀공격력!B:B,D604)+SUMIFS(팀공격력!AK:AK,팀공격력!A:A,B604,팀공격력!B:B,D604))*(F604*60+G604)),"")</f>
        <v>13.257758017114851</v>
      </c>
      <c r="BG604" s="17">
        <f t="shared" si="316"/>
        <v>0.4</v>
      </c>
      <c r="BH604" s="17">
        <f t="shared" si="317"/>
        <v>0</v>
      </c>
      <c r="BI604" s="94">
        <f>IFERROR(((AG604*(12000/5))/((F604*60+G604)*(SUMIFS(팀공격력!X:X,팀공격력!A:A,B604,팀공격력!B:B,D604)+SUMIFS(팀수비력!X:X,팀수비력!A:A,B604,팀수비력!B:B,D604))))*100,"")</f>
        <v>1.0994120436008492</v>
      </c>
      <c r="BJ604" s="94">
        <f>IFERROR(((AI604*(12000/5))/((F604*60+G604)*(SUMIFS(팀공격력!V:V,팀공격력!A:A,B604,팀공격력!B:B,D604)+SUMIFS(팀수비력!W:W,팀수비력!A:A,B604,팀수비력!B:B,D604))))*100,"")</f>
        <v>4.5607867357119103</v>
      </c>
      <c r="BK604" s="94">
        <f>IFERROR(((AE604*(12000/5))/((F604*60+G604)*(SUMIFS(팀공격력!X:X,팀공격력!A:A,B604,팀공격력!B:B,D604)+SUMIFS(팀수비력!X:X,팀수비력!A:A,B604,팀수비력!B:B,D604))))*100,"")</f>
        <v>3.2982361308025481</v>
      </c>
      <c r="BL604" s="94">
        <f>IFERROR(100*AK604/(((((F604*60+G604)/(12000/5))*SUMIFS(팀공격력!P:P,팀공격력!A:A,B604,팀공격력!B:B,D604))-K604)),"")</f>
        <v>4.6200935568945276</v>
      </c>
      <c r="BM604" s="94">
        <f>IFERROR(100*((AM604/E604*(2400))/((F604*60+G604)*SUMIFS(팀공격력!AR:AR,팀공격력!A:A,B604,팀공격력!B:B,D604))),"")</f>
        <v>0.598485137258435</v>
      </c>
      <c r="BN604" s="94">
        <f>IFERROR((AO604*40)/(((F604*60+G604)/60)*(SUMIFS(팀수비력!Q:Q,팀수비력!A:A,B604,팀수비력!B:B,D604)-SUMIFS(팀수비력!N:N,팀수비력!A:A,B604,팀수비력!B:B,D604)))*100,"")</f>
        <v>0</v>
      </c>
      <c r="BO604" s="94">
        <f t="shared" si="318"/>
        <v>13.793103448275861</v>
      </c>
      <c r="BP604" s="18"/>
      <c r="BQ604" s="18"/>
      <c r="BR604" s="18"/>
      <c r="BS604" s="18"/>
      <c r="BT604" s="19" t="s">
        <v>88</v>
      </c>
      <c r="BU604" s="19"/>
      <c r="BV604" s="26" t="s">
        <v>94</v>
      </c>
      <c r="BW604" s="26"/>
      <c r="BX604" s="26"/>
      <c r="BY604" s="26"/>
      <c r="BZ604" s="29"/>
      <c r="CA604" s="29"/>
      <c r="CB604" s="29"/>
      <c r="CC604" s="30"/>
      <c r="CD604" s="30"/>
      <c r="CE604" s="30"/>
      <c r="CF604" s="28">
        <v>3</v>
      </c>
      <c r="CG604" s="28">
        <v>5</v>
      </c>
    </row>
    <row r="605" spans="1:85" x14ac:dyDescent="0.4">
      <c r="A605" s="9" t="s">
        <v>84</v>
      </c>
      <c r="B605" s="9" t="s">
        <v>230</v>
      </c>
      <c r="C605" s="9" t="s">
        <v>251</v>
      </c>
      <c r="D605" s="23" t="s">
        <v>296</v>
      </c>
      <c r="E605" s="32">
        <v>8</v>
      </c>
      <c r="F605" s="32">
        <v>14</v>
      </c>
      <c r="G605" s="32">
        <v>38</v>
      </c>
      <c r="H605" s="14">
        <f t="shared" si="292"/>
        <v>7024</v>
      </c>
      <c r="I605" s="45">
        <v>43</v>
      </c>
      <c r="J605" s="15">
        <f t="shared" si="293"/>
        <v>5.375</v>
      </c>
      <c r="K605" s="21">
        <v>15</v>
      </c>
      <c r="L605" s="21">
        <v>41</v>
      </c>
      <c r="M605" s="15">
        <f t="shared" si="294"/>
        <v>1.875</v>
      </c>
      <c r="N605" s="15">
        <f t="shared" si="295"/>
        <v>5.125</v>
      </c>
      <c r="O605" s="17">
        <f t="shared" si="296"/>
        <v>0.36585365853658536</v>
      </c>
      <c r="P605" s="14">
        <v>12</v>
      </c>
      <c r="Q605" s="16">
        <v>24</v>
      </c>
      <c r="R605" s="15">
        <f t="shared" si="297"/>
        <v>1.5</v>
      </c>
      <c r="S605" s="15">
        <f t="shared" si="298"/>
        <v>3</v>
      </c>
      <c r="T605" s="17">
        <f t="shared" si="299"/>
        <v>0.5</v>
      </c>
      <c r="U605" s="16">
        <v>3</v>
      </c>
      <c r="V605" s="16">
        <v>17</v>
      </c>
      <c r="W605" s="15">
        <f t="shared" si="300"/>
        <v>0.375</v>
      </c>
      <c r="X605" s="15">
        <f t="shared" si="301"/>
        <v>2.125</v>
      </c>
      <c r="Y605" s="17">
        <f t="shared" si="302"/>
        <v>0.17647058823529413</v>
      </c>
      <c r="Z605" s="8">
        <v>10</v>
      </c>
      <c r="AA605" s="8">
        <v>12</v>
      </c>
      <c r="AB605" s="15">
        <f t="shared" si="303"/>
        <v>1.25</v>
      </c>
      <c r="AC605" s="15">
        <f t="shared" si="304"/>
        <v>1.5</v>
      </c>
      <c r="AD605" s="17">
        <f t="shared" si="305"/>
        <v>0.83333333333333337</v>
      </c>
      <c r="AE605" s="13">
        <v>10</v>
      </c>
      <c r="AF605" s="15">
        <f t="shared" si="306"/>
        <v>1.25</v>
      </c>
      <c r="AG605" s="13">
        <v>2</v>
      </c>
      <c r="AH605" s="15">
        <f t="shared" si="307"/>
        <v>0.25</v>
      </c>
      <c r="AI605" s="13">
        <v>8</v>
      </c>
      <c r="AJ605" s="15">
        <f t="shared" si="308"/>
        <v>1</v>
      </c>
      <c r="AK605" s="13">
        <v>13</v>
      </c>
      <c r="AL605" s="15">
        <f t="shared" si="309"/>
        <v>1.625</v>
      </c>
      <c r="AM605" s="13">
        <v>1</v>
      </c>
      <c r="AN605" s="15">
        <f t="shared" si="310"/>
        <v>0.125</v>
      </c>
      <c r="AO605" s="2">
        <v>1</v>
      </c>
      <c r="AP605" s="15">
        <f t="shared" si="311"/>
        <v>0.125</v>
      </c>
      <c r="AQ605" s="6">
        <v>10</v>
      </c>
      <c r="AR605" s="15">
        <f t="shared" si="312"/>
        <v>1.25</v>
      </c>
      <c r="AS605" s="52">
        <v>14</v>
      </c>
      <c r="AT605" s="15">
        <f t="shared" si="313"/>
        <v>1.75</v>
      </c>
      <c r="AU605" s="18"/>
      <c r="AV605" s="18"/>
      <c r="AW605" s="18"/>
      <c r="AX605" s="18"/>
      <c r="AY605" s="18"/>
      <c r="AZ605" s="18"/>
      <c r="BA605" s="18"/>
      <c r="BB605" s="18"/>
      <c r="BC605" s="18"/>
      <c r="BD605" s="92">
        <f t="shared" si="314"/>
        <v>46.456352636127917</v>
      </c>
      <c r="BE605" s="92">
        <f t="shared" si="315"/>
        <v>40.243902439024396</v>
      </c>
      <c r="BF605" s="93">
        <f>IFERROR(100*((L605+0.44*AA605+AQ605)*2400)/((SUMIFS(팀공격력!Q:Q,팀공격력!A:A,B605,팀공격력!B:B,D605)+0.44*SUMIFS(팀공격력!T:T,팀공격력!A:A,B605,팀공격력!B:B,D605)+SUMIFS(팀공격력!AK:AK,팀공격력!A:A,B605,팀공격력!B:B,D605))*(F605*60+G605)),"")</f>
        <v>19.897633956365919</v>
      </c>
      <c r="BG605" s="17">
        <f t="shared" si="316"/>
        <v>0.41463414634146339</v>
      </c>
      <c r="BH605" s="17">
        <f t="shared" si="317"/>
        <v>0.29268292682926828</v>
      </c>
      <c r="BI605" s="94">
        <f>IFERROR(((AG605*(12000/5))/((F605*60+G605)*(SUMIFS(팀공격력!X:X,팀공격력!A:A,B605,팀공격력!B:B,D605)+SUMIFS(팀수비력!X:X,팀수비력!A:A,B605,팀수비력!B:B,D605))))*100,"")</f>
        <v>0.85022867608767272</v>
      </c>
      <c r="BJ605" s="94">
        <f>IFERROR(((AI605*(12000/5))/((F605*60+G605)*(SUMIFS(팀공격력!V:V,팀공격력!A:A,B605,팀공격력!B:B,D605)+SUMIFS(팀수비력!W:W,팀수비력!A:A,B605,팀수비력!B:B,D605))))*100,"")</f>
        <v>7.0541553383790143</v>
      </c>
      <c r="BK605" s="94">
        <f>IFERROR(((AE605*(12000/5))/((F605*60+G605)*(SUMIFS(팀공격력!X:X,팀공격력!A:A,B605,팀공격력!B:B,D605)+SUMIFS(팀수비력!X:X,팀수비력!A:A,B605,팀수비력!B:B,D605))))*100,"")</f>
        <v>4.2511433804383634</v>
      </c>
      <c r="BL605" s="94">
        <f>IFERROR(100*AK605/(((((F605*60+G605)/(12000/5))*SUMIFS(팀공격력!P:P,팀공격력!A:A,B605,팀공격력!B:B,D605))-K605)),"")</f>
        <v>14.930944382232175</v>
      </c>
      <c r="BM605" s="94">
        <f>IFERROR(100*((AM605/E605*(2400))/((F605*60+G605)*SUMIFS(팀공격력!AR:AR,팀공격력!A:A,B605,팀공격력!B:B,D605))),"")</f>
        <v>0.46283759475908581</v>
      </c>
      <c r="BN605" s="94">
        <f>IFERROR((AO605*40)/(((F605*60+G605)/60)*(SUMIFS(팀수비력!Q:Q,팀수비력!A:A,B605,팀수비력!B:B,D605)-SUMIFS(팀수비력!N:N,팀수비력!A:A,B605,팀수비력!B:B,D605)))*100,"")</f>
        <v>0.69910107253756215</v>
      </c>
      <c r="BO605" s="94">
        <f t="shared" si="318"/>
        <v>17.768301350390903</v>
      </c>
      <c r="BP605" s="18"/>
      <c r="BQ605" s="18"/>
      <c r="BR605" s="18"/>
      <c r="BS605" s="18"/>
      <c r="BT605" s="19" t="s">
        <v>88</v>
      </c>
      <c r="BU605" s="19"/>
      <c r="BV605" s="26" t="s">
        <v>89</v>
      </c>
      <c r="BW605" s="26"/>
      <c r="BX605" s="26"/>
      <c r="BY605" s="26"/>
      <c r="BZ605" s="29"/>
      <c r="CA605" s="29"/>
      <c r="CB605" s="29"/>
      <c r="CC605" s="30"/>
      <c r="CD605" s="30"/>
      <c r="CE605" s="30"/>
      <c r="CF605" s="28">
        <v>4</v>
      </c>
      <c r="CG605" s="28">
        <v>4</v>
      </c>
    </row>
    <row r="606" spans="1:85" x14ac:dyDescent="0.4">
      <c r="A606" s="9" t="s">
        <v>84</v>
      </c>
      <c r="B606" s="9" t="s">
        <v>230</v>
      </c>
      <c r="C606" s="9" t="s">
        <v>252</v>
      </c>
      <c r="D606" s="23" t="s">
        <v>296</v>
      </c>
      <c r="E606" s="32">
        <v>9</v>
      </c>
      <c r="F606" s="32">
        <v>18</v>
      </c>
      <c r="G606" s="32">
        <v>23</v>
      </c>
      <c r="H606" s="14">
        <f t="shared" si="292"/>
        <v>9927</v>
      </c>
      <c r="I606" s="45">
        <v>87</v>
      </c>
      <c r="J606" s="15">
        <f t="shared" si="293"/>
        <v>9.6666666666666661</v>
      </c>
      <c r="K606" s="21">
        <v>32</v>
      </c>
      <c r="L606" s="21">
        <v>81</v>
      </c>
      <c r="M606" s="15">
        <f t="shared" si="294"/>
        <v>3.5555555555555554</v>
      </c>
      <c r="N606" s="15">
        <f t="shared" si="295"/>
        <v>9</v>
      </c>
      <c r="O606" s="17">
        <f t="shared" si="296"/>
        <v>0.39506172839506171</v>
      </c>
      <c r="P606" s="14">
        <v>24</v>
      </c>
      <c r="Q606" s="16">
        <v>51</v>
      </c>
      <c r="R606" s="15">
        <f t="shared" si="297"/>
        <v>2.6666666666666665</v>
      </c>
      <c r="S606" s="15">
        <f t="shared" si="298"/>
        <v>5.666666666666667</v>
      </c>
      <c r="T606" s="17">
        <f t="shared" si="299"/>
        <v>0.47058823529411764</v>
      </c>
      <c r="U606" s="16">
        <v>8</v>
      </c>
      <c r="V606" s="16">
        <v>30</v>
      </c>
      <c r="W606" s="15">
        <f t="shared" si="300"/>
        <v>0.88888888888888884</v>
      </c>
      <c r="X606" s="15">
        <f t="shared" si="301"/>
        <v>3.3333333333333335</v>
      </c>
      <c r="Y606" s="17">
        <f t="shared" si="302"/>
        <v>0.26666666666666666</v>
      </c>
      <c r="Z606" s="8">
        <v>15</v>
      </c>
      <c r="AA606" s="8">
        <v>19</v>
      </c>
      <c r="AB606" s="15">
        <f t="shared" si="303"/>
        <v>1.6666666666666667</v>
      </c>
      <c r="AC606" s="15">
        <f t="shared" si="304"/>
        <v>2.1111111111111112</v>
      </c>
      <c r="AD606" s="17">
        <f t="shared" si="305"/>
        <v>0.78947368421052633</v>
      </c>
      <c r="AE606" s="13">
        <v>67</v>
      </c>
      <c r="AF606" s="15">
        <f t="shared" si="306"/>
        <v>7.4444444444444446</v>
      </c>
      <c r="AG606" s="13">
        <v>15</v>
      </c>
      <c r="AH606" s="15">
        <f t="shared" si="307"/>
        <v>1.6666666666666667</v>
      </c>
      <c r="AI606" s="13">
        <v>52</v>
      </c>
      <c r="AJ606" s="15">
        <f t="shared" si="308"/>
        <v>5.7777777777777777</v>
      </c>
      <c r="AK606" s="13">
        <v>19</v>
      </c>
      <c r="AL606" s="15">
        <f t="shared" si="309"/>
        <v>2.1111111111111112</v>
      </c>
      <c r="AM606" s="13">
        <v>7</v>
      </c>
      <c r="AN606" s="15">
        <f t="shared" si="310"/>
        <v>0.77777777777777779</v>
      </c>
      <c r="AO606" s="2">
        <v>2</v>
      </c>
      <c r="AP606" s="15">
        <f t="shared" si="311"/>
        <v>0.22222222222222221</v>
      </c>
      <c r="AQ606" s="6">
        <v>15</v>
      </c>
      <c r="AR606" s="15">
        <f t="shared" si="312"/>
        <v>1.6666666666666667</v>
      </c>
      <c r="AS606" s="52">
        <v>18</v>
      </c>
      <c r="AT606" s="15">
        <f t="shared" si="313"/>
        <v>2</v>
      </c>
      <c r="AU606" s="18"/>
      <c r="AV606" s="18"/>
      <c r="AW606" s="18"/>
      <c r="AX606" s="18"/>
      <c r="AY606" s="18"/>
      <c r="AZ606" s="18"/>
      <c r="BA606" s="18"/>
      <c r="BB606" s="18"/>
      <c r="BC606" s="18"/>
      <c r="BD606" s="92">
        <f t="shared" si="314"/>
        <v>48.679498657117279</v>
      </c>
      <c r="BE606" s="92">
        <f t="shared" si="315"/>
        <v>44.444444444444443</v>
      </c>
      <c r="BF606" s="93">
        <f>IFERROR(100*((L606+0.44*AA606+AQ606)*2400)/((SUMIFS(팀공격력!Q:Q,팀공격력!A:A,B606,팀공격력!B:B,D606)+0.44*SUMIFS(팀공격력!T:T,팀공격력!A:A,B606,팀공격력!B:B,D606)+SUMIFS(팀공격력!AK:AK,팀공격력!A:A,B606,팀공격력!B:B,D606))*(F606*60+G606)),"")</f>
        <v>29.369761668999466</v>
      </c>
      <c r="BG606" s="17">
        <f t="shared" si="316"/>
        <v>0.37037037037037035</v>
      </c>
      <c r="BH606" s="17">
        <f t="shared" si="317"/>
        <v>0.23456790123456789</v>
      </c>
      <c r="BI606" s="94">
        <f>IFERROR(((AG606*(12000/5))/((F606*60+G606)*(SUMIFS(팀공격력!X:X,팀공격력!A:A,B606,팀공격력!B:B,D606)+SUMIFS(팀수비력!X:X,팀수비력!A:A,B606,팀수비력!B:B,D606))))*100,"")</f>
        <v>5.0759345712033772</v>
      </c>
      <c r="BJ606" s="94">
        <f>IFERROR(((AI606*(12000/5))/((F606*60+G606)*(SUMIFS(팀공격력!V:V,팀공격력!A:A,B606,팀공격력!B:B,D606)+SUMIFS(팀수비력!W:W,팀수비력!A:A,B606,팀수비력!B:B,D606))))*100,"")</f>
        <v>36.498698564033575</v>
      </c>
      <c r="BK606" s="94">
        <f>IFERROR(((AE606*(12000/5))/((F606*60+G606)*(SUMIFS(팀공격력!X:X,팀공격력!A:A,B606,팀공격력!B:B,D606)+SUMIFS(팀수비력!X:X,팀수비력!A:A,B606,팀수비력!B:B,D606))))*100,"")</f>
        <v>22.672507751375086</v>
      </c>
      <c r="BL606" s="94">
        <f>IFERROR(100*AK606/(((((F606*60+G606)/(12000/5))*SUMIFS(팀공격력!P:P,팀공격력!A:A,B606,팀공격력!B:B,D606))-K606)),"")</f>
        <v>19.745644916145963</v>
      </c>
      <c r="BM606" s="94">
        <f>IFERROR(100*((AM606/E606*(2400))/((F606*60+G606)*SUMIFS(팀공격력!AR:AR,팀공격력!A:A,B606,팀공격력!B:B,D606))),"")</f>
        <v>2.2924145118479635</v>
      </c>
      <c r="BN606" s="94">
        <f>IFERROR((AO606*40)/(((F606*60+G606)/60)*(SUMIFS(팀수비력!Q:Q,팀수비력!A:A,B606,팀수비력!B:B,D606)-SUMIFS(팀수비력!N:N,팀수비력!A:A,B606,팀수비력!B:B,D606)))*100,"")</f>
        <v>1.1129841191078504</v>
      </c>
      <c r="BO606" s="94">
        <f t="shared" si="318"/>
        <v>14.373323112303565</v>
      </c>
      <c r="BP606" s="18"/>
      <c r="BQ606" s="18"/>
      <c r="BR606" s="18"/>
      <c r="BS606" s="18"/>
      <c r="BT606" s="19" t="s">
        <v>93</v>
      </c>
      <c r="BU606" s="19"/>
      <c r="BV606" s="26" t="s">
        <v>94</v>
      </c>
      <c r="BW606" s="26"/>
      <c r="BX606" s="26"/>
      <c r="BY606" s="26"/>
      <c r="BZ606" s="29"/>
      <c r="CA606" s="29"/>
      <c r="CB606" s="29"/>
      <c r="CC606" s="30"/>
      <c r="CD606" s="30"/>
      <c r="CE606" s="30"/>
      <c r="CF606" s="28">
        <v>4</v>
      </c>
      <c r="CG606" s="28">
        <v>5</v>
      </c>
    </row>
    <row r="607" spans="1:85" x14ac:dyDescent="0.4">
      <c r="A607" s="9" t="s">
        <v>84</v>
      </c>
      <c r="B607" s="9" t="s">
        <v>230</v>
      </c>
      <c r="C607" s="9" t="s">
        <v>253</v>
      </c>
      <c r="D607" s="23" t="s">
        <v>296</v>
      </c>
      <c r="E607" s="32">
        <v>9</v>
      </c>
      <c r="F607" s="32">
        <v>30</v>
      </c>
      <c r="G607" s="32">
        <v>48</v>
      </c>
      <c r="H607" s="14">
        <f t="shared" si="292"/>
        <v>16632</v>
      </c>
      <c r="I607" s="45">
        <v>139</v>
      </c>
      <c r="J607" s="15">
        <f t="shared" si="293"/>
        <v>15.444444444444445</v>
      </c>
      <c r="K607" s="21">
        <v>47</v>
      </c>
      <c r="L607" s="21">
        <v>107</v>
      </c>
      <c r="M607" s="15">
        <f t="shared" si="294"/>
        <v>5.2222222222222223</v>
      </c>
      <c r="N607" s="15">
        <f t="shared" si="295"/>
        <v>11.888888888888889</v>
      </c>
      <c r="O607" s="17">
        <f t="shared" si="296"/>
        <v>0.43925233644859812</v>
      </c>
      <c r="P607" s="14">
        <v>29</v>
      </c>
      <c r="Q607" s="16">
        <v>60</v>
      </c>
      <c r="R607" s="15">
        <f t="shared" si="297"/>
        <v>3.2222222222222223</v>
      </c>
      <c r="S607" s="15">
        <f t="shared" si="298"/>
        <v>6.666666666666667</v>
      </c>
      <c r="T607" s="17">
        <f t="shared" si="299"/>
        <v>0.48333333333333334</v>
      </c>
      <c r="U607" s="16">
        <v>18</v>
      </c>
      <c r="V607" s="16">
        <v>47</v>
      </c>
      <c r="W607" s="15">
        <f t="shared" si="300"/>
        <v>2</v>
      </c>
      <c r="X607" s="15">
        <f t="shared" si="301"/>
        <v>5.2222222222222223</v>
      </c>
      <c r="Y607" s="17">
        <f t="shared" si="302"/>
        <v>0.38297872340425532</v>
      </c>
      <c r="Z607" s="8">
        <v>27</v>
      </c>
      <c r="AA607" s="8">
        <v>32</v>
      </c>
      <c r="AB607" s="15">
        <f t="shared" si="303"/>
        <v>3</v>
      </c>
      <c r="AC607" s="15">
        <f t="shared" si="304"/>
        <v>3.5555555555555554</v>
      </c>
      <c r="AD607" s="17">
        <f t="shared" si="305"/>
        <v>0.84375</v>
      </c>
      <c r="AE607" s="13">
        <v>20</v>
      </c>
      <c r="AF607" s="15">
        <f t="shared" si="306"/>
        <v>2.2222222222222223</v>
      </c>
      <c r="AG607" s="13">
        <v>2</v>
      </c>
      <c r="AH607" s="15">
        <f t="shared" si="307"/>
        <v>0.22222222222222221</v>
      </c>
      <c r="AI607" s="13">
        <v>18</v>
      </c>
      <c r="AJ607" s="15">
        <f t="shared" si="308"/>
        <v>2</v>
      </c>
      <c r="AK607" s="13">
        <v>52</v>
      </c>
      <c r="AL607" s="15">
        <f t="shared" si="309"/>
        <v>5.7777777777777777</v>
      </c>
      <c r="AM607" s="13">
        <v>8</v>
      </c>
      <c r="AN607" s="15">
        <f t="shared" si="310"/>
        <v>0.88888888888888884</v>
      </c>
      <c r="AO607" s="2">
        <v>1</v>
      </c>
      <c r="AP607" s="15">
        <f t="shared" si="311"/>
        <v>0.1111111111111111</v>
      </c>
      <c r="AQ607" s="6">
        <v>15</v>
      </c>
      <c r="AR607" s="15">
        <f t="shared" si="312"/>
        <v>1.6666666666666667</v>
      </c>
      <c r="AS607" s="52">
        <v>13</v>
      </c>
      <c r="AT607" s="15">
        <f t="shared" si="313"/>
        <v>1.4444444444444444</v>
      </c>
      <c r="AU607" s="18"/>
      <c r="AV607" s="18"/>
      <c r="AW607" s="18"/>
      <c r="AX607" s="18"/>
      <c r="AY607" s="18"/>
      <c r="AZ607" s="18"/>
      <c r="BA607" s="18"/>
      <c r="BB607" s="18"/>
      <c r="BC607" s="18"/>
      <c r="BD607" s="92">
        <f t="shared" si="314"/>
        <v>57.400066072018497</v>
      </c>
      <c r="BE607" s="92">
        <f t="shared" si="315"/>
        <v>52.336448598130836</v>
      </c>
      <c r="BF607" s="93">
        <f>IFERROR(100*((L607+0.44*AA607+AQ607)*2400)/((SUMIFS(팀공격력!Q:Q,팀공격력!A:A,B607,팀공격력!B:B,D607)+0.44*SUMIFS(팀공격력!T:T,팀공격력!A:A,B607,팀공격력!B:B,D607)+SUMIFS(팀공격력!AK:AK,팀공격력!A:A,B607,팀공격력!B:B,D607))*(F607*60+G607)),"")</f>
        <v>22.857787874084625</v>
      </c>
      <c r="BG607" s="17">
        <f t="shared" si="316"/>
        <v>0.43925233644859812</v>
      </c>
      <c r="BH607" s="17">
        <f t="shared" si="317"/>
        <v>0.29906542056074764</v>
      </c>
      <c r="BI607" s="94">
        <f>IFERROR(((AG607*(12000/5))/((F607*60+G607)*(SUMIFS(팀공격력!X:X,팀공격력!A:A,B607,팀공격력!B:B,D607)+SUMIFS(팀수비력!X:X,팀수비력!A:A,B607,팀수비력!B:B,D607))))*100,"")</f>
        <v>0.40395063723213021</v>
      </c>
      <c r="BJ607" s="94">
        <f>IFERROR(((AI607*(12000/5))/((F607*60+G607)*(SUMIFS(팀공격력!V:V,팀공격력!A:A,B607,팀공격력!B:B,D607)+SUMIFS(팀수비력!W:W,팀수비력!A:A,B607,팀수비력!B:B,D607))))*100,"")</f>
        <v>7.5408462505236695</v>
      </c>
      <c r="BK607" s="94">
        <f>IFERROR(((AE607*(12000/5))/((F607*60+G607)*(SUMIFS(팀공격력!X:X,팀공격력!A:A,B607,팀공격력!B:B,D607)+SUMIFS(팀수비력!X:X,팀수비력!A:A,B607,팀수비력!B:B,D607))))*100,"")</f>
        <v>4.0395063723213029</v>
      </c>
      <c r="BL607" s="94">
        <f>IFERROR(100*AK607/(((((F607*60+G607)/(12000/5))*SUMIFS(팀공격력!P:P,팀공격력!A:A,B607,팀공격력!B:B,D607))-K607)),"")</f>
        <v>30.983733539891556</v>
      </c>
      <c r="BM607" s="94">
        <f>IFERROR(100*((AM607/E607*(2400))/((F607*60+G607)*SUMIFS(팀공격력!AR:AR,팀공격력!A:A,B607,팀공격력!B:B,D607))),"")</f>
        <v>1.5637187424664831</v>
      </c>
      <c r="BN607" s="94">
        <f>IFERROR((AO607*40)/(((F607*60+G607)/60)*(SUMIFS(팀수비력!Q:Q,팀수비력!A:A,B607,팀수비력!B:B,D607)-SUMIFS(팀수비력!N:N,팀수비력!A:A,B607,팀수비력!B:B,D607)))*100,"")</f>
        <v>0.33214866974457763</v>
      </c>
      <c r="BO607" s="94">
        <f t="shared" si="318"/>
        <v>11.022927689594358</v>
      </c>
      <c r="BP607" s="18"/>
      <c r="BQ607" s="18"/>
      <c r="BR607" s="18"/>
      <c r="BS607" s="18"/>
      <c r="BT607" s="19" t="s">
        <v>88</v>
      </c>
      <c r="BU607" s="19"/>
      <c r="BV607" s="26" t="s">
        <v>89</v>
      </c>
      <c r="BW607" s="26"/>
      <c r="BX607" s="26"/>
      <c r="BY607" s="26"/>
      <c r="BZ607" s="29"/>
      <c r="CA607" s="29"/>
      <c r="CB607" s="29"/>
      <c r="CC607" s="30"/>
      <c r="CD607" s="30"/>
      <c r="CE607" s="30"/>
      <c r="CF607" s="28">
        <v>4</v>
      </c>
      <c r="CG607" s="28">
        <v>5</v>
      </c>
    </row>
    <row r="608" spans="1:85" x14ac:dyDescent="0.4">
      <c r="A608" s="9" t="s">
        <v>84</v>
      </c>
      <c r="B608" s="9" t="s">
        <v>254</v>
      </c>
      <c r="C608" s="9" t="s">
        <v>256</v>
      </c>
      <c r="D608" s="23" t="s">
        <v>296</v>
      </c>
      <c r="E608" s="32">
        <v>6</v>
      </c>
      <c r="F608" s="32">
        <v>3</v>
      </c>
      <c r="G608" s="32">
        <v>32</v>
      </c>
      <c r="H608" s="14">
        <f t="shared" si="292"/>
        <v>1272</v>
      </c>
      <c r="I608" s="45">
        <v>9</v>
      </c>
      <c r="J608" s="15">
        <f t="shared" si="293"/>
        <v>1.5</v>
      </c>
      <c r="K608" s="21">
        <v>4</v>
      </c>
      <c r="L608" s="21">
        <v>6</v>
      </c>
      <c r="M608" s="15">
        <f t="shared" si="294"/>
        <v>0.66666666666666663</v>
      </c>
      <c r="N608" s="15">
        <f t="shared" si="295"/>
        <v>1</v>
      </c>
      <c r="O608" s="17">
        <f t="shared" si="296"/>
        <v>0.66666666666666663</v>
      </c>
      <c r="P608" s="14">
        <v>4</v>
      </c>
      <c r="Q608" s="16">
        <v>6</v>
      </c>
      <c r="R608" s="15">
        <f t="shared" si="297"/>
        <v>0.66666666666666663</v>
      </c>
      <c r="S608" s="15">
        <f t="shared" si="298"/>
        <v>1</v>
      </c>
      <c r="T608" s="17">
        <f t="shared" si="299"/>
        <v>0.66666666666666663</v>
      </c>
      <c r="U608" s="16">
        <v>0</v>
      </c>
      <c r="V608" s="16">
        <v>0</v>
      </c>
      <c r="W608" s="15">
        <f t="shared" si="300"/>
        <v>0</v>
      </c>
      <c r="X608" s="15">
        <f t="shared" si="301"/>
        <v>0</v>
      </c>
      <c r="Y608" s="17" t="e">
        <f t="shared" si="302"/>
        <v>#DIV/0!</v>
      </c>
      <c r="Z608" s="8">
        <v>1</v>
      </c>
      <c r="AA608" s="8">
        <v>3</v>
      </c>
      <c r="AB608" s="15">
        <f t="shared" si="303"/>
        <v>0.16666666666666666</v>
      </c>
      <c r="AC608" s="15">
        <f t="shared" si="304"/>
        <v>0.5</v>
      </c>
      <c r="AD608" s="17">
        <f t="shared" si="305"/>
        <v>0.33333333333333331</v>
      </c>
      <c r="AE608" s="13">
        <v>4</v>
      </c>
      <c r="AF608" s="15">
        <f t="shared" si="306"/>
        <v>0.66666666666666663</v>
      </c>
      <c r="AG608" s="13">
        <v>2</v>
      </c>
      <c r="AH608" s="15">
        <f t="shared" si="307"/>
        <v>0.33333333333333331</v>
      </c>
      <c r="AI608" s="13">
        <v>2</v>
      </c>
      <c r="AJ608" s="15">
        <f t="shared" si="308"/>
        <v>0.33333333333333331</v>
      </c>
      <c r="AK608" s="13">
        <v>0</v>
      </c>
      <c r="AL608" s="15">
        <f t="shared" si="309"/>
        <v>0</v>
      </c>
      <c r="AM608" s="13">
        <v>1</v>
      </c>
      <c r="AN608" s="15">
        <f t="shared" si="310"/>
        <v>0.16666666666666666</v>
      </c>
      <c r="AO608" s="2">
        <v>0</v>
      </c>
      <c r="AP608" s="15">
        <f t="shared" si="311"/>
        <v>0</v>
      </c>
      <c r="AQ608" s="6">
        <v>0</v>
      </c>
      <c r="AR608" s="15">
        <f t="shared" si="312"/>
        <v>0</v>
      </c>
      <c r="AS608" s="52">
        <v>5</v>
      </c>
      <c r="AT608" s="15">
        <f t="shared" si="313"/>
        <v>0.83333333333333337</v>
      </c>
      <c r="AU608" s="18"/>
      <c r="AV608" s="18"/>
      <c r="AW608" s="18"/>
      <c r="AX608" s="18"/>
      <c r="AY608" s="18"/>
      <c r="AZ608" s="18"/>
      <c r="BA608" s="18"/>
      <c r="BB608" s="18"/>
      <c r="BC608" s="18"/>
      <c r="BD608" s="92">
        <f t="shared" si="314"/>
        <v>61.475409836065573</v>
      </c>
      <c r="BE608" s="92">
        <f t="shared" si="315"/>
        <v>66.666666666666657</v>
      </c>
      <c r="BF608" s="93">
        <f>IFERROR(100*((L608+0.44*AA608+AQ608)*2400)/((SUMIFS(팀공격력!Q:Q,팀공격력!A:A,B608,팀공격력!B:B,D608)+0.44*SUMIFS(팀공격력!T:T,팀공격력!A:A,B608,팀공격력!B:B,D608)+SUMIFS(팀공격력!AK:AK,팀공격력!A:A,B608,팀공격력!B:B,D608))*(F608*60+G608)),"")</f>
        <v>11.310865435725853</v>
      </c>
      <c r="BG608" s="17">
        <f t="shared" si="316"/>
        <v>0</v>
      </c>
      <c r="BH608" s="17">
        <f t="shared" si="317"/>
        <v>0.5</v>
      </c>
      <c r="BI608" s="94">
        <f>IFERROR(((AG608*(12000/5))/((F608*60+G608)*(SUMIFS(팀공격력!X:X,팀공격력!A:A,B608,팀공격력!B:B,D608)+SUMIFS(팀수비력!X:X,팀수비력!A:A,B608,팀수비력!B:B,D608))))*100,"")</f>
        <v>3.7423982535474818</v>
      </c>
      <c r="BJ608" s="94">
        <f>IFERROR(((AI608*(12000/5))/((F608*60+G608)*(SUMIFS(팀공격력!V:V,팀공격력!A:A,B608,팀공격력!B:B,D608)+SUMIFS(팀수비력!W:W,팀수비력!A:A,B608,팀수비력!B:B,D608))))*100,"")</f>
        <v>7.7011936850211775</v>
      </c>
      <c r="BK608" s="94">
        <f>IFERROR(((AE608*(12000/5))/((F608*60+G608)*(SUMIFS(팀공격력!X:X,팀공격력!A:A,B608,팀공격력!B:B,D608)+SUMIFS(팀수비력!X:X,팀수비력!A:A,B608,팀수비력!B:B,D608))))*100,"")</f>
        <v>7.4847965070949636</v>
      </c>
      <c r="BL608" s="94">
        <f>IFERROR(100*AK608/(((((F608*60+G608)/(12000/5))*SUMIFS(팀공격력!P:P,팀공격력!A:A,B608,팀공격력!B:B,D608))-K608)),"")</f>
        <v>0</v>
      </c>
      <c r="BM608" s="94">
        <f>IFERROR(100*((AM608/E608*(2400))/((F608*60+G608)*SUMIFS(팀공격력!AR:AR,팀공격력!A:A,B608,팀공격력!B:B,D608))),"")</f>
        <v>2.625414984856826</v>
      </c>
      <c r="BN608" s="94">
        <f>IFERROR((AO608*40)/(((F608*60+G608)/60)*(SUMIFS(팀수비력!Q:Q,팀수비력!A:A,B608,팀수비력!B:B,D608)-SUMIFS(팀수비력!N:N,팀수비력!A:A,B608,팀수비력!B:B,D608)))*100,"")</f>
        <v>0</v>
      </c>
      <c r="BO608" s="94">
        <f t="shared" si="318"/>
        <v>0</v>
      </c>
      <c r="BP608" s="18"/>
      <c r="BQ608" s="18"/>
      <c r="BR608" s="18"/>
      <c r="BS608" s="18"/>
      <c r="BT608" s="19" t="s">
        <v>88</v>
      </c>
      <c r="BU608" s="19"/>
      <c r="BV608" s="26" t="s">
        <v>94</v>
      </c>
      <c r="BW608" s="26"/>
      <c r="BX608" s="26"/>
      <c r="BY608" s="26"/>
      <c r="BZ608" s="29"/>
      <c r="CA608" s="29"/>
      <c r="CB608" s="29"/>
      <c r="CC608" s="30"/>
      <c r="CD608" s="30"/>
      <c r="CE608" s="30"/>
      <c r="CF608" s="28">
        <v>1</v>
      </c>
      <c r="CG608" s="28">
        <v>5</v>
      </c>
    </row>
    <row r="609" spans="1:85" x14ac:dyDescent="0.4">
      <c r="A609" s="9" t="s">
        <v>84</v>
      </c>
      <c r="B609" s="9" t="s">
        <v>254</v>
      </c>
      <c r="C609" s="9" t="s">
        <v>257</v>
      </c>
      <c r="D609" s="23" t="s">
        <v>296</v>
      </c>
      <c r="E609" s="32">
        <v>1</v>
      </c>
      <c r="F609" s="32">
        <v>6</v>
      </c>
      <c r="G609" s="32">
        <v>56</v>
      </c>
      <c r="H609" s="14">
        <f t="shared" si="292"/>
        <v>416</v>
      </c>
      <c r="I609" s="45">
        <v>1</v>
      </c>
      <c r="J609" s="15">
        <f t="shared" si="293"/>
        <v>1</v>
      </c>
      <c r="K609" s="21">
        <v>0</v>
      </c>
      <c r="L609" s="21">
        <v>0</v>
      </c>
      <c r="M609" s="15">
        <f t="shared" si="294"/>
        <v>0</v>
      </c>
      <c r="N609" s="15">
        <f t="shared" si="295"/>
        <v>0</v>
      </c>
      <c r="O609" s="17" t="e">
        <f t="shared" si="296"/>
        <v>#DIV/0!</v>
      </c>
      <c r="P609" s="14">
        <v>0</v>
      </c>
      <c r="Q609" s="16">
        <v>0</v>
      </c>
      <c r="R609" s="15">
        <f t="shared" si="297"/>
        <v>0</v>
      </c>
      <c r="S609" s="15">
        <f t="shared" si="298"/>
        <v>0</v>
      </c>
      <c r="T609" s="17" t="e">
        <f t="shared" si="299"/>
        <v>#DIV/0!</v>
      </c>
      <c r="U609" s="16">
        <v>0</v>
      </c>
      <c r="V609" s="16">
        <v>0</v>
      </c>
      <c r="W609" s="15">
        <f t="shared" si="300"/>
        <v>0</v>
      </c>
      <c r="X609" s="15">
        <f t="shared" si="301"/>
        <v>0</v>
      </c>
      <c r="Y609" s="17" t="e">
        <f t="shared" si="302"/>
        <v>#DIV/0!</v>
      </c>
      <c r="Z609" s="8">
        <v>1</v>
      </c>
      <c r="AA609" s="8">
        <v>2</v>
      </c>
      <c r="AB609" s="15">
        <f t="shared" si="303"/>
        <v>1</v>
      </c>
      <c r="AC609" s="15">
        <f t="shared" si="304"/>
        <v>2</v>
      </c>
      <c r="AD609" s="17">
        <f t="shared" si="305"/>
        <v>0.5</v>
      </c>
      <c r="AE609" s="13">
        <v>0</v>
      </c>
      <c r="AF609" s="15">
        <f t="shared" si="306"/>
        <v>0</v>
      </c>
      <c r="AG609" s="13">
        <v>0</v>
      </c>
      <c r="AH609" s="15">
        <f t="shared" si="307"/>
        <v>0</v>
      </c>
      <c r="AI609" s="13">
        <v>0</v>
      </c>
      <c r="AJ609" s="15">
        <f t="shared" si="308"/>
        <v>0</v>
      </c>
      <c r="AK609" s="13">
        <v>2</v>
      </c>
      <c r="AL609" s="15">
        <f t="shared" si="309"/>
        <v>2</v>
      </c>
      <c r="AM609" s="13">
        <v>0</v>
      </c>
      <c r="AN609" s="15">
        <f t="shared" si="310"/>
        <v>0</v>
      </c>
      <c r="AO609" s="2">
        <v>0</v>
      </c>
      <c r="AP609" s="15">
        <f t="shared" si="311"/>
        <v>0</v>
      </c>
      <c r="AQ609" s="6">
        <v>0</v>
      </c>
      <c r="AR609" s="15">
        <f t="shared" si="312"/>
        <v>0</v>
      </c>
      <c r="AS609" s="52">
        <v>2</v>
      </c>
      <c r="AT609" s="15">
        <f t="shared" si="313"/>
        <v>2</v>
      </c>
      <c r="AU609" s="18"/>
      <c r="AV609" s="18"/>
      <c r="AW609" s="18"/>
      <c r="AX609" s="18"/>
      <c r="AY609" s="18"/>
      <c r="AZ609" s="18"/>
      <c r="BA609" s="18"/>
      <c r="BB609" s="18"/>
      <c r="BC609" s="18"/>
      <c r="BD609" s="92">
        <f t="shared" si="314"/>
        <v>56.81818181818182</v>
      </c>
      <c r="BE609" s="92" t="str">
        <f t="shared" si="315"/>
        <v/>
      </c>
      <c r="BF609" s="93">
        <f>IFERROR(100*((L609+0.44*AA609+AQ609)*2400)/((SUMIFS(팀공격력!Q:Q,팀공격력!A:A,B609,팀공격력!B:B,D609)+0.44*SUMIFS(팀공격력!T:T,팀공격력!A:A,B609,팀공격력!B:B,D609)+SUMIFS(팀공격력!AK:AK,팀공격력!A:A,B609,팀공격력!B:B,D609))*(F609*60+G609)),"")</f>
        <v>0.6929628571908546</v>
      </c>
      <c r="BG609" s="17" t="str">
        <f t="shared" si="316"/>
        <v/>
      </c>
      <c r="BH609" s="17" t="str">
        <f t="shared" si="317"/>
        <v/>
      </c>
      <c r="BI609" s="94">
        <f>IFERROR(((AG609*(12000/5))/((F609*60+G609)*(SUMIFS(팀공격력!X:X,팀공격력!A:A,B609,팀공격력!B:B,D609)+SUMIFS(팀수비력!X:X,팀수비력!A:A,B609,팀수비력!B:B,D609))))*100,"")</f>
        <v>0</v>
      </c>
      <c r="BJ609" s="94">
        <f>IFERROR(((AI609*(12000/5))/((F609*60+G609)*(SUMIFS(팀공격력!V:V,팀공격력!A:A,B609,팀공격력!B:B,D609)+SUMIFS(팀수비력!W:W,팀수비력!A:A,B609,팀수비력!B:B,D609))))*100,"")</f>
        <v>0</v>
      </c>
      <c r="BK609" s="94">
        <f>IFERROR(((AE609*(12000/5))/((F609*60+G609)*(SUMIFS(팀공격력!X:X,팀공격력!A:A,B609,팀공격력!B:B,D609)+SUMIFS(팀수비력!X:X,팀수비력!A:A,B609,팀수비력!B:B,D609))))*100,"")</f>
        <v>0</v>
      </c>
      <c r="BL609" s="94">
        <f>IFERROR(100*AK609/(((((F609*60+G609)/(12000/5))*SUMIFS(팀공격력!P:P,팀공격력!A:A,B609,팀공격력!B:B,D609))-K609)),"")</f>
        <v>4.048582995951417</v>
      </c>
      <c r="BM609" s="94">
        <f>IFERROR(100*((AM609/E609*(2400))/((F609*60+G609)*SUMIFS(팀공격력!AR:AR,팀공격력!A:A,B609,팀공격력!B:B,D609))),"")</f>
        <v>0</v>
      </c>
      <c r="BN609" s="94">
        <f>IFERROR((AO609*40)/(((F609*60+G609)/60)*(SUMIFS(팀수비력!Q:Q,팀수비력!A:A,B609,팀수비력!B:B,D609)-SUMIFS(팀수비력!N:N,팀수비력!A:A,B609,팀수비력!B:B,D609)))*100,"")</f>
        <v>0</v>
      </c>
      <c r="BO609" s="94">
        <f t="shared" si="318"/>
        <v>0</v>
      </c>
      <c r="BP609" s="18"/>
      <c r="BQ609" s="18"/>
      <c r="BR609" s="18"/>
      <c r="BS609" s="18"/>
      <c r="BT609" s="19" t="s">
        <v>88</v>
      </c>
      <c r="BU609" s="19"/>
      <c r="BV609" s="26" t="s">
        <v>89</v>
      </c>
      <c r="BW609" s="26"/>
      <c r="BX609" s="26"/>
      <c r="BY609" s="26"/>
      <c r="BZ609" s="29"/>
      <c r="CA609" s="29"/>
      <c r="CB609" s="29"/>
      <c r="CC609" s="30"/>
      <c r="CD609" s="30"/>
      <c r="CE609" s="30"/>
      <c r="CF609" s="28">
        <v>0</v>
      </c>
      <c r="CG609" s="28">
        <v>1</v>
      </c>
    </row>
    <row r="610" spans="1:85" x14ac:dyDescent="0.4">
      <c r="A610" s="9" t="s">
        <v>84</v>
      </c>
      <c r="B610" s="9" t="s">
        <v>254</v>
      </c>
      <c r="C610" s="9" t="s">
        <v>258</v>
      </c>
      <c r="D610" s="23" t="s">
        <v>296</v>
      </c>
      <c r="E610" s="32">
        <v>9</v>
      </c>
      <c r="F610" s="32">
        <v>27</v>
      </c>
      <c r="G610" s="32">
        <v>32</v>
      </c>
      <c r="H610" s="14">
        <f t="shared" si="292"/>
        <v>14868</v>
      </c>
      <c r="I610" s="45">
        <v>101</v>
      </c>
      <c r="J610" s="15">
        <f t="shared" si="293"/>
        <v>11.222222222222221</v>
      </c>
      <c r="K610" s="21">
        <v>34</v>
      </c>
      <c r="L610" s="21">
        <v>66</v>
      </c>
      <c r="M610" s="15">
        <f t="shared" si="294"/>
        <v>3.7777777777777777</v>
      </c>
      <c r="N610" s="15">
        <f t="shared" si="295"/>
        <v>7.333333333333333</v>
      </c>
      <c r="O610" s="17">
        <f t="shared" si="296"/>
        <v>0.51515151515151514</v>
      </c>
      <c r="P610" s="14">
        <v>22</v>
      </c>
      <c r="Q610" s="16">
        <v>38</v>
      </c>
      <c r="R610" s="15">
        <f t="shared" si="297"/>
        <v>2.4444444444444446</v>
      </c>
      <c r="S610" s="15">
        <f t="shared" si="298"/>
        <v>4.2222222222222223</v>
      </c>
      <c r="T610" s="17">
        <f t="shared" si="299"/>
        <v>0.57894736842105265</v>
      </c>
      <c r="U610" s="16">
        <v>12</v>
      </c>
      <c r="V610" s="16">
        <v>28</v>
      </c>
      <c r="W610" s="15">
        <f t="shared" si="300"/>
        <v>1.3333333333333333</v>
      </c>
      <c r="X610" s="15">
        <f t="shared" si="301"/>
        <v>3.1111111111111112</v>
      </c>
      <c r="Y610" s="17">
        <f t="shared" si="302"/>
        <v>0.42857142857142855</v>
      </c>
      <c r="Z610" s="8">
        <v>21</v>
      </c>
      <c r="AA610" s="8">
        <v>28</v>
      </c>
      <c r="AB610" s="15">
        <f t="shared" si="303"/>
        <v>2.3333333333333335</v>
      </c>
      <c r="AC610" s="15">
        <f t="shared" si="304"/>
        <v>3.1111111111111112</v>
      </c>
      <c r="AD610" s="17">
        <f t="shared" si="305"/>
        <v>0.75</v>
      </c>
      <c r="AE610" s="13">
        <v>35</v>
      </c>
      <c r="AF610" s="15">
        <f t="shared" si="306"/>
        <v>3.8888888888888888</v>
      </c>
      <c r="AG610" s="13">
        <v>9</v>
      </c>
      <c r="AH610" s="15">
        <f t="shared" si="307"/>
        <v>1</v>
      </c>
      <c r="AI610" s="13">
        <v>26</v>
      </c>
      <c r="AJ610" s="15">
        <f t="shared" si="308"/>
        <v>2.8888888888888888</v>
      </c>
      <c r="AK610" s="13">
        <v>17</v>
      </c>
      <c r="AL610" s="15">
        <f t="shared" si="309"/>
        <v>1.8888888888888888</v>
      </c>
      <c r="AM610" s="13">
        <v>5</v>
      </c>
      <c r="AN610" s="15">
        <f t="shared" si="310"/>
        <v>0.55555555555555558</v>
      </c>
      <c r="AO610" s="2">
        <v>5</v>
      </c>
      <c r="AP610" s="15">
        <f t="shared" si="311"/>
        <v>0.55555555555555558</v>
      </c>
      <c r="AQ610" s="6">
        <v>10</v>
      </c>
      <c r="AR610" s="15">
        <f t="shared" si="312"/>
        <v>1.1111111111111112</v>
      </c>
      <c r="AS610" s="52">
        <v>13</v>
      </c>
      <c r="AT610" s="15">
        <f t="shared" si="313"/>
        <v>1.4444444444444444</v>
      </c>
      <c r="AU610" s="18"/>
      <c r="AV610" s="18"/>
      <c r="AW610" s="18"/>
      <c r="AX610" s="18"/>
      <c r="AY610" s="18"/>
      <c r="AZ610" s="18"/>
      <c r="BA610" s="18"/>
      <c r="BB610" s="18"/>
      <c r="BC610" s="18"/>
      <c r="BD610" s="92">
        <f t="shared" si="314"/>
        <v>64.479060265577132</v>
      </c>
      <c r="BE610" s="92">
        <f t="shared" si="315"/>
        <v>60.606060606060609</v>
      </c>
      <c r="BF610" s="93">
        <f>IFERROR(100*((L610+0.44*AA610+AQ610)*2400)/((SUMIFS(팀공격력!Q:Q,팀공격력!A:A,B610,팀공격력!B:B,D610)+0.44*SUMIFS(팀공격력!T:T,팀공격력!A:A,B610,팀공격력!B:B,D610)+SUMIFS(팀공격력!AK:AK,팀공격력!A:A,B610,팀공격력!B:B,D610))*(F610*60+G610)),"")</f>
        <v>17.513366368308418</v>
      </c>
      <c r="BG610" s="17">
        <f t="shared" si="316"/>
        <v>0.42424242424242425</v>
      </c>
      <c r="BH610" s="17">
        <f t="shared" si="317"/>
        <v>0.42424242424242425</v>
      </c>
      <c r="BI610" s="94">
        <f>IFERROR(((AG610*(12000/5))/((F610*60+G610)*(SUMIFS(팀공격력!X:X,팀공격력!A:A,B610,팀공격력!B:B,D610)+SUMIFS(팀수비력!X:X,팀수비력!A:A,B610,팀수비력!B:B,D610))))*100,"")</f>
        <v>2.1611670301963062</v>
      </c>
      <c r="BJ610" s="94">
        <f>IFERROR(((AI610*(12000/5))/((F610*60+G610)*(SUMIFS(팀공격력!V:V,팀공격력!A:A,B610,팀공격력!B:B,D610)+SUMIFS(팀수비력!W:W,팀수비력!A:A,B610,팀수비력!B:B,D610))))*100,"")</f>
        <v>12.847754113752039</v>
      </c>
      <c r="BK610" s="94">
        <f>IFERROR(((AE610*(12000/5))/((F610*60+G610)*(SUMIFS(팀공격력!X:X,팀공격력!A:A,B610,팀공격력!B:B,D610)+SUMIFS(팀수비력!X:X,팀수비력!A:A,B610,팀수비력!B:B,D610))))*100,"")</f>
        <v>8.4045384507634111</v>
      </c>
      <c r="BL610" s="94">
        <f>IFERROR(100*AK610/(((((F610*60+G610)/(12000/5))*SUMIFS(팀공격력!P:P,팀공격력!A:A,B610,팀공격력!B:B,D610))-K610)),"")</f>
        <v>10.482503468475411</v>
      </c>
      <c r="BM610" s="94">
        <f>IFERROR(100*((AM610/E610*(2400))/((F610*60+G610)*SUMIFS(팀공격력!AR:AR,팀공격력!A:A,B610,팀공격력!B:B,D610))),"")</f>
        <v>1.1230588716498127</v>
      </c>
      <c r="BN610" s="94">
        <f>IFERROR((AO610*40)/(((F610*60+G610)/60)*(SUMIFS(팀수비력!Q:Q,팀수비력!A:A,B610,팀수비력!B:B,D610)-SUMIFS(팀수비력!N:N,팀수비력!A:A,B610,팀수비력!B:B,D610)))*100,"")</f>
        <v>1.8251061603416601</v>
      </c>
      <c r="BO610" s="94">
        <f t="shared" si="318"/>
        <v>11.322463768115943</v>
      </c>
      <c r="BP610" s="18"/>
      <c r="BQ610" s="18"/>
      <c r="BR610" s="18"/>
      <c r="BS610" s="18"/>
      <c r="BT610" s="19" t="s">
        <v>88</v>
      </c>
      <c r="BU610" s="19"/>
      <c r="BV610" s="26" t="s">
        <v>94</v>
      </c>
      <c r="BW610" s="26"/>
      <c r="BX610" s="26"/>
      <c r="BY610" s="26"/>
      <c r="BZ610" s="29"/>
      <c r="CA610" s="29"/>
      <c r="CB610" s="29"/>
      <c r="CC610" s="30"/>
      <c r="CD610" s="30"/>
      <c r="CE610" s="30"/>
      <c r="CF610" s="28">
        <v>2</v>
      </c>
      <c r="CG610" s="28">
        <v>7</v>
      </c>
    </row>
    <row r="611" spans="1:85" x14ac:dyDescent="0.4">
      <c r="A611" s="9" t="s">
        <v>84</v>
      </c>
      <c r="B611" s="9" t="s">
        <v>254</v>
      </c>
      <c r="C611" s="9" t="s">
        <v>259</v>
      </c>
      <c r="D611" s="23" t="s">
        <v>296</v>
      </c>
      <c r="E611" s="32">
        <v>1</v>
      </c>
      <c r="F611" s="32">
        <v>9</v>
      </c>
      <c r="G611" s="32">
        <v>35</v>
      </c>
      <c r="H611" s="14">
        <f t="shared" si="292"/>
        <v>575</v>
      </c>
      <c r="I611" s="45">
        <v>0</v>
      </c>
      <c r="J611" s="15">
        <f t="shared" si="293"/>
        <v>0</v>
      </c>
      <c r="K611" s="21">
        <v>0</v>
      </c>
      <c r="L611" s="21">
        <v>1</v>
      </c>
      <c r="M611" s="15">
        <f t="shared" si="294"/>
        <v>0</v>
      </c>
      <c r="N611" s="15">
        <f t="shared" si="295"/>
        <v>1</v>
      </c>
      <c r="O611" s="17">
        <f t="shared" si="296"/>
        <v>0</v>
      </c>
      <c r="P611" s="14">
        <v>0</v>
      </c>
      <c r="Q611" s="16">
        <v>0</v>
      </c>
      <c r="R611" s="15">
        <f t="shared" si="297"/>
        <v>0</v>
      </c>
      <c r="S611" s="15">
        <f t="shared" si="298"/>
        <v>0</v>
      </c>
      <c r="T611" s="17" t="e">
        <f t="shared" si="299"/>
        <v>#DIV/0!</v>
      </c>
      <c r="U611" s="16">
        <v>0</v>
      </c>
      <c r="V611" s="16">
        <v>1</v>
      </c>
      <c r="W611" s="15">
        <f t="shared" si="300"/>
        <v>0</v>
      </c>
      <c r="X611" s="15">
        <f t="shared" si="301"/>
        <v>1</v>
      </c>
      <c r="Y611" s="17">
        <f t="shared" si="302"/>
        <v>0</v>
      </c>
      <c r="Z611" s="8">
        <v>0</v>
      </c>
      <c r="AA611" s="8">
        <v>0</v>
      </c>
      <c r="AB611" s="15">
        <f t="shared" si="303"/>
        <v>0</v>
      </c>
      <c r="AC611" s="15">
        <f t="shared" si="304"/>
        <v>0</v>
      </c>
      <c r="AD611" s="17" t="e">
        <f t="shared" si="305"/>
        <v>#DIV/0!</v>
      </c>
      <c r="AE611" s="13">
        <v>1</v>
      </c>
      <c r="AF611" s="15">
        <f t="shared" si="306"/>
        <v>1</v>
      </c>
      <c r="AG611" s="13">
        <v>1</v>
      </c>
      <c r="AH611" s="15">
        <f t="shared" si="307"/>
        <v>1</v>
      </c>
      <c r="AI611" s="13">
        <v>0</v>
      </c>
      <c r="AJ611" s="15">
        <f t="shared" si="308"/>
        <v>0</v>
      </c>
      <c r="AK611" s="13">
        <v>0</v>
      </c>
      <c r="AL611" s="15">
        <f t="shared" si="309"/>
        <v>0</v>
      </c>
      <c r="AM611" s="13">
        <v>0</v>
      </c>
      <c r="AN611" s="15">
        <f t="shared" si="310"/>
        <v>0</v>
      </c>
      <c r="AO611" s="2">
        <v>0</v>
      </c>
      <c r="AP611" s="15">
        <f t="shared" si="311"/>
        <v>0</v>
      </c>
      <c r="AQ611" s="6">
        <v>0</v>
      </c>
      <c r="AR611" s="15">
        <f t="shared" si="312"/>
        <v>0</v>
      </c>
      <c r="AS611" s="52">
        <v>2</v>
      </c>
      <c r="AT611" s="15">
        <f t="shared" si="313"/>
        <v>2</v>
      </c>
      <c r="AU611" s="18"/>
      <c r="AV611" s="18"/>
      <c r="AW611" s="18"/>
      <c r="AX611" s="18"/>
      <c r="AY611" s="18"/>
      <c r="AZ611" s="18"/>
      <c r="BA611" s="18"/>
      <c r="BB611" s="18"/>
      <c r="BC611" s="18"/>
      <c r="BD611" s="92">
        <f t="shared" si="314"/>
        <v>0</v>
      </c>
      <c r="BE611" s="92">
        <f t="shared" si="315"/>
        <v>0</v>
      </c>
      <c r="BF611" s="93">
        <f>IFERROR(100*((L611+0.44*AA611+AQ611)*2400)/((SUMIFS(팀공격력!Q:Q,팀공격력!A:A,B611,팀공격력!B:B,D611)+0.44*SUMIFS(팀공격력!T:T,팀공격력!A:A,B611,팀공격력!B:B,D611)+SUMIFS(팀공격력!AK:AK,팀공격력!A:A,B611,팀공격력!B:B,D611))*(F611*60+G611)),"")</f>
        <v>0.56970859405414132</v>
      </c>
      <c r="BG611" s="17">
        <f t="shared" si="316"/>
        <v>1</v>
      </c>
      <c r="BH611" s="17">
        <f t="shared" si="317"/>
        <v>0</v>
      </c>
      <c r="BI611" s="94">
        <f>IFERROR(((AG611*(12000/5))/((F611*60+G611)*(SUMIFS(팀공격력!X:X,팀공격력!A:A,B611,팀공격력!B:B,D611)+SUMIFS(팀수비력!X:X,팀수비력!A:A,B611,팀수비력!B:B,D611))))*100,"")</f>
        <v>0.68990298239310099</v>
      </c>
      <c r="BJ611" s="94">
        <f>IFERROR(((AI611*(12000/5))/((F611*60+G611)*(SUMIFS(팀공격력!V:V,팀공격력!A:A,B611,팀공격력!B:B,D611)+SUMIFS(팀수비력!W:W,팀수비력!A:A,B611,팀수비력!B:B,D611))))*100,"")</f>
        <v>0</v>
      </c>
      <c r="BK611" s="94">
        <f>IFERROR(((AE611*(12000/5))/((F611*60+G611)*(SUMIFS(팀공격력!X:X,팀공격력!A:A,B611,팀공격력!B:B,D611)+SUMIFS(팀수비력!X:X,팀수비력!A:A,B611,팀수비력!B:B,D611))))*100,"")</f>
        <v>0.68990298239310099</v>
      </c>
      <c r="BL611" s="94">
        <f>IFERROR(100*AK611/(((((F611*60+G611)/(12000/5))*SUMIFS(팀공격력!P:P,팀공격력!A:A,B611,팀공격력!B:B,D611))-K611)),"")</f>
        <v>0</v>
      </c>
      <c r="BM611" s="94">
        <f>IFERROR(100*((AM611/E611*(2400))/((F611*60+G611)*SUMIFS(팀공격력!AR:AR,팀공격력!A:A,B611,팀공격력!B:B,D611))),"")</f>
        <v>0</v>
      </c>
      <c r="BN611" s="94">
        <f>IFERROR((AO611*40)/(((F611*60+G611)/60)*(SUMIFS(팀수비력!Q:Q,팀수비력!A:A,B611,팀수비력!B:B,D611)-SUMIFS(팀수비력!N:N,팀수비력!A:A,B611,팀수비력!B:B,D611)))*100,"")</f>
        <v>0</v>
      </c>
      <c r="BO611" s="94">
        <f t="shared" si="318"/>
        <v>0</v>
      </c>
      <c r="BP611" s="18"/>
      <c r="BQ611" s="18"/>
      <c r="BR611" s="18"/>
      <c r="BS611" s="18"/>
      <c r="BT611" s="19" t="s">
        <v>88</v>
      </c>
      <c r="BU611" s="19"/>
      <c r="BV611" s="26" t="s">
        <v>89</v>
      </c>
      <c r="BW611" s="26"/>
      <c r="BX611" s="26"/>
      <c r="BY611" s="26"/>
      <c r="BZ611" s="29"/>
      <c r="CA611" s="29"/>
      <c r="CB611" s="29"/>
      <c r="CC611" s="30"/>
      <c r="CD611" s="30"/>
      <c r="CE611" s="30"/>
      <c r="CF611" s="28">
        <v>0</v>
      </c>
      <c r="CG611" s="28">
        <v>1</v>
      </c>
    </row>
    <row r="612" spans="1:85" x14ac:dyDescent="0.4">
      <c r="A612" s="9" t="s">
        <v>84</v>
      </c>
      <c r="B612" s="9" t="s">
        <v>254</v>
      </c>
      <c r="C612" s="9" t="s">
        <v>260</v>
      </c>
      <c r="D612" s="23" t="s">
        <v>296</v>
      </c>
      <c r="E612" s="32">
        <v>1</v>
      </c>
      <c r="F612" s="32">
        <v>2</v>
      </c>
      <c r="G612" s="32">
        <v>13</v>
      </c>
      <c r="H612" s="14">
        <f t="shared" si="292"/>
        <v>133</v>
      </c>
      <c r="I612" s="45">
        <v>0</v>
      </c>
      <c r="J612" s="15">
        <f t="shared" si="293"/>
        <v>0</v>
      </c>
      <c r="K612" s="21">
        <v>0</v>
      </c>
      <c r="L612" s="21">
        <v>0</v>
      </c>
      <c r="M612" s="15">
        <f t="shared" si="294"/>
        <v>0</v>
      </c>
      <c r="N612" s="15">
        <f t="shared" si="295"/>
        <v>0</v>
      </c>
      <c r="O612" s="17" t="e">
        <f t="shared" si="296"/>
        <v>#DIV/0!</v>
      </c>
      <c r="P612" s="14">
        <v>0</v>
      </c>
      <c r="Q612" s="16">
        <v>0</v>
      </c>
      <c r="R612" s="15">
        <f t="shared" si="297"/>
        <v>0</v>
      </c>
      <c r="S612" s="15">
        <f t="shared" si="298"/>
        <v>0</v>
      </c>
      <c r="T612" s="17" t="e">
        <f t="shared" si="299"/>
        <v>#DIV/0!</v>
      </c>
      <c r="U612" s="16">
        <v>0</v>
      </c>
      <c r="V612" s="16">
        <v>0</v>
      </c>
      <c r="W612" s="15">
        <f t="shared" si="300"/>
        <v>0</v>
      </c>
      <c r="X612" s="15">
        <f t="shared" si="301"/>
        <v>0</v>
      </c>
      <c r="Y612" s="17" t="e">
        <f t="shared" si="302"/>
        <v>#DIV/0!</v>
      </c>
      <c r="Z612" s="8">
        <v>0</v>
      </c>
      <c r="AA612" s="8">
        <v>0</v>
      </c>
      <c r="AB612" s="15">
        <f t="shared" si="303"/>
        <v>0</v>
      </c>
      <c r="AC612" s="15">
        <f t="shared" si="304"/>
        <v>0</v>
      </c>
      <c r="AD612" s="17" t="e">
        <f t="shared" si="305"/>
        <v>#DIV/0!</v>
      </c>
      <c r="AE612" s="13">
        <v>0</v>
      </c>
      <c r="AF612" s="15">
        <f t="shared" si="306"/>
        <v>0</v>
      </c>
      <c r="AG612" s="13">
        <v>0</v>
      </c>
      <c r="AH612" s="15">
        <f t="shared" si="307"/>
        <v>0</v>
      </c>
      <c r="AI612" s="13">
        <v>0</v>
      </c>
      <c r="AJ612" s="15">
        <f t="shared" si="308"/>
        <v>0</v>
      </c>
      <c r="AK612" s="13">
        <v>0</v>
      </c>
      <c r="AL612" s="15">
        <f t="shared" si="309"/>
        <v>0</v>
      </c>
      <c r="AM612" s="13">
        <v>0</v>
      </c>
      <c r="AN612" s="15">
        <f t="shared" si="310"/>
        <v>0</v>
      </c>
      <c r="AO612" s="2">
        <v>0</v>
      </c>
      <c r="AP612" s="15">
        <f t="shared" si="311"/>
        <v>0</v>
      </c>
      <c r="AQ612" s="6">
        <v>0</v>
      </c>
      <c r="AR612" s="15">
        <f t="shared" si="312"/>
        <v>0</v>
      </c>
      <c r="AS612" s="52">
        <v>0</v>
      </c>
      <c r="AT612" s="15">
        <f t="shared" si="313"/>
        <v>0</v>
      </c>
      <c r="AU612" s="18"/>
      <c r="AV612" s="18"/>
      <c r="AW612" s="18"/>
      <c r="AX612" s="18"/>
      <c r="AY612" s="18"/>
      <c r="AZ612" s="18"/>
      <c r="BA612" s="18"/>
      <c r="BB612" s="18"/>
      <c r="BC612" s="18"/>
      <c r="BD612" s="92" t="str">
        <f t="shared" si="314"/>
        <v/>
      </c>
      <c r="BE612" s="92" t="str">
        <f t="shared" si="315"/>
        <v/>
      </c>
      <c r="BF612" s="93">
        <f>IFERROR(100*((L612+0.44*AA612+AQ612)*2400)/((SUMIFS(팀공격력!Q:Q,팀공격력!A:A,B612,팀공격력!B:B,D612)+0.44*SUMIFS(팀공격력!T:T,팀공격력!A:A,B612,팀공격력!B:B,D612)+SUMIFS(팀공격력!AK:AK,팀공격력!A:A,B612,팀공격력!B:B,D612))*(F612*60+G612)),"")</f>
        <v>0</v>
      </c>
      <c r="BG612" s="17" t="str">
        <f t="shared" si="316"/>
        <v/>
      </c>
      <c r="BH612" s="17" t="str">
        <f t="shared" si="317"/>
        <v/>
      </c>
      <c r="BI612" s="94">
        <f>IFERROR(((AG612*(12000/5))/((F612*60+G612)*(SUMIFS(팀공격력!X:X,팀공격력!A:A,B612,팀공격력!B:B,D612)+SUMIFS(팀수비력!X:X,팀수비력!A:A,B612,팀수비력!B:B,D612))))*100,"")</f>
        <v>0</v>
      </c>
      <c r="BJ612" s="94">
        <f>IFERROR(((AI612*(12000/5))/((F612*60+G612)*(SUMIFS(팀공격력!V:V,팀공격력!A:A,B612,팀공격력!B:B,D612)+SUMIFS(팀수비력!W:W,팀수비력!A:A,B612,팀수비력!B:B,D612))))*100,"")</f>
        <v>0</v>
      </c>
      <c r="BK612" s="94">
        <f>IFERROR(((AE612*(12000/5))/((F612*60+G612)*(SUMIFS(팀공격력!X:X,팀공격력!A:A,B612,팀공격력!B:B,D612)+SUMIFS(팀수비력!X:X,팀수비력!A:A,B612,팀수비력!B:B,D612))))*100,"")</f>
        <v>0</v>
      </c>
      <c r="BL612" s="94">
        <f>IFERROR(100*AK612/(((((F612*60+G612)/(12000/5))*SUMIFS(팀공격력!P:P,팀공격력!A:A,B612,팀공격력!B:B,D612))-K612)),"")</f>
        <v>0</v>
      </c>
      <c r="BM612" s="94">
        <f>IFERROR(100*((AM612/E612*(2400))/((F612*60+G612)*SUMIFS(팀공격력!AR:AR,팀공격력!A:A,B612,팀공격력!B:B,D612))),"")</f>
        <v>0</v>
      </c>
      <c r="BN612" s="94">
        <f>IFERROR((AO612*40)/(((F612*60+G612)/60)*(SUMIFS(팀수비력!Q:Q,팀수비력!A:A,B612,팀수비력!B:B,D612)-SUMIFS(팀수비력!N:N,팀수비력!A:A,B612,팀수비력!B:B,D612)))*100,"")</f>
        <v>0</v>
      </c>
      <c r="BO612" s="94" t="str">
        <f t="shared" si="318"/>
        <v/>
      </c>
      <c r="BP612" s="18"/>
      <c r="BQ612" s="18"/>
      <c r="BR612" s="18"/>
      <c r="BS612" s="18"/>
      <c r="BT612" s="19" t="s">
        <v>88</v>
      </c>
      <c r="BU612" s="19"/>
      <c r="BV612" s="26" t="s">
        <v>97</v>
      </c>
      <c r="BW612" s="26"/>
      <c r="BX612" s="26"/>
      <c r="BY612" s="26"/>
      <c r="BZ612" s="29"/>
      <c r="CA612" s="29"/>
      <c r="CB612" s="29"/>
      <c r="CC612" s="30"/>
      <c r="CD612" s="30"/>
      <c r="CE612" s="30"/>
      <c r="CF612" s="28">
        <v>1</v>
      </c>
      <c r="CG612" s="28">
        <v>0</v>
      </c>
    </row>
    <row r="613" spans="1:85" x14ac:dyDescent="0.4">
      <c r="A613" s="9" t="s">
        <v>84</v>
      </c>
      <c r="B613" s="9" t="s">
        <v>254</v>
      </c>
      <c r="C613" s="9" t="s">
        <v>261</v>
      </c>
      <c r="D613" s="23" t="s">
        <v>296</v>
      </c>
      <c r="E613" s="32">
        <v>9</v>
      </c>
      <c r="F613" s="32">
        <v>30</v>
      </c>
      <c r="G613" s="32">
        <v>46</v>
      </c>
      <c r="H613" s="14">
        <f t="shared" si="292"/>
        <v>16614</v>
      </c>
      <c r="I613" s="45">
        <v>166</v>
      </c>
      <c r="J613" s="15">
        <f t="shared" si="293"/>
        <v>18.444444444444443</v>
      </c>
      <c r="K613" s="21">
        <v>72</v>
      </c>
      <c r="L613" s="21">
        <v>115</v>
      </c>
      <c r="M613" s="15">
        <f t="shared" si="294"/>
        <v>8</v>
      </c>
      <c r="N613" s="15">
        <f t="shared" si="295"/>
        <v>12.777777777777779</v>
      </c>
      <c r="O613" s="17">
        <f t="shared" si="296"/>
        <v>0.62608695652173918</v>
      </c>
      <c r="P613" s="14">
        <v>62</v>
      </c>
      <c r="Q613" s="16">
        <v>94</v>
      </c>
      <c r="R613" s="15">
        <f t="shared" si="297"/>
        <v>6.8888888888888893</v>
      </c>
      <c r="S613" s="15">
        <f t="shared" si="298"/>
        <v>10.444444444444445</v>
      </c>
      <c r="T613" s="17">
        <f t="shared" si="299"/>
        <v>0.65957446808510634</v>
      </c>
      <c r="U613" s="16">
        <v>10</v>
      </c>
      <c r="V613" s="16">
        <v>21</v>
      </c>
      <c r="W613" s="15">
        <f t="shared" si="300"/>
        <v>1.1111111111111112</v>
      </c>
      <c r="X613" s="15">
        <f t="shared" si="301"/>
        <v>2.3333333333333335</v>
      </c>
      <c r="Y613" s="17">
        <f t="shared" si="302"/>
        <v>0.47619047619047616</v>
      </c>
      <c r="Z613" s="8">
        <v>12</v>
      </c>
      <c r="AA613" s="8">
        <v>16</v>
      </c>
      <c r="AB613" s="15">
        <f t="shared" si="303"/>
        <v>1.3333333333333333</v>
      </c>
      <c r="AC613" s="15">
        <f t="shared" si="304"/>
        <v>1.7777777777777777</v>
      </c>
      <c r="AD613" s="17">
        <f t="shared" si="305"/>
        <v>0.75</v>
      </c>
      <c r="AE613" s="13">
        <v>84</v>
      </c>
      <c r="AF613" s="15">
        <f t="shared" si="306"/>
        <v>9.3333333333333339</v>
      </c>
      <c r="AG613" s="13">
        <v>22</v>
      </c>
      <c r="AH613" s="15">
        <f t="shared" si="307"/>
        <v>2.4444444444444446</v>
      </c>
      <c r="AI613" s="13">
        <v>62</v>
      </c>
      <c r="AJ613" s="15">
        <f t="shared" si="308"/>
        <v>6.8888888888888893</v>
      </c>
      <c r="AK613" s="13">
        <v>22</v>
      </c>
      <c r="AL613" s="15">
        <f t="shared" si="309"/>
        <v>2.4444444444444446</v>
      </c>
      <c r="AM613" s="13">
        <v>5</v>
      </c>
      <c r="AN613" s="15">
        <f t="shared" si="310"/>
        <v>0.55555555555555558</v>
      </c>
      <c r="AO613" s="2">
        <v>8</v>
      </c>
      <c r="AP613" s="15">
        <f t="shared" si="311"/>
        <v>0.88888888888888884</v>
      </c>
      <c r="AQ613" s="6">
        <v>13</v>
      </c>
      <c r="AR613" s="15">
        <f t="shared" si="312"/>
        <v>1.4444444444444444</v>
      </c>
      <c r="AS613" s="52">
        <v>17</v>
      </c>
      <c r="AT613" s="15">
        <f t="shared" si="313"/>
        <v>1.8888888888888888</v>
      </c>
      <c r="AU613" s="18"/>
      <c r="AV613" s="18"/>
      <c r="AW613" s="18"/>
      <c r="AX613" s="18"/>
      <c r="AY613" s="18"/>
      <c r="AZ613" s="18"/>
      <c r="BA613" s="18"/>
      <c r="BB613" s="18"/>
      <c r="BC613" s="18"/>
      <c r="BD613" s="92">
        <f t="shared" si="314"/>
        <v>68.01048836447066</v>
      </c>
      <c r="BE613" s="92">
        <f t="shared" si="315"/>
        <v>66.956521739130437</v>
      </c>
      <c r="BF613" s="93">
        <f>IFERROR(100*((L613+0.44*AA613+AQ613)*2400)/((SUMIFS(팀공격력!Q:Q,팀공격력!A:A,B613,팀공격력!B:B,D613)+0.44*SUMIFS(팀공격력!T:T,팀공격력!A:A,B613,팀공격력!B:B,D613)+SUMIFS(팀공격력!AK:AK,팀공격력!A:A,B613,팀공격력!B:B,D613))*(F613*60+G613)),"")</f>
        <v>23.96356062357312</v>
      </c>
      <c r="BG613" s="17">
        <f t="shared" si="316"/>
        <v>0.18260869565217391</v>
      </c>
      <c r="BH613" s="17">
        <f t="shared" si="317"/>
        <v>0.1391304347826087</v>
      </c>
      <c r="BI613" s="94">
        <f>IFERROR(((AG613*(12000/5))/((F613*60+G613)*(SUMIFS(팀공격력!X:X,팀공격력!A:A,B613,팀공격력!B:B,D613)+SUMIFS(팀수비력!X:X,팀수비력!A:A,B613,팀수비력!B:B,D613))))*100,"")</f>
        <v>4.7276666994976857</v>
      </c>
      <c r="BJ613" s="94">
        <f>IFERROR(((AI613*(12000/5))/((F613*60+G613)*(SUMIFS(팀공격력!V:V,팀공격력!A:A,B613,팀공격력!B:B,D613)+SUMIFS(팀수비력!W:W,팀수비력!A:A,B613,팀수비력!B:B,D613))))*100,"")</f>
        <v>27.417250757291001</v>
      </c>
      <c r="BK613" s="94">
        <f>IFERROR(((AE613*(12000/5))/((F613*60+G613)*(SUMIFS(팀공격력!X:X,팀공격력!A:A,B613,팀공격력!B:B,D613)+SUMIFS(팀수비력!X:X,팀수비력!A:A,B613,팀수비력!B:B,D613))))*100,"")</f>
        <v>18.051091034445708</v>
      </c>
      <c r="BL613" s="94">
        <f>IFERROR(100*AK613/(((((F613*60+G613)/(12000/5))*SUMIFS(팀공격력!P:P,팀공격력!A:A,B613,팀공격력!B:B,D613))-K613)),"")</f>
        <v>14.944383119639976</v>
      </c>
      <c r="BM613" s="94">
        <f>IFERROR(100*((AM613/E613*(2400))/((F613*60+G613)*SUMIFS(팀공격력!AR:AR,팀공격력!A:A,B613,팀공격력!B:B,D613))),"")</f>
        <v>1.0050342665035161</v>
      </c>
      <c r="BN613" s="94">
        <f>IFERROR((AO613*40)/(((F613*60+G613)/60)*(SUMIFS(팀수비력!Q:Q,팀수비력!A:A,B613,팀수비력!B:B,D613)-SUMIFS(팀수비력!N:N,팀수비력!A:A,B613,팀수비력!B:B,D613)))*100,"")</f>
        <v>2.6132831002248511</v>
      </c>
      <c r="BO613" s="94">
        <f t="shared" si="318"/>
        <v>9.6267772511848335</v>
      </c>
      <c r="BP613" s="18"/>
      <c r="BQ613" s="18"/>
      <c r="BR613" s="18"/>
      <c r="BS613" s="18"/>
      <c r="BT613" s="19" t="s">
        <v>93</v>
      </c>
      <c r="BU613" s="19"/>
      <c r="BV613" s="26" t="s">
        <v>97</v>
      </c>
      <c r="BW613" s="26"/>
      <c r="BX613" s="26"/>
      <c r="BY613" s="26"/>
      <c r="BZ613" s="29"/>
      <c r="CA613" s="29"/>
      <c r="CB613" s="29"/>
      <c r="CC613" s="30"/>
      <c r="CD613" s="30"/>
      <c r="CE613" s="30"/>
      <c r="CF613" s="28">
        <v>2</v>
      </c>
      <c r="CG613" s="28">
        <v>7</v>
      </c>
    </row>
    <row r="614" spans="1:85" x14ac:dyDescent="0.4">
      <c r="A614" s="9" t="s">
        <v>84</v>
      </c>
      <c r="B614" s="9" t="s">
        <v>254</v>
      </c>
      <c r="C614" s="9" t="s">
        <v>262</v>
      </c>
      <c r="D614" s="23" t="s">
        <v>296</v>
      </c>
      <c r="E614" s="32">
        <v>9</v>
      </c>
      <c r="F614" s="32">
        <v>9</v>
      </c>
      <c r="G614" s="32">
        <v>47</v>
      </c>
      <c r="H614" s="14">
        <f t="shared" si="292"/>
        <v>5283</v>
      </c>
      <c r="I614" s="45">
        <v>56</v>
      </c>
      <c r="J614" s="15">
        <f t="shared" si="293"/>
        <v>6.2222222222222223</v>
      </c>
      <c r="K614" s="21">
        <v>25</v>
      </c>
      <c r="L614" s="21">
        <v>45</v>
      </c>
      <c r="M614" s="15">
        <f t="shared" si="294"/>
        <v>2.7777777777777777</v>
      </c>
      <c r="N614" s="15">
        <f t="shared" si="295"/>
        <v>5</v>
      </c>
      <c r="O614" s="17">
        <f t="shared" si="296"/>
        <v>0.55555555555555558</v>
      </c>
      <c r="P614" s="14">
        <v>23</v>
      </c>
      <c r="Q614" s="16">
        <v>43</v>
      </c>
      <c r="R614" s="15">
        <f t="shared" si="297"/>
        <v>2.5555555555555554</v>
      </c>
      <c r="S614" s="15">
        <f t="shared" si="298"/>
        <v>4.7777777777777777</v>
      </c>
      <c r="T614" s="17">
        <f t="shared" si="299"/>
        <v>0.53488372093023251</v>
      </c>
      <c r="U614" s="16">
        <v>2</v>
      </c>
      <c r="V614" s="16">
        <v>2</v>
      </c>
      <c r="W614" s="15">
        <f t="shared" si="300"/>
        <v>0.22222222222222221</v>
      </c>
      <c r="X614" s="15">
        <f t="shared" si="301"/>
        <v>0.22222222222222221</v>
      </c>
      <c r="Y614" s="17">
        <f t="shared" si="302"/>
        <v>1</v>
      </c>
      <c r="Z614" s="8">
        <v>4</v>
      </c>
      <c r="AA614" s="8">
        <v>8</v>
      </c>
      <c r="AB614" s="15">
        <f t="shared" si="303"/>
        <v>0.44444444444444442</v>
      </c>
      <c r="AC614" s="15">
        <f t="shared" si="304"/>
        <v>0.88888888888888884</v>
      </c>
      <c r="AD614" s="17">
        <f t="shared" si="305"/>
        <v>0.5</v>
      </c>
      <c r="AE614" s="13">
        <v>37</v>
      </c>
      <c r="AF614" s="15">
        <f t="shared" si="306"/>
        <v>4.1111111111111107</v>
      </c>
      <c r="AG614" s="13">
        <v>22</v>
      </c>
      <c r="AH614" s="15">
        <f t="shared" si="307"/>
        <v>2.4444444444444446</v>
      </c>
      <c r="AI614" s="13">
        <v>15</v>
      </c>
      <c r="AJ614" s="15">
        <f t="shared" si="308"/>
        <v>1.6666666666666667</v>
      </c>
      <c r="AK614" s="13">
        <v>4</v>
      </c>
      <c r="AL614" s="15">
        <f t="shared" si="309"/>
        <v>0.44444444444444442</v>
      </c>
      <c r="AM614" s="13">
        <v>4</v>
      </c>
      <c r="AN614" s="15">
        <f t="shared" si="310"/>
        <v>0.44444444444444442</v>
      </c>
      <c r="AO614" s="2">
        <v>1</v>
      </c>
      <c r="AP614" s="15">
        <f t="shared" si="311"/>
        <v>0.1111111111111111</v>
      </c>
      <c r="AQ614" s="6">
        <v>2</v>
      </c>
      <c r="AR614" s="15">
        <f t="shared" si="312"/>
        <v>0.22222222222222221</v>
      </c>
      <c r="AS614" s="52">
        <v>12</v>
      </c>
      <c r="AT614" s="15">
        <f t="shared" si="313"/>
        <v>1.3333333333333333</v>
      </c>
      <c r="AU614" s="18"/>
      <c r="AV614" s="18"/>
      <c r="AW614" s="18"/>
      <c r="AX614" s="18"/>
      <c r="AY614" s="18"/>
      <c r="AZ614" s="18"/>
      <c r="BA614" s="18"/>
      <c r="BB614" s="18"/>
      <c r="BC614" s="18"/>
      <c r="BD614" s="92">
        <f t="shared" si="314"/>
        <v>57.708161582852426</v>
      </c>
      <c r="BE614" s="92">
        <f t="shared" si="315"/>
        <v>57.777777777777771</v>
      </c>
      <c r="BF614" s="93">
        <f>IFERROR(100*((L614+0.44*AA614+AQ614)*2400)/((SUMIFS(팀공격력!Q:Q,팀공격력!A:A,B614,팀공격력!B:B,D614)+0.44*SUMIFS(팀공격력!T:T,팀공격력!A:A,B614,팀공격력!B:B,D614)+SUMIFS(팀공격력!AK:AK,팀공격력!A:A,B614,팀공격력!B:B,D614))*(F614*60+G614)),"")</f>
        <v>28.193296335057504</v>
      </c>
      <c r="BG614" s="17">
        <f t="shared" si="316"/>
        <v>4.4444444444444446E-2</v>
      </c>
      <c r="BH614" s="17">
        <f t="shared" si="317"/>
        <v>0.17777777777777778</v>
      </c>
      <c r="BI614" s="94">
        <f>IFERROR(((AG614*(12000/5))/((F614*60+G614)*(SUMIFS(팀공격력!X:X,팀공격력!A:A,B614,팀공격력!B:B,D614)+SUMIFS(팀수비력!X:X,팀수비력!A:A,B614,팀수비력!B:B,D614))))*100,"")</f>
        <v>14.867585566052346</v>
      </c>
      <c r="BJ614" s="94">
        <f>IFERROR(((AI614*(12000/5))/((F614*60+G614)*(SUMIFS(팀공격력!V:V,팀공격력!A:A,B614,팀공격력!B:B,D614)+SUMIFS(팀수비력!W:W,팀수비력!A:A,B614,팀수비력!B:B,D614))))*100,"")</f>
        <v>20.860132809512223</v>
      </c>
      <c r="BK614" s="94">
        <f>IFERROR(((AE614*(12000/5))/((F614*60+G614)*(SUMIFS(팀공격력!X:X,팀공격력!A:A,B614,팀공격력!B:B,D614)+SUMIFS(팀수비력!X:X,팀수비력!A:A,B614,팀수비력!B:B,D614))))*100,"")</f>
        <v>25.004575724724397</v>
      </c>
      <c r="BL614" s="94">
        <f>IFERROR(100*AK614/(((((F614*60+G614)/(12000/5))*SUMIFS(팀공격력!P:P,팀공격력!A:A,B614,팀공격력!B:B,D614))-K614)),"")</f>
        <v>8.9472948413253182</v>
      </c>
      <c r="BM614" s="94">
        <f>IFERROR(100*((AM614/E614*(2400))/((F614*60+G614)*SUMIFS(팀공격력!AR:AR,팀공격력!A:A,B614,팀공격력!B:B,D614))),"")</f>
        <v>2.5285086963754551</v>
      </c>
      <c r="BN614" s="94">
        <f>IFERROR((AO614*40)/(((F614*60+G614)/60)*(SUMIFS(팀수비력!Q:Q,팀수비력!A:A,B614,팀수비력!B:B,D614)-SUMIFS(팀수비력!N:N,팀수비력!A:A,B614,팀수비력!B:B,D614)))*100,"")</f>
        <v>1.0272829222774864</v>
      </c>
      <c r="BO614" s="94">
        <f t="shared" si="318"/>
        <v>3.9588281868566901</v>
      </c>
      <c r="BP614" s="18"/>
      <c r="BQ614" s="18"/>
      <c r="BR614" s="18"/>
      <c r="BS614" s="18"/>
      <c r="BT614" s="19" t="s">
        <v>93</v>
      </c>
      <c r="BU614" s="19"/>
      <c r="BV614" s="26" t="s">
        <v>97</v>
      </c>
      <c r="BW614" s="26"/>
      <c r="BX614" s="26"/>
      <c r="BY614" s="26"/>
      <c r="BZ614" s="29"/>
      <c r="CA614" s="29"/>
      <c r="CB614" s="29"/>
      <c r="CC614" s="30"/>
      <c r="CD614" s="30"/>
      <c r="CE614" s="30"/>
      <c r="CF614" s="28">
        <v>2</v>
      </c>
      <c r="CG614" s="28">
        <v>7</v>
      </c>
    </row>
    <row r="615" spans="1:85" x14ac:dyDescent="0.4">
      <c r="A615" s="9" t="s">
        <v>84</v>
      </c>
      <c r="B615" s="9" t="s">
        <v>254</v>
      </c>
      <c r="C615" s="9" t="s">
        <v>263</v>
      </c>
      <c r="D615" s="23" t="s">
        <v>296</v>
      </c>
      <c r="E615" s="32">
        <v>9</v>
      </c>
      <c r="F615" s="32">
        <v>13</v>
      </c>
      <c r="G615" s="32">
        <v>51</v>
      </c>
      <c r="H615" s="14">
        <f t="shared" si="292"/>
        <v>7479</v>
      </c>
      <c r="I615" s="45">
        <v>42</v>
      </c>
      <c r="J615" s="15">
        <f t="shared" si="293"/>
        <v>4.666666666666667</v>
      </c>
      <c r="K615" s="21">
        <v>14</v>
      </c>
      <c r="L615" s="21">
        <v>30</v>
      </c>
      <c r="M615" s="15">
        <f t="shared" si="294"/>
        <v>1.5555555555555556</v>
      </c>
      <c r="N615" s="15">
        <f t="shared" si="295"/>
        <v>3.3333333333333335</v>
      </c>
      <c r="O615" s="17">
        <f t="shared" si="296"/>
        <v>0.46666666666666667</v>
      </c>
      <c r="P615" s="14">
        <v>12</v>
      </c>
      <c r="Q615" s="16">
        <v>22</v>
      </c>
      <c r="R615" s="15">
        <f t="shared" si="297"/>
        <v>1.3333333333333333</v>
      </c>
      <c r="S615" s="15">
        <f t="shared" si="298"/>
        <v>2.4444444444444446</v>
      </c>
      <c r="T615" s="17">
        <f t="shared" si="299"/>
        <v>0.54545454545454541</v>
      </c>
      <c r="U615" s="16">
        <v>2</v>
      </c>
      <c r="V615" s="16">
        <v>8</v>
      </c>
      <c r="W615" s="15">
        <f t="shared" si="300"/>
        <v>0.22222222222222221</v>
      </c>
      <c r="X615" s="15">
        <f t="shared" si="301"/>
        <v>0.88888888888888884</v>
      </c>
      <c r="Y615" s="17">
        <f t="shared" si="302"/>
        <v>0.25</v>
      </c>
      <c r="Z615" s="8">
        <v>12</v>
      </c>
      <c r="AA615" s="8">
        <v>15</v>
      </c>
      <c r="AB615" s="15">
        <f t="shared" si="303"/>
        <v>1.3333333333333333</v>
      </c>
      <c r="AC615" s="15">
        <f t="shared" si="304"/>
        <v>1.6666666666666667</v>
      </c>
      <c r="AD615" s="17">
        <f t="shared" si="305"/>
        <v>0.8</v>
      </c>
      <c r="AE615" s="13">
        <v>7</v>
      </c>
      <c r="AF615" s="15">
        <f t="shared" si="306"/>
        <v>0.77777777777777779</v>
      </c>
      <c r="AG615" s="13">
        <v>0</v>
      </c>
      <c r="AH615" s="15">
        <f t="shared" si="307"/>
        <v>0</v>
      </c>
      <c r="AI615" s="13">
        <v>7</v>
      </c>
      <c r="AJ615" s="15">
        <f t="shared" si="308"/>
        <v>0.77777777777777779</v>
      </c>
      <c r="AK615" s="13">
        <v>23</v>
      </c>
      <c r="AL615" s="15">
        <f t="shared" si="309"/>
        <v>2.5555555555555554</v>
      </c>
      <c r="AM615" s="13">
        <v>2</v>
      </c>
      <c r="AN615" s="15">
        <f t="shared" si="310"/>
        <v>0.22222222222222221</v>
      </c>
      <c r="AO615" s="2">
        <v>0</v>
      </c>
      <c r="AP615" s="15">
        <f t="shared" si="311"/>
        <v>0</v>
      </c>
      <c r="AQ615" s="6">
        <v>10</v>
      </c>
      <c r="AR615" s="15">
        <f t="shared" si="312"/>
        <v>1.1111111111111112</v>
      </c>
      <c r="AS615" s="52">
        <v>19</v>
      </c>
      <c r="AT615" s="15">
        <f t="shared" si="313"/>
        <v>2.1111111111111112</v>
      </c>
      <c r="AU615" s="18"/>
      <c r="AV615" s="18"/>
      <c r="AW615" s="18"/>
      <c r="AX615" s="18"/>
      <c r="AY615" s="18"/>
      <c r="AZ615" s="18"/>
      <c r="BA615" s="18"/>
      <c r="BB615" s="18"/>
      <c r="BC615" s="18"/>
      <c r="BD615" s="92">
        <f t="shared" si="314"/>
        <v>57.377049180327866</v>
      </c>
      <c r="BE615" s="92">
        <f t="shared" si="315"/>
        <v>50</v>
      </c>
      <c r="BF615" s="93">
        <f>IFERROR(100*((L615+0.44*AA615+AQ615)*2400)/((SUMIFS(팀공격력!Q:Q,팀공격력!A:A,B615,팀공격력!B:B,D615)+0.44*SUMIFS(팀공격력!T:T,팀공격력!A:A,B615,팀공격력!B:B,D615)+SUMIFS(팀공격력!AK:AK,팀공격력!A:A,B615,팀공격력!B:B,D615))*(F615*60+G615)),"")</f>
        <v>18.369845701180164</v>
      </c>
      <c r="BG615" s="17">
        <f t="shared" si="316"/>
        <v>0.26666666666666666</v>
      </c>
      <c r="BH615" s="17">
        <f t="shared" si="317"/>
        <v>0.5</v>
      </c>
      <c r="BI615" s="94">
        <f>IFERROR(((AG615*(12000/5))/((F615*60+G615)*(SUMIFS(팀공격력!X:X,팀공격력!A:A,B615,팀공격력!B:B,D615)+SUMIFS(팀수비력!X:X,팀수비력!A:A,B615,팀수비력!B:B,D615))))*100,"")</f>
        <v>0</v>
      </c>
      <c r="BJ615" s="94">
        <f>IFERROR(((AI615*(12000/5))/((F615*60+G615)*(SUMIFS(팀공격력!V:V,팀공격력!A:A,B615,팀공격력!B:B,D615)+SUMIFS(팀수비력!W:W,팀수비력!A:A,B615,팀수비력!B:B,D615))))*100,"")</f>
        <v>6.8763967680935192</v>
      </c>
      <c r="BK615" s="94">
        <f>IFERROR(((AE615*(12000/5))/((F615*60+G615)*(SUMIFS(팀공격력!X:X,팀공격력!A:A,B615,팀공격력!B:B,D615)+SUMIFS(팀수비력!X:X,팀수비력!A:A,B615,팀수비력!B:B,D615))))*100,"")</f>
        <v>3.3415878509413135</v>
      </c>
      <c r="BL615" s="94">
        <f>IFERROR(100*AK615/(((((F615*60+G615)/(12000/5))*SUMIFS(팀공격력!P:P,팀공격력!A:A,B615,팀공격력!B:B,D615))-K615)),"")</f>
        <v>27.160676064654215</v>
      </c>
      <c r="BM615" s="94">
        <f>IFERROR(100*((AM615/E615*(2400))/((F615*60+G615)*SUMIFS(팀공격력!AR:AR,팀공격력!A:A,B615,팀공격력!B:B,D615))),"")</f>
        <v>0.8930412784430759</v>
      </c>
      <c r="BN615" s="94">
        <f>IFERROR((AO615*40)/(((F615*60+G615)/60)*(SUMIFS(팀수비력!Q:Q,팀수비력!A:A,B615,팀수비력!B:B,D615)-SUMIFS(팀수비력!N:N,팀수비력!A:A,B615,팀수비력!B:B,D615)))*100,"")</f>
        <v>0</v>
      </c>
      <c r="BO615" s="94">
        <f t="shared" si="318"/>
        <v>21.459227467811157</v>
      </c>
      <c r="BP615" s="18"/>
      <c r="BQ615" s="18"/>
      <c r="BR615" s="18"/>
      <c r="BS615" s="18"/>
      <c r="BT615" s="19" t="s">
        <v>88</v>
      </c>
      <c r="BU615" s="19"/>
      <c r="BV615" s="26" t="s">
        <v>89</v>
      </c>
      <c r="BW615" s="26"/>
      <c r="BX615" s="26"/>
      <c r="BY615" s="26"/>
      <c r="BZ615" s="29"/>
      <c r="CA615" s="29"/>
      <c r="CB615" s="29"/>
      <c r="CC615" s="30"/>
      <c r="CD615" s="30"/>
      <c r="CE615" s="30"/>
      <c r="CF615" s="28">
        <v>2</v>
      </c>
      <c r="CG615" s="28">
        <v>7</v>
      </c>
    </row>
    <row r="616" spans="1:85" x14ac:dyDescent="0.4">
      <c r="A616" s="9" t="s">
        <v>84</v>
      </c>
      <c r="B616" s="9" t="s">
        <v>254</v>
      </c>
      <c r="C616" s="9" t="s">
        <v>266</v>
      </c>
      <c r="D616" s="23" t="s">
        <v>296</v>
      </c>
      <c r="E616" s="32">
        <v>8</v>
      </c>
      <c r="F616" s="32">
        <v>14</v>
      </c>
      <c r="G616" s="32">
        <v>39</v>
      </c>
      <c r="H616" s="14">
        <f t="shared" si="292"/>
        <v>7032</v>
      </c>
      <c r="I616" s="45">
        <v>35</v>
      </c>
      <c r="J616" s="15">
        <f t="shared" si="293"/>
        <v>4.375</v>
      </c>
      <c r="K616" s="21">
        <v>12</v>
      </c>
      <c r="L616" s="21">
        <v>30</v>
      </c>
      <c r="M616" s="15">
        <f t="shared" si="294"/>
        <v>1.5</v>
      </c>
      <c r="N616" s="15">
        <f t="shared" si="295"/>
        <v>3.75</v>
      </c>
      <c r="O616" s="17">
        <f t="shared" si="296"/>
        <v>0.4</v>
      </c>
      <c r="P616" s="14">
        <v>9</v>
      </c>
      <c r="Q616" s="16">
        <v>19</v>
      </c>
      <c r="R616" s="15">
        <f t="shared" si="297"/>
        <v>1.125</v>
      </c>
      <c r="S616" s="15">
        <f t="shared" si="298"/>
        <v>2.375</v>
      </c>
      <c r="T616" s="17">
        <f t="shared" si="299"/>
        <v>0.47368421052631576</v>
      </c>
      <c r="U616" s="16">
        <v>3</v>
      </c>
      <c r="V616" s="16">
        <v>11</v>
      </c>
      <c r="W616" s="15">
        <f t="shared" si="300"/>
        <v>0.375</v>
      </c>
      <c r="X616" s="15">
        <f t="shared" si="301"/>
        <v>1.375</v>
      </c>
      <c r="Y616" s="17">
        <f t="shared" si="302"/>
        <v>0.27272727272727271</v>
      </c>
      <c r="Z616" s="8">
        <v>8</v>
      </c>
      <c r="AA616" s="8">
        <v>8</v>
      </c>
      <c r="AB616" s="15">
        <f t="shared" si="303"/>
        <v>1</v>
      </c>
      <c r="AC616" s="15">
        <f t="shared" si="304"/>
        <v>1</v>
      </c>
      <c r="AD616" s="17">
        <f t="shared" si="305"/>
        <v>1</v>
      </c>
      <c r="AE616" s="13">
        <v>17</v>
      </c>
      <c r="AF616" s="15">
        <f t="shared" si="306"/>
        <v>2.125</v>
      </c>
      <c r="AG616" s="13">
        <v>3</v>
      </c>
      <c r="AH616" s="15">
        <f t="shared" si="307"/>
        <v>0.375</v>
      </c>
      <c r="AI616" s="13">
        <v>14</v>
      </c>
      <c r="AJ616" s="15">
        <f t="shared" si="308"/>
        <v>1.75</v>
      </c>
      <c r="AK616" s="13">
        <v>5</v>
      </c>
      <c r="AL616" s="15">
        <f t="shared" si="309"/>
        <v>0.625</v>
      </c>
      <c r="AM616" s="13">
        <v>2</v>
      </c>
      <c r="AN616" s="15">
        <f t="shared" si="310"/>
        <v>0.25</v>
      </c>
      <c r="AO616" s="2">
        <v>0</v>
      </c>
      <c r="AP616" s="15">
        <f t="shared" si="311"/>
        <v>0</v>
      </c>
      <c r="AQ616" s="6">
        <v>3</v>
      </c>
      <c r="AR616" s="15">
        <f t="shared" si="312"/>
        <v>0.375</v>
      </c>
      <c r="AS616" s="52">
        <v>7</v>
      </c>
      <c r="AT616" s="15">
        <f t="shared" si="313"/>
        <v>0.875</v>
      </c>
      <c r="AU616" s="18"/>
      <c r="AV616" s="18"/>
      <c r="AW616" s="18"/>
      <c r="AX616" s="18"/>
      <c r="AY616" s="18"/>
      <c r="AZ616" s="18"/>
      <c r="BA616" s="18"/>
      <c r="BB616" s="18"/>
      <c r="BC616" s="18"/>
      <c r="BD616" s="92">
        <f t="shared" si="314"/>
        <v>52.207637231503575</v>
      </c>
      <c r="BE616" s="92">
        <f t="shared" si="315"/>
        <v>45</v>
      </c>
      <c r="BF616" s="93">
        <f>IFERROR(100*((L616+0.44*AA616+AQ616)*2400)/((SUMIFS(팀공격력!Q:Q,팀공격력!A:A,B616,팀공격력!B:B,D616)+0.44*SUMIFS(팀공격력!T:T,팀공격력!A:A,B616,팀공격력!B:B,D616)+SUMIFS(팀공격력!AK:AK,팀공격력!A:A,B616,팀공격력!B:B,D616))*(F616*60+G616)),"")</f>
        <v>13.610137390833808</v>
      </c>
      <c r="BG616" s="17">
        <f t="shared" si="316"/>
        <v>0.36666666666666664</v>
      </c>
      <c r="BH616" s="17">
        <f t="shared" si="317"/>
        <v>0.26666666666666666</v>
      </c>
      <c r="BI616" s="94">
        <f>IFERROR(((AG616*(12000/5))/((F616*60+G616)*(SUMIFS(팀공격력!X:X,팀공격력!A:A,B616,팀공격력!B:B,D616)+SUMIFS(팀수비력!X:X,팀수비력!A:A,B616,팀수비력!B:B,D616))))*100,"")</f>
        <v>1.3539051702253688</v>
      </c>
      <c r="BJ616" s="94">
        <f>IFERROR(((AI616*(12000/5))/((F616*60+G616)*(SUMIFS(팀공격력!V:V,팀공격력!A:A,B616,팀공격력!B:B,D616)+SUMIFS(팀수비력!W:W,팀수비력!A:A,B616,팀수비력!B:B,D616))))*100,"")</f>
        <v>13.001787745815049</v>
      </c>
      <c r="BK616" s="94">
        <f>IFERROR(((AE616*(12000/5))/((F616*60+G616)*(SUMIFS(팀공격력!X:X,팀공격력!A:A,B616,팀공격력!B:B,D616)+SUMIFS(팀수비력!X:X,팀수비력!A:A,B616,팀수비력!B:B,D616))))*100,"")</f>
        <v>7.6721292979437568</v>
      </c>
      <c r="BL616" s="94">
        <f>IFERROR(100*AK616/(((((F616*60+G616)/(12000/5))*SUMIFS(팀공격력!P:P,팀공격력!A:A,B616,팀공격력!B:B,D616))-K616)),"")</f>
        <v>5.4123536973141189</v>
      </c>
      <c r="BM616" s="94">
        <f>IFERROR(100*((AM616/E616*(2400))/((F616*60+G616)*SUMIFS(팀공격력!AR:AR,팀공격력!A:A,B616,팀공격력!B:B,D616))),"")</f>
        <v>0.94980883411202566</v>
      </c>
      <c r="BN616" s="94">
        <f>IFERROR((AO616*40)/(((F616*60+G616)/60)*(SUMIFS(팀수비력!Q:Q,팀수비력!A:A,B616,팀수비력!B:B,D616)-SUMIFS(팀수비력!N:N,팀수비력!A:A,B616,팀수비력!B:B,D616)))*100,"")</f>
        <v>0</v>
      </c>
      <c r="BO616" s="94">
        <f t="shared" si="318"/>
        <v>8.2146768893756832</v>
      </c>
      <c r="BP616" s="18"/>
      <c r="BQ616" s="18"/>
      <c r="BR616" s="18"/>
      <c r="BS616" s="18"/>
      <c r="BT616" s="19" t="s">
        <v>88</v>
      </c>
      <c r="BU616" s="19"/>
      <c r="BV616" s="26" t="s">
        <v>94</v>
      </c>
      <c r="BW616" s="26"/>
      <c r="BX616" s="26"/>
      <c r="BY616" s="26"/>
      <c r="BZ616" s="29"/>
      <c r="CA616" s="29"/>
      <c r="CB616" s="29"/>
      <c r="CC616" s="30"/>
      <c r="CD616" s="30"/>
      <c r="CE616" s="30"/>
      <c r="CF616" s="28">
        <v>2</v>
      </c>
      <c r="CG616" s="28">
        <v>6</v>
      </c>
    </row>
    <row r="617" spans="1:85" x14ac:dyDescent="0.4">
      <c r="A617" s="9" t="s">
        <v>84</v>
      </c>
      <c r="B617" s="9" t="s">
        <v>254</v>
      </c>
      <c r="C617" s="9" t="s">
        <v>267</v>
      </c>
      <c r="D617" s="23" t="s">
        <v>296</v>
      </c>
      <c r="E617" s="32">
        <v>7</v>
      </c>
      <c r="F617" s="32">
        <v>10</v>
      </c>
      <c r="G617" s="32">
        <v>30</v>
      </c>
      <c r="H617" s="14">
        <f t="shared" si="292"/>
        <v>4410</v>
      </c>
      <c r="I617" s="45">
        <v>32</v>
      </c>
      <c r="J617" s="15">
        <f t="shared" si="293"/>
        <v>4.5714285714285712</v>
      </c>
      <c r="K617" s="21">
        <v>12</v>
      </c>
      <c r="L617" s="21">
        <v>25</v>
      </c>
      <c r="M617" s="15">
        <f t="shared" si="294"/>
        <v>1.7142857142857142</v>
      </c>
      <c r="N617" s="15">
        <f t="shared" si="295"/>
        <v>3.5714285714285716</v>
      </c>
      <c r="O617" s="17">
        <f t="shared" si="296"/>
        <v>0.48</v>
      </c>
      <c r="P617" s="14">
        <v>8</v>
      </c>
      <c r="Q617" s="16">
        <v>16</v>
      </c>
      <c r="R617" s="15">
        <f t="shared" si="297"/>
        <v>1.1428571428571428</v>
      </c>
      <c r="S617" s="15">
        <f t="shared" si="298"/>
        <v>2.2857142857142856</v>
      </c>
      <c r="T617" s="17">
        <f t="shared" si="299"/>
        <v>0.5</v>
      </c>
      <c r="U617" s="16">
        <v>4</v>
      </c>
      <c r="V617" s="16">
        <v>9</v>
      </c>
      <c r="W617" s="15">
        <f t="shared" si="300"/>
        <v>0.5714285714285714</v>
      </c>
      <c r="X617" s="15">
        <f t="shared" si="301"/>
        <v>1.2857142857142858</v>
      </c>
      <c r="Y617" s="17">
        <f t="shared" si="302"/>
        <v>0.44444444444444442</v>
      </c>
      <c r="Z617" s="8">
        <v>4</v>
      </c>
      <c r="AA617" s="8">
        <v>4</v>
      </c>
      <c r="AB617" s="15">
        <f t="shared" si="303"/>
        <v>0.5714285714285714</v>
      </c>
      <c r="AC617" s="15">
        <f t="shared" si="304"/>
        <v>0.5714285714285714</v>
      </c>
      <c r="AD617" s="17">
        <f t="shared" si="305"/>
        <v>1</v>
      </c>
      <c r="AE617" s="13">
        <v>5</v>
      </c>
      <c r="AF617" s="15">
        <f t="shared" si="306"/>
        <v>0.7142857142857143</v>
      </c>
      <c r="AG617" s="13">
        <v>0</v>
      </c>
      <c r="AH617" s="15">
        <f t="shared" si="307"/>
        <v>0</v>
      </c>
      <c r="AI617" s="13">
        <v>5</v>
      </c>
      <c r="AJ617" s="15">
        <f t="shared" si="308"/>
        <v>0.7142857142857143</v>
      </c>
      <c r="AK617" s="13">
        <v>8</v>
      </c>
      <c r="AL617" s="15">
        <f t="shared" si="309"/>
        <v>1.1428571428571428</v>
      </c>
      <c r="AM617" s="13">
        <v>5</v>
      </c>
      <c r="AN617" s="15">
        <f t="shared" si="310"/>
        <v>0.7142857142857143</v>
      </c>
      <c r="AO617" s="2">
        <v>0</v>
      </c>
      <c r="AP617" s="15">
        <f t="shared" si="311"/>
        <v>0</v>
      </c>
      <c r="AQ617" s="6">
        <v>1</v>
      </c>
      <c r="AR617" s="15">
        <f t="shared" si="312"/>
        <v>0.14285714285714285</v>
      </c>
      <c r="AS617" s="52">
        <v>15</v>
      </c>
      <c r="AT617" s="15">
        <f t="shared" si="313"/>
        <v>2.1428571428571428</v>
      </c>
      <c r="AU617" s="18"/>
      <c r="AV617" s="18"/>
      <c r="AW617" s="18"/>
      <c r="AX617" s="18"/>
      <c r="AY617" s="18"/>
      <c r="AZ617" s="18"/>
      <c r="BA617" s="18"/>
      <c r="BB617" s="18"/>
      <c r="BC617" s="18"/>
      <c r="BD617" s="92">
        <f t="shared" si="314"/>
        <v>59.790732436472339</v>
      </c>
      <c r="BE617" s="92">
        <f t="shared" si="315"/>
        <v>56.000000000000007</v>
      </c>
      <c r="BF617" s="93">
        <f>IFERROR(100*((L617+0.44*AA617+AQ617)*2400)/((SUMIFS(팀공격력!Q:Q,팀공격력!A:A,B617,팀공격력!B:B,D617)+0.44*SUMIFS(팀공격력!T:T,팀공격력!A:A,B617,팀공격력!B:B,D617)+SUMIFS(팀공격력!AK:AK,팀공격력!A:A,B617,팀공격력!B:B,D617))*(F617*60+G617)),"")</f>
        <v>14.43442631474953</v>
      </c>
      <c r="BG617" s="17">
        <f t="shared" si="316"/>
        <v>0.36</v>
      </c>
      <c r="BH617" s="17">
        <f t="shared" si="317"/>
        <v>0.16</v>
      </c>
      <c r="BI617" s="94">
        <f>IFERROR(((AG617*(12000/5))/((F617*60+G617)*(SUMIFS(팀공격력!X:X,팀공격력!A:A,B617,팀공격력!B:B,D617)+SUMIFS(팀수비력!X:X,팀수비력!A:A,B617,팀수비력!B:B,D617))))*100,"")</f>
        <v>0</v>
      </c>
      <c r="BJ617" s="94">
        <f>IFERROR(((AI617*(12000/5))/((F617*60+G617)*(SUMIFS(팀공격력!V:V,팀공격력!A:A,B617,팀공격력!B:B,D617)+SUMIFS(팀수비력!W:W,팀수비력!A:A,B617,팀수비력!B:B,D617))))*100,"")</f>
        <v>6.4787819889860714</v>
      </c>
      <c r="BK617" s="94">
        <f>IFERROR(((AE617*(12000/5))/((F617*60+G617)*(SUMIFS(팀공격력!X:X,팀공격력!A:A,B617,팀공격력!B:B,D617)+SUMIFS(팀수비력!X:X,팀수비력!A:A,B617,팀수비력!B:B,D617))))*100,"")</f>
        <v>3.1483667847304213</v>
      </c>
      <c r="BL617" s="94">
        <f>IFERROR(100*AK617/(((((F617*60+G617)/(12000/5))*SUMIFS(팀공격력!P:P,팀공격력!A:A,B617,팀공격력!B:B,D617))-K617)),"")</f>
        <v>12.7363184079602</v>
      </c>
      <c r="BM617" s="94">
        <f>IFERROR(100*((AM617/E617*(2400))/((F617*60+G617)*SUMIFS(팀공격력!AR:AR,팀공격력!A:A,B617,팀공격력!B:B,D617))),"")</f>
        <v>3.7863127672765109</v>
      </c>
      <c r="BN617" s="94">
        <f>IFERROR((AO617*40)/(((F617*60+G617)/60)*(SUMIFS(팀수비력!Q:Q,팀수비력!A:A,B617,팀수비력!B:B,D617)-SUMIFS(팀수비력!N:N,팀수비력!A:A,B617,팀수비력!B:B,D617)))*100,"")</f>
        <v>0</v>
      </c>
      <c r="BO617" s="94">
        <f t="shared" si="318"/>
        <v>3.6023054755043225</v>
      </c>
      <c r="BP617" s="18"/>
      <c r="BQ617" s="18"/>
      <c r="BR617" s="18"/>
      <c r="BS617" s="18"/>
      <c r="BT617" s="19" t="s">
        <v>88</v>
      </c>
      <c r="BU617" s="19"/>
      <c r="BV617" s="26" t="s">
        <v>89</v>
      </c>
      <c r="BW617" s="26"/>
      <c r="BX617" s="26"/>
      <c r="BY617" s="26"/>
      <c r="BZ617" s="29"/>
      <c r="CA617" s="29"/>
      <c r="CB617" s="29"/>
      <c r="CC617" s="30"/>
      <c r="CD617" s="30"/>
      <c r="CE617" s="30"/>
      <c r="CF617" s="28">
        <v>2</v>
      </c>
      <c r="CG617" s="28">
        <v>5</v>
      </c>
    </row>
    <row r="618" spans="1:85" x14ac:dyDescent="0.4">
      <c r="A618" s="9" t="s">
        <v>84</v>
      </c>
      <c r="B618" s="9" t="s">
        <v>254</v>
      </c>
      <c r="C618" s="9" t="s">
        <v>268</v>
      </c>
      <c r="D618" s="23" t="s">
        <v>296</v>
      </c>
      <c r="E618" s="32">
        <v>6</v>
      </c>
      <c r="F618" s="32">
        <v>20</v>
      </c>
      <c r="G618" s="32">
        <v>11</v>
      </c>
      <c r="H618" s="14">
        <f t="shared" si="292"/>
        <v>7266</v>
      </c>
      <c r="I618" s="45">
        <v>35</v>
      </c>
      <c r="J618" s="15">
        <f t="shared" si="293"/>
        <v>5.833333333333333</v>
      </c>
      <c r="K618" s="21">
        <v>13</v>
      </c>
      <c r="L618" s="21">
        <v>37</v>
      </c>
      <c r="M618" s="15">
        <f t="shared" si="294"/>
        <v>2.1666666666666665</v>
      </c>
      <c r="N618" s="15">
        <f t="shared" si="295"/>
        <v>6.166666666666667</v>
      </c>
      <c r="O618" s="17">
        <f t="shared" si="296"/>
        <v>0.35135135135135137</v>
      </c>
      <c r="P618" s="14">
        <v>9</v>
      </c>
      <c r="Q618" s="16">
        <v>20</v>
      </c>
      <c r="R618" s="15">
        <f t="shared" si="297"/>
        <v>1.5</v>
      </c>
      <c r="S618" s="15">
        <f t="shared" si="298"/>
        <v>3.3333333333333335</v>
      </c>
      <c r="T618" s="17">
        <f t="shared" si="299"/>
        <v>0.45</v>
      </c>
      <c r="U618" s="16">
        <v>4</v>
      </c>
      <c r="V618" s="16">
        <v>17</v>
      </c>
      <c r="W618" s="15">
        <f t="shared" si="300"/>
        <v>0.66666666666666663</v>
      </c>
      <c r="X618" s="15">
        <f t="shared" si="301"/>
        <v>2.8333333333333335</v>
      </c>
      <c r="Y618" s="17">
        <f t="shared" si="302"/>
        <v>0.23529411764705882</v>
      </c>
      <c r="Z618" s="8">
        <v>5</v>
      </c>
      <c r="AA618" s="8">
        <v>6</v>
      </c>
      <c r="AB618" s="15">
        <f t="shared" si="303"/>
        <v>0.83333333333333337</v>
      </c>
      <c r="AC618" s="15">
        <f t="shared" si="304"/>
        <v>1</v>
      </c>
      <c r="AD618" s="17">
        <f t="shared" si="305"/>
        <v>0.83333333333333337</v>
      </c>
      <c r="AE618" s="13">
        <v>10</v>
      </c>
      <c r="AF618" s="15">
        <f t="shared" si="306"/>
        <v>1.6666666666666667</v>
      </c>
      <c r="AG618" s="13">
        <v>1</v>
      </c>
      <c r="AH618" s="15">
        <f t="shared" si="307"/>
        <v>0.16666666666666666</v>
      </c>
      <c r="AI618" s="13">
        <v>9</v>
      </c>
      <c r="AJ618" s="15">
        <f t="shared" si="308"/>
        <v>1.5</v>
      </c>
      <c r="AK618" s="13">
        <v>13</v>
      </c>
      <c r="AL618" s="15">
        <f t="shared" si="309"/>
        <v>2.1666666666666665</v>
      </c>
      <c r="AM618" s="13">
        <v>8</v>
      </c>
      <c r="AN618" s="15">
        <f t="shared" si="310"/>
        <v>1.3333333333333333</v>
      </c>
      <c r="AO618" s="2">
        <v>0</v>
      </c>
      <c r="AP618" s="15">
        <f t="shared" si="311"/>
        <v>0</v>
      </c>
      <c r="AQ618" s="6">
        <v>9</v>
      </c>
      <c r="AR618" s="15">
        <f t="shared" si="312"/>
        <v>1.5</v>
      </c>
      <c r="AS618" s="52">
        <v>11</v>
      </c>
      <c r="AT618" s="15">
        <f t="shared" si="313"/>
        <v>1.8333333333333333</v>
      </c>
      <c r="AU618" s="18"/>
      <c r="AV618" s="18"/>
      <c r="AW618" s="18"/>
      <c r="AX618" s="18"/>
      <c r="AY618" s="18"/>
      <c r="AZ618" s="18"/>
      <c r="BA618" s="18"/>
      <c r="BB618" s="18"/>
      <c r="BC618" s="18"/>
      <c r="BD618" s="92">
        <f t="shared" si="314"/>
        <v>44.147325933400609</v>
      </c>
      <c r="BE618" s="92">
        <f t="shared" si="315"/>
        <v>40.54054054054054</v>
      </c>
      <c r="BF618" s="93">
        <f>IFERROR(100*((L618+0.44*AA618+AQ618)*2400)/((SUMIFS(팀공격력!Q:Q,팀공격력!A:A,B618,팀공격력!B:B,D618)+0.44*SUMIFS(팀공격력!T:T,팀공격력!A:A,B618,팀공격력!B:B,D618)+SUMIFS(팀공격력!AK:AK,팀공격력!A:A,B618,팀공격력!B:B,D618))*(F618*60+G618)),"")</f>
        <v>13.157398809666576</v>
      </c>
      <c r="BG618" s="17">
        <f t="shared" si="316"/>
        <v>0.45945945945945948</v>
      </c>
      <c r="BH618" s="17">
        <f t="shared" si="317"/>
        <v>0.16216216216216217</v>
      </c>
      <c r="BI618" s="94">
        <f>IFERROR(((AG618*(12000/5))/((F618*60+G618)*(SUMIFS(팀공격력!X:X,팀공격력!A:A,B618,팀공격력!B:B,D618)+SUMIFS(팀수비력!X:X,팀수비력!A:A,B618,팀수비력!B:B,D618))))*100,"")</f>
        <v>0.32757573482744262</v>
      </c>
      <c r="BJ618" s="94">
        <f>IFERROR(((AI618*(12000/5))/((F618*60+G618)*(SUMIFS(팀공격력!V:V,팀공격력!A:A,B618,팀공격력!B:B,D618)+SUMIFS(팀수비력!W:W,팀수비력!A:A,B618,팀수비력!B:B,D618))))*100,"")</f>
        <v>6.0668363133858003</v>
      </c>
      <c r="BK618" s="94">
        <f>IFERROR(((AE618*(12000/5))/((F618*60+G618)*(SUMIFS(팀공격력!X:X,팀공격력!A:A,B618,팀공격력!B:B,D618)+SUMIFS(팀수비력!X:X,팀수비력!A:A,B618,팀수비력!B:B,D618))))*100,"")</f>
        <v>3.2757573482744267</v>
      </c>
      <c r="BL618" s="94">
        <f>IFERROR(100*AK618/(((((F618*60+G618)/(12000/5))*SUMIFS(팀공격력!P:P,팀공격력!A:A,B618,팀공격력!B:B,D618))-K618)),"")</f>
        <v>9.9383630369343976</v>
      </c>
      <c r="BM618" s="94">
        <f>IFERROR(100*((AM618/E618*(2400))/((F618*60+G618)*SUMIFS(팀공격력!AR:AR,팀공격력!A:A,B618,팀공격력!B:B,D618))),"")</f>
        <v>3.6768817624419294</v>
      </c>
      <c r="BN618" s="94">
        <f>IFERROR((AO618*40)/(((F618*60+G618)/60)*(SUMIFS(팀수비력!Q:Q,팀수비력!A:A,B618,팀수비력!B:B,D618)-SUMIFS(팀수비력!N:N,팀수비력!A:A,B618,팀수비력!B:B,D618)))*100,"")</f>
        <v>0</v>
      </c>
      <c r="BO618" s="94">
        <f t="shared" si="318"/>
        <v>18.503289473684209</v>
      </c>
      <c r="BP618" s="18"/>
      <c r="BQ618" s="18"/>
      <c r="BR618" s="18"/>
      <c r="BS618" s="18"/>
      <c r="BT618" s="19" t="s">
        <v>88</v>
      </c>
      <c r="BU618" s="19"/>
      <c r="BV618" s="26" t="s">
        <v>89</v>
      </c>
      <c r="BW618" s="26"/>
      <c r="BX618" s="26"/>
      <c r="BY618" s="26"/>
      <c r="BZ618" s="29"/>
      <c r="CA618" s="29"/>
      <c r="CB618" s="29"/>
      <c r="CC618" s="30"/>
      <c r="CD618" s="30"/>
      <c r="CE618" s="30"/>
      <c r="CF618" s="28">
        <v>2</v>
      </c>
      <c r="CG618" s="28">
        <v>4</v>
      </c>
    </row>
    <row r="619" spans="1:85" x14ac:dyDescent="0.4">
      <c r="A619" s="9" t="s">
        <v>84</v>
      </c>
      <c r="B619" s="9" t="s">
        <v>254</v>
      </c>
      <c r="C619" s="9" t="s">
        <v>269</v>
      </c>
      <c r="D619" s="23" t="s">
        <v>296</v>
      </c>
      <c r="E619" s="32">
        <v>9</v>
      </c>
      <c r="F619" s="32">
        <v>22</v>
      </c>
      <c r="G619" s="32">
        <v>23</v>
      </c>
      <c r="H619" s="14">
        <f t="shared" si="292"/>
        <v>12087</v>
      </c>
      <c r="I619" s="45">
        <v>75</v>
      </c>
      <c r="J619" s="15">
        <f t="shared" si="293"/>
        <v>8.3333333333333339</v>
      </c>
      <c r="K619" s="21">
        <v>30</v>
      </c>
      <c r="L619" s="21">
        <v>58</v>
      </c>
      <c r="M619" s="15">
        <f t="shared" si="294"/>
        <v>3.3333333333333335</v>
      </c>
      <c r="N619" s="15">
        <f t="shared" si="295"/>
        <v>6.4444444444444446</v>
      </c>
      <c r="O619" s="17">
        <f t="shared" si="296"/>
        <v>0.51724137931034486</v>
      </c>
      <c r="P619" s="14">
        <v>15</v>
      </c>
      <c r="Q619" s="16">
        <v>17</v>
      </c>
      <c r="R619" s="15">
        <f t="shared" si="297"/>
        <v>1.6666666666666667</v>
      </c>
      <c r="S619" s="15">
        <f t="shared" si="298"/>
        <v>1.8888888888888888</v>
      </c>
      <c r="T619" s="17">
        <f t="shared" si="299"/>
        <v>0.88235294117647056</v>
      </c>
      <c r="U619" s="16">
        <v>15</v>
      </c>
      <c r="V619" s="16">
        <v>41</v>
      </c>
      <c r="W619" s="15">
        <f t="shared" si="300"/>
        <v>1.6666666666666667</v>
      </c>
      <c r="X619" s="15">
        <f t="shared" si="301"/>
        <v>4.5555555555555554</v>
      </c>
      <c r="Y619" s="17">
        <f t="shared" si="302"/>
        <v>0.36585365853658536</v>
      </c>
      <c r="Z619" s="8">
        <v>0</v>
      </c>
      <c r="AA619" s="8">
        <v>2</v>
      </c>
      <c r="AB619" s="15">
        <f t="shared" si="303"/>
        <v>0</v>
      </c>
      <c r="AC619" s="15">
        <f t="shared" si="304"/>
        <v>0.22222222222222221</v>
      </c>
      <c r="AD619" s="17">
        <f t="shared" si="305"/>
        <v>0</v>
      </c>
      <c r="AE619" s="13">
        <v>11</v>
      </c>
      <c r="AF619" s="15">
        <f t="shared" si="306"/>
        <v>1.2222222222222223</v>
      </c>
      <c r="AG619" s="13">
        <v>6</v>
      </c>
      <c r="AH619" s="15">
        <f t="shared" si="307"/>
        <v>0.66666666666666663</v>
      </c>
      <c r="AI619" s="13">
        <v>5</v>
      </c>
      <c r="AJ619" s="15">
        <f t="shared" si="308"/>
        <v>0.55555555555555558</v>
      </c>
      <c r="AK619" s="13">
        <v>8</v>
      </c>
      <c r="AL619" s="15">
        <f t="shared" si="309"/>
        <v>0.88888888888888884</v>
      </c>
      <c r="AM619" s="13">
        <v>7</v>
      </c>
      <c r="AN619" s="15">
        <f t="shared" si="310"/>
        <v>0.77777777777777779</v>
      </c>
      <c r="AO619" s="2">
        <v>0</v>
      </c>
      <c r="AP619" s="15">
        <f t="shared" si="311"/>
        <v>0</v>
      </c>
      <c r="AQ619" s="6">
        <v>3</v>
      </c>
      <c r="AR619" s="15">
        <f t="shared" si="312"/>
        <v>0.33333333333333331</v>
      </c>
      <c r="AS619" s="52">
        <v>14</v>
      </c>
      <c r="AT619" s="15">
        <f t="shared" si="313"/>
        <v>1.5555555555555556</v>
      </c>
      <c r="AU619" s="18"/>
      <c r="AV619" s="18"/>
      <c r="AW619" s="18"/>
      <c r="AX619" s="18"/>
      <c r="AY619" s="18"/>
      <c r="AZ619" s="18"/>
      <c r="BA619" s="18"/>
      <c r="BB619" s="18"/>
      <c r="BC619" s="18"/>
      <c r="BD619" s="92">
        <f t="shared" si="314"/>
        <v>63.688858695652172</v>
      </c>
      <c r="BE619" s="92">
        <f t="shared" si="315"/>
        <v>64.65517241379311</v>
      </c>
      <c r="BF619" s="93">
        <f>IFERROR(100*((L619+0.44*AA619+AQ619)*2400)/((SUMIFS(팀공격력!Q:Q,팀공격력!A:A,B619,팀공격력!B:B,D619)+0.44*SUMIFS(팀공격력!T:T,팀공격력!A:A,B619,팀공격력!B:B,D619)+SUMIFS(팀공격력!AK:AK,팀공격력!A:A,B619,팀공격력!B:B,D619))*(F619*60+G619)),"")</f>
        <v>15.093671991839464</v>
      </c>
      <c r="BG619" s="17">
        <f t="shared" si="316"/>
        <v>0.7068965517241379</v>
      </c>
      <c r="BH619" s="17">
        <f t="shared" si="317"/>
        <v>3.4482758620689655E-2</v>
      </c>
      <c r="BI619" s="94">
        <f>IFERROR(((AG619*(12000/5))/((F619*60+G619)*(SUMIFS(팀공격력!X:X,팀공격력!A:A,B619,팀공격력!B:B,D619)+SUMIFS(팀수비력!X:X,팀수비력!A:A,B619,팀수비력!B:B,D619))))*100,"")</f>
        <v>1.7722749733851066</v>
      </c>
      <c r="BJ619" s="94">
        <f>IFERROR(((AI619*(12000/5))/((F619*60+G619)*(SUMIFS(팀공격력!V:V,팀공격력!A:A,B619,팀공격력!B:B,D619)+SUMIFS(팀수비력!W:W,팀수비력!A:A,B619,팀수비력!B:B,D619))))*100,"")</f>
        <v>3.0391903596881793</v>
      </c>
      <c r="BK619" s="94">
        <f>IFERROR(((AE619*(12000/5))/((F619*60+G619)*(SUMIFS(팀공격력!X:X,팀공격력!A:A,B619,팀공격력!B:B,D619)+SUMIFS(팀수비력!X:X,팀수비력!A:A,B619,팀수비력!B:B,D619))))*100,"")</f>
        <v>3.2491707845393627</v>
      </c>
      <c r="BL619" s="94">
        <f>IFERROR(100*AK619/(((((F619*60+G619)/(12000/5))*SUMIFS(팀공격력!P:P,팀공격력!A:A,B619,팀공격력!B:B,D619))-K619)),"")</f>
        <v>6.1785007481778251</v>
      </c>
      <c r="BM619" s="94">
        <f>IFERROR(100*((AM619/E619*(2400))/((F619*60+G619)*SUMIFS(팀공격력!AR:AR,팀공격력!A:A,B619,팀공격력!B:B,D619))),"")</f>
        <v>1.9340361566282105</v>
      </c>
      <c r="BN619" s="94">
        <f>IFERROR((AO619*40)/(((F619*60+G619)/60)*(SUMIFS(팀수비력!Q:Q,팀수비력!A:A,B619,팀수비력!B:B,D619)-SUMIFS(팀수비력!N:N,팀수비력!A:A,B619,팀수비력!B:B,D619)))*100,"")</f>
        <v>0</v>
      </c>
      <c r="BO619" s="94">
        <f t="shared" si="318"/>
        <v>4.8480930833872007</v>
      </c>
      <c r="BP619" s="18"/>
      <c r="BQ619" s="18"/>
      <c r="BR619" s="18"/>
      <c r="BS619" s="18"/>
      <c r="BT619" s="19" t="s">
        <v>88</v>
      </c>
      <c r="BU619" s="19"/>
      <c r="BV619" s="26" t="s">
        <v>94</v>
      </c>
      <c r="BW619" s="26"/>
      <c r="BX619" s="26"/>
      <c r="BY619" s="26"/>
      <c r="BZ619" s="29"/>
      <c r="CA619" s="29"/>
      <c r="CB619" s="29"/>
      <c r="CC619" s="30"/>
      <c r="CD619" s="30"/>
      <c r="CE619" s="30"/>
      <c r="CF619" s="28">
        <v>2</v>
      </c>
      <c r="CG619" s="28">
        <v>7</v>
      </c>
    </row>
    <row r="620" spans="1:85" x14ac:dyDescent="0.4">
      <c r="A620" s="9" t="s">
        <v>84</v>
      </c>
      <c r="B620" s="9" t="s">
        <v>254</v>
      </c>
      <c r="C620" s="9" t="s">
        <v>270</v>
      </c>
      <c r="D620" s="23" t="s">
        <v>296</v>
      </c>
      <c r="E620" s="32">
        <v>9</v>
      </c>
      <c r="F620" s="32">
        <v>30</v>
      </c>
      <c r="G620" s="32">
        <v>1</v>
      </c>
      <c r="H620" s="14">
        <f t="shared" si="292"/>
        <v>16209</v>
      </c>
      <c r="I620" s="45">
        <v>124</v>
      </c>
      <c r="J620" s="15">
        <f t="shared" si="293"/>
        <v>13.777777777777779</v>
      </c>
      <c r="K620" s="21">
        <v>43</v>
      </c>
      <c r="L620" s="21">
        <v>113</v>
      </c>
      <c r="M620" s="15">
        <f t="shared" si="294"/>
        <v>4.7777777777777777</v>
      </c>
      <c r="N620" s="15">
        <f t="shared" si="295"/>
        <v>12.555555555555555</v>
      </c>
      <c r="O620" s="17">
        <f t="shared" si="296"/>
        <v>0.38053097345132741</v>
      </c>
      <c r="P620" s="14">
        <v>26</v>
      </c>
      <c r="Q620" s="16">
        <v>55</v>
      </c>
      <c r="R620" s="15">
        <f t="shared" si="297"/>
        <v>2.8888888888888888</v>
      </c>
      <c r="S620" s="15">
        <f t="shared" si="298"/>
        <v>6.1111111111111107</v>
      </c>
      <c r="T620" s="17">
        <f t="shared" si="299"/>
        <v>0.47272727272727272</v>
      </c>
      <c r="U620" s="16">
        <v>17</v>
      </c>
      <c r="V620" s="16">
        <v>58</v>
      </c>
      <c r="W620" s="15">
        <f t="shared" si="300"/>
        <v>1.8888888888888888</v>
      </c>
      <c r="X620" s="15">
        <f t="shared" si="301"/>
        <v>6.4444444444444446</v>
      </c>
      <c r="Y620" s="17">
        <f t="shared" si="302"/>
        <v>0.29310344827586204</v>
      </c>
      <c r="Z620" s="8">
        <v>21</v>
      </c>
      <c r="AA620" s="8">
        <v>26</v>
      </c>
      <c r="AB620" s="15">
        <f t="shared" si="303"/>
        <v>2.3333333333333335</v>
      </c>
      <c r="AC620" s="15">
        <f t="shared" si="304"/>
        <v>2.8888888888888888</v>
      </c>
      <c r="AD620" s="17">
        <f t="shared" si="305"/>
        <v>0.80769230769230771</v>
      </c>
      <c r="AE620" s="13">
        <v>29</v>
      </c>
      <c r="AF620" s="15">
        <f t="shared" si="306"/>
        <v>3.2222222222222223</v>
      </c>
      <c r="AG620" s="13">
        <v>5</v>
      </c>
      <c r="AH620" s="15">
        <f t="shared" si="307"/>
        <v>0.55555555555555558</v>
      </c>
      <c r="AI620" s="13">
        <v>24</v>
      </c>
      <c r="AJ620" s="15">
        <f t="shared" si="308"/>
        <v>2.6666666666666665</v>
      </c>
      <c r="AK620" s="13">
        <v>33</v>
      </c>
      <c r="AL620" s="15">
        <f t="shared" si="309"/>
        <v>3.6666666666666665</v>
      </c>
      <c r="AM620" s="13">
        <v>6</v>
      </c>
      <c r="AN620" s="15">
        <f t="shared" si="310"/>
        <v>0.66666666666666663</v>
      </c>
      <c r="AO620" s="2">
        <v>2</v>
      </c>
      <c r="AP620" s="15">
        <f t="shared" si="311"/>
        <v>0.22222222222222221</v>
      </c>
      <c r="AQ620" s="6">
        <v>17</v>
      </c>
      <c r="AR620" s="15">
        <f t="shared" si="312"/>
        <v>1.8888888888888888</v>
      </c>
      <c r="AS620" s="52">
        <v>21</v>
      </c>
      <c r="AT620" s="15">
        <f t="shared" si="313"/>
        <v>2.3333333333333335</v>
      </c>
      <c r="AU620" s="18"/>
      <c r="AV620" s="18"/>
      <c r="AW620" s="18"/>
      <c r="AX620" s="18"/>
      <c r="AY620" s="18"/>
      <c r="AZ620" s="18"/>
      <c r="BA620" s="18"/>
      <c r="BB620" s="18"/>
      <c r="BC620" s="18"/>
      <c r="BD620" s="92">
        <f t="shared" si="314"/>
        <v>49.823207971713273</v>
      </c>
      <c r="BE620" s="92">
        <f t="shared" si="315"/>
        <v>45.575221238938049</v>
      </c>
      <c r="BF620" s="93">
        <f>IFERROR(100*((L620+0.44*AA620+AQ620)*2400)/((SUMIFS(팀공격력!Q:Q,팀공격력!A:A,B620,팀공격력!B:B,D620)+0.44*SUMIFS(팀공격력!T:T,팀공격력!A:A,B620,팀공격력!B:B,D620)+SUMIFS(팀공격력!AK:AK,팀공격력!A:A,B620,팀공격력!B:B,D620))*(F620*60+G620)),"")</f>
        <v>25.726407849658639</v>
      </c>
      <c r="BG620" s="17">
        <f t="shared" si="316"/>
        <v>0.51327433628318586</v>
      </c>
      <c r="BH620" s="17">
        <f t="shared" si="317"/>
        <v>0.23008849557522124</v>
      </c>
      <c r="BI620" s="94">
        <f>IFERROR(((AG620*(12000/5))/((F620*60+G620)*(SUMIFS(팀공격력!X:X,팀공격력!A:A,B620,팀공격력!B:B,D620)+SUMIFS(팀수비력!X:X,팀수비력!A:A,B620,팀수비력!B:B,D620))))*100,"")</f>
        <v>1.1013165321377931</v>
      </c>
      <c r="BJ620" s="94">
        <f>IFERROR(((AI620*(12000/5))/((F620*60+G620)*(SUMIFS(팀공격력!V:V,팀공격력!A:A,B620,팀공격력!B:B,D620)+SUMIFS(팀수비력!W:W,팀수비력!A:A,B620,팀수비력!B:B,D620))))*100,"")</f>
        <v>10.878310235810037</v>
      </c>
      <c r="BK620" s="94">
        <f>IFERROR(((AE620*(12000/5))/((F620*60+G620)*(SUMIFS(팀공격력!X:X,팀공격력!A:A,B620,팀공격력!B:B,D620)+SUMIFS(팀수비력!X:X,팀수비력!A:A,B620,팀수비력!B:B,D620))))*100,"")</f>
        <v>6.3876358863991998</v>
      </c>
      <c r="BL620" s="94">
        <f>IFERROR(100*AK620/(((((F620*60+G620)/(12000/5))*SUMIFS(팀공격력!P:P,팀공격력!A:A,B620,팀공격력!B:B,D620))-K620)),"")</f>
        <v>19.313069241742568</v>
      </c>
      <c r="BM620" s="94">
        <f>IFERROR(100*((AM620/E620*(2400))/((F620*60+G620)*SUMIFS(팀공격력!AR:AR,팀공격력!A:A,B620,팀공격력!B:B,D620))),"")</f>
        <v>1.2361754065289219</v>
      </c>
      <c r="BN620" s="94">
        <f>IFERROR((AO620*40)/(((F620*60+G620)/60)*(SUMIFS(팀수비력!Q:Q,팀수비력!A:A,B620,팀수비력!B:B,D620)-SUMIFS(팀수비력!N:N,팀수비력!A:A,B620,팀수비력!B:B,D620)))*100,"")</f>
        <v>0.6696447255712209</v>
      </c>
      <c r="BO620" s="94">
        <f t="shared" si="318"/>
        <v>12.01923076923077</v>
      </c>
      <c r="BP620" s="18"/>
      <c r="BQ620" s="18"/>
      <c r="BR620" s="18"/>
      <c r="BS620" s="18"/>
      <c r="BT620" s="19" t="s">
        <v>88</v>
      </c>
      <c r="BU620" s="19"/>
      <c r="BV620" s="26" t="s">
        <v>89</v>
      </c>
      <c r="BW620" s="26"/>
      <c r="BX620" s="26"/>
      <c r="BY620" s="26"/>
      <c r="BZ620" s="29"/>
      <c r="CA620" s="29"/>
      <c r="CB620" s="29"/>
      <c r="CC620" s="30"/>
      <c r="CD620" s="30"/>
      <c r="CE620" s="30"/>
      <c r="CF620" s="28">
        <v>2</v>
      </c>
      <c r="CG620" s="28">
        <v>7</v>
      </c>
    </row>
    <row r="621" spans="1:85" x14ac:dyDescent="0.4">
      <c r="A621" s="9" t="s">
        <v>84</v>
      </c>
      <c r="B621" s="9" t="s">
        <v>254</v>
      </c>
      <c r="C621" s="9" t="s">
        <v>271</v>
      </c>
      <c r="D621" s="23" t="s">
        <v>296</v>
      </c>
      <c r="E621" s="32">
        <v>8</v>
      </c>
      <c r="F621" s="32">
        <v>13</v>
      </c>
      <c r="G621" s="32">
        <v>41</v>
      </c>
      <c r="H621" s="14">
        <f t="shared" si="292"/>
        <v>6568</v>
      </c>
      <c r="I621" s="45">
        <v>18</v>
      </c>
      <c r="J621" s="15">
        <f t="shared" si="293"/>
        <v>2.25</v>
      </c>
      <c r="K621" s="21">
        <v>7</v>
      </c>
      <c r="L621" s="21">
        <v>19</v>
      </c>
      <c r="M621" s="15">
        <f t="shared" si="294"/>
        <v>0.875</v>
      </c>
      <c r="N621" s="15">
        <f t="shared" si="295"/>
        <v>2.375</v>
      </c>
      <c r="O621" s="17">
        <f t="shared" si="296"/>
        <v>0.36842105263157893</v>
      </c>
      <c r="P621" s="14">
        <v>5</v>
      </c>
      <c r="Q621" s="16">
        <v>7</v>
      </c>
      <c r="R621" s="15">
        <f t="shared" si="297"/>
        <v>0.625</v>
      </c>
      <c r="S621" s="15">
        <f t="shared" si="298"/>
        <v>0.875</v>
      </c>
      <c r="T621" s="17">
        <f t="shared" si="299"/>
        <v>0.7142857142857143</v>
      </c>
      <c r="U621" s="16">
        <v>2</v>
      </c>
      <c r="V621" s="16">
        <v>12</v>
      </c>
      <c r="W621" s="15">
        <f t="shared" si="300"/>
        <v>0.25</v>
      </c>
      <c r="X621" s="15">
        <f t="shared" si="301"/>
        <v>1.5</v>
      </c>
      <c r="Y621" s="17">
        <f t="shared" si="302"/>
        <v>0.16666666666666666</v>
      </c>
      <c r="Z621" s="8">
        <v>2</v>
      </c>
      <c r="AA621" s="8">
        <v>3</v>
      </c>
      <c r="AB621" s="15">
        <f t="shared" si="303"/>
        <v>0.25</v>
      </c>
      <c r="AC621" s="15">
        <f t="shared" si="304"/>
        <v>0.375</v>
      </c>
      <c r="AD621" s="17">
        <f t="shared" si="305"/>
        <v>0.66666666666666663</v>
      </c>
      <c r="AE621" s="13">
        <v>9</v>
      </c>
      <c r="AF621" s="15">
        <f t="shared" si="306"/>
        <v>1.125</v>
      </c>
      <c r="AG621" s="13">
        <v>3</v>
      </c>
      <c r="AH621" s="15">
        <f t="shared" si="307"/>
        <v>0.375</v>
      </c>
      <c r="AI621" s="13">
        <v>6</v>
      </c>
      <c r="AJ621" s="15">
        <f t="shared" si="308"/>
        <v>0.75</v>
      </c>
      <c r="AK621" s="13">
        <v>16</v>
      </c>
      <c r="AL621" s="15">
        <f t="shared" si="309"/>
        <v>2</v>
      </c>
      <c r="AM621" s="13">
        <v>3</v>
      </c>
      <c r="AN621" s="15">
        <f t="shared" si="310"/>
        <v>0.375</v>
      </c>
      <c r="AO621" s="2">
        <v>0</v>
      </c>
      <c r="AP621" s="15">
        <f t="shared" si="311"/>
        <v>0</v>
      </c>
      <c r="AQ621" s="6">
        <v>7</v>
      </c>
      <c r="AR621" s="15">
        <f t="shared" si="312"/>
        <v>0.875</v>
      </c>
      <c r="AS621" s="52">
        <v>15</v>
      </c>
      <c r="AT621" s="15">
        <f t="shared" si="313"/>
        <v>1.875</v>
      </c>
      <c r="AU621" s="18"/>
      <c r="AV621" s="18"/>
      <c r="AW621" s="18"/>
      <c r="AX621" s="18"/>
      <c r="AY621" s="18"/>
      <c r="AZ621" s="18"/>
      <c r="BA621" s="18"/>
      <c r="BB621" s="18"/>
      <c r="BC621" s="18"/>
      <c r="BD621" s="92">
        <f t="shared" si="314"/>
        <v>44.291338582677163</v>
      </c>
      <c r="BE621" s="92">
        <f t="shared" si="315"/>
        <v>42.105263157894733</v>
      </c>
      <c r="BF621" s="93">
        <f>IFERROR(100*((L621+0.44*AA621+AQ621)*2400)/((SUMIFS(팀공격력!Q:Q,팀공격력!A:A,B621,팀공격력!B:B,D621)+0.44*SUMIFS(팀공격력!T:T,팀공격력!A:A,B621,팀공격력!B:B,D621)+SUMIFS(팀공격력!AK:AK,팀공격력!A:A,B621,팀공격력!B:B,D621))*(F621*60+G621)),"")</f>
        <v>10.900794523747267</v>
      </c>
      <c r="BG621" s="17">
        <f t="shared" si="316"/>
        <v>0.63157894736842102</v>
      </c>
      <c r="BH621" s="17">
        <f t="shared" si="317"/>
        <v>0.15789473684210525</v>
      </c>
      <c r="BI621" s="94">
        <f>IFERROR(((AG621*(12000/5))/((F621*60+G621)*(SUMIFS(팀공격력!X:X,팀공격력!A:A,B621,팀공격력!B:B,D621)+SUMIFS(팀수비력!X:X,팀수비력!A:A,B621,팀수비력!B:B,D621))))*100,"")</f>
        <v>1.4495525513131537</v>
      </c>
      <c r="BJ621" s="94">
        <f>IFERROR(((AI621*(12000/5))/((F621*60+G621)*(SUMIFS(팀공격력!V:V,팀공격력!A:A,B621,팀공격력!B:B,D621)+SUMIFS(팀수비력!W:W,팀수비력!A:A,B621,팀수비력!B:B,D621))))*100,"")</f>
        <v>5.965845534316041</v>
      </c>
      <c r="BK621" s="94">
        <f>IFERROR(((AE621*(12000/5))/((F621*60+G621)*(SUMIFS(팀공격력!X:X,팀공격력!A:A,B621,팀공격력!B:B,D621)+SUMIFS(팀수비력!X:X,팀수비력!A:A,B621,팀수비력!B:B,D621))))*100,"")</f>
        <v>4.348657653939461</v>
      </c>
      <c r="BL621" s="94">
        <f>IFERROR(100*AK621/(((((F621*60+G621)/(12000/5))*SUMIFS(팀공격력!P:P,팀공격력!A:A,B621,팀공격력!B:B,D621))-K621)),"")</f>
        <v>17.6807790593273</v>
      </c>
      <c r="BM621" s="94">
        <f>IFERROR(100*((AM621/E621*(2400))/((F621*60+G621)*SUMIFS(팀공격력!AR:AR,팀공격력!A:A,B621,팀공격력!B:B,D621))),"")</f>
        <v>1.5253629083760121</v>
      </c>
      <c r="BN621" s="94">
        <f>IFERROR((AO621*40)/(((F621*60+G621)/60)*(SUMIFS(팀수비력!Q:Q,팀수비력!A:A,B621,팀수비력!B:B,D621)-SUMIFS(팀수비력!N:N,팀수비력!A:A,B621,팀수비력!B:B,D621)))*100,"")</f>
        <v>0</v>
      </c>
      <c r="BO621" s="94">
        <f t="shared" si="318"/>
        <v>25.622254758418741</v>
      </c>
      <c r="BP621" s="18"/>
      <c r="BQ621" s="18"/>
      <c r="BR621" s="18"/>
      <c r="BS621" s="18"/>
      <c r="BT621" s="19" t="s">
        <v>88</v>
      </c>
      <c r="BU621" s="19"/>
      <c r="BV621" s="26" t="s">
        <v>89</v>
      </c>
      <c r="BW621" s="26"/>
      <c r="BX621" s="26"/>
      <c r="BY621" s="26"/>
      <c r="BZ621" s="29"/>
      <c r="CA621" s="29"/>
      <c r="CB621" s="29"/>
      <c r="CC621" s="30"/>
      <c r="CD621" s="30"/>
      <c r="CE621" s="30"/>
      <c r="CF621" s="28">
        <v>1</v>
      </c>
      <c r="CG621" s="28">
        <v>7</v>
      </c>
    </row>
    <row r="622" spans="1:85" x14ac:dyDescent="0.4">
      <c r="A622" s="9" t="s">
        <v>84</v>
      </c>
      <c r="B622" s="9" t="s">
        <v>254</v>
      </c>
      <c r="C622" s="9" t="s">
        <v>273</v>
      </c>
      <c r="D622" s="23" t="s">
        <v>296</v>
      </c>
      <c r="E622" s="32">
        <v>7</v>
      </c>
      <c r="F622" s="32">
        <v>22</v>
      </c>
      <c r="G622" s="32">
        <v>8</v>
      </c>
      <c r="H622" s="14">
        <f t="shared" si="292"/>
        <v>9296</v>
      </c>
      <c r="I622" s="45">
        <v>56</v>
      </c>
      <c r="J622" s="15">
        <f t="shared" si="293"/>
        <v>8</v>
      </c>
      <c r="K622" s="21">
        <v>19</v>
      </c>
      <c r="L622" s="21">
        <v>40</v>
      </c>
      <c r="M622" s="15">
        <f t="shared" si="294"/>
        <v>2.7142857142857144</v>
      </c>
      <c r="N622" s="15">
        <f t="shared" si="295"/>
        <v>5.7142857142857144</v>
      </c>
      <c r="O622" s="17">
        <f t="shared" si="296"/>
        <v>0.47499999999999998</v>
      </c>
      <c r="P622" s="14">
        <v>10</v>
      </c>
      <c r="Q622" s="16">
        <v>23</v>
      </c>
      <c r="R622" s="15">
        <f t="shared" si="297"/>
        <v>1.4285714285714286</v>
      </c>
      <c r="S622" s="15">
        <f t="shared" si="298"/>
        <v>3.2857142857142856</v>
      </c>
      <c r="T622" s="17">
        <f t="shared" si="299"/>
        <v>0.43478260869565216</v>
      </c>
      <c r="U622" s="16">
        <v>9</v>
      </c>
      <c r="V622" s="16">
        <v>17</v>
      </c>
      <c r="W622" s="15">
        <f t="shared" si="300"/>
        <v>1.2857142857142858</v>
      </c>
      <c r="X622" s="15">
        <f t="shared" si="301"/>
        <v>2.4285714285714284</v>
      </c>
      <c r="Y622" s="17">
        <f t="shared" si="302"/>
        <v>0.52941176470588236</v>
      </c>
      <c r="Z622" s="8">
        <v>9</v>
      </c>
      <c r="AA622" s="8">
        <v>10</v>
      </c>
      <c r="AB622" s="15">
        <f t="shared" si="303"/>
        <v>1.2857142857142858</v>
      </c>
      <c r="AC622" s="15">
        <f t="shared" si="304"/>
        <v>1.4285714285714286</v>
      </c>
      <c r="AD622" s="17">
        <f t="shared" si="305"/>
        <v>0.9</v>
      </c>
      <c r="AE622" s="13">
        <v>24</v>
      </c>
      <c r="AF622" s="15">
        <f t="shared" si="306"/>
        <v>3.4285714285714284</v>
      </c>
      <c r="AG622" s="13">
        <v>2</v>
      </c>
      <c r="AH622" s="15">
        <f t="shared" si="307"/>
        <v>0.2857142857142857</v>
      </c>
      <c r="AI622" s="13">
        <v>22</v>
      </c>
      <c r="AJ622" s="15">
        <f t="shared" si="308"/>
        <v>3.1428571428571428</v>
      </c>
      <c r="AK622" s="13">
        <v>10</v>
      </c>
      <c r="AL622" s="15">
        <f t="shared" si="309"/>
        <v>1.4285714285714286</v>
      </c>
      <c r="AM622" s="13">
        <v>9</v>
      </c>
      <c r="AN622" s="15">
        <f t="shared" si="310"/>
        <v>1.2857142857142858</v>
      </c>
      <c r="AO622" s="2">
        <v>1</v>
      </c>
      <c r="AP622" s="15">
        <f t="shared" si="311"/>
        <v>0.14285714285714285</v>
      </c>
      <c r="AQ622" s="6">
        <v>15</v>
      </c>
      <c r="AR622" s="15">
        <f t="shared" si="312"/>
        <v>2.1428571428571428</v>
      </c>
      <c r="AS622" s="52">
        <v>9</v>
      </c>
      <c r="AT622" s="15">
        <f t="shared" si="313"/>
        <v>1.2857142857142858</v>
      </c>
      <c r="AU622" s="18"/>
      <c r="AV622" s="18"/>
      <c r="AW622" s="18"/>
      <c r="AX622" s="18"/>
      <c r="AY622" s="18"/>
      <c r="AZ622" s="18"/>
      <c r="BA622" s="18"/>
      <c r="BB622" s="18"/>
      <c r="BC622" s="18"/>
      <c r="BD622" s="92">
        <f t="shared" si="314"/>
        <v>63.063063063063062</v>
      </c>
      <c r="BE622" s="92">
        <f t="shared" si="315"/>
        <v>58.75</v>
      </c>
      <c r="BF622" s="93">
        <f>IFERROR(100*((L622+0.44*AA622+AQ622)*2400)/((SUMIFS(팀공격력!Q:Q,팀공격력!A:A,B622,팀공격력!B:B,D622)+0.44*SUMIFS(팀공격력!T:T,팀공격력!A:A,B622,팀공격력!B:B,D622)+SUMIFS(팀공격력!AK:AK,팀공격력!A:A,B622,팀공격력!B:B,D622))*(F622*60+G622)),"")</f>
        <v>14.652407402047588</v>
      </c>
      <c r="BG622" s="17">
        <f t="shared" si="316"/>
        <v>0.42499999999999999</v>
      </c>
      <c r="BH622" s="17">
        <f t="shared" si="317"/>
        <v>0.25</v>
      </c>
      <c r="BI622" s="94">
        <f>IFERROR(((AG622*(12000/5))/((F622*60+G622)*(SUMIFS(팀공격력!X:X,팀공격력!A:A,B622,팀공격력!B:B,D622)+SUMIFS(팀수비력!X:X,팀수비력!A:A,B622,팀수비력!B:B,D622))))*100,"")</f>
        <v>0.59743104650004986</v>
      </c>
      <c r="BJ622" s="94">
        <f>IFERROR(((AI622*(12000/5))/((F622*60+G622)*(SUMIFS(팀공격력!V:V,팀공격력!A:A,B622,팀공격력!B:B,D622)+SUMIFS(팀수비력!W:W,팀수비력!A:A,B622,팀수비력!B:B,D622))))*100,"")</f>
        <v>13.523481681829358</v>
      </c>
      <c r="BK622" s="94">
        <f>IFERROR(((AE622*(12000/5))/((F622*60+G622)*(SUMIFS(팀공격력!X:X,팀공격력!A:A,B622,팀공격력!B:B,D622)+SUMIFS(팀수비력!X:X,팀수비력!A:A,B622,팀수비력!B:B,D622))))*100,"")</f>
        <v>7.1691725580005974</v>
      </c>
      <c r="BL622" s="94">
        <f>IFERROR(100*AK622/(((((F622*60+G622)/(12000/5))*SUMIFS(팀공격력!P:P,팀공격력!A:A,B622,팀공격력!B:B,D622))-K622)),"")</f>
        <v>7.2098053352559468</v>
      </c>
      <c r="BM622" s="94">
        <f>IFERROR(100*((AM622/E622*(2400))/((F622*60+G622)*SUMIFS(팀공격력!AR:AR,팀공격력!A:A,B622,팀공격력!B:B,D622))),"")</f>
        <v>3.2331917756713575</v>
      </c>
      <c r="BN622" s="94">
        <f>IFERROR((AO622*40)/(((F622*60+G622)/60)*(SUMIFS(팀수비력!Q:Q,팀수비력!A:A,B622,팀수비력!B:B,D622)-SUMIFS(팀수비력!N:N,팀수비력!A:A,B622,팀수비력!B:B,D622)))*100,"")</f>
        <v>0.45407761700066607</v>
      </c>
      <c r="BO622" s="94">
        <f t="shared" si="318"/>
        <v>25.252525252525253</v>
      </c>
      <c r="BP622" s="18"/>
      <c r="BQ622" s="18"/>
      <c r="BR622" s="18"/>
      <c r="BS622" s="18"/>
      <c r="BT622" s="19" t="s">
        <v>88</v>
      </c>
      <c r="BU622" s="19"/>
      <c r="BV622" s="26" t="s">
        <v>89</v>
      </c>
      <c r="BW622" s="26"/>
      <c r="BX622" s="26"/>
      <c r="BY622" s="26"/>
      <c r="BZ622" s="29"/>
      <c r="CA622" s="29"/>
      <c r="CB622" s="29"/>
      <c r="CC622" s="30"/>
      <c r="CD622" s="30"/>
      <c r="CE622" s="30"/>
      <c r="CF622" s="28">
        <v>1</v>
      </c>
      <c r="CG622" s="28">
        <v>6</v>
      </c>
    </row>
    <row r="623" spans="1:85" x14ac:dyDescent="0.4">
      <c r="A623" s="9" t="s">
        <v>84</v>
      </c>
      <c r="B623" s="9" t="s">
        <v>274</v>
      </c>
      <c r="C623" s="9" t="s">
        <v>275</v>
      </c>
      <c r="D623" s="23" t="s">
        <v>296</v>
      </c>
      <c r="E623" s="32">
        <v>9</v>
      </c>
      <c r="F623" s="32">
        <v>12</v>
      </c>
      <c r="G623" s="32">
        <v>58</v>
      </c>
      <c r="H623" s="14">
        <f t="shared" si="292"/>
        <v>7002</v>
      </c>
      <c r="I623" s="45">
        <v>35</v>
      </c>
      <c r="J623" s="15">
        <f t="shared" si="293"/>
        <v>3.8888888888888888</v>
      </c>
      <c r="K623" s="21">
        <v>13</v>
      </c>
      <c r="L623" s="21">
        <v>25</v>
      </c>
      <c r="M623" s="15">
        <f t="shared" si="294"/>
        <v>1.4444444444444444</v>
      </c>
      <c r="N623" s="15">
        <f t="shared" si="295"/>
        <v>2.7777777777777777</v>
      </c>
      <c r="O623" s="17">
        <f t="shared" si="296"/>
        <v>0.52</v>
      </c>
      <c r="P623" s="14">
        <v>9</v>
      </c>
      <c r="Q623" s="16">
        <v>12</v>
      </c>
      <c r="R623" s="15">
        <f t="shared" si="297"/>
        <v>1</v>
      </c>
      <c r="S623" s="15">
        <f t="shared" si="298"/>
        <v>1.3333333333333333</v>
      </c>
      <c r="T623" s="17">
        <f t="shared" si="299"/>
        <v>0.75</v>
      </c>
      <c r="U623" s="16">
        <v>4</v>
      </c>
      <c r="V623" s="16">
        <v>13</v>
      </c>
      <c r="W623" s="15">
        <f t="shared" si="300"/>
        <v>0.44444444444444442</v>
      </c>
      <c r="X623" s="15">
        <f t="shared" si="301"/>
        <v>1.4444444444444444</v>
      </c>
      <c r="Y623" s="17">
        <f t="shared" si="302"/>
        <v>0.30769230769230771</v>
      </c>
      <c r="Z623" s="8">
        <v>5</v>
      </c>
      <c r="AA623" s="8">
        <v>6</v>
      </c>
      <c r="AB623" s="15">
        <f t="shared" si="303"/>
        <v>0.55555555555555558</v>
      </c>
      <c r="AC623" s="15">
        <f t="shared" si="304"/>
        <v>0.66666666666666663</v>
      </c>
      <c r="AD623" s="17">
        <f t="shared" si="305"/>
        <v>0.83333333333333337</v>
      </c>
      <c r="AE623" s="13">
        <v>7</v>
      </c>
      <c r="AF623" s="15">
        <f t="shared" si="306"/>
        <v>0.77777777777777779</v>
      </c>
      <c r="AG623" s="13">
        <v>2</v>
      </c>
      <c r="AH623" s="15">
        <f t="shared" si="307"/>
        <v>0.22222222222222221</v>
      </c>
      <c r="AI623" s="13">
        <v>5</v>
      </c>
      <c r="AJ623" s="15">
        <f t="shared" si="308"/>
        <v>0.55555555555555558</v>
      </c>
      <c r="AK623" s="13">
        <v>4</v>
      </c>
      <c r="AL623" s="15">
        <f t="shared" si="309"/>
        <v>0.44444444444444442</v>
      </c>
      <c r="AM623" s="13">
        <v>3</v>
      </c>
      <c r="AN623" s="15">
        <f t="shared" si="310"/>
        <v>0.33333333333333331</v>
      </c>
      <c r="AO623" s="2">
        <v>1</v>
      </c>
      <c r="AP623" s="15">
        <f t="shared" si="311"/>
        <v>0.1111111111111111</v>
      </c>
      <c r="AQ623" s="6">
        <v>2</v>
      </c>
      <c r="AR623" s="15">
        <f t="shared" si="312"/>
        <v>0.22222222222222221</v>
      </c>
      <c r="AS623" s="52">
        <v>14</v>
      </c>
      <c r="AT623" s="15">
        <f t="shared" si="313"/>
        <v>1.5555555555555556</v>
      </c>
      <c r="AU623" s="18"/>
      <c r="AV623" s="18"/>
      <c r="AW623" s="18"/>
      <c r="AX623" s="18"/>
      <c r="AY623" s="18"/>
      <c r="AZ623" s="18"/>
      <c r="BA623" s="18"/>
      <c r="BB623" s="18"/>
      <c r="BC623" s="18"/>
      <c r="BD623" s="92">
        <f t="shared" si="314"/>
        <v>63.314037626628071</v>
      </c>
      <c r="BE623" s="92">
        <f t="shared" si="315"/>
        <v>60</v>
      </c>
      <c r="BF623" s="93">
        <f>IFERROR(100*((L623+0.44*AA623+AQ623)*2400)/((SUMIFS(팀공격력!Q:Q,팀공격력!A:A,B623,팀공격력!B:B,D623)+0.44*SUMIFS(팀공격력!T:T,팀공격력!A:A,B623,팀공격력!B:B,D623)+SUMIFS(팀공격력!AK:AK,팀공격력!A:A,B623,팀공격력!B:B,D623))*(F623*60+G623)),"")</f>
        <v>12.180865301712032</v>
      </c>
      <c r="BG623" s="17">
        <f t="shared" si="316"/>
        <v>0.52</v>
      </c>
      <c r="BH623" s="17">
        <f t="shared" si="317"/>
        <v>0.24</v>
      </c>
      <c r="BI623" s="94">
        <f>IFERROR(((AG623*(12000/5))/((F623*60+G623)*(SUMIFS(팀공격력!X:X,팀공격력!A:A,B623,팀공격력!B:B,D623)+SUMIFS(팀수비력!X:X,팀수비력!A:A,B623,팀수비력!B:B,D623))))*100,"")</f>
        <v>1.0299942921149645</v>
      </c>
      <c r="BJ623" s="94">
        <f>IFERROR(((AI623*(12000/5))/((F623*60+G623)*(SUMIFS(팀공격력!V:V,팀공격력!A:A,B623,팀공격력!B:B,D623)+SUMIFS(팀수비력!W:W,팀수비력!A:A,B623,팀수비력!B:B,D623))))*100,"")</f>
        <v>4.6318812385650432</v>
      </c>
      <c r="BK623" s="94">
        <f>IFERROR(((AE623*(12000/5))/((F623*60+G623)*(SUMIFS(팀공격력!X:X,팀공격력!A:A,B623,팀공격력!B:B,D623)+SUMIFS(팀수비력!X:X,팀수비력!A:A,B623,팀수비력!B:B,D623))))*100,"")</f>
        <v>3.6049800224023758</v>
      </c>
      <c r="BL623" s="94">
        <f>IFERROR(100*AK623/(((((F623*60+G623)/(12000/5))*SUMIFS(팀공격력!P:P,팀공격력!A:A,B623,팀공격력!B:B,D623))-K623)),"")</f>
        <v>5.5608331981741941</v>
      </c>
      <c r="BM623" s="94">
        <f>IFERROR(100*((AM623/E623*(2400))/((F623*60+G623)*SUMIFS(팀공격력!AR:AR,팀공격력!A:A,B623,팀공격력!B:B,D623))),"")</f>
        <v>1.5015892865926896</v>
      </c>
      <c r="BN623" s="94">
        <f>IFERROR((AO623*40)/(((F623*60+G623)/60)*(SUMIFS(팀수비력!Q:Q,팀수비력!A:A,B623,팀수비력!B:B,D623)-SUMIFS(팀수비력!N:N,팀수비력!A:A,B623,팀수비력!B:B,D623)))*100,"")</f>
        <v>0.88644623703572378</v>
      </c>
      <c r="BO623" s="94">
        <f t="shared" si="318"/>
        <v>6.7476383265856947</v>
      </c>
      <c r="BP623" s="18"/>
      <c r="BQ623" s="18"/>
      <c r="BR623" s="18"/>
      <c r="BS623" s="18"/>
      <c r="BT623" s="19" t="s">
        <v>88</v>
      </c>
      <c r="BU623" s="19"/>
      <c r="BV623" s="26" t="s">
        <v>89</v>
      </c>
      <c r="BW623" s="26"/>
      <c r="BX623" s="26"/>
      <c r="BY623" s="26"/>
      <c r="BZ623" s="29"/>
      <c r="CA623" s="29"/>
      <c r="CB623" s="29"/>
      <c r="CC623" s="30"/>
      <c r="CD623" s="30"/>
      <c r="CE623" s="30"/>
      <c r="CF623" s="28">
        <v>5</v>
      </c>
      <c r="CG623" s="28">
        <v>4</v>
      </c>
    </row>
    <row r="624" spans="1:85" x14ac:dyDescent="0.4">
      <c r="A624" s="9" t="s">
        <v>84</v>
      </c>
      <c r="B624" s="9" t="s">
        <v>274</v>
      </c>
      <c r="C624" s="9" t="s">
        <v>278</v>
      </c>
      <c r="D624" s="23" t="s">
        <v>296</v>
      </c>
      <c r="E624" s="32">
        <v>4</v>
      </c>
      <c r="F624" s="32">
        <v>4</v>
      </c>
      <c r="G624" s="32">
        <v>15</v>
      </c>
      <c r="H624" s="14">
        <f t="shared" si="292"/>
        <v>1020</v>
      </c>
      <c r="I624" s="45">
        <v>4</v>
      </c>
      <c r="J624" s="15">
        <f t="shared" si="293"/>
        <v>1</v>
      </c>
      <c r="K624" s="21">
        <v>2</v>
      </c>
      <c r="L624" s="21">
        <v>3</v>
      </c>
      <c r="M624" s="15">
        <f t="shared" si="294"/>
        <v>0.5</v>
      </c>
      <c r="N624" s="15">
        <f t="shared" si="295"/>
        <v>0.75</v>
      </c>
      <c r="O624" s="17">
        <f t="shared" si="296"/>
        <v>0.66666666666666663</v>
      </c>
      <c r="P624" s="14">
        <v>2</v>
      </c>
      <c r="Q624" s="16">
        <v>3</v>
      </c>
      <c r="R624" s="15">
        <f t="shared" si="297"/>
        <v>0.5</v>
      </c>
      <c r="S624" s="15">
        <f t="shared" si="298"/>
        <v>0.75</v>
      </c>
      <c r="T624" s="17">
        <f t="shared" si="299"/>
        <v>0.66666666666666663</v>
      </c>
      <c r="U624" s="16">
        <v>0</v>
      </c>
      <c r="V624" s="16">
        <v>0</v>
      </c>
      <c r="W624" s="15">
        <f t="shared" si="300"/>
        <v>0</v>
      </c>
      <c r="X624" s="15">
        <f t="shared" si="301"/>
        <v>0</v>
      </c>
      <c r="Y624" s="17" t="e">
        <f t="shared" si="302"/>
        <v>#DIV/0!</v>
      </c>
      <c r="Z624" s="8">
        <v>0</v>
      </c>
      <c r="AA624" s="8">
        <v>0</v>
      </c>
      <c r="AB624" s="15">
        <f t="shared" si="303"/>
        <v>0</v>
      </c>
      <c r="AC624" s="15">
        <f t="shared" si="304"/>
        <v>0</v>
      </c>
      <c r="AD624" s="17" t="e">
        <f t="shared" si="305"/>
        <v>#DIV/0!</v>
      </c>
      <c r="AE624" s="13">
        <v>4</v>
      </c>
      <c r="AF624" s="15">
        <f t="shared" si="306"/>
        <v>1</v>
      </c>
      <c r="AG624" s="13">
        <v>0</v>
      </c>
      <c r="AH624" s="15">
        <f t="shared" si="307"/>
        <v>0</v>
      </c>
      <c r="AI624" s="13">
        <v>4</v>
      </c>
      <c r="AJ624" s="15">
        <f t="shared" si="308"/>
        <v>1</v>
      </c>
      <c r="AK624" s="13">
        <v>0</v>
      </c>
      <c r="AL624" s="15">
        <f t="shared" si="309"/>
        <v>0</v>
      </c>
      <c r="AM624" s="13">
        <v>1</v>
      </c>
      <c r="AN624" s="15">
        <f t="shared" si="310"/>
        <v>0.25</v>
      </c>
      <c r="AO624" s="2">
        <v>0</v>
      </c>
      <c r="AP624" s="15">
        <f t="shared" si="311"/>
        <v>0</v>
      </c>
      <c r="AQ624" s="6">
        <v>1</v>
      </c>
      <c r="AR624" s="15">
        <f t="shared" si="312"/>
        <v>0.25</v>
      </c>
      <c r="AS624" s="52">
        <v>1</v>
      </c>
      <c r="AT624" s="15">
        <f t="shared" si="313"/>
        <v>0.25</v>
      </c>
      <c r="AU624" s="18"/>
      <c r="AV624" s="18"/>
      <c r="AW624" s="18"/>
      <c r="AX624" s="18"/>
      <c r="AY624" s="18"/>
      <c r="AZ624" s="18"/>
      <c r="BA624" s="18"/>
      <c r="BB624" s="18"/>
      <c r="BC624" s="18"/>
      <c r="BD624" s="92">
        <f t="shared" si="314"/>
        <v>66.666666666666657</v>
      </c>
      <c r="BE624" s="92">
        <f t="shared" si="315"/>
        <v>66.666666666666657</v>
      </c>
      <c r="BF624" s="93">
        <f>IFERROR(100*((L624+0.44*AA624+AQ624)*2400)/((SUMIFS(팀공격력!Q:Q,팀공격력!A:A,B624,팀공격력!B:B,D624)+0.44*SUMIFS(팀공격력!T:T,팀공격력!A:A,B624,팀공격력!B:B,D624)+SUMIFS(팀공격력!AK:AK,팀공격력!A:A,B624,팀공격력!B:B,D624))*(F624*60+G624)),"")</f>
        <v>5.0153280964949127</v>
      </c>
      <c r="BG624" s="17">
        <f t="shared" si="316"/>
        <v>0</v>
      </c>
      <c r="BH624" s="17">
        <f t="shared" si="317"/>
        <v>0</v>
      </c>
      <c r="BI624" s="94">
        <f>IFERROR(((AG624*(12000/5))/((F624*60+G624)*(SUMIFS(팀공격력!X:X,팀공격력!A:A,B624,팀공격력!B:B,D624)+SUMIFS(팀수비력!X:X,팀수비력!A:A,B624,팀수비력!B:B,D624))))*100,"")</f>
        <v>0</v>
      </c>
      <c r="BJ624" s="94">
        <f>IFERROR(((AI624*(12000/5))/((F624*60+G624)*(SUMIFS(팀공격력!V:V,팀공격력!A:A,B624,팀공격력!B:B,D624)+SUMIFS(팀수비력!W:W,팀수비력!A:A,B624,팀수비력!B:B,D624))))*100,"")</f>
        <v>11.305423070128953</v>
      </c>
      <c r="BK624" s="94">
        <f>IFERROR(((AE624*(12000/5))/((F624*60+G624)*(SUMIFS(팀공격력!X:X,팀공격력!A:A,B624,팀공격력!B:B,D624)+SUMIFS(팀수비력!X:X,팀수비력!A:A,B624,팀수비력!B:B,D624))))*100,"")</f>
        <v>6.2849847785524897</v>
      </c>
      <c r="BL624" s="94">
        <f>IFERROR(100*AK624/(((((F624*60+G624)/(12000/5))*SUMIFS(팀공격력!P:P,팀공격력!A:A,B624,팀공격력!B:B,D624))-K624)),"")</f>
        <v>0</v>
      </c>
      <c r="BM624" s="94">
        <f>IFERROR(100*((AM624/E624*(2400))/((F624*60+G624)*SUMIFS(팀공격력!AR:AR,팀공격력!A:A,B624,팀공격력!B:B,D624))),"")</f>
        <v>3.4359896028503303</v>
      </c>
      <c r="BN624" s="94">
        <f>IFERROR((AO624*40)/(((F624*60+G624)/60)*(SUMIFS(팀수비력!Q:Q,팀수비력!A:A,B624,팀수비력!B:B,D624)-SUMIFS(팀수비력!N:N,팀수비력!A:A,B624,팀수비력!B:B,D624)))*100,"")</f>
        <v>0</v>
      </c>
      <c r="BO624" s="94">
        <f t="shared" si="318"/>
        <v>25</v>
      </c>
      <c r="BP624" s="18"/>
      <c r="BQ624" s="18"/>
      <c r="BR624" s="18"/>
      <c r="BS624" s="18"/>
      <c r="BT624" s="19" t="s">
        <v>88</v>
      </c>
      <c r="BU624" s="19"/>
      <c r="BV624" s="26" t="s">
        <v>97</v>
      </c>
      <c r="BW624" s="26"/>
      <c r="BX624" s="26"/>
      <c r="BY624" s="26"/>
      <c r="BZ624" s="29"/>
      <c r="CA624" s="29"/>
      <c r="CB624" s="29"/>
      <c r="CC624" s="30"/>
      <c r="CD624" s="30"/>
      <c r="CE624" s="30"/>
      <c r="CF624" s="28">
        <v>3</v>
      </c>
      <c r="CG624" s="28">
        <v>1</v>
      </c>
    </row>
    <row r="625" spans="1:85" x14ac:dyDescent="0.4">
      <c r="A625" s="9" t="s">
        <v>84</v>
      </c>
      <c r="B625" s="9" t="s">
        <v>274</v>
      </c>
      <c r="C625" s="9" t="s">
        <v>279</v>
      </c>
      <c r="D625" s="23" t="s">
        <v>296</v>
      </c>
      <c r="E625" s="32">
        <v>5</v>
      </c>
      <c r="F625" s="32">
        <v>4</v>
      </c>
      <c r="G625" s="32">
        <v>48</v>
      </c>
      <c r="H625" s="14">
        <f t="shared" si="292"/>
        <v>1440</v>
      </c>
      <c r="I625" s="45">
        <v>8</v>
      </c>
      <c r="J625" s="15">
        <f t="shared" si="293"/>
        <v>1.6</v>
      </c>
      <c r="K625" s="21">
        <v>4</v>
      </c>
      <c r="L625" s="21">
        <v>7</v>
      </c>
      <c r="M625" s="15">
        <f t="shared" si="294"/>
        <v>0.8</v>
      </c>
      <c r="N625" s="15">
        <f t="shared" si="295"/>
        <v>1.4</v>
      </c>
      <c r="O625" s="17">
        <f t="shared" si="296"/>
        <v>0.5714285714285714</v>
      </c>
      <c r="P625" s="14">
        <v>4</v>
      </c>
      <c r="Q625" s="16">
        <v>7</v>
      </c>
      <c r="R625" s="15">
        <f t="shared" si="297"/>
        <v>0.8</v>
      </c>
      <c r="S625" s="15">
        <f t="shared" si="298"/>
        <v>1.4</v>
      </c>
      <c r="T625" s="17">
        <f t="shared" si="299"/>
        <v>0.5714285714285714</v>
      </c>
      <c r="U625" s="16">
        <v>0</v>
      </c>
      <c r="V625" s="16">
        <v>0</v>
      </c>
      <c r="W625" s="15">
        <f t="shared" si="300"/>
        <v>0</v>
      </c>
      <c r="X625" s="15">
        <f t="shared" si="301"/>
        <v>0</v>
      </c>
      <c r="Y625" s="17" t="e">
        <f t="shared" si="302"/>
        <v>#DIV/0!</v>
      </c>
      <c r="Z625" s="8">
        <v>0</v>
      </c>
      <c r="AA625" s="8">
        <v>0</v>
      </c>
      <c r="AB625" s="15">
        <f t="shared" si="303"/>
        <v>0</v>
      </c>
      <c r="AC625" s="15">
        <f t="shared" si="304"/>
        <v>0</v>
      </c>
      <c r="AD625" s="17" t="e">
        <f t="shared" si="305"/>
        <v>#DIV/0!</v>
      </c>
      <c r="AE625" s="13">
        <v>5</v>
      </c>
      <c r="AF625" s="15">
        <f t="shared" si="306"/>
        <v>1</v>
      </c>
      <c r="AG625" s="13">
        <v>1</v>
      </c>
      <c r="AH625" s="15">
        <f t="shared" si="307"/>
        <v>0.2</v>
      </c>
      <c r="AI625" s="13">
        <v>4</v>
      </c>
      <c r="AJ625" s="15">
        <f t="shared" si="308"/>
        <v>0.8</v>
      </c>
      <c r="AK625" s="13">
        <v>2</v>
      </c>
      <c r="AL625" s="15">
        <f t="shared" si="309"/>
        <v>0.4</v>
      </c>
      <c r="AM625" s="13">
        <v>0</v>
      </c>
      <c r="AN625" s="15">
        <f t="shared" si="310"/>
        <v>0</v>
      </c>
      <c r="AO625" s="2">
        <v>0</v>
      </c>
      <c r="AP625" s="15">
        <f t="shared" si="311"/>
        <v>0</v>
      </c>
      <c r="AQ625" s="6">
        <v>8</v>
      </c>
      <c r="AR625" s="15">
        <f t="shared" si="312"/>
        <v>1.6</v>
      </c>
      <c r="AS625" s="52">
        <v>6</v>
      </c>
      <c r="AT625" s="15">
        <f t="shared" si="313"/>
        <v>1.2</v>
      </c>
      <c r="AU625" s="18"/>
      <c r="AV625" s="18"/>
      <c r="AW625" s="18"/>
      <c r="AX625" s="18"/>
      <c r="AY625" s="18"/>
      <c r="AZ625" s="18"/>
      <c r="BA625" s="18"/>
      <c r="BB625" s="18"/>
      <c r="BC625" s="18"/>
      <c r="BD625" s="92">
        <f t="shared" si="314"/>
        <v>57.142857142857139</v>
      </c>
      <c r="BE625" s="92">
        <f t="shared" si="315"/>
        <v>57.142857142857139</v>
      </c>
      <c r="BF625" s="93">
        <f>IFERROR(100*((L625+0.44*AA625+AQ625)*2400)/((SUMIFS(팀공격력!Q:Q,팀공격력!A:A,B625,팀공격력!B:B,D625)+0.44*SUMIFS(팀공격력!T:T,팀공격력!A:A,B625,팀공격력!B:B,D625)+SUMIFS(팀공격력!AK:AK,팀공격력!A:A,B625,팀공격력!B:B,D625))*(F625*60+G625)),"")</f>
        <v>16.652456570393262</v>
      </c>
      <c r="BG625" s="17">
        <f t="shared" si="316"/>
        <v>0</v>
      </c>
      <c r="BH625" s="17">
        <f t="shared" si="317"/>
        <v>0</v>
      </c>
      <c r="BI625" s="94">
        <f>IFERROR(((AG625*(12000/5))/((F625*60+G625)*(SUMIFS(팀공격력!X:X,팀공격력!A:A,B625,팀공격력!B:B,D625)+SUMIFS(팀수비력!X:X,팀수비력!A:A,B625,팀수비력!B:B,D625))))*100,"")</f>
        <v>1.3912075681691707</v>
      </c>
      <c r="BJ625" s="94">
        <f>IFERROR(((AI625*(12000/5))/((F625*60+G625)*(SUMIFS(팀공격력!V:V,팀공격력!A:A,B625,팀공격력!B:B,D625)+SUMIFS(팀수비력!W:W,팀수비력!A:A,B625,팀수비력!B:B,D625))))*100,"")</f>
        <v>10.01001001001001</v>
      </c>
      <c r="BK625" s="94">
        <f>IFERROR(((AE625*(12000/5))/((F625*60+G625)*(SUMIFS(팀공격력!X:X,팀공격력!A:A,B625,팀공격력!B:B,D625)+SUMIFS(팀수비력!X:X,팀수비력!A:A,B625,팀수비력!B:B,D625))))*100,"")</f>
        <v>6.9560378408458536</v>
      </c>
      <c r="BL625" s="94">
        <f>IFERROR(100*AK625/(((((F625*60+G625)/(12000/5))*SUMIFS(팀공격력!P:P,팀공격력!A:A,B625,팀공격력!B:B,D625))-K625)),"")</f>
        <v>7.2886297376093303</v>
      </c>
      <c r="BM625" s="94">
        <f>IFERROR(100*((AM625/E625*(2400))/((F625*60+G625)*SUMIFS(팀공격력!AR:AR,팀공격력!A:A,B625,팀공격력!B:B,D625))),"")</f>
        <v>0</v>
      </c>
      <c r="BN625" s="94">
        <f>IFERROR((AO625*40)/(((F625*60+G625)/60)*(SUMIFS(팀수비력!Q:Q,팀수비력!A:A,B625,팀수비력!B:B,D625)-SUMIFS(팀수비력!N:N,팀수비력!A:A,B625,팀수비력!B:B,D625)))*100,"")</f>
        <v>0</v>
      </c>
      <c r="BO625" s="94">
        <f t="shared" si="318"/>
        <v>53.333333333333336</v>
      </c>
      <c r="BP625" s="18"/>
      <c r="BQ625" s="18"/>
      <c r="BR625" s="18"/>
      <c r="BS625" s="18"/>
      <c r="BT625" s="19" t="s">
        <v>88</v>
      </c>
      <c r="BU625" s="19"/>
      <c r="BV625" s="26" t="s">
        <v>97</v>
      </c>
      <c r="BW625" s="26"/>
      <c r="BX625" s="26"/>
      <c r="BY625" s="26"/>
      <c r="BZ625" s="29"/>
      <c r="CA625" s="29"/>
      <c r="CB625" s="29"/>
      <c r="CC625" s="30"/>
      <c r="CD625" s="30"/>
      <c r="CE625" s="30"/>
      <c r="CF625" s="28">
        <v>2</v>
      </c>
      <c r="CG625" s="28">
        <v>3</v>
      </c>
    </row>
    <row r="626" spans="1:85" x14ac:dyDescent="0.4">
      <c r="A626" s="9" t="s">
        <v>84</v>
      </c>
      <c r="B626" s="9" t="s">
        <v>274</v>
      </c>
      <c r="C626" s="9" t="s">
        <v>280</v>
      </c>
      <c r="D626" s="23" t="s">
        <v>296</v>
      </c>
      <c r="E626" s="32">
        <v>9</v>
      </c>
      <c r="F626" s="32">
        <v>18</v>
      </c>
      <c r="G626" s="32">
        <v>59</v>
      </c>
      <c r="H626" s="14">
        <f t="shared" si="292"/>
        <v>10251</v>
      </c>
      <c r="I626" s="45">
        <v>53</v>
      </c>
      <c r="J626" s="15">
        <f t="shared" si="293"/>
        <v>5.8888888888888893</v>
      </c>
      <c r="K626" s="21">
        <v>19</v>
      </c>
      <c r="L626" s="21">
        <v>46</v>
      </c>
      <c r="M626" s="15">
        <f t="shared" si="294"/>
        <v>2.1111111111111112</v>
      </c>
      <c r="N626" s="15">
        <f t="shared" si="295"/>
        <v>5.1111111111111107</v>
      </c>
      <c r="O626" s="17">
        <f t="shared" si="296"/>
        <v>0.41304347826086957</v>
      </c>
      <c r="P626" s="14">
        <v>9</v>
      </c>
      <c r="Q626" s="16">
        <v>15</v>
      </c>
      <c r="R626" s="15">
        <f t="shared" si="297"/>
        <v>1</v>
      </c>
      <c r="S626" s="15">
        <f t="shared" si="298"/>
        <v>1.6666666666666667</v>
      </c>
      <c r="T626" s="17">
        <f t="shared" si="299"/>
        <v>0.6</v>
      </c>
      <c r="U626" s="16">
        <v>10</v>
      </c>
      <c r="V626" s="16">
        <v>31</v>
      </c>
      <c r="W626" s="15">
        <f t="shared" si="300"/>
        <v>1.1111111111111112</v>
      </c>
      <c r="X626" s="15">
        <f t="shared" si="301"/>
        <v>3.4444444444444446</v>
      </c>
      <c r="Y626" s="17">
        <f t="shared" si="302"/>
        <v>0.32258064516129031</v>
      </c>
      <c r="Z626" s="8">
        <v>5</v>
      </c>
      <c r="AA626" s="8">
        <v>10</v>
      </c>
      <c r="AB626" s="15">
        <f t="shared" si="303"/>
        <v>0.55555555555555558</v>
      </c>
      <c r="AC626" s="15">
        <f t="shared" si="304"/>
        <v>1.1111111111111112</v>
      </c>
      <c r="AD626" s="17">
        <f t="shared" si="305"/>
        <v>0.5</v>
      </c>
      <c r="AE626" s="13">
        <v>19</v>
      </c>
      <c r="AF626" s="15">
        <f t="shared" si="306"/>
        <v>2.1111111111111112</v>
      </c>
      <c r="AG626" s="13">
        <v>9</v>
      </c>
      <c r="AH626" s="15">
        <f t="shared" si="307"/>
        <v>1</v>
      </c>
      <c r="AI626" s="13">
        <v>10</v>
      </c>
      <c r="AJ626" s="15">
        <f t="shared" si="308"/>
        <v>1.1111111111111112</v>
      </c>
      <c r="AK626" s="13">
        <v>8</v>
      </c>
      <c r="AL626" s="15">
        <f t="shared" si="309"/>
        <v>0.88888888888888884</v>
      </c>
      <c r="AM626" s="13">
        <v>5</v>
      </c>
      <c r="AN626" s="15">
        <f t="shared" si="310"/>
        <v>0.55555555555555558</v>
      </c>
      <c r="AO626" s="2">
        <v>0</v>
      </c>
      <c r="AP626" s="15">
        <f t="shared" si="311"/>
        <v>0</v>
      </c>
      <c r="AQ626" s="6">
        <v>5</v>
      </c>
      <c r="AR626" s="15">
        <f t="shared" si="312"/>
        <v>0.55555555555555558</v>
      </c>
      <c r="AS626" s="52">
        <v>19</v>
      </c>
      <c r="AT626" s="15">
        <f t="shared" si="313"/>
        <v>2.1111111111111112</v>
      </c>
      <c r="AU626" s="18"/>
      <c r="AV626" s="18"/>
      <c r="AW626" s="18"/>
      <c r="AX626" s="18"/>
      <c r="AY626" s="18"/>
      <c r="AZ626" s="18"/>
      <c r="BA626" s="18"/>
      <c r="BB626" s="18"/>
      <c r="BC626" s="18"/>
      <c r="BD626" s="92">
        <f t="shared" si="314"/>
        <v>52.579365079365083</v>
      </c>
      <c r="BE626" s="92">
        <f t="shared" si="315"/>
        <v>52.173913043478258</v>
      </c>
      <c r="BF626" s="93">
        <f>IFERROR(100*((L626+0.44*AA626+AQ626)*2400)/((SUMIFS(팀공격력!Q:Q,팀공격력!A:A,B626,팀공격력!B:B,D626)+0.44*SUMIFS(팀공격력!T:T,팀공격력!A:A,B626,팀공격력!B:B,D626)+SUMIFS(팀공격력!AK:AK,팀공격력!A:A,B626,팀공격력!B:B,D626))*(F626*60+G626)),"")</f>
        <v>15.551259881295794</v>
      </c>
      <c r="BG626" s="17">
        <f t="shared" si="316"/>
        <v>0.67391304347826086</v>
      </c>
      <c r="BH626" s="17">
        <f t="shared" si="317"/>
        <v>0.21739130434782608</v>
      </c>
      <c r="BI626" s="94">
        <f>IFERROR(((AG626*(12000/5))/((F626*60+G626)*(SUMIFS(팀공격력!X:X,팀공격력!A:A,B626,팀공격력!B:B,D626)+SUMIFS(팀수비력!X:X,팀수비력!A:A,B626,팀수비력!B:B,D626))))*100,"")</f>
        <v>3.1659438250171124</v>
      </c>
      <c r="BJ626" s="94">
        <f>IFERROR(((AI626*(12000/5))/((F626*60+G626)*(SUMIFS(팀공격력!V:V,팀공격력!A:A,B626,팀공격력!B:B,D626)+SUMIFS(팀수비력!W:W,팀수비력!A:A,B626,팀수비력!B:B,D626))))*100,"")</f>
        <v>6.3276621661169514</v>
      </c>
      <c r="BK626" s="94">
        <f>IFERROR(((AE626*(12000/5))/((F626*60+G626)*(SUMIFS(팀공격력!X:X,팀공격력!A:A,B626,팀공격력!B:B,D626)+SUMIFS(팀수비력!X:X,팀수비력!A:A,B626,팀수비력!B:B,D626))))*100,"")</f>
        <v>6.6836591861472368</v>
      </c>
      <c r="BL626" s="94">
        <f>IFERROR(100*AK626/(((((F626*60+G626)/(12000/5))*SUMIFS(팀공격력!P:P,팀공격력!A:A,B626,팀공격력!B:B,D626))-K626)),"")</f>
        <v>7.5943959686414733</v>
      </c>
      <c r="BM626" s="94">
        <f>IFERROR(100*((AM626/E626*(2400))/((F626*60+G626)*SUMIFS(팀공격력!AR:AR,팀공격력!A:A,B626,팀공격력!B:B,D626))),"")</f>
        <v>1.70944756360713</v>
      </c>
      <c r="BN626" s="94">
        <f>IFERROR((AO626*40)/(((F626*60+G626)/60)*(SUMIFS(팀수비력!Q:Q,팀수비력!A:A,B626,팀수비력!B:B,D626)-SUMIFS(팀수비력!N:N,팀수비력!A:A,B626,팀수비력!B:B,D626)))*100,"")</f>
        <v>0</v>
      </c>
      <c r="BO626" s="94">
        <f t="shared" si="318"/>
        <v>9.025270758122744</v>
      </c>
      <c r="BP626" s="18"/>
      <c r="BQ626" s="18"/>
      <c r="BR626" s="18"/>
      <c r="BS626" s="18"/>
      <c r="BT626" s="19" t="s">
        <v>88</v>
      </c>
      <c r="BU626" s="19"/>
      <c r="BV626" s="26" t="s">
        <v>89</v>
      </c>
      <c r="BW626" s="26"/>
      <c r="BX626" s="26"/>
      <c r="BY626" s="26"/>
      <c r="BZ626" s="29"/>
      <c r="CA626" s="29"/>
      <c r="CB626" s="29"/>
      <c r="CC626" s="30"/>
      <c r="CD626" s="30"/>
      <c r="CE626" s="30"/>
      <c r="CF626" s="28">
        <v>5</v>
      </c>
      <c r="CG626" s="28">
        <v>4</v>
      </c>
    </row>
    <row r="627" spans="1:85" x14ac:dyDescent="0.4">
      <c r="A627" s="9" t="s">
        <v>84</v>
      </c>
      <c r="B627" s="9" t="s">
        <v>274</v>
      </c>
      <c r="C627" s="9" t="s">
        <v>282</v>
      </c>
      <c r="D627" s="23" t="s">
        <v>296</v>
      </c>
      <c r="E627" s="32">
        <v>9</v>
      </c>
      <c r="F627" s="32">
        <v>22</v>
      </c>
      <c r="G627" s="32">
        <v>3</v>
      </c>
      <c r="H627" s="14">
        <f t="shared" si="292"/>
        <v>11907</v>
      </c>
      <c r="I627" s="45">
        <v>60</v>
      </c>
      <c r="J627" s="15">
        <f t="shared" si="293"/>
        <v>6.666666666666667</v>
      </c>
      <c r="K627" s="21">
        <v>23</v>
      </c>
      <c r="L627" s="21">
        <v>64</v>
      </c>
      <c r="M627" s="15">
        <f t="shared" si="294"/>
        <v>2.5555555555555554</v>
      </c>
      <c r="N627" s="15">
        <f t="shared" si="295"/>
        <v>7.1111111111111107</v>
      </c>
      <c r="O627" s="17">
        <f t="shared" si="296"/>
        <v>0.359375</v>
      </c>
      <c r="P627" s="14">
        <v>10</v>
      </c>
      <c r="Q627" s="16">
        <v>27</v>
      </c>
      <c r="R627" s="15">
        <f t="shared" si="297"/>
        <v>1.1111111111111112</v>
      </c>
      <c r="S627" s="15">
        <f t="shared" si="298"/>
        <v>3</v>
      </c>
      <c r="T627" s="17">
        <f t="shared" si="299"/>
        <v>0.37037037037037035</v>
      </c>
      <c r="U627" s="16">
        <v>13</v>
      </c>
      <c r="V627" s="16">
        <v>37</v>
      </c>
      <c r="W627" s="15">
        <f t="shared" si="300"/>
        <v>1.4444444444444444</v>
      </c>
      <c r="X627" s="15">
        <f t="shared" si="301"/>
        <v>4.1111111111111107</v>
      </c>
      <c r="Y627" s="17">
        <f t="shared" si="302"/>
        <v>0.35135135135135137</v>
      </c>
      <c r="Z627" s="8">
        <v>1</v>
      </c>
      <c r="AA627" s="8">
        <v>4</v>
      </c>
      <c r="AB627" s="15">
        <f t="shared" si="303"/>
        <v>0.1111111111111111</v>
      </c>
      <c r="AC627" s="15">
        <f t="shared" si="304"/>
        <v>0.44444444444444442</v>
      </c>
      <c r="AD627" s="17">
        <f t="shared" si="305"/>
        <v>0.25</v>
      </c>
      <c r="AE627" s="13">
        <v>26</v>
      </c>
      <c r="AF627" s="15">
        <f t="shared" si="306"/>
        <v>2.8888888888888888</v>
      </c>
      <c r="AG627" s="13">
        <v>12</v>
      </c>
      <c r="AH627" s="15">
        <f t="shared" si="307"/>
        <v>1.3333333333333333</v>
      </c>
      <c r="AI627" s="13">
        <v>14</v>
      </c>
      <c r="AJ627" s="15">
        <f t="shared" si="308"/>
        <v>1.5555555555555556</v>
      </c>
      <c r="AK627" s="13">
        <v>13</v>
      </c>
      <c r="AL627" s="15">
        <f t="shared" si="309"/>
        <v>1.4444444444444444</v>
      </c>
      <c r="AM627" s="13">
        <v>6</v>
      </c>
      <c r="AN627" s="15">
        <f t="shared" si="310"/>
        <v>0.66666666666666663</v>
      </c>
      <c r="AO627" s="2">
        <v>0</v>
      </c>
      <c r="AP627" s="15">
        <f t="shared" si="311"/>
        <v>0</v>
      </c>
      <c r="AQ627" s="6">
        <v>5</v>
      </c>
      <c r="AR627" s="15">
        <f t="shared" si="312"/>
        <v>0.55555555555555558</v>
      </c>
      <c r="AS627" s="52">
        <v>21</v>
      </c>
      <c r="AT627" s="15">
        <f t="shared" si="313"/>
        <v>2.3333333333333335</v>
      </c>
      <c r="AU627" s="18"/>
      <c r="AV627" s="18"/>
      <c r="AW627" s="18"/>
      <c r="AX627" s="18"/>
      <c r="AY627" s="18"/>
      <c r="AZ627" s="18"/>
      <c r="BA627" s="18"/>
      <c r="BB627" s="18"/>
      <c r="BC627" s="18"/>
      <c r="BD627" s="92">
        <f t="shared" si="314"/>
        <v>45.620437956204377</v>
      </c>
      <c r="BE627" s="92">
        <f t="shared" si="315"/>
        <v>46.09375</v>
      </c>
      <c r="BF627" s="93">
        <f>IFERROR(100*((L627+0.44*AA627+AQ627)*2400)/((SUMIFS(팀공격력!Q:Q,팀공격력!A:A,B627,팀공격력!B:B,D627)+0.44*SUMIFS(팀공격력!T:T,팀공격력!A:A,B627,팀공격력!B:B,D627)+SUMIFS(팀공격력!AK:AK,팀공격력!A:A,B627,팀공격력!B:B,D627))*(F627*60+G627)),"")</f>
        <v>17.100449188876588</v>
      </c>
      <c r="BG627" s="17">
        <f t="shared" si="316"/>
        <v>0.578125</v>
      </c>
      <c r="BH627" s="17">
        <f t="shared" si="317"/>
        <v>6.25E-2</v>
      </c>
      <c r="BI627" s="94">
        <f>IFERROR(((AG627*(12000/5))/((F627*60+G627)*(SUMIFS(팀공격력!X:X,팀공격력!A:A,B627,팀공격력!B:B,D627)+SUMIFS(팀수비력!X:X,팀수비력!A:A,B627,팀수비력!B:B,D627))))*100,"")</f>
        <v>3.6341748719521201</v>
      </c>
      <c r="BJ627" s="94">
        <f>IFERROR(((AI627*(12000/5))/((F627*60+G627)*(SUMIFS(팀공격력!V:V,팀공격력!A:A,B627,팀공격력!B:B,D627)+SUMIFS(팀수비력!W:W,팀수비력!A:A,B627,팀수비력!B:B,D627))))*100,"")</f>
        <v>7.6266742933409599</v>
      </c>
      <c r="BK627" s="94">
        <f>IFERROR(((AE627*(12000/5))/((F627*60+G627)*(SUMIFS(팀공격력!X:X,팀공격력!A:A,B627,팀공격력!B:B,D627)+SUMIFS(팀수비력!X:X,팀수비력!A:A,B627,팀수비력!B:B,D627))))*100,"")</f>
        <v>7.8740455558962603</v>
      </c>
      <c r="BL627" s="94">
        <f>IFERROR(100*AK627/(((((F627*60+G627)/(12000/5))*SUMIFS(팀공격력!P:P,팀공격력!A:A,B627,팀공격력!B:B,D627))-K627)),"")</f>
        <v>10.705976817442506</v>
      </c>
      <c r="BM627" s="94">
        <f>IFERROR(100*((AM627/E627*(2400))/((F627*60+G627)*SUMIFS(팀공격력!AR:AR,팀공격력!A:A,B627,팀공격력!B:B,D627))),"")</f>
        <v>1.7660415192276833</v>
      </c>
      <c r="BN627" s="94">
        <f>IFERROR((AO627*40)/(((F627*60+G627)/60)*(SUMIFS(팀수비력!Q:Q,팀수비력!A:A,B627,팀수비력!B:B,D627)-SUMIFS(팀수비력!N:N,팀수비력!A:A,B627,팀수비력!B:B,D627)))*100,"")</f>
        <v>0</v>
      </c>
      <c r="BO627" s="94">
        <f t="shared" si="318"/>
        <v>7.0661390616167319</v>
      </c>
      <c r="BP627" s="18"/>
      <c r="BQ627" s="18"/>
      <c r="BR627" s="18"/>
      <c r="BS627" s="18"/>
      <c r="BT627" s="19" t="s">
        <v>88</v>
      </c>
      <c r="BU627" s="19"/>
      <c r="BV627" s="26" t="s">
        <v>94</v>
      </c>
      <c r="BW627" s="26"/>
      <c r="BX627" s="26"/>
      <c r="BY627" s="26"/>
      <c r="BZ627" s="29"/>
      <c r="CA627" s="29"/>
      <c r="CB627" s="29"/>
      <c r="CC627" s="30"/>
      <c r="CD627" s="30"/>
      <c r="CE627" s="30"/>
      <c r="CF627" s="28">
        <v>5</v>
      </c>
      <c r="CG627" s="28">
        <v>4</v>
      </c>
    </row>
    <row r="628" spans="1:85" x14ac:dyDescent="0.4">
      <c r="A628" s="9" t="s">
        <v>84</v>
      </c>
      <c r="B628" s="9" t="s">
        <v>274</v>
      </c>
      <c r="C628" s="9" t="s">
        <v>283</v>
      </c>
      <c r="D628" s="23" t="s">
        <v>296</v>
      </c>
      <c r="E628" s="32">
        <v>9</v>
      </c>
      <c r="F628" s="32">
        <v>28</v>
      </c>
      <c r="G628" s="32">
        <v>57</v>
      </c>
      <c r="H628" s="14">
        <f t="shared" si="292"/>
        <v>15633</v>
      </c>
      <c r="I628" s="45">
        <v>120</v>
      </c>
      <c r="J628" s="15">
        <f t="shared" si="293"/>
        <v>13.333333333333334</v>
      </c>
      <c r="K628" s="21">
        <v>51</v>
      </c>
      <c r="L628" s="21">
        <v>103</v>
      </c>
      <c r="M628" s="15">
        <f t="shared" si="294"/>
        <v>5.666666666666667</v>
      </c>
      <c r="N628" s="15">
        <f t="shared" si="295"/>
        <v>11.444444444444445</v>
      </c>
      <c r="O628" s="17">
        <f t="shared" si="296"/>
        <v>0.49514563106796117</v>
      </c>
      <c r="P628" s="14">
        <v>51</v>
      </c>
      <c r="Q628" s="16">
        <v>103</v>
      </c>
      <c r="R628" s="15">
        <f t="shared" si="297"/>
        <v>5.666666666666667</v>
      </c>
      <c r="S628" s="15">
        <f t="shared" si="298"/>
        <v>11.444444444444445</v>
      </c>
      <c r="T628" s="17">
        <f t="shared" si="299"/>
        <v>0.49514563106796117</v>
      </c>
      <c r="U628" s="16">
        <v>0</v>
      </c>
      <c r="V628" s="16">
        <v>0</v>
      </c>
      <c r="W628" s="15">
        <f t="shared" si="300"/>
        <v>0</v>
      </c>
      <c r="X628" s="15">
        <f t="shared" si="301"/>
        <v>0</v>
      </c>
      <c r="Y628" s="17" t="e">
        <f t="shared" si="302"/>
        <v>#DIV/0!</v>
      </c>
      <c r="Z628" s="8">
        <v>18</v>
      </c>
      <c r="AA628" s="8">
        <v>34</v>
      </c>
      <c r="AB628" s="15">
        <f t="shared" si="303"/>
        <v>2</v>
      </c>
      <c r="AC628" s="15">
        <f t="shared" si="304"/>
        <v>3.7777777777777777</v>
      </c>
      <c r="AD628" s="17">
        <f t="shared" si="305"/>
        <v>0.52941176470588236</v>
      </c>
      <c r="AE628" s="13">
        <v>109</v>
      </c>
      <c r="AF628" s="15">
        <f t="shared" si="306"/>
        <v>12.111111111111111</v>
      </c>
      <c r="AG628" s="13">
        <v>53</v>
      </c>
      <c r="AH628" s="15">
        <f t="shared" si="307"/>
        <v>5.8888888888888893</v>
      </c>
      <c r="AI628" s="13">
        <v>56</v>
      </c>
      <c r="AJ628" s="15">
        <f t="shared" si="308"/>
        <v>6.2222222222222223</v>
      </c>
      <c r="AK628" s="13">
        <v>32</v>
      </c>
      <c r="AL628" s="15">
        <f t="shared" si="309"/>
        <v>3.5555555555555554</v>
      </c>
      <c r="AM628" s="13">
        <v>21</v>
      </c>
      <c r="AN628" s="15">
        <f t="shared" si="310"/>
        <v>2.3333333333333335</v>
      </c>
      <c r="AO628" s="2">
        <v>2</v>
      </c>
      <c r="AP628" s="15">
        <f t="shared" si="311"/>
        <v>0.22222222222222221</v>
      </c>
      <c r="AQ628" s="6">
        <v>22</v>
      </c>
      <c r="AR628" s="15">
        <f t="shared" si="312"/>
        <v>2.4444444444444446</v>
      </c>
      <c r="AS628" s="52">
        <v>23</v>
      </c>
      <c r="AT628" s="15">
        <f t="shared" si="313"/>
        <v>2.5555555555555554</v>
      </c>
      <c r="AU628" s="18"/>
      <c r="AV628" s="18"/>
      <c r="AW628" s="18"/>
      <c r="AX628" s="18"/>
      <c r="AY628" s="18"/>
      <c r="AZ628" s="18"/>
      <c r="BA628" s="18"/>
      <c r="BB628" s="18"/>
      <c r="BC628" s="18"/>
      <c r="BD628" s="92">
        <f t="shared" si="314"/>
        <v>50.864699898270594</v>
      </c>
      <c r="BE628" s="92">
        <f t="shared" si="315"/>
        <v>49.514563106796118</v>
      </c>
      <c r="BF628" s="93">
        <f>IFERROR(100*((L628+0.44*AA628+AQ628)*2400)/((SUMIFS(팀공격력!Q:Q,팀공격력!A:A,B628,팀공격력!B:B,D628)+0.44*SUMIFS(팀공격력!T:T,팀공격력!A:A,B628,팀공격력!B:B,D628)+SUMIFS(팀공격력!AK:AK,팀공격력!A:A,B628,팀공격력!B:B,D628))*(F628*60+G628)),"")</f>
        <v>25.762241896701806</v>
      </c>
      <c r="BG628" s="17">
        <f t="shared" si="316"/>
        <v>0</v>
      </c>
      <c r="BH628" s="17">
        <f t="shared" si="317"/>
        <v>0.3300970873786408</v>
      </c>
      <c r="BI628" s="94">
        <f>IFERROR(((AG628*(12000/5))/((F628*60+G628)*(SUMIFS(팀공격력!X:X,팀공격력!A:A,B628,팀공격력!B:B,D628)+SUMIFS(팀수비력!X:X,팀수비력!A:A,B628,팀수비력!B:B,D628))))*100,"")</f>
        <v>12.225326609403698</v>
      </c>
      <c r="BJ628" s="94">
        <f>IFERROR(((AI628*(12000/5))/((F628*60+G628)*(SUMIFS(팀공격력!V:V,팀공격력!A:A,B628,팀공격력!B:B,D628)+SUMIFS(팀수비력!W:W,팀수비력!A:A,B628,팀수비력!B:B,D628))))*100,"")</f>
        <v>23.235670904064687</v>
      </c>
      <c r="BK628" s="94">
        <f>IFERROR(((AE628*(12000/5))/((F628*60+G628)*(SUMIFS(팀공격력!X:X,팀공격력!A:A,B628,팀공격력!B:B,D628)+SUMIFS(팀수비력!X:X,팀수비력!A:A,B628,팀수비력!B:B,D628))))*100,"")</f>
        <v>25.142652838207606</v>
      </c>
      <c r="BL628" s="94">
        <f>IFERROR(100*AK628/(((((F628*60+G628)/(12000/5))*SUMIFS(팀공격력!P:P,팀공격력!A:A,B628,팀공격력!B:B,D628))-K628)),"")</f>
        <v>23.084275640678822</v>
      </c>
      <c r="BM628" s="94">
        <f>IFERROR(100*((AM628/E628*(2400))/((F628*60+G628)*SUMIFS(팀공격력!AR:AR,팀공격력!A:A,B628,팀공격력!B:B,D628))),"")</f>
        <v>4.7079189722416741</v>
      </c>
      <c r="BN628" s="94">
        <f>IFERROR((AO628*40)/(((F628*60+G628)/60)*(SUMIFS(팀수비력!Q:Q,팀수비력!A:A,B628,팀수비력!B:B,D628)-SUMIFS(팀수비력!N:N,팀수비력!A:A,B628,팀수비력!B:B,D628)))*100,"")</f>
        <v>0.79407619161058507</v>
      </c>
      <c r="BO628" s="94">
        <f t="shared" si="318"/>
        <v>15.718776793369534</v>
      </c>
      <c r="BP628" s="18"/>
      <c r="BQ628" s="18"/>
      <c r="BR628" s="18"/>
      <c r="BS628" s="18"/>
      <c r="BT628" s="19" t="s">
        <v>93</v>
      </c>
      <c r="BU628" s="19"/>
      <c r="BV628" s="26" t="s">
        <v>97</v>
      </c>
      <c r="BW628" s="26"/>
      <c r="BX628" s="26"/>
      <c r="BY628" s="26"/>
      <c r="BZ628" s="29"/>
      <c r="CA628" s="29"/>
      <c r="CB628" s="29"/>
      <c r="CC628" s="30"/>
      <c r="CD628" s="30"/>
      <c r="CE628" s="30"/>
      <c r="CF628" s="28">
        <v>5</v>
      </c>
      <c r="CG628" s="28">
        <v>4</v>
      </c>
    </row>
    <row r="629" spans="1:85" x14ac:dyDescent="0.4">
      <c r="A629" s="9" t="s">
        <v>84</v>
      </c>
      <c r="B629" s="9" t="s">
        <v>274</v>
      </c>
      <c r="C629" s="9" t="s">
        <v>284</v>
      </c>
      <c r="D629" s="23" t="s">
        <v>296</v>
      </c>
      <c r="E629" s="32">
        <v>8</v>
      </c>
      <c r="F629" s="32">
        <v>12</v>
      </c>
      <c r="G629" s="32">
        <v>16</v>
      </c>
      <c r="H629" s="14">
        <f t="shared" si="292"/>
        <v>5888</v>
      </c>
      <c r="I629" s="45">
        <v>56</v>
      </c>
      <c r="J629" s="15">
        <f t="shared" si="293"/>
        <v>7</v>
      </c>
      <c r="K629" s="21">
        <v>23</v>
      </c>
      <c r="L629" s="21">
        <v>47</v>
      </c>
      <c r="M629" s="15">
        <f t="shared" si="294"/>
        <v>2.875</v>
      </c>
      <c r="N629" s="15">
        <f t="shared" si="295"/>
        <v>5.875</v>
      </c>
      <c r="O629" s="17">
        <f t="shared" si="296"/>
        <v>0.48936170212765956</v>
      </c>
      <c r="P629" s="14">
        <v>21</v>
      </c>
      <c r="Q629" s="16">
        <v>39</v>
      </c>
      <c r="R629" s="15">
        <f t="shared" si="297"/>
        <v>2.625</v>
      </c>
      <c r="S629" s="15">
        <f t="shared" si="298"/>
        <v>4.875</v>
      </c>
      <c r="T629" s="17">
        <f t="shared" si="299"/>
        <v>0.53846153846153844</v>
      </c>
      <c r="U629" s="16">
        <v>2</v>
      </c>
      <c r="V629" s="16">
        <v>8</v>
      </c>
      <c r="W629" s="15">
        <f t="shared" si="300"/>
        <v>0.25</v>
      </c>
      <c r="X629" s="15">
        <f t="shared" si="301"/>
        <v>1</v>
      </c>
      <c r="Y629" s="17">
        <f t="shared" si="302"/>
        <v>0.25</v>
      </c>
      <c r="Z629" s="8">
        <v>8</v>
      </c>
      <c r="AA629" s="8">
        <v>19</v>
      </c>
      <c r="AB629" s="15">
        <f t="shared" si="303"/>
        <v>1</v>
      </c>
      <c r="AC629" s="15">
        <f t="shared" si="304"/>
        <v>2.375</v>
      </c>
      <c r="AD629" s="17">
        <f t="shared" si="305"/>
        <v>0.42105263157894735</v>
      </c>
      <c r="AE629" s="13">
        <v>38</v>
      </c>
      <c r="AF629" s="15">
        <f t="shared" si="306"/>
        <v>4.75</v>
      </c>
      <c r="AG629" s="13">
        <v>16</v>
      </c>
      <c r="AH629" s="15">
        <f t="shared" si="307"/>
        <v>2</v>
      </c>
      <c r="AI629" s="13">
        <v>22</v>
      </c>
      <c r="AJ629" s="15">
        <f t="shared" si="308"/>
        <v>2.75</v>
      </c>
      <c r="AK629" s="13">
        <v>2</v>
      </c>
      <c r="AL629" s="15">
        <f t="shared" si="309"/>
        <v>0.25</v>
      </c>
      <c r="AM629" s="13">
        <v>3</v>
      </c>
      <c r="AN629" s="15">
        <f t="shared" si="310"/>
        <v>0.375</v>
      </c>
      <c r="AO629" s="2">
        <v>7</v>
      </c>
      <c r="AP629" s="15">
        <f t="shared" si="311"/>
        <v>0.875</v>
      </c>
      <c r="AQ629" s="6">
        <v>8</v>
      </c>
      <c r="AR629" s="15">
        <f t="shared" si="312"/>
        <v>1</v>
      </c>
      <c r="AS629" s="52">
        <v>11</v>
      </c>
      <c r="AT629" s="15">
        <f t="shared" si="313"/>
        <v>1.375</v>
      </c>
      <c r="AU629" s="18"/>
      <c r="AV629" s="18"/>
      <c r="AW629" s="18"/>
      <c r="AX629" s="18"/>
      <c r="AY629" s="18"/>
      <c r="AZ629" s="18"/>
      <c r="BA629" s="18"/>
      <c r="BB629" s="18"/>
      <c r="BC629" s="18"/>
      <c r="BD629" s="92">
        <f t="shared" si="314"/>
        <v>50.578034682080933</v>
      </c>
      <c r="BE629" s="92">
        <f t="shared" si="315"/>
        <v>51.063829787234042</v>
      </c>
      <c r="BF629" s="93">
        <f>IFERROR(100*((L629+0.44*AA629+AQ629)*2400)/((SUMIFS(팀공격력!Q:Q,팀공격력!A:A,B629,팀공격력!B:B,D629)+0.44*SUMIFS(팀공격력!T:T,팀공격력!A:A,B629,팀공격력!B:B,D629)+SUMIFS(팀공격력!AK:AK,팀공격력!A:A,B629,팀공격력!B:B,D629))*(F629*60+G629)),"")</f>
        <v>27.524338651307403</v>
      </c>
      <c r="BG629" s="17">
        <f t="shared" si="316"/>
        <v>0.1702127659574468</v>
      </c>
      <c r="BH629" s="17">
        <f t="shared" si="317"/>
        <v>0.40425531914893614</v>
      </c>
      <c r="BI629" s="94">
        <f>IFERROR(((AG629*(12000/5))/((F629*60+G629)*(SUMIFS(팀공격력!X:X,팀공격력!A:A,B629,팀공격력!B:B,D629)+SUMIFS(팀수비력!X:X,팀수비력!A:A,B629,팀수비력!B:B,D629))))*100,"")</f>
        <v>8.7101691224504609</v>
      </c>
      <c r="BJ629" s="94">
        <f>IFERROR(((AI629*(12000/5))/((F629*60+G629)*(SUMIFS(팀공격력!V:V,팀공격력!A:A,B629,팀공격력!B:B,D629)+SUMIFS(팀수비력!W:W,팀수비력!A:A,B629,팀수비력!B:B,D629))))*100,"")</f>
        <v>21.543282412847631</v>
      </c>
      <c r="BK629" s="94">
        <f>IFERROR(((AE629*(12000/5))/((F629*60+G629)*(SUMIFS(팀공격력!X:X,팀공격력!A:A,B629,팀공격력!B:B,D629)+SUMIFS(팀수비력!X:X,팀수비력!A:A,B629,팀수비력!B:B,D629))))*100,"")</f>
        <v>20.686651665819845</v>
      </c>
      <c r="BL629" s="94">
        <f>IFERROR(100*AK629/(((((F629*60+G629)/(12000/5))*SUMIFS(팀공격력!P:P,팀공격력!A:A,B629,팀공격력!B:B,D629))-K629)),"")</f>
        <v>3.4875610323180659</v>
      </c>
      <c r="BM629" s="94">
        <f>IFERROR(100*((AM629/E629*(2400))/((F629*60+G629)*SUMIFS(팀공격력!AR:AR,팀공격력!A:A,B629,팀공격력!B:B,D629))),"")</f>
        <v>1.7856875313726244</v>
      </c>
      <c r="BN629" s="94">
        <f>IFERROR((AO629*40)/(((F629*60+G629)/60)*(SUMIFS(팀수비력!Q:Q,팀수비력!A:A,B629,팀수비력!B:B,D629)-SUMIFS(팀수비력!N:N,팀수비력!A:A,B629,팀수비력!B:B,D629)))*100,"")</f>
        <v>6.5592203898050965</v>
      </c>
      <c r="BO629" s="94">
        <f t="shared" si="318"/>
        <v>12.626262626262626</v>
      </c>
      <c r="BP629" s="18"/>
      <c r="BQ629" s="18"/>
      <c r="BR629" s="18"/>
      <c r="BS629" s="18"/>
      <c r="BT629" s="19" t="s">
        <v>93</v>
      </c>
      <c r="BU629" s="19"/>
      <c r="BV629" s="26" t="s">
        <v>97</v>
      </c>
      <c r="BW629" s="26"/>
      <c r="BX629" s="26"/>
      <c r="BY629" s="26"/>
      <c r="BZ629" s="29"/>
      <c r="CA629" s="29"/>
      <c r="CB629" s="29"/>
      <c r="CC629" s="30"/>
      <c r="CD629" s="30"/>
      <c r="CE629" s="30"/>
      <c r="CF629" s="28">
        <v>4</v>
      </c>
      <c r="CG629" s="28">
        <v>4</v>
      </c>
    </row>
    <row r="630" spans="1:85" x14ac:dyDescent="0.4">
      <c r="A630" s="9" t="s">
        <v>84</v>
      </c>
      <c r="B630" s="9" t="s">
        <v>274</v>
      </c>
      <c r="C630" s="9" t="s">
        <v>285</v>
      </c>
      <c r="D630" s="23" t="s">
        <v>296</v>
      </c>
      <c r="E630" s="32">
        <v>2</v>
      </c>
      <c r="F630" s="32">
        <v>6</v>
      </c>
      <c r="G630" s="32">
        <v>7</v>
      </c>
      <c r="H630" s="14">
        <f t="shared" si="292"/>
        <v>734</v>
      </c>
      <c r="I630" s="45">
        <v>8</v>
      </c>
      <c r="J630" s="15">
        <f t="shared" si="293"/>
        <v>4</v>
      </c>
      <c r="K630" s="21">
        <v>3</v>
      </c>
      <c r="L630" s="21">
        <v>5</v>
      </c>
      <c r="M630" s="15">
        <f t="shared" si="294"/>
        <v>1.5</v>
      </c>
      <c r="N630" s="15">
        <f t="shared" si="295"/>
        <v>2.5</v>
      </c>
      <c r="O630" s="17">
        <f t="shared" si="296"/>
        <v>0.6</v>
      </c>
      <c r="P630" s="14">
        <v>1</v>
      </c>
      <c r="Q630" s="16">
        <v>1</v>
      </c>
      <c r="R630" s="15">
        <f t="shared" si="297"/>
        <v>0.5</v>
      </c>
      <c r="S630" s="15">
        <f t="shared" si="298"/>
        <v>0.5</v>
      </c>
      <c r="T630" s="17">
        <f t="shared" si="299"/>
        <v>1</v>
      </c>
      <c r="U630" s="16">
        <v>2</v>
      </c>
      <c r="V630" s="16">
        <v>4</v>
      </c>
      <c r="W630" s="15">
        <f t="shared" si="300"/>
        <v>1</v>
      </c>
      <c r="X630" s="15">
        <f t="shared" si="301"/>
        <v>2</v>
      </c>
      <c r="Y630" s="17">
        <f t="shared" si="302"/>
        <v>0.5</v>
      </c>
      <c r="Z630" s="8">
        <v>0</v>
      </c>
      <c r="AA630" s="8">
        <v>0</v>
      </c>
      <c r="AB630" s="15">
        <f t="shared" si="303"/>
        <v>0</v>
      </c>
      <c r="AC630" s="15">
        <f t="shared" si="304"/>
        <v>0</v>
      </c>
      <c r="AD630" s="17" t="e">
        <f t="shared" si="305"/>
        <v>#DIV/0!</v>
      </c>
      <c r="AE630" s="13">
        <v>1</v>
      </c>
      <c r="AF630" s="15">
        <f t="shared" si="306"/>
        <v>0.5</v>
      </c>
      <c r="AG630" s="13">
        <v>0</v>
      </c>
      <c r="AH630" s="15">
        <f t="shared" si="307"/>
        <v>0</v>
      </c>
      <c r="AI630" s="13">
        <v>1</v>
      </c>
      <c r="AJ630" s="15">
        <f t="shared" si="308"/>
        <v>0.5</v>
      </c>
      <c r="AK630" s="13">
        <v>0</v>
      </c>
      <c r="AL630" s="15">
        <f t="shared" si="309"/>
        <v>0</v>
      </c>
      <c r="AM630" s="13">
        <v>1</v>
      </c>
      <c r="AN630" s="15">
        <f t="shared" si="310"/>
        <v>0.5</v>
      </c>
      <c r="AO630" s="2">
        <v>0</v>
      </c>
      <c r="AP630" s="15">
        <f t="shared" si="311"/>
        <v>0</v>
      </c>
      <c r="AQ630" s="6">
        <v>0</v>
      </c>
      <c r="AR630" s="15">
        <f t="shared" si="312"/>
        <v>0</v>
      </c>
      <c r="AS630" s="52">
        <v>5</v>
      </c>
      <c r="AT630" s="15">
        <f t="shared" si="313"/>
        <v>2.5</v>
      </c>
      <c r="AU630" s="18"/>
      <c r="AV630" s="18"/>
      <c r="AW630" s="18"/>
      <c r="AX630" s="18"/>
      <c r="AY630" s="18"/>
      <c r="AZ630" s="18"/>
      <c r="BA630" s="18"/>
      <c r="BB630" s="18"/>
      <c r="BC630" s="18"/>
      <c r="BD630" s="92">
        <f t="shared" si="314"/>
        <v>80</v>
      </c>
      <c r="BE630" s="92">
        <f t="shared" si="315"/>
        <v>80</v>
      </c>
      <c r="BF630" s="93">
        <f>IFERROR(100*((L630+0.44*AA630+AQ630)*2400)/((SUMIFS(팀공격력!Q:Q,팀공격력!A:A,B630,팀공격력!B:B,D630)+0.44*SUMIFS(팀공격력!T:T,팀공격력!A:A,B630,팀공격력!B:B,D630)+SUMIFS(팀공격력!AK:AK,팀공격력!A:A,B630,팀공격력!B:B,D630))*(F630*60+G630)),"")</f>
        <v>4.3559559421192189</v>
      </c>
      <c r="BG630" s="17">
        <f t="shared" si="316"/>
        <v>0.8</v>
      </c>
      <c r="BH630" s="17">
        <f t="shared" si="317"/>
        <v>0</v>
      </c>
      <c r="BI630" s="94">
        <f>IFERROR(((AG630*(12000/5))/((F630*60+G630)*(SUMIFS(팀공격력!X:X,팀공격력!A:A,B630,팀공격력!B:B,D630)+SUMIFS(팀수비력!X:X,팀수비력!A:A,B630,팀수비력!B:B,D630))))*100,"")</f>
        <v>0</v>
      </c>
      <c r="BJ630" s="94">
        <f>IFERROR(((AI630*(12000/5))/((F630*60+G630)*(SUMIFS(팀공격력!V:V,팀공격력!A:A,B630,팀공격력!B:B,D630)+SUMIFS(팀수비력!W:W,팀수비력!A:A,B630,팀수비력!B:B,D630))))*100,"")</f>
        <v>1.9638166777131354</v>
      </c>
      <c r="BK630" s="94">
        <f>IFERROR(((AE630*(12000/5))/((F630*60+G630)*(SUMIFS(팀공격력!X:X,팀공격력!A:A,B630,팀공격력!B:B,D630)+SUMIFS(팀수비력!X:X,팀수비력!A:A,B630,팀수비력!B:B,D630))))*100,"")</f>
        <v>1.0917378191627281</v>
      </c>
      <c r="BL630" s="94">
        <f>IFERROR(100*AK630/(((((F630*60+G630)/(12000/5))*SUMIFS(팀공격력!P:P,팀공격력!A:A,B630,팀공격력!B:B,D630))-K630)),"")</f>
        <v>0</v>
      </c>
      <c r="BM630" s="94">
        <f>IFERROR(100*((AM630/E630*(2400))/((F630*60+G630)*SUMIFS(팀공격력!AR:AR,팀공격력!A:A,B630,팀공격력!B:B,D630))),"")</f>
        <v>4.7748084399282531</v>
      </c>
      <c r="BN630" s="94">
        <f>IFERROR((AO630*40)/(((F630*60+G630)/60)*(SUMIFS(팀수비력!Q:Q,팀수비력!A:A,B630,팀수비력!B:B,D630)-SUMIFS(팀수비력!N:N,팀수비력!A:A,B630,팀수비력!B:B,D630)))*100,"")</f>
        <v>0</v>
      </c>
      <c r="BO630" s="94">
        <f t="shared" si="318"/>
        <v>0</v>
      </c>
      <c r="BP630" s="18"/>
      <c r="BQ630" s="18"/>
      <c r="BR630" s="18"/>
      <c r="BS630" s="18"/>
      <c r="BT630" s="19" t="s">
        <v>88</v>
      </c>
      <c r="BU630" s="19"/>
      <c r="BV630" s="26" t="s">
        <v>89</v>
      </c>
      <c r="BW630" s="26"/>
      <c r="BX630" s="26"/>
      <c r="BY630" s="26"/>
      <c r="BZ630" s="29"/>
      <c r="CA630" s="29"/>
      <c r="CB630" s="29"/>
      <c r="CC630" s="30"/>
      <c r="CD630" s="30"/>
      <c r="CE630" s="30"/>
      <c r="CF630" s="28">
        <v>1</v>
      </c>
      <c r="CG630" s="28">
        <v>1</v>
      </c>
    </row>
    <row r="631" spans="1:85" x14ac:dyDescent="0.4">
      <c r="A631" s="9" t="s">
        <v>84</v>
      </c>
      <c r="B631" s="9" t="s">
        <v>274</v>
      </c>
      <c r="C631" s="9" t="s">
        <v>286</v>
      </c>
      <c r="D631" s="23" t="s">
        <v>296</v>
      </c>
      <c r="E631" s="32">
        <v>9</v>
      </c>
      <c r="F631" s="32">
        <v>31</v>
      </c>
      <c r="G631" s="32">
        <v>30</v>
      </c>
      <c r="H631" s="14">
        <f t="shared" si="292"/>
        <v>17010</v>
      </c>
      <c r="I631" s="45">
        <v>128</v>
      </c>
      <c r="J631" s="15">
        <f t="shared" si="293"/>
        <v>14.222222222222221</v>
      </c>
      <c r="K631" s="21">
        <v>50</v>
      </c>
      <c r="L631" s="21">
        <v>125</v>
      </c>
      <c r="M631" s="15">
        <f t="shared" si="294"/>
        <v>5.5555555555555554</v>
      </c>
      <c r="N631" s="15">
        <f t="shared" si="295"/>
        <v>13.888888888888889</v>
      </c>
      <c r="O631" s="17">
        <f t="shared" si="296"/>
        <v>0.4</v>
      </c>
      <c r="P631" s="14">
        <v>30</v>
      </c>
      <c r="Q631" s="16">
        <v>61</v>
      </c>
      <c r="R631" s="15">
        <f t="shared" si="297"/>
        <v>3.3333333333333335</v>
      </c>
      <c r="S631" s="15">
        <f t="shared" si="298"/>
        <v>6.7777777777777777</v>
      </c>
      <c r="T631" s="17">
        <f t="shared" si="299"/>
        <v>0.49180327868852458</v>
      </c>
      <c r="U631" s="16">
        <v>20</v>
      </c>
      <c r="V631" s="16">
        <v>64</v>
      </c>
      <c r="W631" s="15">
        <f t="shared" si="300"/>
        <v>2.2222222222222223</v>
      </c>
      <c r="X631" s="15">
        <f t="shared" si="301"/>
        <v>7.1111111111111107</v>
      </c>
      <c r="Y631" s="17">
        <f t="shared" si="302"/>
        <v>0.3125</v>
      </c>
      <c r="Z631" s="8">
        <v>8</v>
      </c>
      <c r="AA631" s="8">
        <v>12</v>
      </c>
      <c r="AB631" s="15">
        <f t="shared" si="303"/>
        <v>0.88888888888888884</v>
      </c>
      <c r="AC631" s="15">
        <f t="shared" si="304"/>
        <v>1.3333333333333333</v>
      </c>
      <c r="AD631" s="17">
        <f t="shared" si="305"/>
        <v>0.66666666666666663</v>
      </c>
      <c r="AE631" s="13">
        <v>23</v>
      </c>
      <c r="AF631" s="15">
        <f t="shared" si="306"/>
        <v>2.5555555555555554</v>
      </c>
      <c r="AG631" s="13">
        <v>7</v>
      </c>
      <c r="AH631" s="15">
        <f t="shared" si="307"/>
        <v>0.77777777777777779</v>
      </c>
      <c r="AI631" s="13">
        <v>16</v>
      </c>
      <c r="AJ631" s="15">
        <f t="shared" si="308"/>
        <v>1.7777777777777777</v>
      </c>
      <c r="AK631" s="13">
        <v>18</v>
      </c>
      <c r="AL631" s="15">
        <f t="shared" si="309"/>
        <v>2</v>
      </c>
      <c r="AM631" s="13">
        <v>9</v>
      </c>
      <c r="AN631" s="15">
        <f t="shared" si="310"/>
        <v>1</v>
      </c>
      <c r="AO631" s="2">
        <v>2</v>
      </c>
      <c r="AP631" s="15">
        <f t="shared" si="311"/>
        <v>0.22222222222222221</v>
      </c>
      <c r="AQ631" s="6">
        <v>13</v>
      </c>
      <c r="AR631" s="15">
        <f t="shared" si="312"/>
        <v>1.4444444444444444</v>
      </c>
      <c r="AS631" s="52">
        <v>15</v>
      </c>
      <c r="AT631" s="15">
        <f t="shared" si="313"/>
        <v>1.6666666666666667</v>
      </c>
      <c r="AU631" s="18"/>
      <c r="AV631" s="18"/>
      <c r="AW631" s="18"/>
      <c r="AX631" s="18"/>
      <c r="AY631" s="18"/>
      <c r="AZ631" s="18"/>
      <c r="BA631" s="18"/>
      <c r="BB631" s="18"/>
      <c r="BC631" s="18"/>
      <c r="BD631" s="92">
        <f t="shared" si="314"/>
        <v>49.124961621123731</v>
      </c>
      <c r="BE631" s="92">
        <f t="shared" si="315"/>
        <v>48</v>
      </c>
      <c r="BF631" s="93">
        <f>IFERROR(100*((L631+0.44*AA631+AQ631)*2400)/((SUMIFS(팀공격력!Q:Q,팀공격력!A:A,B631,팀공격력!B:B,D631)+0.44*SUMIFS(팀공격력!T:T,팀공격력!A:A,B631,팀공격력!B:B,D631)+SUMIFS(팀공격력!AK:AK,팀공격력!A:A,B631,팀공격력!B:B,D631))*(F631*60+G631)),"")</f>
        <v>24.23836421491756</v>
      </c>
      <c r="BG631" s="17">
        <f t="shared" si="316"/>
        <v>0.51200000000000001</v>
      </c>
      <c r="BH631" s="17">
        <f t="shared" si="317"/>
        <v>9.6000000000000002E-2</v>
      </c>
      <c r="BI631" s="94">
        <f>IFERROR(((AG631*(12000/5))/((F631*60+G631)*(SUMIFS(팀공격력!X:X,팀공격력!A:A,B631,팀공격력!B:B,D631)+SUMIFS(팀수비력!X:X,팀수비력!A:A,B631,팀수비력!B:B,D631))))*100,"")</f>
        <v>1.4839547393804489</v>
      </c>
      <c r="BJ631" s="94">
        <f>IFERROR(((AI631*(12000/5))/((F631*60+G631)*(SUMIFS(팀공격력!V:V,팀공격력!A:A,B631,팀공격력!B:B,D631)+SUMIFS(팀수비력!W:W,팀수비력!A:A,B631,팀수비력!B:B,D631))))*100,"")</f>
        <v>6.1013394346727683</v>
      </c>
      <c r="BK631" s="94">
        <f>IFERROR(((AE631*(12000/5))/((F631*60+G631)*(SUMIFS(팀공격력!X:X,팀공격력!A:A,B631,팀공격력!B:B,D631)+SUMIFS(팀수비력!X:X,팀수비력!A:A,B631,팀수비력!B:B,D631))))*100,"")</f>
        <v>4.8758512865357613</v>
      </c>
      <c r="BL631" s="94">
        <f>IFERROR(100*AK631/(((((F631*60+G631)/(12000/5))*SUMIFS(팀공격력!P:P,팀공격력!A:A,B631,팀공격력!B:B,D631))-K631)),"")</f>
        <v>11.514473052934592</v>
      </c>
      <c r="BM631" s="94">
        <f>IFERROR(100*((AM631/E631*(2400))/((F631*60+G631)*SUMIFS(팀공격력!AR:AR,팀공격력!A:A,B631,팀공격력!B:B,D631))),"")</f>
        <v>1.8543435951890674</v>
      </c>
      <c r="BN631" s="94">
        <f>IFERROR((AO631*40)/(((F631*60+G631)/60)*(SUMIFS(팀수비력!Q:Q,팀수비력!A:A,B631,팀수비력!B:B,D631)-SUMIFS(팀수비력!N:N,팀수비력!A:A,B631,팀수비력!B:B,D631)))*100,"")</f>
        <v>0.72979383324210911</v>
      </c>
      <c r="BO631" s="94">
        <f t="shared" si="318"/>
        <v>9.0731434952540475</v>
      </c>
      <c r="BP631" s="18"/>
      <c r="BQ631" s="18"/>
      <c r="BR631" s="18"/>
      <c r="BS631" s="18"/>
      <c r="BT631" s="19" t="s">
        <v>88</v>
      </c>
      <c r="BU631" s="19"/>
      <c r="BV631" s="26" t="s">
        <v>89</v>
      </c>
      <c r="BW631" s="26"/>
      <c r="BX631" s="26"/>
      <c r="BY631" s="26"/>
      <c r="BZ631" s="29"/>
      <c r="CA631" s="29"/>
      <c r="CB631" s="29"/>
      <c r="CC631" s="30"/>
      <c r="CD631" s="30"/>
      <c r="CE631" s="30"/>
      <c r="CF631" s="28">
        <v>5</v>
      </c>
      <c r="CG631" s="28">
        <v>4</v>
      </c>
    </row>
    <row r="632" spans="1:85" x14ac:dyDescent="0.4">
      <c r="A632" s="9" t="s">
        <v>84</v>
      </c>
      <c r="B632" s="9" t="s">
        <v>274</v>
      </c>
      <c r="C632" s="9" t="s">
        <v>287</v>
      </c>
      <c r="D632" s="23" t="s">
        <v>296</v>
      </c>
      <c r="E632" s="32">
        <v>4</v>
      </c>
      <c r="F632" s="32">
        <v>4</v>
      </c>
      <c r="G632" s="32">
        <v>58</v>
      </c>
      <c r="H632" s="14">
        <f t="shared" si="292"/>
        <v>1192</v>
      </c>
      <c r="I632" s="45">
        <v>3</v>
      </c>
      <c r="J632" s="15">
        <f t="shared" si="293"/>
        <v>0.75</v>
      </c>
      <c r="K632" s="21">
        <v>1</v>
      </c>
      <c r="L632" s="21">
        <v>3</v>
      </c>
      <c r="M632" s="15">
        <f t="shared" si="294"/>
        <v>0.25</v>
      </c>
      <c r="N632" s="15">
        <f t="shared" si="295"/>
        <v>0.75</v>
      </c>
      <c r="O632" s="17">
        <f t="shared" si="296"/>
        <v>0.33333333333333331</v>
      </c>
      <c r="P632" s="14">
        <v>0</v>
      </c>
      <c r="Q632" s="16">
        <v>0</v>
      </c>
      <c r="R632" s="15">
        <f t="shared" si="297"/>
        <v>0</v>
      </c>
      <c r="S632" s="15">
        <f t="shared" si="298"/>
        <v>0</v>
      </c>
      <c r="T632" s="17" t="e">
        <f t="shared" si="299"/>
        <v>#DIV/0!</v>
      </c>
      <c r="U632" s="16">
        <v>1</v>
      </c>
      <c r="V632" s="16">
        <v>3</v>
      </c>
      <c r="W632" s="15">
        <f t="shared" si="300"/>
        <v>0.25</v>
      </c>
      <c r="X632" s="15">
        <f t="shared" si="301"/>
        <v>0.75</v>
      </c>
      <c r="Y632" s="17">
        <f t="shared" si="302"/>
        <v>0.33333333333333331</v>
      </c>
      <c r="Z632" s="8">
        <v>0</v>
      </c>
      <c r="AA632" s="8">
        <v>0</v>
      </c>
      <c r="AB632" s="15">
        <f t="shared" si="303"/>
        <v>0</v>
      </c>
      <c r="AC632" s="15">
        <f t="shared" si="304"/>
        <v>0</v>
      </c>
      <c r="AD632" s="17" t="e">
        <f t="shared" si="305"/>
        <v>#DIV/0!</v>
      </c>
      <c r="AE632" s="13">
        <v>2</v>
      </c>
      <c r="AF632" s="15">
        <f t="shared" si="306"/>
        <v>0.5</v>
      </c>
      <c r="AG632" s="13">
        <v>0</v>
      </c>
      <c r="AH632" s="15">
        <f t="shared" si="307"/>
        <v>0</v>
      </c>
      <c r="AI632" s="13">
        <v>2</v>
      </c>
      <c r="AJ632" s="15">
        <f t="shared" si="308"/>
        <v>0.5</v>
      </c>
      <c r="AK632" s="13">
        <v>0</v>
      </c>
      <c r="AL632" s="15">
        <f t="shared" si="309"/>
        <v>0</v>
      </c>
      <c r="AM632" s="13">
        <v>1</v>
      </c>
      <c r="AN632" s="15">
        <f t="shared" si="310"/>
        <v>0.25</v>
      </c>
      <c r="AO632" s="2">
        <v>1</v>
      </c>
      <c r="AP632" s="15">
        <f t="shared" si="311"/>
        <v>0.25</v>
      </c>
      <c r="AQ632" s="6">
        <v>1</v>
      </c>
      <c r="AR632" s="15">
        <f t="shared" si="312"/>
        <v>0.25</v>
      </c>
      <c r="AS632" s="52">
        <v>2</v>
      </c>
      <c r="AT632" s="15">
        <f t="shared" si="313"/>
        <v>0.5</v>
      </c>
      <c r="AU632" s="18"/>
      <c r="AV632" s="18"/>
      <c r="AW632" s="18"/>
      <c r="AX632" s="18"/>
      <c r="AY632" s="18"/>
      <c r="AZ632" s="18"/>
      <c r="BA632" s="18"/>
      <c r="BB632" s="18"/>
      <c r="BC632" s="18"/>
      <c r="BD632" s="92">
        <f t="shared" si="314"/>
        <v>50</v>
      </c>
      <c r="BE632" s="92">
        <f t="shared" si="315"/>
        <v>50</v>
      </c>
      <c r="BF632" s="93">
        <f>IFERROR(100*((L632+0.44*AA632+AQ632)*2400)/((SUMIFS(팀공격력!Q:Q,팀공격력!A:A,B632,팀공격력!B:B,D632)+0.44*SUMIFS(팀공격력!T:T,팀공격력!A:A,B632,팀공격력!B:B,D632)+SUMIFS(팀공격력!AK:AK,팀공격력!A:A,B632,팀공격력!B:B,D632))*(F632*60+G632)),"")</f>
        <v>4.2916398141147738</v>
      </c>
      <c r="BG632" s="17">
        <f t="shared" si="316"/>
        <v>1</v>
      </c>
      <c r="BH632" s="17">
        <f t="shared" si="317"/>
        <v>0</v>
      </c>
      <c r="BI632" s="94">
        <f>IFERROR(((AG632*(12000/5))/((F632*60+G632)*(SUMIFS(팀공격력!X:X,팀공격력!A:A,B632,팀공격력!B:B,D632)+SUMIFS(팀수비력!X:X,팀수비력!A:A,B632,팀수비력!B:B,D632))))*100,"")</f>
        <v>0</v>
      </c>
      <c r="BJ632" s="94">
        <f>IFERROR(((AI632*(12000/5))/((F632*60+G632)*(SUMIFS(팀공격력!V:V,팀공격력!A:A,B632,팀공격력!B:B,D632)+SUMIFS(팀수비력!W:W,팀수비력!A:A,B632,팀수비력!B:B,D632))))*100,"")</f>
        <v>4.8370518169175893</v>
      </c>
      <c r="BK632" s="94">
        <f>IFERROR(((AE632*(12000/5))/((F632*60+G632)*(SUMIFS(팀공격력!X:X,팀공격력!A:A,B632,팀공격력!B:B,D632)+SUMIFS(팀수비력!X:X,팀수비력!A:A,B632,팀수비력!B:B,D632))))*100,"")</f>
        <v>2.6890455008907463</v>
      </c>
      <c r="BL632" s="94">
        <f>IFERROR(100*AK632/(((((F632*60+G632)/(12000/5))*SUMIFS(팀공격력!P:P,팀공격력!A:A,B632,팀공격력!B:B,D632))-K632)),"")</f>
        <v>0</v>
      </c>
      <c r="BM632" s="94">
        <f>IFERROR(100*((AM632/E632*(2400))/((F632*60+G632)*SUMIFS(팀공격력!AR:AR,팀공격력!A:A,B632,팀공격력!B:B,D632))),"")</f>
        <v>2.9401924453920616</v>
      </c>
      <c r="BN632" s="94">
        <f>IFERROR((AO632*40)/(((F632*60+G632)/60)*(SUMIFS(팀수비력!Q:Q,팀수비력!A:A,B632,팀수비력!B:B,D632)-SUMIFS(팀수비력!N:N,팀수비력!A:A,B632,팀수비력!B:B,D632)))*100,"")</f>
        <v>2.3142791020597082</v>
      </c>
      <c r="BO632" s="94">
        <f t="shared" si="318"/>
        <v>25</v>
      </c>
      <c r="BP632" s="18"/>
      <c r="BQ632" s="18"/>
      <c r="BR632" s="18"/>
      <c r="BS632" s="18"/>
      <c r="BT632" s="19" t="s">
        <v>88</v>
      </c>
      <c r="BU632" s="19"/>
      <c r="BV632" s="26" t="s">
        <v>94</v>
      </c>
      <c r="BW632" s="26"/>
      <c r="BX632" s="26"/>
      <c r="BY632" s="26"/>
      <c r="BZ632" s="29"/>
      <c r="CA632" s="29"/>
      <c r="CB632" s="29"/>
      <c r="CC632" s="30"/>
      <c r="CD632" s="30"/>
      <c r="CE632" s="30"/>
      <c r="CF632" s="28">
        <v>3</v>
      </c>
      <c r="CG632" s="28">
        <v>1</v>
      </c>
    </row>
    <row r="633" spans="1:85" x14ac:dyDescent="0.4">
      <c r="A633" s="9" t="s">
        <v>84</v>
      </c>
      <c r="B633" s="9" t="s">
        <v>274</v>
      </c>
      <c r="C633" s="9" t="s">
        <v>288</v>
      </c>
      <c r="D633" s="23" t="s">
        <v>296</v>
      </c>
      <c r="E633" s="32">
        <v>2</v>
      </c>
      <c r="F633" s="32">
        <v>7</v>
      </c>
      <c r="G633" s="32">
        <v>35</v>
      </c>
      <c r="H633" s="14">
        <f t="shared" si="292"/>
        <v>910</v>
      </c>
      <c r="I633" s="45">
        <v>2</v>
      </c>
      <c r="J633" s="15">
        <f t="shared" si="293"/>
        <v>1</v>
      </c>
      <c r="K633" s="21">
        <v>1</v>
      </c>
      <c r="L633" s="21">
        <v>1</v>
      </c>
      <c r="M633" s="15">
        <f t="shared" si="294"/>
        <v>0.5</v>
      </c>
      <c r="N633" s="15">
        <f t="shared" si="295"/>
        <v>0.5</v>
      </c>
      <c r="O633" s="17">
        <f t="shared" si="296"/>
        <v>1</v>
      </c>
      <c r="P633" s="14">
        <v>1</v>
      </c>
      <c r="Q633" s="16">
        <v>1</v>
      </c>
      <c r="R633" s="15">
        <f t="shared" si="297"/>
        <v>0.5</v>
      </c>
      <c r="S633" s="15">
        <f t="shared" si="298"/>
        <v>0.5</v>
      </c>
      <c r="T633" s="17">
        <f t="shared" si="299"/>
        <v>1</v>
      </c>
      <c r="U633" s="16">
        <v>0</v>
      </c>
      <c r="V633" s="16">
        <v>0</v>
      </c>
      <c r="W633" s="15">
        <f t="shared" si="300"/>
        <v>0</v>
      </c>
      <c r="X633" s="15">
        <f t="shared" si="301"/>
        <v>0</v>
      </c>
      <c r="Y633" s="17" t="e">
        <f t="shared" si="302"/>
        <v>#DIV/0!</v>
      </c>
      <c r="Z633" s="8">
        <v>0</v>
      </c>
      <c r="AA633" s="8">
        <v>0</v>
      </c>
      <c r="AB633" s="15">
        <f t="shared" si="303"/>
        <v>0</v>
      </c>
      <c r="AC633" s="15">
        <f t="shared" si="304"/>
        <v>0</v>
      </c>
      <c r="AD633" s="17" t="e">
        <f t="shared" si="305"/>
        <v>#DIV/0!</v>
      </c>
      <c r="AE633" s="13">
        <v>0</v>
      </c>
      <c r="AF633" s="15">
        <f t="shared" si="306"/>
        <v>0</v>
      </c>
      <c r="AG633" s="13">
        <v>0</v>
      </c>
      <c r="AH633" s="15">
        <f t="shared" si="307"/>
        <v>0</v>
      </c>
      <c r="AI633" s="13">
        <v>0</v>
      </c>
      <c r="AJ633" s="15">
        <f t="shared" si="308"/>
        <v>0</v>
      </c>
      <c r="AK633" s="13">
        <v>2</v>
      </c>
      <c r="AL633" s="15">
        <f t="shared" si="309"/>
        <v>1</v>
      </c>
      <c r="AM633" s="13">
        <v>1</v>
      </c>
      <c r="AN633" s="15">
        <f t="shared" si="310"/>
        <v>0.5</v>
      </c>
      <c r="AO633" s="2">
        <v>0</v>
      </c>
      <c r="AP633" s="15">
        <f t="shared" si="311"/>
        <v>0</v>
      </c>
      <c r="AQ633" s="6">
        <v>2</v>
      </c>
      <c r="AR633" s="15">
        <f t="shared" si="312"/>
        <v>1</v>
      </c>
      <c r="AS633" s="52">
        <v>2</v>
      </c>
      <c r="AT633" s="15">
        <f t="shared" si="313"/>
        <v>1</v>
      </c>
      <c r="AU633" s="18"/>
      <c r="AV633" s="18"/>
      <c r="AW633" s="18"/>
      <c r="AX633" s="18"/>
      <c r="AY633" s="18"/>
      <c r="AZ633" s="18"/>
      <c r="BA633" s="18"/>
      <c r="BB633" s="18"/>
      <c r="BC633" s="18"/>
      <c r="BD633" s="92">
        <f t="shared" si="314"/>
        <v>100</v>
      </c>
      <c r="BE633" s="92">
        <f t="shared" si="315"/>
        <v>100</v>
      </c>
      <c r="BF633" s="93">
        <f>IFERROR(100*((L633+0.44*AA633+AQ633)*2400)/((SUMIFS(팀공격력!Q:Q,팀공격력!A:A,B633,팀공격력!B:B,D633)+0.44*SUMIFS(팀공격력!T:T,팀공격력!A:A,B633,팀공격력!B:B,D633)+SUMIFS(팀공격력!AK:AK,팀공격력!A:A,B633,팀공격력!B:B,D633))*(F633*60+G633)),"")</f>
        <v>2.1080912053948397</v>
      </c>
      <c r="BG633" s="17">
        <f t="shared" si="316"/>
        <v>0</v>
      </c>
      <c r="BH633" s="17">
        <f t="shared" si="317"/>
        <v>0</v>
      </c>
      <c r="BI633" s="94">
        <f>IFERROR(((AG633*(12000/5))/((F633*60+G633)*(SUMIFS(팀공격력!X:X,팀공격력!A:A,B633,팀공격력!B:B,D633)+SUMIFS(팀수비력!X:X,팀수비력!A:A,B633,팀수비력!B:B,D633))))*100,"")</f>
        <v>0</v>
      </c>
      <c r="BJ633" s="94">
        <f>IFERROR(((AI633*(12000/5))/((F633*60+G633)*(SUMIFS(팀공격력!V:V,팀공격력!A:A,B633,팀공격력!B:B,D633)+SUMIFS(팀수비력!W:W,팀수비력!A:A,B633,팀수비력!B:B,D633))))*100,"")</f>
        <v>0</v>
      </c>
      <c r="BK633" s="94">
        <f>IFERROR(((AE633*(12000/5))/((F633*60+G633)*(SUMIFS(팀공격력!X:X,팀공격력!A:A,B633,팀공격력!B:B,D633)+SUMIFS(팀수비력!X:X,팀수비력!A:A,B633,팀수비력!B:B,D633))))*100,"")</f>
        <v>0</v>
      </c>
      <c r="BL633" s="94">
        <f>IFERROR(100*AK633/(((((F633*60+G633)/(12000/5))*SUMIFS(팀공격력!P:P,팀공격력!A:A,B633,팀공격력!B:B,D633))-K633)),"")</f>
        <v>4.1092372228405099</v>
      </c>
      <c r="BM633" s="94">
        <f>IFERROR(100*((AM633/E633*(2400))/((F633*60+G633)*SUMIFS(팀공격력!AR:AR,팀공격력!A:A,B633,팀공격력!B:B,D633))),"")</f>
        <v>3.8513290053926785</v>
      </c>
      <c r="BN633" s="94">
        <f>IFERROR((AO633*40)/(((F633*60+G633)/60)*(SUMIFS(팀수비력!Q:Q,팀수비력!A:A,B633,팀수비력!B:B,D633)-SUMIFS(팀수비력!N:N,팀수비력!A:A,B633,팀수비력!B:B,D633)))*100,"")</f>
        <v>0</v>
      </c>
      <c r="BO633" s="94">
        <f t="shared" si="318"/>
        <v>66.666666666666671</v>
      </c>
      <c r="BP633" s="18"/>
      <c r="BQ633" s="18"/>
      <c r="BR633" s="18"/>
      <c r="BS633" s="18"/>
      <c r="BT633" s="19" t="s">
        <v>88</v>
      </c>
      <c r="BU633" s="19"/>
      <c r="BV633" s="26" t="s">
        <v>89</v>
      </c>
      <c r="BW633" s="26"/>
      <c r="BX633" s="26"/>
      <c r="BY633" s="26"/>
      <c r="BZ633" s="29"/>
      <c r="CA633" s="29"/>
      <c r="CB633" s="29"/>
      <c r="CC633" s="30"/>
      <c r="CD633" s="30"/>
      <c r="CE633" s="30"/>
      <c r="CF633" s="28">
        <v>1</v>
      </c>
      <c r="CG633" s="28">
        <v>1</v>
      </c>
    </row>
    <row r="634" spans="1:85" x14ac:dyDescent="0.4">
      <c r="A634" s="9" t="s">
        <v>84</v>
      </c>
      <c r="B634" s="9" t="s">
        <v>274</v>
      </c>
      <c r="C634" s="9" t="s">
        <v>289</v>
      </c>
      <c r="D634" s="23" t="s">
        <v>296</v>
      </c>
      <c r="E634" s="32">
        <v>9</v>
      </c>
      <c r="F634" s="32">
        <v>34</v>
      </c>
      <c r="G634" s="32">
        <v>35</v>
      </c>
      <c r="H634" s="14">
        <f t="shared" si="292"/>
        <v>18675</v>
      </c>
      <c r="I634" s="45">
        <v>115</v>
      </c>
      <c r="J634" s="15">
        <f t="shared" si="293"/>
        <v>12.777777777777779</v>
      </c>
      <c r="K634" s="21">
        <v>42</v>
      </c>
      <c r="L634" s="21">
        <v>96</v>
      </c>
      <c r="M634" s="15">
        <f t="shared" si="294"/>
        <v>4.666666666666667</v>
      </c>
      <c r="N634" s="15">
        <f t="shared" si="295"/>
        <v>10.666666666666666</v>
      </c>
      <c r="O634" s="17">
        <f t="shared" si="296"/>
        <v>0.4375</v>
      </c>
      <c r="P634" s="14">
        <v>28</v>
      </c>
      <c r="Q634" s="16">
        <v>53</v>
      </c>
      <c r="R634" s="15">
        <f t="shared" si="297"/>
        <v>3.1111111111111112</v>
      </c>
      <c r="S634" s="15">
        <f t="shared" si="298"/>
        <v>5.8888888888888893</v>
      </c>
      <c r="T634" s="17">
        <f t="shared" si="299"/>
        <v>0.52830188679245282</v>
      </c>
      <c r="U634" s="16">
        <v>14</v>
      </c>
      <c r="V634" s="16">
        <v>43</v>
      </c>
      <c r="W634" s="15">
        <f t="shared" si="300"/>
        <v>1.5555555555555556</v>
      </c>
      <c r="X634" s="15">
        <f t="shared" si="301"/>
        <v>4.7777777777777777</v>
      </c>
      <c r="Y634" s="17">
        <f t="shared" si="302"/>
        <v>0.32558139534883723</v>
      </c>
      <c r="Z634" s="8">
        <v>17</v>
      </c>
      <c r="AA634" s="8">
        <v>21</v>
      </c>
      <c r="AB634" s="15">
        <f t="shared" si="303"/>
        <v>1.8888888888888888</v>
      </c>
      <c r="AC634" s="15">
        <f t="shared" si="304"/>
        <v>2.3333333333333335</v>
      </c>
      <c r="AD634" s="17">
        <f t="shared" si="305"/>
        <v>0.80952380952380953</v>
      </c>
      <c r="AE634" s="13">
        <v>27</v>
      </c>
      <c r="AF634" s="15">
        <f t="shared" si="306"/>
        <v>3</v>
      </c>
      <c r="AG634" s="13">
        <v>6</v>
      </c>
      <c r="AH634" s="15">
        <f t="shared" si="307"/>
        <v>0.66666666666666663</v>
      </c>
      <c r="AI634" s="13">
        <v>21</v>
      </c>
      <c r="AJ634" s="15">
        <f t="shared" si="308"/>
        <v>2.3333333333333335</v>
      </c>
      <c r="AK634" s="13">
        <v>50</v>
      </c>
      <c r="AL634" s="15">
        <f t="shared" si="309"/>
        <v>5.5555555555555554</v>
      </c>
      <c r="AM634" s="13">
        <v>15</v>
      </c>
      <c r="AN634" s="15">
        <f t="shared" si="310"/>
        <v>1.6666666666666667</v>
      </c>
      <c r="AO634" s="2">
        <v>1</v>
      </c>
      <c r="AP634" s="15">
        <f t="shared" si="311"/>
        <v>0.1111111111111111</v>
      </c>
      <c r="AQ634" s="6">
        <v>13</v>
      </c>
      <c r="AR634" s="15">
        <f t="shared" si="312"/>
        <v>1.4444444444444444</v>
      </c>
      <c r="AS634" s="52">
        <v>13</v>
      </c>
      <c r="AT634" s="15">
        <f t="shared" si="313"/>
        <v>1.4444444444444444</v>
      </c>
      <c r="AU634" s="18"/>
      <c r="AV634" s="18"/>
      <c r="AW634" s="18"/>
      <c r="AX634" s="18"/>
      <c r="AY634" s="18"/>
      <c r="AZ634" s="18"/>
      <c r="BA634" s="18"/>
      <c r="BB634" s="18"/>
      <c r="BC634" s="18"/>
      <c r="BD634" s="92">
        <f t="shared" si="314"/>
        <v>54.63702014443178</v>
      </c>
      <c r="BE634" s="92">
        <f t="shared" si="315"/>
        <v>51.041666666666664</v>
      </c>
      <c r="BF634" s="93">
        <f>IFERROR(100*((L634+0.44*AA634+AQ634)*2400)/((SUMIFS(팀공격력!Q:Q,팀공격력!A:A,B634,팀공격력!B:B,D634)+0.44*SUMIFS(팀공격력!T:T,팀공격력!A:A,B634,팀공격력!B:B,D634)+SUMIFS(팀공격력!AK:AK,팀공격력!A:A,B634,팀공격력!B:B,D634))*(F634*60+G634)),"")</f>
        <v>18.219055482293662</v>
      </c>
      <c r="BG634" s="17">
        <f t="shared" si="316"/>
        <v>0.44791666666666669</v>
      </c>
      <c r="BH634" s="17">
        <f t="shared" si="317"/>
        <v>0.21875</v>
      </c>
      <c r="BI634" s="94">
        <f>IFERROR(((AG634*(12000/5))/((F634*60+G634)*(SUMIFS(팀공격력!X:X,팀공격력!A:A,B634,팀공격력!B:B,D634)+SUMIFS(팀수비력!X:X,팀수비력!A:A,B634,팀수비력!B:B,D634))))*100,"")</f>
        <v>1.1585574350825674</v>
      </c>
      <c r="BJ634" s="94">
        <f>IFERROR(((AI634*(12000/5))/((F634*60+G634)*(SUMIFS(팀공격력!V:V,팀공격력!A:A,B634,팀공격력!B:B,D634)+SUMIFS(팀수비력!W:W,팀수비력!A:A,B634,팀수비력!B:B,D634))))*100,"")</f>
        <v>7.2940410289807884</v>
      </c>
      <c r="BK634" s="94">
        <f>IFERROR(((AE634*(12000/5))/((F634*60+G634)*(SUMIFS(팀공격력!X:X,팀공격력!A:A,B634,팀공격력!B:B,D634)+SUMIFS(팀수비력!X:X,팀수비력!A:A,B634,팀수비력!B:B,D634))))*100,"")</f>
        <v>5.2135084578715531</v>
      </c>
      <c r="BL634" s="94">
        <f>IFERROR(100*AK634/(((((F634*60+G634)/(12000/5))*SUMIFS(팀공격력!P:P,팀공격력!A:A,B634,팀공격력!B:B,D634))-K634)),"")</f>
        <v>27.097211245342667</v>
      </c>
      <c r="BM634" s="94">
        <f>IFERROR(100*((AM634/E634*(2400))/((F634*60+G634)*SUMIFS(팀공격력!AR:AR,팀공격력!A:A,B634,팀공격력!B:B,D634))),"")</f>
        <v>2.8150276264315965</v>
      </c>
      <c r="BN634" s="94">
        <f>IFERROR((AO634*40)/(((F634*60+G634)/60)*(SUMIFS(팀수비력!Q:Q,팀수비력!A:A,B634,팀수비력!B:B,D634)-SUMIFS(팀수비력!N:N,팀수비력!A:A,B634,팀수비력!B:B,D634)))*100,"")</f>
        <v>0.33236393851267138</v>
      </c>
      <c r="BO634" s="94">
        <f t="shared" si="318"/>
        <v>10.994587280108254</v>
      </c>
      <c r="BP634" s="18"/>
      <c r="BQ634" s="18"/>
      <c r="BR634" s="18"/>
      <c r="BS634" s="18"/>
      <c r="BT634" s="19" t="s">
        <v>88</v>
      </c>
      <c r="BU634" s="19"/>
      <c r="BV634" s="26" t="s">
        <v>89</v>
      </c>
      <c r="BW634" s="26"/>
      <c r="BX634" s="26"/>
      <c r="BY634" s="26"/>
      <c r="BZ634" s="29"/>
      <c r="CA634" s="29"/>
      <c r="CB634" s="29"/>
      <c r="CC634" s="30"/>
      <c r="CD634" s="30"/>
      <c r="CE634" s="30"/>
      <c r="CF634" s="28">
        <v>5</v>
      </c>
      <c r="CG634" s="28">
        <v>4</v>
      </c>
    </row>
    <row r="635" spans="1:85" x14ac:dyDescent="0.4">
      <c r="A635" s="9" t="s">
        <v>84</v>
      </c>
      <c r="B635" s="9" t="s">
        <v>274</v>
      </c>
      <c r="C635" s="9" t="s">
        <v>290</v>
      </c>
      <c r="D635" s="23" t="s">
        <v>296</v>
      </c>
      <c r="E635" s="32">
        <v>1</v>
      </c>
      <c r="F635" s="32">
        <v>3</v>
      </c>
      <c r="G635" s="32">
        <v>18</v>
      </c>
      <c r="H635" s="14">
        <f t="shared" si="292"/>
        <v>198</v>
      </c>
      <c r="I635" s="45">
        <v>0</v>
      </c>
      <c r="J635" s="15">
        <f t="shared" si="293"/>
        <v>0</v>
      </c>
      <c r="K635" s="21">
        <v>0</v>
      </c>
      <c r="L635" s="21">
        <v>1</v>
      </c>
      <c r="M635" s="15">
        <f t="shared" si="294"/>
        <v>0</v>
      </c>
      <c r="N635" s="15">
        <f t="shared" si="295"/>
        <v>1</v>
      </c>
      <c r="O635" s="17">
        <f t="shared" si="296"/>
        <v>0</v>
      </c>
      <c r="P635" s="14">
        <v>0</v>
      </c>
      <c r="Q635" s="16">
        <v>1</v>
      </c>
      <c r="R635" s="15">
        <f t="shared" si="297"/>
        <v>0</v>
      </c>
      <c r="S635" s="15">
        <f t="shared" si="298"/>
        <v>1</v>
      </c>
      <c r="T635" s="17">
        <f t="shared" si="299"/>
        <v>0</v>
      </c>
      <c r="U635" s="16">
        <v>0</v>
      </c>
      <c r="V635" s="16">
        <v>0</v>
      </c>
      <c r="W635" s="15">
        <f t="shared" si="300"/>
        <v>0</v>
      </c>
      <c r="X635" s="15">
        <f t="shared" si="301"/>
        <v>0</v>
      </c>
      <c r="Y635" s="17" t="e">
        <f t="shared" si="302"/>
        <v>#DIV/0!</v>
      </c>
      <c r="Z635" s="8">
        <v>0</v>
      </c>
      <c r="AA635" s="8">
        <v>0</v>
      </c>
      <c r="AB635" s="15">
        <f t="shared" si="303"/>
        <v>0</v>
      </c>
      <c r="AC635" s="15">
        <f t="shared" si="304"/>
        <v>0</v>
      </c>
      <c r="AD635" s="17" t="e">
        <f t="shared" si="305"/>
        <v>#DIV/0!</v>
      </c>
      <c r="AE635" s="13">
        <v>1</v>
      </c>
      <c r="AF635" s="15">
        <f t="shared" si="306"/>
        <v>1</v>
      </c>
      <c r="AG635" s="13">
        <v>0</v>
      </c>
      <c r="AH635" s="15">
        <f t="shared" si="307"/>
        <v>0</v>
      </c>
      <c r="AI635" s="13">
        <v>1</v>
      </c>
      <c r="AJ635" s="15">
        <f t="shared" si="308"/>
        <v>1</v>
      </c>
      <c r="AK635" s="13">
        <v>0</v>
      </c>
      <c r="AL635" s="15">
        <f t="shared" si="309"/>
        <v>0</v>
      </c>
      <c r="AM635" s="13">
        <v>0</v>
      </c>
      <c r="AN635" s="15">
        <f t="shared" si="310"/>
        <v>0</v>
      </c>
      <c r="AO635" s="2">
        <v>0</v>
      </c>
      <c r="AP635" s="15">
        <f t="shared" si="311"/>
        <v>0</v>
      </c>
      <c r="AQ635" s="6">
        <v>0</v>
      </c>
      <c r="AR635" s="15">
        <f t="shared" si="312"/>
        <v>0</v>
      </c>
      <c r="AS635" s="52">
        <v>0</v>
      </c>
      <c r="AT635" s="15">
        <f t="shared" si="313"/>
        <v>0</v>
      </c>
      <c r="AU635" s="18"/>
      <c r="AV635" s="18"/>
      <c r="AW635" s="18"/>
      <c r="AX635" s="18"/>
      <c r="AY635" s="18"/>
      <c r="AZ635" s="18"/>
      <c r="BA635" s="18"/>
      <c r="BB635" s="18"/>
      <c r="BC635" s="18"/>
      <c r="BD635" s="92">
        <f t="shared" si="314"/>
        <v>0</v>
      </c>
      <c r="BE635" s="92">
        <f t="shared" si="315"/>
        <v>0</v>
      </c>
      <c r="BF635" s="93">
        <f>IFERROR(100*((L635+0.44*AA635+AQ635)*2400)/((SUMIFS(팀공격력!Q:Q,팀공격력!A:A,B635,팀공격력!B:B,D635)+0.44*SUMIFS(팀공격력!T:T,팀공격력!A:A,B635,팀공격력!B:B,D635)+SUMIFS(팀공격력!AK:AK,팀공격력!A:A,B635,팀공격력!B:B,D635))*(F635*60+G635)),"")</f>
        <v>1.6147836674320741</v>
      </c>
      <c r="BG635" s="17">
        <f t="shared" si="316"/>
        <v>0</v>
      </c>
      <c r="BH635" s="17">
        <f t="shared" si="317"/>
        <v>0</v>
      </c>
      <c r="BI635" s="94">
        <f>IFERROR(((AG635*(12000/5))/((F635*60+G635)*(SUMIFS(팀공격력!X:X,팀공격력!A:A,B635,팀공격력!B:B,D635)+SUMIFS(팀수비력!X:X,팀수비력!A:A,B635,팀수비력!B:B,D635))))*100,"")</f>
        <v>0</v>
      </c>
      <c r="BJ635" s="94">
        <f>IFERROR(((AI635*(12000/5))/((F635*60+G635)*(SUMIFS(팀공격력!V:V,팀공격력!A:A,B635,팀공격력!B:B,D635)+SUMIFS(팀수비력!W:W,팀수비력!A:A,B635,팀수비력!B:B,D635))))*100,"")</f>
        <v>3.6400036400036404</v>
      </c>
      <c r="BK635" s="94">
        <f>IFERROR(((AE635*(12000/5))/((F635*60+G635)*(SUMIFS(팀공격력!X:X,팀공격력!A:A,B635,팀공격력!B:B,D635)+SUMIFS(팀수비력!X:X,팀수비력!A:A,B635,팀수비력!B:B,D635))))*100,"")</f>
        <v>2.0235746446097029</v>
      </c>
      <c r="BL635" s="94">
        <f>IFERROR(100*AK635/(((((F635*60+G635)/(12000/5))*SUMIFS(팀공격력!P:P,팀공격력!A:A,B635,팀공격력!B:B,D635))-K635)),"")</f>
        <v>0</v>
      </c>
      <c r="BM635" s="94">
        <f>IFERROR(100*((AM635/E635*(2400))/((F635*60+G635)*SUMIFS(팀공격력!AR:AR,팀공격력!A:A,B635,팀공격력!B:B,D635))),"")</f>
        <v>0</v>
      </c>
      <c r="BN635" s="94">
        <f>IFERROR((AO635*40)/(((F635*60+G635)/60)*(SUMIFS(팀수비력!Q:Q,팀수비력!A:A,B635,팀수비력!B:B,D635)-SUMIFS(팀수비력!N:N,팀수비력!A:A,B635,팀수비력!B:B,D635)))*100,"")</f>
        <v>0</v>
      </c>
      <c r="BO635" s="94">
        <f t="shared" si="318"/>
        <v>0</v>
      </c>
      <c r="BP635" s="18"/>
      <c r="BQ635" s="18"/>
      <c r="BR635" s="18"/>
      <c r="BS635" s="18"/>
      <c r="BT635" s="19" t="s">
        <v>88</v>
      </c>
      <c r="BU635" s="19"/>
      <c r="BV635" s="26" t="s">
        <v>94</v>
      </c>
      <c r="BW635" s="26"/>
      <c r="BX635" s="26"/>
      <c r="BY635" s="26"/>
      <c r="BZ635" s="29"/>
      <c r="CA635" s="29"/>
      <c r="CB635" s="29"/>
      <c r="CC635" s="30"/>
      <c r="CD635" s="30"/>
      <c r="CE635" s="30"/>
      <c r="CF635" s="28">
        <v>1</v>
      </c>
      <c r="CG635" s="28">
        <v>0</v>
      </c>
    </row>
    <row r="636" spans="1:85" x14ac:dyDescent="0.4">
      <c r="A636" s="9" t="s">
        <v>84</v>
      </c>
      <c r="B636" s="9" t="s">
        <v>274</v>
      </c>
      <c r="C636" s="9" t="s">
        <v>291</v>
      </c>
      <c r="D636" s="23" t="s">
        <v>296</v>
      </c>
      <c r="E636" s="32">
        <v>5</v>
      </c>
      <c r="F636" s="32">
        <v>2</v>
      </c>
      <c r="G636" s="32">
        <v>20</v>
      </c>
      <c r="H636" s="14">
        <f t="shared" si="292"/>
        <v>700</v>
      </c>
      <c r="I636" s="45">
        <v>0</v>
      </c>
      <c r="J636" s="15">
        <f t="shared" si="293"/>
        <v>0</v>
      </c>
      <c r="K636" s="21">
        <v>0</v>
      </c>
      <c r="L636" s="21">
        <v>1</v>
      </c>
      <c r="M636" s="15">
        <f t="shared" si="294"/>
        <v>0</v>
      </c>
      <c r="N636" s="15">
        <f t="shared" si="295"/>
        <v>0.2</v>
      </c>
      <c r="O636" s="17">
        <f t="shared" si="296"/>
        <v>0</v>
      </c>
      <c r="P636" s="14">
        <v>0</v>
      </c>
      <c r="Q636" s="16">
        <v>0</v>
      </c>
      <c r="R636" s="15">
        <f t="shared" si="297"/>
        <v>0</v>
      </c>
      <c r="S636" s="15">
        <f t="shared" si="298"/>
        <v>0</v>
      </c>
      <c r="T636" s="17" t="e">
        <f t="shared" si="299"/>
        <v>#DIV/0!</v>
      </c>
      <c r="U636" s="16">
        <v>0</v>
      </c>
      <c r="V636" s="16">
        <v>1</v>
      </c>
      <c r="W636" s="15">
        <f t="shared" si="300"/>
        <v>0</v>
      </c>
      <c r="X636" s="15">
        <f t="shared" si="301"/>
        <v>0.2</v>
      </c>
      <c r="Y636" s="17">
        <f t="shared" si="302"/>
        <v>0</v>
      </c>
      <c r="Z636" s="8">
        <v>0</v>
      </c>
      <c r="AA636" s="8">
        <v>0</v>
      </c>
      <c r="AB636" s="15">
        <f t="shared" si="303"/>
        <v>0</v>
      </c>
      <c r="AC636" s="15">
        <f t="shared" si="304"/>
        <v>0</v>
      </c>
      <c r="AD636" s="17" t="e">
        <f t="shared" si="305"/>
        <v>#DIV/0!</v>
      </c>
      <c r="AE636" s="13">
        <v>1</v>
      </c>
      <c r="AF636" s="15">
        <f t="shared" si="306"/>
        <v>0.2</v>
      </c>
      <c r="AG636" s="13">
        <v>1</v>
      </c>
      <c r="AH636" s="15">
        <f t="shared" si="307"/>
        <v>0.2</v>
      </c>
      <c r="AI636" s="13">
        <v>0</v>
      </c>
      <c r="AJ636" s="15">
        <f t="shared" si="308"/>
        <v>0</v>
      </c>
      <c r="AK636" s="13">
        <v>0</v>
      </c>
      <c r="AL636" s="15">
        <f t="shared" si="309"/>
        <v>0</v>
      </c>
      <c r="AM636" s="13">
        <v>0</v>
      </c>
      <c r="AN636" s="15">
        <f t="shared" si="310"/>
        <v>0</v>
      </c>
      <c r="AO636" s="2">
        <v>0</v>
      </c>
      <c r="AP636" s="15">
        <f t="shared" si="311"/>
        <v>0</v>
      </c>
      <c r="AQ636" s="6">
        <v>1</v>
      </c>
      <c r="AR636" s="15">
        <f t="shared" si="312"/>
        <v>0.2</v>
      </c>
      <c r="AS636" s="52">
        <v>0</v>
      </c>
      <c r="AT636" s="15">
        <f t="shared" si="313"/>
        <v>0</v>
      </c>
      <c r="AU636" s="18"/>
      <c r="AV636" s="18"/>
      <c r="AW636" s="18"/>
      <c r="AX636" s="18"/>
      <c r="AY636" s="18"/>
      <c r="AZ636" s="18"/>
      <c r="BA636" s="18"/>
      <c r="BB636" s="18"/>
      <c r="BC636" s="18"/>
      <c r="BD636" s="92">
        <f t="shared" si="314"/>
        <v>0</v>
      </c>
      <c r="BE636" s="92">
        <f t="shared" si="315"/>
        <v>0</v>
      </c>
      <c r="BF636" s="93">
        <f>IFERROR(100*((L636+0.44*AA636+AQ636)*2400)/((SUMIFS(팀공격력!Q:Q,팀공격력!A:A,B636,팀공격력!B:B,D636)+0.44*SUMIFS(팀공격력!T:T,팀공격력!A:A,B636,팀공격력!B:B,D636)+SUMIFS(팀공격력!AK:AK,팀공격력!A:A,B636,팀공격력!B:B,D636))*(F636*60+G636)),"")</f>
        <v>4.5675309450221526</v>
      </c>
      <c r="BG636" s="17">
        <f t="shared" si="316"/>
        <v>1</v>
      </c>
      <c r="BH636" s="17">
        <f t="shared" si="317"/>
        <v>0</v>
      </c>
      <c r="BI636" s="94">
        <f>IFERROR(((AG636*(12000/5))/((F636*60+G636)*(SUMIFS(팀공격력!X:X,팀공격력!A:A,B636,팀공격력!B:B,D636)+SUMIFS(팀수비력!X:X,팀수비력!A:A,B636,팀수비력!B:B,D636))))*100,"")</f>
        <v>2.8619127116622942</v>
      </c>
      <c r="BJ636" s="94">
        <f>IFERROR(((AI636*(12000/5))/((F636*60+G636)*(SUMIFS(팀공격력!V:V,팀공격력!A:A,B636,팀공격력!B:B,D636)+SUMIFS(팀수비력!W:W,팀수비력!A:A,B636,팀수비력!B:B,D636))))*100,"")</f>
        <v>0</v>
      </c>
      <c r="BK636" s="94">
        <f>IFERROR(((AE636*(12000/5))/((F636*60+G636)*(SUMIFS(팀공격력!X:X,팀공격력!A:A,B636,팀공격력!B:B,D636)+SUMIFS(팀수비력!X:X,팀수비력!A:A,B636,팀수비력!B:B,D636))))*100,"")</f>
        <v>2.8619127116622942</v>
      </c>
      <c r="BL636" s="94">
        <f>IFERROR(100*AK636/(((((F636*60+G636)/(12000/5))*SUMIFS(팀공격력!P:P,팀공격력!A:A,B636,팀공격력!B:B,D636))-K636)),"")</f>
        <v>0</v>
      </c>
      <c r="BM636" s="94">
        <f>IFERROR(100*((AM636/E636*(2400))/((F636*60+G636)*SUMIFS(팀공격력!AR:AR,팀공격력!A:A,B636,팀공격력!B:B,D636))),"")</f>
        <v>0</v>
      </c>
      <c r="BN636" s="94">
        <f>IFERROR((AO636*40)/(((F636*60+G636)/60)*(SUMIFS(팀수비력!Q:Q,팀수비력!A:A,B636,팀수비력!B:B,D636)-SUMIFS(팀수비력!N:N,팀수비력!A:A,B636,팀수비력!B:B,D636)))*100,"")</f>
        <v>0</v>
      </c>
      <c r="BO636" s="94">
        <f t="shared" si="318"/>
        <v>50</v>
      </c>
      <c r="BP636" s="18"/>
      <c r="BQ636" s="18"/>
      <c r="BR636" s="18"/>
      <c r="BS636" s="18"/>
      <c r="BT636" s="19" t="s">
        <v>88</v>
      </c>
      <c r="BU636" s="19"/>
      <c r="BV636" s="26" t="s">
        <v>89</v>
      </c>
      <c r="BW636" s="26"/>
      <c r="BX636" s="26"/>
      <c r="BY636" s="26"/>
      <c r="BZ636" s="29"/>
      <c r="CA636" s="29"/>
      <c r="CB636" s="29"/>
      <c r="CC636" s="30"/>
      <c r="CD636" s="30"/>
      <c r="CE636" s="30"/>
      <c r="CF636" s="28">
        <v>2</v>
      </c>
      <c r="CG636" s="28">
        <v>3</v>
      </c>
    </row>
    <row r="637" spans="1:85" x14ac:dyDescent="0.4">
      <c r="A637" s="9" t="s">
        <v>84</v>
      </c>
      <c r="B637" s="9" t="s">
        <v>274</v>
      </c>
      <c r="C637" s="9" t="s">
        <v>292</v>
      </c>
      <c r="D637" s="23" t="s">
        <v>296</v>
      </c>
      <c r="E637" s="32">
        <v>9</v>
      </c>
      <c r="F637" s="32">
        <v>24</v>
      </c>
      <c r="G637" s="32">
        <v>11</v>
      </c>
      <c r="H637" s="14">
        <f t="shared" si="292"/>
        <v>13059</v>
      </c>
      <c r="I637" s="45">
        <v>80</v>
      </c>
      <c r="J637" s="15">
        <f t="shared" si="293"/>
        <v>8.8888888888888893</v>
      </c>
      <c r="K637" s="21">
        <v>25</v>
      </c>
      <c r="L637" s="21">
        <v>62</v>
      </c>
      <c r="M637" s="15">
        <f t="shared" si="294"/>
        <v>2.7777777777777777</v>
      </c>
      <c r="N637" s="15">
        <f t="shared" si="295"/>
        <v>6.8888888888888893</v>
      </c>
      <c r="O637" s="17">
        <f t="shared" si="296"/>
        <v>0.40322580645161288</v>
      </c>
      <c r="P637" s="14">
        <v>16</v>
      </c>
      <c r="Q637" s="16">
        <v>33</v>
      </c>
      <c r="R637" s="15">
        <f t="shared" si="297"/>
        <v>1.7777777777777777</v>
      </c>
      <c r="S637" s="15">
        <f t="shared" si="298"/>
        <v>3.6666666666666665</v>
      </c>
      <c r="T637" s="17">
        <f t="shared" si="299"/>
        <v>0.48484848484848486</v>
      </c>
      <c r="U637" s="16">
        <v>9</v>
      </c>
      <c r="V637" s="16">
        <v>29</v>
      </c>
      <c r="W637" s="15">
        <f t="shared" si="300"/>
        <v>1</v>
      </c>
      <c r="X637" s="15">
        <f t="shared" si="301"/>
        <v>3.2222222222222223</v>
      </c>
      <c r="Y637" s="17">
        <f t="shared" si="302"/>
        <v>0.31034482758620691</v>
      </c>
      <c r="Z637" s="8">
        <v>21</v>
      </c>
      <c r="AA637" s="8">
        <v>25</v>
      </c>
      <c r="AB637" s="15">
        <f t="shared" si="303"/>
        <v>2.3333333333333335</v>
      </c>
      <c r="AC637" s="15">
        <f t="shared" si="304"/>
        <v>2.7777777777777777</v>
      </c>
      <c r="AD637" s="17">
        <f t="shared" si="305"/>
        <v>0.84</v>
      </c>
      <c r="AE637" s="13">
        <v>28</v>
      </c>
      <c r="AF637" s="15">
        <f t="shared" si="306"/>
        <v>3.1111111111111112</v>
      </c>
      <c r="AG637" s="13">
        <v>9</v>
      </c>
      <c r="AH637" s="15">
        <f t="shared" si="307"/>
        <v>1</v>
      </c>
      <c r="AI637" s="13">
        <v>19</v>
      </c>
      <c r="AJ637" s="15">
        <f t="shared" si="308"/>
        <v>2.1111111111111112</v>
      </c>
      <c r="AK637" s="13">
        <v>8</v>
      </c>
      <c r="AL637" s="15">
        <f t="shared" si="309"/>
        <v>0.88888888888888884</v>
      </c>
      <c r="AM637" s="13">
        <v>6</v>
      </c>
      <c r="AN637" s="15">
        <f t="shared" si="310"/>
        <v>0.66666666666666663</v>
      </c>
      <c r="AO637" s="2">
        <v>0</v>
      </c>
      <c r="AP637" s="15">
        <f t="shared" si="311"/>
        <v>0</v>
      </c>
      <c r="AQ637" s="6">
        <v>11</v>
      </c>
      <c r="AR637" s="15">
        <f t="shared" si="312"/>
        <v>1.2222222222222223</v>
      </c>
      <c r="AS637" s="52">
        <v>26</v>
      </c>
      <c r="AT637" s="15">
        <f t="shared" si="313"/>
        <v>2.8888888888888888</v>
      </c>
      <c r="AU637" s="18"/>
      <c r="AV637" s="18"/>
      <c r="AW637" s="18"/>
      <c r="AX637" s="18"/>
      <c r="AY637" s="18"/>
      <c r="AZ637" s="18"/>
      <c r="BA637" s="18"/>
      <c r="BB637" s="18"/>
      <c r="BC637" s="18"/>
      <c r="BD637" s="92">
        <f t="shared" si="314"/>
        <v>54.794520547945204</v>
      </c>
      <c r="BE637" s="92">
        <f t="shared" si="315"/>
        <v>47.580645161290327</v>
      </c>
      <c r="BF637" s="93">
        <f>IFERROR(100*((L637+0.44*AA637+AQ637)*2400)/((SUMIFS(팀공격력!Q:Q,팀공격력!A:A,B637,팀공격력!B:B,D637)+0.44*SUMIFS(팀공격력!T:T,팀공격력!A:A,B637,팀공격력!B:B,D637)+SUMIFS(팀공격력!AK:AK,팀공격력!A:A,B637,팀공격력!B:B,D637))*(F637*60+G637)),"")</f>
        <v>18.509360411254487</v>
      </c>
      <c r="BG637" s="17">
        <f t="shared" si="316"/>
        <v>0.46774193548387094</v>
      </c>
      <c r="BH637" s="17">
        <f t="shared" si="317"/>
        <v>0.40322580645161288</v>
      </c>
      <c r="BI637" s="94">
        <f>IFERROR(((AG637*(12000/5))/((F637*60+G637)*(SUMIFS(팀공격력!X:X,팀공격력!A:A,B637,팀공격력!B:B,D637)+SUMIFS(팀수비력!X:X,팀수비력!A:A,B637,팀수비력!B:B,D637))))*100,"")</f>
        <v>2.4851895359713927</v>
      </c>
      <c r="BJ637" s="94">
        <f>IFERROR(((AI637*(12000/5))/((F637*60+G637)*(SUMIFS(팀공격력!V:V,팀공격력!A:A,B637,팀공격력!B:B,D637)+SUMIFS(팀수비력!W:W,팀수비력!A:A,B637,팀수비력!B:B,D637))))*100,"")</f>
        <v>9.4374181210845585</v>
      </c>
      <c r="BK637" s="94">
        <f>IFERROR(((AE637*(12000/5))/((F637*60+G637)*(SUMIFS(팀공격력!X:X,팀공격력!A:A,B637,팀공격력!B:B,D637)+SUMIFS(팀수비력!X:X,팀수비력!A:A,B637,팀수비력!B:B,D637))))*100,"")</f>
        <v>7.7317007785776664</v>
      </c>
      <c r="BL637" s="94">
        <f>IFERROR(100*AK637/(((((F637*60+G637)/(12000/5))*SUMIFS(팀공격력!P:P,팀공격력!A:A,B637,팀공격력!B:B,D637))-K637)),"")</f>
        <v>5.9969640369562907</v>
      </c>
      <c r="BM637" s="94">
        <f>IFERROR(100*((AM637/E637*(2400))/((F637*60+G637)*SUMIFS(팀공격력!AR:AR,팀공격력!A:A,B637,팀공격력!B:B,D637))),"")</f>
        <v>1.6102501240098037</v>
      </c>
      <c r="BN637" s="94">
        <f>IFERROR((AO637*40)/(((F637*60+G637)/60)*(SUMIFS(팀수비력!Q:Q,팀수비력!A:A,B637,팀수비력!B:B,D637)-SUMIFS(팀수비력!N:N,팀수비력!A:A,B637,팀수비력!B:B,D637)))*100,"")</f>
        <v>0</v>
      </c>
      <c r="BO637" s="94">
        <f t="shared" si="318"/>
        <v>13.095238095238095</v>
      </c>
      <c r="BP637" s="18"/>
      <c r="BQ637" s="18"/>
      <c r="BR637" s="18"/>
      <c r="BS637" s="18"/>
      <c r="BT637" s="19" t="s">
        <v>88</v>
      </c>
      <c r="BU637" s="19"/>
      <c r="BV637" s="26" t="s">
        <v>94</v>
      </c>
      <c r="BW637" s="26"/>
      <c r="BX637" s="26"/>
      <c r="BY637" s="26"/>
      <c r="BZ637" s="29"/>
      <c r="CA637" s="29"/>
      <c r="CB637" s="29"/>
      <c r="CC637" s="30"/>
      <c r="CD637" s="30"/>
      <c r="CE637" s="30"/>
      <c r="CF637" s="28">
        <v>5</v>
      </c>
      <c r="CG637" s="28">
        <v>4</v>
      </c>
    </row>
    <row r="638" spans="1:85" x14ac:dyDescent="0.4">
      <c r="A638" s="9" t="s">
        <v>84</v>
      </c>
      <c r="B638" s="9" t="s">
        <v>274</v>
      </c>
      <c r="C638" s="9" t="s">
        <v>293</v>
      </c>
      <c r="D638" s="23" t="s">
        <v>296</v>
      </c>
      <c r="E638" s="32">
        <v>7</v>
      </c>
      <c r="F638" s="32">
        <v>5</v>
      </c>
      <c r="G638" s="32">
        <v>41</v>
      </c>
      <c r="H638" s="14">
        <f t="shared" si="292"/>
        <v>2387</v>
      </c>
      <c r="I638" s="45">
        <v>12</v>
      </c>
      <c r="J638" s="15">
        <f t="shared" si="293"/>
        <v>1.7142857142857142</v>
      </c>
      <c r="K638" s="21">
        <v>5</v>
      </c>
      <c r="L638" s="21">
        <v>11</v>
      </c>
      <c r="M638" s="15">
        <f t="shared" si="294"/>
        <v>0.7142857142857143</v>
      </c>
      <c r="N638" s="15">
        <f t="shared" si="295"/>
        <v>1.5714285714285714</v>
      </c>
      <c r="O638" s="17">
        <f t="shared" si="296"/>
        <v>0.45454545454545453</v>
      </c>
      <c r="P638" s="14">
        <v>3</v>
      </c>
      <c r="Q638" s="16">
        <v>6</v>
      </c>
      <c r="R638" s="15">
        <f t="shared" si="297"/>
        <v>0.42857142857142855</v>
      </c>
      <c r="S638" s="15">
        <f t="shared" si="298"/>
        <v>0.8571428571428571</v>
      </c>
      <c r="T638" s="17">
        <f t="shared" si="299"/>
        <v>0.5</v>
      </c>
      <c r="U638" s="16">
        <v>2</v>
      </c>
      <c r="V638" s="16">
        <v>5</v>
      </c>
      <c r="W638" s="15">
        <f t="shared" si="300"/>
        <v>0.2857142857142857</v>
      </c>
      <c r="X638" s="15">
        <f t="shared" si="301"/>
        <v>0.7142857142857143</v>
      </c>
      <c r="Y638" s="17">
        <f t="shared" si="302"/>
        <v>0.4</v>
      </c>
      <c r="Z638" s="8">
        <v>0</v>
      </c>
      <c r="AA638" s="8">
        <v>0</v>
      </c>
      <c r="AB638" s="15">
        <f t="shared" si="303"/>
        <v>0</v>
      </c>
      <c r="AC638" s="15">
        <f t="shared" si="304"/>
        <v>0</v>
      </c>
      <c r="AD638" s="17" t="e">
        <f t="shared" si="305"/>
        <v>#DIV/0!</v>
      </c>
      <c r="AE638" s="13">
        <v>4</v>
      </c>
      <c r="AF638" s="15">
        <f t="shared" si="306"/>
        <v>0.5714285714285714</v>
      </c>
      <c r="AG638" s="13">
        <v>0</v>
      </c>
      <c r="AH638" s="15">
        <f t="shared" si="307"/>
        <v>0</v>
      </c>
      <c r="AI638" s="13">
        <v>4</v>
      </c>
      <c r="AJ638" s="15">
        <f t="shared" si="308"/>
        <v>0.5714285714285714</v>
      </c>
      <c r="AK638" s="13">
        <v>7</v>
      </c>
      <c r="AL638" s="15">
        <f t="shared" si="309"/>
        <v>1</v>
      </c>
      <c r="AM638" s="13">
        <v>1</v>
      </c>
      <c r="AN638" s="15">
        <f t="shared" si="310"/>
        <v>0.14285714285714285</v>
      </c>
      <c r="AO638" s="2">
        <v>0</v>
      </c>
      <c r="AP638" s="15">
        <f t="shared" si="311"/>
        <v>0</v>
      </c>
      <c r="AQ638" s="6">
        <v>1</v>
      </c>
      <c r="AR638" s="15">
        <f t="shared" si="312"/>
        <v>0.14285714285714285</v>
      </c>
      <c r="AS638" s="52">
        <v>4</v>
      </c>
      <c r="AT638" s="15">
        <f t="shared" si="313"/>
        <v>0.5714285714285714</v>
      </c>
      <c r="AU638" s="18"/>
      <c r="AV638" s="18"/>
      <c r="AW638" s="18"/>
      <c r="AX638" s="18"/>
      <c r="AY638" s="18"/>
      <c r="AZ638" s="18"/>
      <c r="BA638" s="18"/>
      <c r="BB638" s="18"/>
      <c r="BC638" s="18"/>
      <c r="BD638" s="92">
        <f t="shared" si="314"/>
        <v>54.54545454545454</v>
      </c>
      <c r="BE638" s="92">
        <f t="shared" si="315"/>
        <v>54.54545454545454</v>
      </c>
      <c r="BF638" s="93">
        <f>IFERROR(100*((L638+0.44*AA638+AQ638)*2400)/((SUMIFS(팀공격력!Q:Q,팀공격력!A:A,B638,팀공격력!B:B,D638)+0.44*SUMIFS(팀공격력!T:T,팀공격력!A:A,B638,팀공격력!B:B,D638)+SUMIFS(팀공격력!AK:AK,팀공격력!A:A,B638,팀공격력!B:B,D638))*(F638*60+G638)),"")</f>
        <v>11.251395876300904</v>
      </c>
      <c r="BG638" s="17">
        <f t="shared" si="316"/>
        <v>0.45454545454545453</v>
      </c>
      <c r="BH638" s="17">
        <f t="shared" si="317"/>
        <v>0</v>
      </c>
      <c r="BI638" s="94">
        <f>IFERROR(((AG638*(12000/5))/((F638*60+G638)*(SUMIFS(팀공격력!X:X,팀공격력!A:A,B638,팀공격력!B:B,D638)+SUMIFS(팀수비력!X:X,팀수비력!A:A,B638,팀수비력!B:B,D638))))*100,"")</f>
        <v>0</v>
      </c>
      <c r="BJ638" s="94">
        <f>IFERROR(((AI638*(12000/5))/((F638*60+G638)*(SUMIFS(팀공격력!V:V,팀공격력!A:A,B638,팀공격력!B:B,D638)+SUMIFS(팀수비력!W:W,팀수비력!A:A,B638,팀수비력!B:B,D638))))*100,"")</f>
        <v>8.4542020025890992</v>
      </c>
      <c r="BK638" s="94">
        <f>IFERROR(((AE638*(12000/5))/((F638*60+G638)*(SUMIFS(팀공격력!X:X,팀공격력!A:A,B638,팀공격력!B:B,D638)+SUMIFS(팀수비력!X:X,팀수비력!A:A,B638,팀수비력!B:B,D638))))*100,"")</f>
        <v>4.6999153036096333</v>
      </c>
      <c r="BL638" s="94">
        <f>IFERROR(100*AK638/(((((F638*60+G638)/(12000/5))*SUMIFS(팀공격력!P:P,팀공격력!A:A,B638,팀공격력!B:B,D638))-K638)),"")</f>
        <v>21.721703602182515</v>
      </c>
      <c r="BM638" s="94">
        <f>IFERROR(100*((AM638/E638*(2400))/((F638*60+G638)*SUMIFS(팀공격력!AR:AR,팀공격력!A:A,B638,팀공격력!B:B,D638))),"")</f>
        <v>1.4682485944312265</v>
      </c>
      <c r="BN638" s="94">
        <f>IFERROR((AO638*40)/(((F638*60+G638)/60)*(SUMIFS(팀수비력!Q:Q,팀수비력!A:A,B638,팀수비력!B:B,D638)-SUMIFS(팀수비력!N:N,팀수비력!A:A,B638,팀수비력!B:B,D638)))*100,"")</f>
        <v>0</v>
      </c>
      <c r="BO638" s="94">
        <f t="shared" si="318"/>
        <v>8.3333333333333339</v>
      </c>
      <c r="BP638" s="18"/>
      <c r="BQ638" s="18"/>
      <c r="BR638" s="18"/>
      <c r="BS638" s="18"/>
      <c r="BT638" s="19" t="s">
        <v>88</v>
      </c>
      <c r="BU638" s="19"/>
      <c r="BV638" s="26" t="s">
        <v>89</v>
      </c>
      <c r="BW638" s="26"/>
      <c r="BX638" s="26"/>
      <c r="BY638" s="26"/>
      <c r="BZ638" s="29"/>
      <c r="CA638" s="29"/>
      <c r="CB638" s="29"/>
      <c r="CC638" s="30"/>
      <c r="CD638" s="30"/>
      <c r="CE638" s="30"/>
      <c r="CF638" s="28">
        <v>4</v>
      </c>
      <c r="CG638" s="28">
        <v>3</v>
      </c>
    </row>
    <row r="639" spans="1:85" x14ac:dyDescent="0.4">
      <c r="A639" s="9" t="s">
        <v>84</v>
      </c>
      <c r="B639" s="9" t="s">
        <v>85</v>
      </c>
      <c r="C639" s="9" t="s">
        <v>86</v>
      </c>
      <c r="D639" s="23" t="s">
        <v>297</v>
      </c>
      <c r="E639" s="32">
        <v>5</v>
      </c>
      <c r="F639" s="32">
        <v>17</v>
      </c>
      <c r="G639" s="32">
        <v>51</v>
      </c>
      <c r="H639" s="14">
        <f t="shared" si="292"/>
        <v>5355</v>
      </c>
      <c r="I639" s="45">
        <v>26</v>
      </c>
      <c r="J639" s="15">
        <f t="shared" si="293"/>
        <v>5.2</v>
      </c>
      <c r="K639" s="21">
        <v>8</v>
      </c>
      <c r="L639" s="21">
        <v>26</v>
      </c>
      <c r="M639" s="15">
        <f t="shared" si="294"/>
        <v>1.6</v>
      </c>
      <c r="N639" s="15">
        <f t="shared" si="295"/>
        <v>5.2</v>
      </c>
      <c r="O639" s="17">
        <f t="shared" si="296"/>
        <v>0.30769230769230771</v>
      </c>
      <c r="P639" s="14">
        <v>4</v>
      </c>
      <c r="Q639" s="16">
        <v>8</v>
      </c>
      <c r="R639" s="15">
        <f t="shared" si="297"/>
        <v>0.8</v>
      </c>
      <c r="S639" s="15">
        <f t="shared" si="298"/>
        <v>1.6</v>
      </c>
      <c r="T639" s="17">
        <f t="shared" si="299"/>
        <v>0.5</v>
      </c>
      <c r="U639" s="16">
        <v>4</v>
      </c>
      <c r="V639" s="16">
        <v>18</v>
      </c>
      <c r="W639" s="15">
        <f t="shared" si="300"/>
        <v>0.8</v>
      </c>
      <c r="X639" s="15">
        <f t="shared" si="301"/>
        <v>3.6</v>
      </c>
      <c r="Y639" s="17">
        <f t="shared" si="302"/>
        <v>0.22222222222222221</v>
      </c>
      <c r="Z639" s="8">
        <v>6</v>
      </c>
      <c r="AA639" s="8">
        <v>7</v>
      </c>
      <c r="AB639" s="15">
        <f t="shared" si="303"/>
        <v>1.2</v>
      </c>
      <c r="AC639" s="15">
        <f t="shared" si="304"/>
        <v>1.4</v>
      </c>
      <c r="AD639" s="17">
        <f t="shared" si="305"/>
        <v>0.8571428571428571</v>
      </c>
      <c r="AE639" s="13">
        <v>6</v>
      </c>
      <c r="AF639" s="15">
        <f t="shared" si="306"/>
        <v>1.2</v>
      </c>
      <c r="AG639" s="13">
        <v>2</v>
      </c>
      <c r="AH639" s="15">
        <f t="shared" si="307"/>
        <v>0.4</v>
      </c>
      <c r="AI639" s="13">
        <v>4</v>
      </c>
      <c r="AJ639" s="15">
        <f t="shared" si="308"/>
        <v>0.8</v>
      </c>
      <c r="AK639" s="13">
        <v>5</v>
      </c>
      <c r="AL639" s="15">
        <f t="shared" si="309"/>
        <v>1</v>
      </c>
      <c r="AM639" s="13">
        <v>2</v>
      </c>
      <c r="AN639" s="15">
        <f t="shared" si="310"/>
        <v>0.4</v>
      </c>
      <c r="AO639" s="2">
        <v>0</v>
      </c>
      <c r="AP639" s="15">
        <f t="shared" si="311"/>
        <v>0</v>
      </c>
      <c r="AQ639" s="6">
        <v>3</v>
      </c>
      <c r="AR639" s="15">
        <f t="shared" si="312"/>
        <v>0.6</v>
      </c>
      <c r="AS639" s="52">
        <v>5</v>
      </c>
      <c r="AT639" s="15">
        <f t="shared" si="313"/>
        <v>1</v>
      </c>
      <c r="AU639" s="18"/>
      <c r="AV639" s="18"/>
      <c r="AW639" s="18"/>
      <c r="AX639" s="18"/>
      <c r="AY639" s="18"/>
      <c r="AZ639" s="18"/>
      <c r="BA639" s="18"/>
      <c r="BB639" s="18"/>
      <c r="BC639" s="18"/>
      <c r="BD639" s="92">
        <f t="shared" si="314"/>
        <v>44.704264099037147</v>
      </c>
      <c r="BE639" s="92">
        <f t="shared" si="315"/>
        <v>38.461538461538467</v>
      </c>
      <c r="BF639" s="93">
        <f>IFERROR(100*((L639+0.44*AA639+AQ639)*2400)/((SUMIFS(팀공격력!Q:Q,팀공격력!A:A,B639,팀공격력!B:B,D639)+0.44*SUMIFS(팀공격력!T:T,팀공격력!A:A,B639,팀공격력!B:B,D639)+SUMIFS(팀공격력!AK:AK,팀공격력!A:A,B639,팀공격력!B:B,D639))*(F639*60+G639)),"")</f>
        <v>9.9051966465598582</v>
      </c>
      <c r="BG639" s="17">
        <f t="shared" si="316"/>
        <v>0.69230769230769229</v>
      </c>
      <c r="BH639" s="17">
        <f t="shared" si="317"/>
        <v>0.26923076923076922</v>
      </c>
      <c r="BI639" s="94">
        <f>IFERROR(((AG639*(12000/5))/((F639*60+G639)*(SUMIFS(팀공격력!X:X,팀공격력!A:A,B639,팀공격력!B:B,D639)+SUMIFS(팀수비력!X:X,팀수비력!A:A,B639,팀수비력!B:B,D639))))*100,"")</f>
        <v>0.72638455706431682</v>
      </c>
      <c r="BJ639" s="94">
        <f>IFERROR(((AI639*(12000/5))/((F639*60+G639)*(SUMIFS(팀공격력!V:V,팀공격력!A:A,B639,팀공격력!B:B,D639)+SUMIFS(팀수비력!W:W,팀수비력!A:A,B639,팀수비력!B:B,D639))))*100,"")</f>
        <v>2.7580262874380521</v>
      </c>
      <c r="BK639" s="94">
        <f>IFERROR(((AE639*(12000/5))/((F639*60+G639)*(SUMIFS(팀공격력!X:X,팀공격력!A:A,B639,팀공격력!B:B,D639)+SUMIFS(팀수비력!X:X,팀수비력!A:A,B639,팀수비력!B:B,D639))))*100,"")</f>
        <v>2.1791536711929504</v>
      </c>
      <c r="BL639" s="94">
        <f>IFERROR(100*AK639/(((((F639*60+G639)/(12000/5))*SUMIFS(팀공격력!P:P,팀공격력!A:A,B639,팀공격력!B:B,D639))-K639)),"")</f>
        <v>4.8912312451851943</v>
      </c>
      <c r="BM639" s="94">
        <f>IFERROR(100*((AM639/E639*(2400))/((F639*60+G639)*SUMIFS(팀공격력!AR:AR,팀공격력!A:A,B639,팀공격력!B:B,D639))),"")</f>
        <v>1.3181412228494578</v>
      </c>
      <c r="BN639" s="94">
        <f>IFERROR((AO639*40)/(((F639*60+G639)/60)*(SUMIFS(팀수비력!Q:Q,팀수비력!A:A,B639,팀수비력!B:B,D639)-SUMIFS(팀수비력!N:N,팀수비력!A:A,B639,팀수비력!B:B,D639)))*100,"")</f>
        <v>0</v>
      </c>
      <c r="BO639" s="94">
        <f t="shared" si="318"/>
        <v>9.3516209476309236</v>
      </c>
      <c r="BP639" s="18"/>
      <c r="BQ639" s="18"/>
      <c r="BR639" s="18"/>
      <c r="BS639" s="18"/>
      <c r="BT639" s="19" t="s">
        <v>88</v>
      </c>
      <c r="BU639" s="19"/>
      <c r="BV639" s="26" t="s">
        <v>89</v>
      </c>
      <c r="BW639" s="26"/>
      <c r="BX639" s="26"/>
      <c r="BY639" s="26"/>
      <c r="BZ639" s="29"/>
      <c r="CA639" s="29"/>
      <c r="CB639" s="29"/>
      <c r="CC639" s="30"/>
      <c r="CD639" s="30"/>
      <c r="CE639" s="30"/>
      <c r="CF639" s="28">
        <v>3</v>
      </c>
      <c r="CG639" s="28">
        <v>2</v>
      </c>
    </row>
    <row r="640" spans="1:85" x14ac:dyDescent="0.4">
      <c r="A640" s="9" t="s">
        <v>84</v>
      </c>
      <c r="B640" s="9" t="s">
        <v>85</v>
      </c>
      <c r="C640" s="9" t="s">
        <v>90</v>
      </c>
      <c r="D640" s="23" t="s">
        <v>297</v>
      </c>
      <c r="E640" s="32">
        <v>1</v>
      </c>
      <c r="F640" s="32">
        <v>0</v>
      </c>
      <c r="G640" s="32">
        <v>1</v>
      </c>
      <c r="H640" s="14">
        <f t="shared" si="292"/>
        <v>1</v>
      </c>
      <c r="I640" s="45">
        <v>0</v>
      </c>
      <c r="J640" s="15">
        <f t="shared" si="293"/>
        <v>0</v>
      </c>
      <c r="K640" s="21">
        <v>0</v>
      </c>
      <c r="L640" s="21">
        <v>0</v>
      </c>
      <c r="M640" s="15">
        <f t="shared" si="294"/>
        <v>0</v>
      </c>
      <c r="N640" s="15">
        <f t="shared" si="295"/>
        <v>0</v>
      </c>
      <c r="O640" s="17" t="e">
        <f t="shared" si="296"/>
        <v>#DIV/0!</v>
      </c>
      <c r="P640" s="14">
        <v>0</v>
      </c>
      <c r="Q640" s="16">
        <v>0</v>
      </c>
      <c r="R640" s="15">
        <f t="shared" si="297"/>
        <v>0</v>
      </c>
      <c r="S640" s="15">
        <f t="shared" si="298"/>
        <v>0</v>
      </c>
      <c r="T640" s="17" t="e">
        <f t="shared" si="299"/>
        <v>#DIV/0!</v>
      </c>
      <c r="U640" s="16">
        <v>0</v>
      </c>
      <c r="V640" s="16">
        <v>0</v>
      </c>
      <c r="W640" s="15">
        <f t="shared" si="300"/>
        <v>0</v>
      </c>
      <c r="X640" s="15">
        <f t="shared" si="301"/>
        <v>0</v>
      </c>
      <c r="Y640" s="17" t="e">
        <f t="shared" si="302"/>
        <v>#DIV/0!</v>
      </c>
      <c r="Z640" s="8">
        <v>0</v>
      </c>
      <c r="AA640" s="8">
        <v>0</v>
      </c>
      <c r="AB640" s="15">
        <f t="shared" si="303"/>
        <v>0</v>
      </c>
      <c r="AC640" s="15">
        <f t="shared" si="304"/>
        <v>0</v>
      </c>
      <c r="AD640" s="17" t="e">
        <f t="shared" si="305"/>
        <v>#DIV/0!</v>
      </c>
      <c r="AE640" s="13">
        <v>0</v>
      </c>
      <c r="AF640" s="15">
        <f t="shared" si="306"/>
        <v>0</v>
      </c>
      <c r="AG640" s="13">
        <v>0</v>
      </c>
      <c r="AH640" s="15">
        <f t="shared" si="307"/>
        <v>0</v>
      </c>
      <c r="AI640" s="13">
        <v>0</v>
      </c>
      <c r="AJ640" s="15">
        <f t="shared" si="308"/>
        <v>0</v>
      </c>
      <c r="AK640" s="13">
        <v>0</v>
      </c>
      <c r="AL640" s="15">
        <f t="shared" si="309"/>
        <v>0</v>
      </c>
      <c r="AM640" s="13">
        <v>0</v>
      </c>
      <c r="AN640" s="15">
        <f t="shared" si="310"/>
        <v>0</v>
      </c>
      <c r="AO640" s="2">
        <v>0</v>
      </c>
      <c r="AP640" s="15">
        <f t="shared" si="311"/>
        <v>0</v>
      </c>
      <c r="AQ640" s="6">
        <v>0</v>
      </c>
      <c r="AR640" s="15">
        <f t="shared" si="312"/>
        <v>0</v>
      </c>
      <c r="AS640" s="52">
        <v>0</v>
      </c>
      <c r="AT640" s="15">
        <f t="shared" si="313"/>
        <v>0</v>
      </c>
      <c r="AU640" s="18"/>
      <c r="AV640" s="18"/>
      <c r="AW640" s="18"/>
      <c r="AX640" s="18"/>
      <c r="AY640" s="18"/>
      <c r="AZ640" s="18"/>
      <c r="BA640" s="18"/>
      <c r="BB640" s="18"/>
      <c r="BC640" s="18"/>
      <c r="BD640" s="92" t="str">
        <f t="shared" si="314"/>
        <v/>
      </c>
      <c r="BE640" s="92" t="str">
        <f t="shared" si="315"/>
        <v/>
      </c>
      <c r="BF640" s="93">
        <f>IFERROR(100*((L640+0.44*AA640+AQ640)*2400)/((SUMIFS(팀공격력!Q:Q,팀공격력!A:A,B640,팀공격력!B:B,D640)+0.44*SUMIFS(팀공격력!T:T,팀공격력!A:A,B640,팀공격력!B:B,D640)+SUMIFS(팀공격력!AK:AK,팀공격력!A:A,B640,팀공격력!B:B,D640))*(F640*60+G640)),"")</f>
        <v>0</v>
      </c>
      <c r="BG640" s="17" t="str">
        <f t="shared" si="316"/>
        <v/>
      </c>
      <c r="BH640" s="17" t="str">
        <f t="shared" si="317"/>
        <v/>
      </c>
      <c r="BI640" s="94">
        <f>IFERROR(((AG640*(12000/5))/((F640*60+G640)*(SUMIFS(팀공격력!X:X,팀공격력!A:A,B640,팀공격력!B:B,D640)+SUMIFS(팀수비력!X:X,팀수비력!A:A,B640,팀수비력!B:B,D640))))*100,"")</f>
        <v>0</v>
      </c>
      <c r="BJ640" s="94">
        <f>IFERROR(((AI640*(12000/5))/((F640*60+G640)*(SUMIFS(팀공격력!V:V,팀공격력!A:A,B640,팀공격력!B:B,D640)+SUMIFS(팀수비력!W:W,팀수비력!A:A,B640,팀수비력!B:B,D640))))*100,"")</f>
        <v>0</v>
      </c>
      <c r="BK640" s="94">
        <f>IFERROR(((AE640*(12000/5))/((F640*60+G640)*(SUMIFS(팀공격력!X:X,팀공격력!A:A,B640,팀공격력!B:B,D640)+SUMIFS(팀수비력!X:X,팀수비력!A:A,B640,팀수비력!B:B,D640))))*100,"")</f>
        <v>0</v>
      </c>
      <c r="BL640" s="94">
        <f>IFERROR(100*AK640/(((((F640*60+G640)/(12000/5))*SUMIFS(팀공격력!P:P,팀공격력!A:A,B640,팀공격력!B:B,D640))-K640)),"")</f>
        <v>0</v>
      </c>
      <c r="BM640" s="94">
        <f>IFERROR(100*((AM640/E640*(2400))/((F640*60+G640)*SUMIFS(팀공격력!AR:AR,팀공격력!A:A,B640,팀공격력!B:B,D640))),"")</f>
        <v>0</v>
      </c>
      <c r="BN640" s="94">
        <f>IFERROR((AO640*40)/(((F640*60+G640)/60)*(SUMIFS(팀수비력!Q:Q,팀수비력!A:A,B640,팀수비력!B:B,D640)-SUMIFS(팀수비력!N:N,팀수비력!A:A,B640,팀수비력!B:B,D640)))*100,"")</f>
        <v>0</v>
      </c>
      <c r="BO640" s="94" t="str">
        <f t="shared" si="318"/>
        <v/>
      </c>
      <c r="BP640" s="18"/>
      <c r="BQ640" s="18"/>
      <c r="BR640" s="18"/>
      <c r="BS640" s="18"/>
      <c r="BT640" s="19" t="s">
        <v>88</v>
      </c>
      <c r="BU640" s="19"/>
      <c r="BV640" s="26" t="s">
        <v>89</v>
      </c>
      <c r="BW640" s="26"/>
      <c r="BX640" s="26"/>
      <c r="BY640" s="26"/>
      <c r="BZ640" s="29"/>
      <c r="CA640" s="29"/>
      <c r="CB640" s="29"/>
      <c r="CC640" s="30"/>
      <c r="CD640" s="30"/>
      <c r="CE640" s="30"/>
      <c r="CF640" s="28">
        <v>1</v>
      </c>
      <c r="CG640" s="28">
        <v>0</v>
      </c>
    </row>
    <row r="641" spans="1:85" x14ac:dyDescent="0.4">
      <c r="A641" s="9" t="s">
        <v>84</v>
      </c>
      <c r="B641" s="9" t="s">
        <v>85</v>
      </c>
      <c r="C641" s="9" t="s">
        <v>91</v>
      </c>
      <c r="D641" s="23" t="s">
        <v>297</v>
      </c>
      <c r="E641" s="32">
        <v>7</v>
      </c>
      <c r="F641" s="32">
        <v>5</v>
      </c>
      <c r="G641" s="32">
        <v>25</v>
      </c>
      <c r="H641" s="14">
        <f t="shared" si="292"/>
        <v>2275</v>
      </c>
      <c r="I641" s="45">
        <v>3</v>
      </c>
      <c r="J641" s="15">
        <f t="shared" si="293"/>
        <v>0.42857142857142855</v>
      </c>
      <c r="K641" s="21">
        <v>1</v>
      </c>
      <c r="L641" s="21">
        <v>7</v>
      </c>
      <c r="M641" s="15">
        <f t="shared" si="294"/>
        <v>0.14285714285714285</v>
      </c>
      <c r="N641" s="15">
        <f t="shared" si="295"/>
        <v>1</v>
      </c>
      <c r="O641" s="17">
        <f t="shared" si="296"/>
        <v>0.14285714285714285</v>
      </c>
      <c r="P641" s="14">
        <v>0</v>
      </c>
      <c r="Q641" s="16">
        <v>1</v>
      </c>
      <c r="R641" s="15">
        <f t="shared" si="297"/>
        <v>0</v>
      </c>
      <c r="S641" s="15">
        <f t="shared" si="298"/>
        <v>0.14285714285714285</v>
      </c>
      <c r="T641" s="17">
        <f t="shared" si="299"/>
        <v>0</v>
      </c>
      <c r="U641" s="16">
        <v>1</v>
      </c>
      <c r="V641" s="16">
        <v>6</v>
      </c>
      <c r="W641" s="15">
        <f t="shared" si="300"/>
        <v>0.14285714285714285</v>
      </c>
      <c r="X641" s="15">
        <f t="shared" si="301"/>
        <v>0.8571428571428571</v>
      </c>
      <c r="Y641" s="17">
        <f t="shared" si="302"/>
        <v>0.16666666666666666</v>
      </c>
      <c r="Z641" s="8">
        <v>0</v>
      </c>
      <c r="AA641" s="8">
        <v>0</v>
      </c>
      <c r="AB641" s="15">
        <f t="shared" si="303"/>
        <v>0</v>
      </c>
      <c r="AC641" s="15">
        <f t="shared" si="304"/>
        <v>0</v>
      </c>
      <c r="AD641" s="17" t="e">
        <f t="shared" si="305"/>
        <v>#DIV/0!</v>
      </c>
      <c r="AE641" s="13">
        <v>4</v>
      </c>
      <c r="AF641" s="15">
        <f t="shared" si="306"/>
        <v>0.5714285714285714</v>
      </c>
      <c r="AG641" s="13">
        <v>1</v>
      </c>
      <c r="AH641" s="15">
        <f t="shared" si="307"/>
        <v>0.14285714285714285</v>
      </c>
      <c r="AI641" s="13">
        <v>3</v>
      </c>
      <c r="AJ641" s="15">
        <f t="shared" si="308"/>
        <v>0.42857142857142855</v>
      </c>
      <c r="AK641" s="13">
        <v>2</v>
      </c>
      <c r="AL641" s="15">
        <f t="shared" si="309"/>
        <v>0.2857142857142857</v>
      </c>
      <c r="AM641" s="13">
        <v>2</v>
      </c>
      <c r="AN641" s="15">
        <f t="shared" si="310"/>
        <v>0.2857142857142857</v>
      </c>
      <c r="AO641" s="2">
        <v>0</v>
      </c>
      <c r="AP641" s="15">
        <f t="shared" si="311"/>
        <v>0</v>
      </c>
      <c r="AQ641" s="6">
        <v>1</v>
      </c>
      <c r="AR641" s="15">
        <f t="shared" si="312"/>
        <v>0.14285714285714285</v>
      </c>
      <c r="AS641" s="52">
        <v>7</v>
      </c>
      <c r="AT641" s="15">
        <f t="shared" si="313"/>
        <v>1</v>
      </c>
      <c r="AU641" s="18"/>
      <c r="AV641" s="18"/>
      <c r="AW641" s="18"/>
      <c r="AX641" s="18"/>
      <c r="AY641" s="18"/>
      <c r="AZ641" s="18"/>
      <c r="BA641" s="18"/>
      <c r="BB641" s="18"/>
      <c r="BC641" s="18"/>
      <c r="BD641" s="92">
        <f t="shared" si="314"/>
        <v>21.428571428571427</v>
      </c>
      <c r="BE641" s="92">
        <f t="shared" si="315"/>
        <v>21.428571428571427</v>
      </c>
      <c r="BF641" s="93">
        <f>IFERROR(100*((L641+0.44*AA641+AQ641)*2400)/((SUMIFS(팀공격력!Q:Q,팀공격력!A:A,B641,팀공격력!B:B,D641)+0.44*SUMIFS(팀공격력!T:T,팀공격력!A:A,B641,팀공격력!B:B,D641)+SUMIFS(팀공격력!AK:AK,팀공격력!A:A,B641,팀공격력!B:B,D641))*(F641*60+G641)),"")</f>
        <v>8.1400081400081401</v>
      </c>
      <c r="BG641" s="17">
        <f t="shared" si="316"/>
        <v>0.8571428571428571</v>
      </c>
      <c r="BH641" s="17">
        <f t="shared" si="317"/>
        <v>0</v>
      </c>
      <c r="BI641" s="94">
        <f>IFERROR(((AG641*(12000/5))/((F641*60+G641)*(SUMIFS(팀공격력!X:X,팀공격력!A:A,B641,팀공격력!B:B,D641)+SUMIFS(팀수비력!X:X,팀수비력!A:A,B641,팀수비력!B:B,D641))))*100,"")</f>
        <v>1.1968582471013589</v>
      </c>
      <c r="BJ641" s="94">
        <f>IFERROR(((AI641*(12000/5))/((F641*60+G641)*(SUMIFS(팀공격력!V:V,팀공격력!A:A,B641,팀공격력!B:B,D641)+SUMIFS(팀수비력!W:W,팀수비력!A:A,B641,팀수비력!B:B,D641))))*100,"")</f>
        <v>6.8165680473372774</v>
      </c>
      <c r="BK641" s="94">
        <f>IFERROR(((AE641*(12000/5))/((F641*60+G641)*(SUMIFS(팀공격력!X:X,팀공격력!A:A,B641,팀공격력!B:B,D641)+SUMIFS(팀수비력!X:X,팀수비력!A:A,B641,팀수비력!B:B,D641))))*100,"")</f>
        <v>4.7874329884054356</v>
      </c>
      <c r="BL641" s="94">
        <f>IFERROR(100*AK641/(((((F641*60+G641)/(12000/5))*SUMIFS(팀공격력!P:P,팀공격력!A:A,B641,팀공격력!B:B,D641))-K641)),"")</f>
        <v>6.1637239165329056</v>
      </c>
      <c r="BM641" s="94">
        <f>IFERROR(100*((AM641/E641*(2400))/((F641*60+G641)*SUMIFS(팀공격력!AR:AR,팀공격력!A:A,B641,팀공격력!B:B,D641))),"")</f>
        <v>3.1027016476302611</v>
      </c>
      <c r="BN641" s="94">
        <f>IFERROR((AO641*40)/(((F641*60+G641)/60)*(SUMIFS(팀수비력!Q:Q,팀수비력!A:A,B641,팀수비력!B:B,D641)-SUMIFS(팀수비력!N:N,팀수비력!A:A,B641,팀수비력!B:B,D641)))*100,"")</f>
        <v>0</v>
      </c>
      <c r="BO641" s="94">
        <f t="shared" si="318"/>
        <v>12.5</v>
      </c>
      <c r="BP641" s="18"/>
      <c r="BQ641" s="18"/>
      <c r="BR641" s="18"/>
      <c r="BS641" s="18"/>
      <c r="BT641" s="19" t="s">
        <v>88</v>
      </c>
      <c r="BU641" s="19"/>
      <c r="BV641" s="26" t="s">
        <v>89</v>
      </c>
      <c r="BW641" s="26"/>
      <c r="BX641" s="26"/>
      <c r="BY641" s="26"/>
      <c r="BZ641" s="29"/>
      <c r="CA641" s="29"/>
      <c r="CB641" s="29"/>
      <c r="CC641" s="30"/>
      <c r="CD641" s="30"/>
      <c r="CE641" s="30"/>
      <c r="CF641" s="28">
        <v>3</v>
      </c>
      <c r="CG641" s="28">
        <v>4</v>
      </c>
    </row>
    <row r="642" spans="1:85" x14ac:dyDescent="0.4">
      <c r="A642" s="9" t="s">
        <v>84</v>
      </c>
      <c r="B642" s="9" t="s">
        <v>85</v>
      </c>
      <c r="C642" s="9" t="s">
        <v>92</v>
      </c>
      <c r="D642" s="23" t="s">
        <v>297</v>
      </c>
      <c r="E642" s="32">
        <v>8</v>
      </c>
      <c r="F642" s="32">
        <v>28</v>
      </c>
      <c r="G642" s="32">
        <v>48</v>
      </c>
      <c r="H642" s="14">
        <f t="shared" ref="H642:H705" si="319">(F642*60+G642)*E642</f>
        <v>13824</v>
      </c>
      <c r="I642" s="45">
        <v>126</v>
      </c>
      <c r="J642" s="15">
        <f t="shared" ref="J642:J705" si="320">I642/$E642</f>
        <v>15.75</v>
      </c>
      <c r="K642" s="21">
        <v>56</v>
      </c>
      <c r="L642" s="21">
        <v>100</v>
      </c>
      <c r="M642" s="15">
        <f t="shared" ref="M642:M705" si="321">K642/$E642</f>
        <v>7</v>
      </c>
      <c r="N642" s="15">
        <f t="shared" ref="N642:N705" si="322">L642/$E642</f>
        <v>12.5</v>
      </c>
      <c r="O642" s="17">
        <f t="shared" ref="O642:O705" si="323">K642/L642</f>
        <v>0.56000000000000005</v>
      </c>
      <c r="P642" s="14">
        <v>56</v>
      </c>
      <c r="Q642" s="16">
        <v>98</v>
      </c>
      <c r="R642" s="15">
        <f t="shared" ref="R642:R705" si="324">P642/$E642</f>
        <v>7</v>
      </c>
      <c r="S642" s="15">
        <f t="shared" ref="S642:S705" si="325">Q642/$E642</f>
        <v>12.25</v>
      </c>
      <c r="T642" s="17">
        <f t="shared" ref="T642:T705" si="326">P642/Q642</f>
        <v>0.5714285714285714</v>
      </c>
      <c r="U642" s="16">
        <v>0</v>
      </c>
      <c r="V642" s="16">
        <v>2</v>
      </c>
      <c r="W642" s="15">
        <f t="shared" ref="W642:W705" si="327">U642/$E642</f>
        <v>0</v>
      </c>
      <c r="X642" s="15">
        <f t="shared" ref="X642:X705" si="328">V642/$E642</f>
        <v>0.25</v>
      </c>
      <c r="Y642" s="17">
        <f t="shared" ref="Y642:Y705" si="329">U642/V642</f>
        <v>0</v>
      </c>
      <c r="Z642" s="8">
        <v>14</v>
      </c>
      <c r="AA642" s="8">
        <v>17</v>
      </c>
      <c r="AB642" s="15">
        <f t="shared" ref="AB642:AB705" si="330">Z642/$E642</f>
        <v>1.75</v>
      </c>
      <c r="AC642" s="15">
        <f t="shared" ref="AC642:AC705" si="331">AA642/$E642</f>
        <v>2.125</v>
      </c>
      <c r="AD642" s="17">
        <f t="shared" ref="AD642:AD705" si="332">Z642/AA642</f>
        <v>0.82352941176470584</v>
      </c>
      <c r="AE642" s="13">
        <v>81</v>
      </c>
      <c r="AF642" s="15">
        <f t="shared" ref="AF642:AF705" si="333">AE642/$E642</f>
        <v>10.125</v>
      </c>
      <c r="AG642" s="13">
        <v>20</v>
      </c>
      <c r="AH642" s="15">
        <f t="shared" ref="AH642:AH705" si="334">AG642/$E642</f>
        <v>2.5</v>
      </c>
      <c r="AI642" s="13">
        <v>61</v>
      </c>
      <c r="AJ642" s="15">
        <f t="shared" ref="AJ642:AJ705" si="335">AI642/$E642</f>
        <v>7.625</v>
      </c>
      <c r="AK642" s="13">
        <v>19</v>
      </c>
      <c r="AL642" s="15">
        <f t="shared" ref="AL642:AL705" si="336">AK642/$E642</f>
        <v>2.375</v>
      </c>
      <c r="AM642" s="13">
        <v>14</v>
      </c>
      <c r="AN642" s="15">
        <f t="shared" ref="AN642:AN705" si="337">AM642/$E642</f>
        <v>1.75</v>
      </c>
      <c r="AO642" s="2">
        <v>6</v>
      </c>
      <c r="AP642" s="15">
        <f t="shared" ref="AP642:AP705" si="338">AO642/$E642</f>
        <v>0.75</v>
      </c>
      <c r="AQ642" s="6">
        <v>17</v>
      </c>
      <c r="AR642" s="15">
        <f t="shared" ref="AR642:AR705" si="339">AQ642/$E642</f>
        <v>2.125</v>
      </c>
      <c r="AS642" s="52">
        <v>16</v>
      </c>
      <c r="AT642" s="15">
        <f t="shared" ref="AT642:AT705" si="340">AS642/$E642</f>
        <v>2</v>
      </c>
      <c r="AU642" s="18"/>
      <c r="AV642" s="18"/>
      <c r="AW642" s="18"/>
      <c r="AX642" s="18"/>
      <c r="AY642" s="18"/>
      <c r="AZ642" s="18"/>
      <c r="BA642" s="18"/>
      <c r="BB642" s="18"/>
      <c r="BC642" s="18"/>
      <c r="BD642" s="92">
        <f t="shared" si="314"/>
        <v>58.615556382582803</v>
      </c>
      <c r="BE642" s="92">
        <f t="shared" si="315"/>
        <v>56.000000000000007</v>
      </c>
      <c r="BF642" s="93">
        <f>IFERROR(100*((L642+0.44*AA642+AQ642)*2400)/((SUMIFS(팀공격력!Q:Q,팀공격력!A:A,B642,팀공격력!B:B,D642)+0.44*SUMIFS(팀공격력!T:T,팀공격력!A:A,B642,팀공격력!B:B,D642)+SUMIFS(팀공격력!AK:AK,팀공격력!A:A,B642,팀공격력!B:B,D642))*(F642*60+G642)),"")</f>
        <v>23.82177150695669</v>
      </c>
      <c r="BG642" s="17">
        <f t="shared" si="316"/>
        <v>0.02</v>
      </c>
      <c r="BH642" s="17">
        <f t="shared" si="317"/>
        <v>0.17</v>
      </c>
      <c r="BI642" s="94">
        <f>IFERROR(((AG642*(12000/5))/((F642*60+G642)*(SUMIFS(팀공격력!X:X,팀공격력!A:A,B642,팀공격력!B:B,D642)+SUMIFS(팀수비력!X:X,팀수비력!A:A,B642,팀수비력!B:B,D642))))*100,"")</f>
        <v>4.5020709526382134</v>
      </c>
      <c r="BJ642" s="94">
        <f>IFERROR(((AI642*(12000/5))/((F642*60+G642)*(SUMIFS(팀공격력!V:V,팀공격력!A:A,B642,팀공격력!B:B,D642)+SUMIFS(팀수비력!W:W,팀수비력!A:A,B642,팀수비력!B:B,D642))))*100,"")</f>
        <v>26.068376068376072</v>
      </c>
      <c r="BK642" s="94">
        <f>IFERROR(((AE642*(12000/5))/((F642*60+G642)*(SUMIFS(팀공격력!X:X,팀공격력!A:A,B642,팀공격력!B:B,D642)+SUMIFS(팀수비력!X:X,팀수비력!A:A,B642,팀수비력!B:B,D642))))*100,"")</f>
        <v>18.233387358184768</v>
      </c>
      <c r="BL642" s="94">
        <f>IFERROR(100*AK642/(((((F642*60+G642)/(12000/5))*SUMIFS(팀공격력!P:P,팀공격력!A:A,B642,팀공격력!B:B,D642))-K642)),"")</f>
        <v>15.594221930400526</v>
      </c>
      <c r="BM642" s="94">
        <f>IFERROR(100*((AM642/E642*(2400))/((F642*60+G642)*SUMIFS(팀공격력!AR:AR,팀공격력!A:A,B642,팀공격력!B:B,D642))),"")</f>
        <v>3.5742566361770778</v>
      </c>
      <c r="BN642" s="94">
        <f>IFERROR((AO642*40)/(((F642*60+G642)/60)*(SUMIFS(팀수비력!Q:Q,팀수비력!A:A,B642,팀수비력!B:B,D642)-SUMIFS(팀수비력!N:N,팀수비력!A:A,B642,팀수비력!B:B,D642)))*100,"")</f>
        <v>2.1422450728363325</v>
      </c>
      <c r="BO642" s="94">
        <f t="shared" si="318"/>
        <v>13.656812339331619</v>
      </c>
      <c r="BP642" s="18"/>
      <c r="BQ642" s="18"/>
      <c r="BR642" s="18"/>
      <c r="BS642" s="18"/>
      <c r="BT642" s="19" t="s">
        <v>93</v>
      </c>
      <c r="BU642" s="19"/>
      <c r="BV642" s="26" t="s">
        <v>94</v>
      </c>
      <c r="BW642" s="26"/>
      <c r="BX642" s="26"/>
      <c r="BY642" s="26"/>
      <c r="BZ642" s="29"/>
      <c r="CA642" s="29"/>
      <c r="CB642" s="29"/>
      <c r="CC642" s="30"/>
      <c r="CD642" s="30"/>
      <c r="CE642" s="30"/>
      <c r="CF642" s="28">
        <v>4</v>
      </c>
      <c r="CG642" s="28">
        <v>4</v>
      </c>
    </row>
    <row r="643" spans="1:85" x14ac:dyDescent="0.4">
      <c r="A643" s="9" t="s">
        <v>84</v>
      </c>
      <c r="B643" s="9" t="s">
        <v>85</v>
      </c>
      <c r="C643" s="9" t="s">
        <v>95</v>
      </c>
      <c r="D643" s="23" t="s">
        <v>297</v>
      </c>
      <c r="E643" s="32">
        <v>3</v>
      </c>
      <c r="F643" s="32">
        <v>5</v>
      </c>
      <c r="G643" s="32">
        <v>55</v>
      </c>
      <c r="H643" s="14">
        <f t="shared" si="319"/>
        <v>1065</v>
      </c>
      <c r="I643" s="45">
        <v>4</v>
      </c>
      <c r="J643" s="15">
        <f t="shared" si="320"/>
        <v>1.3333333333333333</v>
      </c>
      <c r="K643" s="21">
        <v>2</v>
      </c>
      <c r="L643" s="21">
        <v>3</v>
      </c>
      <c r="M643" s="15">
        <f t="shared" si="321"/>
        <v>0.66666666666666663</v>
      </c>
      <c r="N643" s="15">
        <f t="shared" si="322"/>
        <v>1</v>
      </c>
      <c r="O643" s="17">
        <f t="shared" si="323"/>
        <v>0.66666666666666663</v>
      </c>
      <c r="P643" s="14">
        <v>2</v>
      </c>
      <c r="Q643" s="16">
        <v>3</v>
      </c>
      <c r="R643" s="15">
        <f t="shared" si="324"/>
        <v>0.66666666666666663</v>
      </c>
      <c r="S643" s="15">
        <f t="shared" si="325"/>
        <v>1</v>
      </c>
      <c r="T643" s="17">
        <f t="shared" si="326"/>
        <v>0.66666666666666663</v>
      </c>
      <c r="U643" s="16">
        <v>0</v>
      </c>
      <c r="V643" s="16">
        <v>0</v>
      </c>
      <c r="W643" s="15">
        <f t="shared" si="327"/>
        <v>0</v>
      </c>
      <c r="X643" s="15">
        <f t="shared" si="328"/>
        <v>0</v>
      </c>
      <c r="Y643" s="17" t="e">
        <f t="shared" si="329"/>
        <v>#DIV/0!</v>
      </c>
      <c r="Z643" s="8">
        <v>0</v>
      </c>
      <c r="AA643" s="8">
        <v>2</v>
      </c>
      <c r="AB643" s="15">
        <f t="shared" si="330"/>
        <v>0</v>
      </c>
      <c r="AC643" s="15">
        <f t="shared" si="331"/>
        <v>0.66666666666666663</v>
      </c>
      <c r="AD643" s="17">
        <f t="shared" si="332"/>
        <v>0</v>
      </c>
      <c r="AE643" s="13">
        <v>5</v>
      </c>
      <c r="AF643" s="15">
        <f t="shared" si="333"/>
        <v>1.6666666666666667</v>
      </c>
      <c r="AG643" s="13">
        <v>3</v>
      </c>
      <c r="AH643" s="15">
        <f t="shared" si="334"/>
        <v>1</v>
      </c>
      <c r="AI643" s="13">
        <v>2</v>
      </c>
      <c r="AJ643" s="15">
        <f t="shared" si="335"/>
        <v>0.66666666666666663</v>
      </c>
      <c r="AK643" s="13">
        <v>0</v>
      </c>
      <c r="AL643" s="15">
        <f t="shared" si="336"/>
        <v>0</v>
      </c>
      <c r="AM643" s="13">
        <v>0</v>
      </c>
      <c r="AN643" s="15">
        <f t="shared" si="337"/>
        <v>0</v>
      </c>
      <c r="AO643" s="2">
        <v>0</v>
      </c>
      <c r="AP643" s="15">
        <f t="shared" si="338"/>
        <v>0</v>
      </c>
      <c r="AQ643" s="6">
        <v>0</v>
      </c>
      <c r="AR643" s="15">
        <f t="shared" si="339"/>
        <v>0</v>
      </c>
      <c r="AS643" s="52">
        <v>2</v>
      </c>
      <c r="AT643" s="15">
        <f t="shared" si="340"/>
        <v>0.66666666666666663</v>
      </c>
      <c r="AU643" s="18"/>
      <c r="AV643" s="18"/>
      <c r="AW643" s="18"/>
      <c r="AX643" s="18"/>
      <c r="AY643" s="18"/>
      <c r="AZ643" s="18"/>
      <c r="BA643" s="18"/>
      <c r="BB643" s="18"/>
      <c r="BC643" s="18"/>
      <c r="BD643" s="92">
        <f t="shared" si="314"/>
        <v>51.546391752577328</v>
      </c>
      <c r="BE643" s="92">
        <f t="shared" si="315"/>
        <v>66.666666666666657</v>
      </c>
      <c r="BF643" s="93">
        <f>IFERROR(100*((L643+0.44*AA643+AQ643)*2400)/((SUMIFS(팀공격력!Q:Q,팀공격력!A:A,B643,팀공격력!B:B,D643)+0.44*SUMIFS(팀공격력!T:T,팀공격력!A:A,B643,팀공격력!B:B,D643)+SUMIFS(팀공격력!AK:AK,팀공격력!A:A,B643,팀공격력!B:B,D643))*(F643*60+G643)),"")</f>
        <v>3.6142782621655862</v>
      </c>
      <c r="BG643" s="17">
        <f t="shared" si="316"/>
        <v>0</v>
      </c>
      <c r="BH643" s="17">
        <f t="shared" si="317"/>
        <v>0.66666666666666663</v>
      </c>
      <c r="BI643" s="94">
        <f>IFERROR(((AG643*(12000/5))/((F643*60+G643)*(SUMIFS(팀공격력!X:X,팀공격력!A:A,B643,팀공격력!B:B,D643)+SUMIFS(팀수비력!X:X,팀수비력!A:A,B643,팀수비력!B:B,D643))))*100,"")</f>
        <v>3.2871458899262676</v>
      </c>
      <c r="BJ643" s="94">
        <f>IFERROR(((AI643*(12000/5))/((F643*60+G643)*(SUMIFS(팀공격력!V:V,팀공격력!A:A,B643,팀공격력!B:B,D643)+SUMIFS(팀수비력!W:W,팀수비력!A:A,B643,팀수비력!B:B,D643))))*100,"")</f>
        <v>4.1603466955579638</v>
      </c>
      <c r="BK643" s="94">
        <f>IFERROR(((AE643*(12000/5))/((F643*60+G643)*(SUMIFS(팀공격력!X:X,팀공격력!A:A,B643,팀공격력!B:B,D643)+SUMIFS(팀수비력!X:X,팀수비력!A:A,B643,팀수비력!B:B,D643))))*100,"")</f>
        <v>5.4785764832104453</v>
      </c>
      <c r="BL643" s="94">
        <f>IFERROR(100*AK643/(((((F643*60+G643)/(12000/5))*SUMIFS(팀공격력!P:P,팀공격력!A:A,B643,팀공격력!B:B,D643))-K643)),"")</f>
        <v>0</v>
      </c>
      <c r="BM643" s="94">
        <f>IFERROR(100*((AM643/E643*(2400))/((F643*60+G643)*SUMIFS(팀공격력!AR:AR,팀공격력!A:A,B643,팀공격력!B:B,D643))),"")</f>
        <v>0</v>
      </c>
      <c r="BN643" s="94">
        <f>IFERROR((AO643*40)/(((F643*60+G643)/60)*(SUMIFS(팀수비력!Q:Q,팀수비력!A:A,B643,팀수비력!B:B,D643)-SUMIFS(팀수비력!N:N,팀수비력!A:A,B643,팀수비력!B:B,D643)))*100,"")</f>
        <v>0</v>
      </c>
      <c r="BO643" s="94">
        <f t="shared" si="318"/>
        <v>0</v>
      </c>
      <c r="BP643" s="18"/>
      <c r="BQ643" s="18"/>
      <c r="BR643" s="18"/>
      <c r="BS643" s="18"/>
      <c r="BT643" s="19" t="s">
        <v>88</v>
      </c>
      <c r="BU643" s="19"/>
      <c r="BV643" s="26" t="s">
        <v>94</v>
      </c>
      <c r="BW643" s="26"/>
      <c r="BX643" s="26"/>
      <c r="BY643" s="26"/>
      <c r="BZ643" s="29"/>
      <c r="CA643" s="29"/>
      <c r="CB643" s="29"/>
      <c r="CC643" s="30"/>
      <c r="CD643" s="30"/>
      <c r="CE643" s="30"/>
      <c r="CF643" s="28">
        <v>1</v>
      </c>
      <c r="CG643" s="28">
        <v>2</v>
      </c>
    </row>
    <row r="644" spans="1:85" x14ac:dyDescent="0.4">
      <c r="A644" s="9" t="s">
        <v>84</v>
      </c>
      <c r="B644" s="9" t="s">
        <v>85</v>
      </c>
      <c r="C644" s="9" t="s">
        <v>98</v>
      </c>
      <c r="D644" s="23" t="s">
        <v>297</v>
      </c>
      <c r="E644" s="32">
        <v>4</v>
      </c>
      <c r="F644" s="32">
        <v>4</v>
      </c>
      <c r="G644" s="32">
        <v>33</v>
      </c>
      <c r="H644" s="14">
        <f t="shared" si="319"/>
        <v>1092</v>
      </c>
      <c r="I644" s="45">
        <v>0</v>
      </c>
      <c r="J644" s="15">
        <f t="shared" si="320"/>
        <v>0</v>
      </c>
      <c r="K644" s="21">
        <v>0</v>
      </c>
      <c r="L644" s="21">
        <v>3</v>
      </c>
      <c r="M644" s="15">
        <f t="shared" si="321"/>
        <v>0</v>
      </c>
      <c r="N644" s="15">
        <f t="shared" si="322"/>
        <v>0.75</v>
      </c>
      <c r="O644" s="17">
        <f t="shared" si="323"/>
        <v>0</v>
      </c>
      <c r="P644" s="14">
        <v>0</v>
      </c>
      <c r="Q644" s="16">
        <v>3</v>
      </c>
      <c r="R644" s="15">
        <f t="shared" si="324"/>
        <v>0</v>
      </c>
      <c r="S644" s="15">
        <f t="shared" si="325"/>
        <v>0.75</v>
      </c>
      <c r="T644" s="17">
        <f t="shared" si="326"/>
        <v>0</v>
      </c>
      <c r="U644" s="16">
        <v>0</v>
      </c>
      <c r="V644" s="16">
        <v>0</v>
      </c>
      <c r="W644" s="15">
        <f t="shared" si="327"/>
        <v>0</v>
      </c>
      <c r="X644" s="15">
        <f t="shared" si="328"/>
        <v>0</v>
      </c>
      <c r="Y644" s="17" t="e">
        <f t="shared" si="329"/>
        <v>#DIV/0!</v>
      </c>
      <c r="Z644" s="8">
        <v>0</v>
      </c>
      <c r="AA644" s="8">
        <v>0</v>
      </c>
      <c r="AB644" s="15">
        <f t="shared" si="330"/>
        <v>0</v>
      </c>
      <c r="AC644" s="15">
        <f t="shared" si="331"/>
        <v>0</v>
      </c>
      <c r="AD644" s="17" t="e">
        <f t="shared" si="332"/>
        <v>#DIV/0!</v>
      </c>
      <c r="AE644" s="13">
        <v>2</v>
      </c>
      <c r="AF644" s="15">
        <f t="shared" si="333"/>
        <v>0.5</v>
      </c>
      <c r="AG644" s="13">
        <v>2</v>
      </c>
      <c r="AH644" s="15">
        <f t="shared" si="334"/>
        <v>0.5</v>
      </c>
      <c r="AI644" s="13">
        <v>0</v>
      </c>
      <c r="AJ644" s="15">
        <f t="shared" si="335"/>
        <v>0</v>
      </c>
      <c r="AK644" s="13">
        <v>1</v>
      </c>
      <c r="AL644" s="15">
        <f t="shared" si="336"/>
        <v>0.25</v>
      </c>
      <c r="AM644" s="13">
        <v>0</v>
      </c>
      <c r="AN644" s="15">
        <f t="shared" si="337"/>
        <v>0</v>
      </c>
      <c r="AO644" s="2">
        <v>0</v>
      </c>
      <c r="AP644" s="15">
        <f t="shared" si="338"/>
        <v>0</v>
      </c>
      <c r="AQ644" s="6">
        <v>0</v>
      </c>
      <c r="AR644" s="15">
        <f t="shared" si="339"/>
        <v>0</v>
      </c>
      <c r="AS644" s="52">
        <v>3</v>
      </c>
      <c r="AT644" s="15">
        <f t="shared" si="340"/>
        <v>0.75</v>
      </c>
      <c r="AU644" s="18"/>
      <c r="AV644" s="18"/>
      <c r="AW644" s="18"/>
      <c r="AX644" s="18"/>
      <c r="AY644" s="18"/>
      <c r="AZ644" s="18"/>
      <c r="BA644" s="18"/>
      <c r="BB644" s="18"/>
      <c r="BC644" s="18"/>
      <c r="BD644" s="92">
        <f t="shared" si="314"/>
        <v>0</v>
      </c>
      <c r="BE644" s="92">
        <f t="shared" si="315"/>
        <v>0</v>
      </c>
      <c r="BF644" s="93">
        <f>IFERROR(100*((L644+0.44*AA644+AQ644)*2400)/((SUMIFS(팀공격력!Q:Q,팀공격력!A:A,B644,팀공격력!B:B,D644)+0.44*SUMIFS(팀공격력!T:T,팀공격력!A:A,B644,팀공격력!B:B,D644)+SUMIFS(팀공격력!AK:AK,팀공격력!A:A,B644,팀공격력!B:B,D644))*(F644*60+G644)),"")</f>
        <v>3.6339322053607765</v>
      </c>
      <c r="BG644" s="17">
        <f t="shared" si="316"/>
        <v>0</v>
      </c>
      <c r="BH644" s="17">
        <f t="shared" si="317"/>
        <v>0</v>
      </c>
      <c r="BI644" s="94">
        <f>IFERROR(((AG644*(12000/5))/((F644*60+G644)*(SUMIFS(팀공격력!X:X,팀공격력!A:A,B644,팀공격력!B:B,D644)+SUMIFS(팀수비력!X:X,팀수비력!A:A,B644,팀수비력!B:B,D644))))*100,"")</f>
        <v>2.8496624930984735</v>
      </c>
      <c r="BJ644" s="94">
        <f>IFERROR(((AI644*(12000/5))/((F644*60+G644)*(SUMIFS(팀공격력!V:V,팀공격력!A:A,B644,팀공격력!B:B,D644)+SUMIFS(팀수비력!W:W,팀수비력!A:A,B644,팀수비력!B:B,D644))))*100,"")</f>
        <v>0</v>
      </c>
      <c r="BK644" s="94">
        <f>IFERROR(((AE644*(12000/5))/((F644*60+G644)*(SUMIFS(팀공격력!X:X,팀공격력!A:A,B644,팀공격력!B:B,D644)+SUMIFS(팀수비력!X:X,팀수비력!A:A,B644,팀수비력!B:B,D644))))*100,"")</f>
        <v>2.8496624930984735</v>
      </c>
      <c r="BL644" s="94">
        <f>IFERROR(100*AK644/(((((F644*60+G644)/(12000/5))*SUMIFS(팀공격력!P:P,팀공격력!A:A,B644,팀공격력!B:B,D644))-K644)),"")</f>
        <v>3.5591938425946523</v>
      </c>
      <c r="BM644" s="94">
        <f>IFERROR(100*((AM644/E644*(2400))/((F644*60+G644)*SUMIFS(팀공격력!AR:AR,팀공격력!A:A,B644,팀공격력!B:B,D644))),"")</f>
        <v>0</v>
      </c>
      <c r="BN644" s="94">
        <f>IFERROR((AO644*40)/(((F644*60+G644)/60)*(SUMIFS(팀수비력!Q:Q,팀수비력!A:A,B644,팀수비력!B:B,D644)-SUMIFS(팀수비력!N:N,팀수비력!A:A,B644,팀수비력!B:B,D644)))*100,"")</f>
        <v>0</v>
      </c>
      <c r="BO644" s="94">
        <f t="shared" si="318"/>
        <v>0</v>
      </c>
      <c r="BP644" s="18"/>
      <c r="BQ644" s="18"/>
      <c r="BR644" s="18"/>
      <c r="BS644" s="18"/>
      <c r="BT644" s="19" t="s">
        <v>88</v>
      </c>
      <c r="BU644" s="19"/>
      <c r="BV644" s="26" t="s">
        <v>97</v>
      </c>
      <c r="BW644" s="26"/>
      <c r="BX644" s="26"/>
      <c r="BY644" s="26"/>
      <c r="BZ644" s="29"/>
      <c r="CA644" s="29"/>
      <c r="CB644" s="29"/>
      <c r="CC644" s="30"/>
      <c r="CD644" s="30"/>
      <c r="CE644" s="30"/>
      <c r="CF644" s="28">
        <v>2</v>
      </c>
      <c r="CG644" s="28">
        <v>2</v>
      </c>
    </row>
    <row r="645" spans="1:85" x14ac:dyDescent="0.4">
      <c r="A645" s="9" t="s">
        <v>84</v>
      </c>
      <c r="B645" s="9" t="s">
        <v>85</v>
      </c>
      <c r="C645" s="9" t="s">
        <v>100</v>
      </c>
      <c r="D645" s="23" t="s">
        <v>297</v>
      </c>
      <c r="E645" s="32">
        <v>9</v>
      </c>
      <c r="F645" s="32">
        <v>30</v>
      </c>
      <c r="G645" s="32">
        <v>39</v>
      </c>
      <c r="H645" s="14">
        <f t="shared" si="319"/>
        <v>16551</v>
      </c>
      <c r="I645" s="45">
        <v>135</v>
      </c>
      <c r="J645" s="15">
        <f t="shared" si="320"/>
        <v>15</v>
      </c>
      <c r="K645" s="21">
        <v>49</v>
      </c>
      <c r="L645" s="21">
        <v>123</v>
      </c>
      <c r="M645" s="15">
        <f t="shared" si="321"/>
        <v>5.4444444444444446</v>
      </c>
      <c r="N645" s="15">
        <f t="shared" si="322"/>
        <v>13.666666666666666</v>
      </c>
      <c r="O645" s="17">
        <f t="shared" si="323"/>
        <v>0.3983739837398374</v>
      </c>
      <c r="P645" s="14">
        <v>32</v>
      </c>
      <c r="Q645" s="16">
        <v>73</v>
      </c>
      <c r="R645" s="15">
        <f t="shared" si="324"/>
        <v>3.5555555555555554</v>
      </c>
      <c r="S645" s="15">
        <f t="shared" si="325"/>
        <v>8.1111111111111107</v>
      </c>
      <c r="T645" s="17">
        <f t="shared" si="326"/>
        <v>0.43835616438356162</v>
      </c>
      <c r="U645" s="16">
        <v>17</v>
      </c>
      <c r="V645" s="16">
        <v>50</v>
      </c>
      <c r="W645" s="15">
        <f t="shared" si="327"/>
        <v>1.8888888888888888</v>
      </c>
      <c r="X645" s="15">
        <f t="shared" si="328"/>
        <v>5.5555555555555554</v>
      </c>
      <c r="Y645" s="17">
        <f t="shared" si="329"/>
        <v>0.34</v>
      </c>
      <c r="Z645" s="8">
        <v>20</v>
      </c>
      <c r="AA645" s="8">
        <v>26</v>
      </c>
      <c r="AB645" s="15">
        <f t="shared" si="330"/>
        <v>2.2222222222222223</v>
      </c>
      <c r="AC645" s="15">
        <f t="shared" si="331"/>
        <v>2.8888888888888888</v>
      </c>
      <c r="AD645" s="17">
        <f t="shared" si="332"/>
        <v>0.76923076923076927</v>
      </c>
      <c r="AE645" s="13">
        <v>21</v>
      </c>
      <c r="AF645" s="15">
        <f t="shared" si="333"/>
        <v>2.3333333333333335</v>
      </c>
      <c r="AG645" s="13">
        <v>4</v>
      </c>
      <c r="AH645" s="15">
        <f t="shared" si="334"/>
        <v>0.44444444444444442</v>
      </c>
      <c r="AI645" s="13">
        <v>17</v>
      </c>
      <c r="AJ645" s="15">
        <f t="shared" si="335"/>
        <v>1.8888888888888888</v>
      </c>
      <c r="AK645" s="13">
        <v>35</v>
      </c>
      <c r="AL645" s="15">
        <f t="shared" si="336"/>
        <v>3.8888888888888888</v>
      </c>
      <c r="AM645" s="13">
        <v>7</v>
      </c>
      <c r="AN645" s="15">
        <f t="shared" si="337"/>
        <v>0.77777777777777779</v>
      </c>
      <c r="AO645" s="2">
        <v>1</v>
      </c>
      <c r="AP645" s="15">
        <f t="shared" si="338"/>
        <v>0.1111111111111111</v>
      </c>
      <c r="AQ645" s="6">
        <v>18</v>
      </c>
      <c r="AR645" s="15">
        <f t="shared" si="339"/>
        <v>2</v>
      </c>
      <c r="AS645" s="52">
        <v>18</v>
      </c>
      <c r="AT645" s="15">
        <f t="shared" si="340"/>
        <v>2</v>
      </c>
      <c r="AU645" s="18"/>
      <c r="AV645" s="18"/>
      <c r="AW645" s="18"/>
      <c r="AX645" s="18"/>
      <c r="AY645" s="18"/>
      <c r="AZ645" s="18"/>
      <c r="BA645" s="18"/>
      <c r="BB645" s="18"/>
      <c r="BC645" s="18"/>
      <c r="BD645" s="92">
        <f t="shared" si="314"/>
        <v>50.208271347813152</v>
      </c>
      <c r="BE645" s="92">
        <f t="shared" si="315"/>
        <v>46.747967479674799</v>
      </c>
      <c r="BF645" s="93">
        <f>IFERROR(100*((L645+0.44*AA645+AQ645)*2400)/((SUMIFS(팀공격력!Q:Q,팀공격력!A:A,B645,팀공격력!B:B,D645)+0.44*SUMIFS(팀공격력!T:T,팀공격력!A:A,B645,팀공격력!B:B,D645)+SUMIFS(팀공격력!AK:AK,팀공격력!A:A,B645,팀공격력!B:B,D645))*(F645*60+G645)),"")</f>
        <v>27.411665530208218</v>
      </c>
      <c r="BG645" s="17">
        <f t="shared" si="316"/>
        <v>0.4065040650406504</v>
      </c>
      <c r="BH645" s="17">
        <f t="shared" si="317"/>
        <v>0.21138211382113822</v>
      </c>
      <c r="BI645" s="94">
        <f>IFERROR(((AG645*(12000/5))/((F645*60+G645)*(SUMIFS(팀공격력!X:X,팀공격력!A:A,B645,팀공격력!B:B,D645)+SUMIFS(팀수비력!X:X,팀수비력!A:A,B645,팀수비력!B:B,D645))))*100,"")</f>
        <v>0.84606618881553375</v>
      </c>
      <c r="BJ645" s="94">
        <f>IFERROR(((AI645*(12000/5))/((F645*60+G645)*(SUMIFS(팀공격력!V:V,팀공격력!A:A,B645,팀공격력!B:B,D645)+SUMIFS(팀수비력!W:W,팀수비력!A:A,B645,팀수비력!B:B,D645))))*100,"")</f>
        <v>6.8264525034508718</v>
      </c>
      <c r="BK645" s="94">
        <f>IFERROR(((AE645*(12000/5))/((F645*60+G645)*(SUMIFS(팀공격력!X:X,팀공격력!A:A,B645,팀공격력!B:B,D645)+SUMIFS(팀수비력!X:X,팀수비력!A:A,B645,팀수비력!B:B,D645))))*100,"")</f>
        <v>4.4418474912815524</v>
      </c>
      <c r="BL645" s="94">
        <f>IFERROR(100*AK645/(((((F645*60+G645)/(12000/5))*SUMIFS(팀공격력!P:P,팀공격력!A:A,B645,팀공격력!B:B,D645))-K645)),"")</f>
        <v>24.952990348539807</v>
      </c>
      <c r="BM645" s="94">
        <f>IFERROR(100*((AM645/E645*(2400))/((F645*60+G645)*SUMIFS(팀공격력!AR:AR,팀공격력!A:A,B645,팀공격력!B:B,D645))),"")</f>
        <v>1.4926748757933637</v>
      </c>
      <c r="BN645" s="94">
        <f>IFERROR((AO645*40)/(((F645*60+G645)/60)*(SUMIFS(팀수비력!Q:Q,팀수비력!A:A,B645,팀수비력!B:B,D645)-SUMIFS(팀수비력!N:N,팀수비력!A:A,B645,팀수비력!B:B,D645)))*100,"")</f>
        <v>0.33549025610487432</v>
      </c>
      <c r="BO645" s="94">
        <f t="shared" si="318"/>
        <v>11.807924429283652</v>
      </c>
      <c r="BP645" s="18"/>
      <c r="BQ645" s="18"/>
      <c r="BR645" s="18"/>
      <c r="BS645" s="18"/>
      <c r="BT645" s="19" t="s">
        <v>88</v>
      </c>
      <c r="BU645" s="19"/>
      <c r="BV645" s="26" t="s">
        <v>89</v>
      </c>
      <c r="BW645" s="26"/>
      <c r="BX645" s="26"/>
      <c r="BY645" s="26"/>
      <c r="BZ645" s="29"/>
      <c r="CA645" s="29"/>
      <c r="CB645" s="29"/>
      <c r="CC645" s="30"/>
      <c r="CD645" s="30"/>
      <c r="CE645" s="30"/>
      <c r="CF645" s="28">
        <v>4</v>
      </c>
      <c r="CG645" s="28">
        <v>5</v>
      </c>
    </row>
    <row r="646" spans="1:85" x14ac:dyDescent="0.4">
      <c r="A646" s="9" t="s">
        <v>84</v>
      </c>
      <c r="B646" s="9" t="s">
        <v>85</v>
      </c>
      <c r="C646" s="9" t="s">
        <v>101</v>
      </c>
      <c r="D646" s="23" t="s">
        <v>297</v>
      </c>
      <c r="E646" s="32">
        <v>9</v>
      </c>
      <c r="F646" s="32">
        <v>35</v>
      </c>
      <c r="G646" s="32">
        <v>4</v>
      </c>
      <c r="H646" s="14">
        <f t="shared" si="319"/>
        <v>18936</v>
      </c>
      <c r="I646" s="45">
        <v>98</v>
      </c>
      <c r="J646" s="15">
        <f t="shared" si="320"/>
        <v>10.888888888888889</v>
      </c>
      <c r="K646" s="21">
        <v>39</v>
      </c>
      <c r="L646" s="21">
        <v>95</v>
      </c>
      <c r="M646" s="15">
        <f t="shared" si="321"/>
        <v>4.333333333333333</v>
      </c>
      <c r="N646" s="15">
        <f t="shared" si="322"/>
        <v>10.555555555555555</v>
      </c>
      <c r="O646" s="17">
        <f t="shared" si="323"/>
        <v>0.41052631578947368</v>
      </c>
      <c r="P646" s="14">
        <v>32</v>
      </c>
      <c r="Q646" s="16">
        <v>72</v>
      </c>
      <c r="R646" s="15">
        <f t="shared" si="324"/>
        <v>3.5555555555555554</v>
      </c>
      <c r="S646" s="15">
        <f t="shared" si="325"/>
        <v>8</v>
      </c>
      <c r="T646" s="17">
        <f t="shared" si="326"/>
        <v>0.44444444444444442</v>
      </c>
      <c r="U646" s="16">
        <v>7</v>
      </c>
      <c r="V646" s="16">
        <v>23</v>
      </c>
      <c r="W646" s="15">
        <f t="shared" si="327"/>
        <v>0.77777777777777779</v>
      </c>
      <c r="X646" s="15">
        <f t="shared" si="328"/>
        <v>2.5555555555555554</v>
      </c>
      <c r="Y646" s="17">
        <f t="shared" si="329"/>
        <v>0.30434782608695654</v>
      </c>
      <c r="Z646" s="8">
        <v>13</v>
      </c>
      <c r="AA646" s="8">
        <v>15</v>
      </c>
      <c r="AB646" s="15">
        <f t="shared" si="330"/>
        <v>1.4444444444444444</v>
      </c>
      <c r="AC646" s="15">
        <f t="shared" si="331"/>
        <v>1.6666666666666667</v>
      </c>
      <c r="AD646" s="17">
        <f t="shared" si="332"/>
        <v>0.8666666666666667</v>
      </c>
      <c r="AE646" s="13">
        <v>52</v>
      </c>
      <c r="AF646" s="15">
        <f t="shared" si="333"/>
        <v>5.7777777777777777</v>
      </c>
      <c r="AG646" s="13">
        <v>21</v>
      </c>
      <c r="AH646" s="15">
        <f t="shared" si="334"/>
        <v>2.3333333333333335</v>
      </c>
      <c r="AI646" s="13">
        <v>31</v>
      </c>
      <c r="AJ646" s="15">
        <f t="shared" si="335"/>
        <v>3.4444444444444446</v>
      </c>
      <c r="AK646" s="13">
        <v>18</v>
      </c>
      <c r="AL646" s="15">
        <f t="shared" si="336"/>
        <v>2</v>
      </c>
      <c r="AM646" s="13">
        <v>7</v>
      </c>
      <c r="AN646" s="15">
        <f t="shared" si="337"/>
        <v>0.77777777777777779</v>
      </c>
      <c r="AO646" s="2">
        <v>3</v>
      </c>
      <c r="AP646" s="15">
        <f t="shared" si="338"/>
        <v>0.33333333333333331</v>
      </c>
      <c r="AQ646" s="6">
        <v>12</v>
      </c>
      <c r="AR646" s="15">
        <f t="shared" si="339"/>
        <v>1.3333333333333333</v>
      </c>
      <c r="AS646" s="52">
        <v>18</v>
      </c>
      <c r="AT646" s="15">
        <f t="shared" si="340"/>
        <v>2</v>
      </c>
      <c r="AU646" s="18"/>
      <c r="AV646" s="18"/>
      <c r="AW646" s="18"/>
      <c r="AX646" s="18"/>
      <c r="AY646" s="18"/>
      <c r="AZ646" s="18"/>
      <c r="BA646" s="18"/>
      <c r="BB646" s="18"/>
      <c r="BC646" s="18"/>
      <c r="BD646" s="92">
        <f t="shared" ref="BD646:BD709" si="341">IFERROR((I646/(2*(L646+(0.44*AA646))))*100,"")</f>
        <v>48.228346456692918</v>
      </c>
      <c r="BE646" s="92">
        <f t="shared" ref="BE646:BE709" si="342">IFERROR(((P646+(1.5*U646))/L646)*100,"")</f>
        <v>44.736842105263158</v>
      </c>
      <c r="BF646" s="93">
        <f>IFERROR(100*((L646+0.44*AA646+AQ646)*2400)/((SUMIFS(팀공격력!Q:Q,팀공격력!A:A,B646,팀공격력!B:B,D646)+0.44*SUMIFS(팀공격력!T:T,팀공격력!A:A,B646,팀공격력!B:B,D646)+SUMIFS(팀공격력!AK:AK,팀공격력!A:A,B646,팀공격력!B:B,D646))*(F646*60+G646)),"")</f>
        <v>17.854628120787815</v>
      </c>
      <c r="BG646" s="17">
        <f t="shared" ref="BG646:BG709" si="343">IFERROR(V646/L646,"")</f>
        <v>0.24210526315789474</v>
      </c>
      <c r="BH646" s="17">
        <f t="shared" ref="BH646:BH709" si="344">IFERROR(AA646/L646,"")</f>
        <v>0.15789473684210525</v>
      </c>
      <c r="BI646" s="94">
        <f>IFERROR(((AG646*(12000/5))/((F646*60+G646)*(SUMIFS(팀공격력!X:X,팀공격력!A:A,B646,팀공격력!B:B,D646)+SUMIFS(팀수비력!X:X,팀수비력!A:A,B646,팀수비력!B:B,D646))))*100,"")</f>
        <v>3.8823942663815467</v>
      </c>
      <c r="BJ646" s="94">
        <f>IFERROR(((AI646*(12000/5))/((F646*60+G646)*(SUMIFS(팀공격력!V:V,팀공격력!A:A,B646,팀공격력!B:B,D646)+SUMIFS(팀수비력!W:W,팀수비력!A:A,B646,팀수비력!B:B,D646))))*100,"")</f>
        <v>10.880374378473238</v>
      </c>
      <c r="BK646" s="94">
        <f>IFERROR(((AE646*(12000/5))/((F646*60+G646)*(SUMIFS(팀공격력!X:X,팀공격력!A:A,B646,팀공격력!B:B,D646)+SUMIFS(팀수비력!X:X,팀수비력!A:A,B646,팀수비력!B:B,D646))))*100,"")</f>
        <v>9.6135477072304969</v>
      </c>
      <c r="BL646" s="94">
        <f>IFERROR(100*AK646/(((((F646*60+G646)/(12000/5))*SUMIFS(팀공격력!P:P,팀공격력!A:A,B646,팀공격력!B:B,D646))-K646)),"")</f>
        <v>10.138750680610578</v>
      </c>
      <c r="BM646" s="94">
        <f>IFERROR(100*((AM646/E646*(2400))/((F646*60+G646)*SUMIFS(팀공격력!AR:AR,팀공격력!A:A,B646,팀공격력!B:B,D646))),"")</f>
        <v>1.3046716238517089</v>
      </c>
      <c r="BN646" s="94">
        <f>IFERROR((AO646*40)/(((F646*60+G646)/60)*(SUMIFS(팀수비력!Q:Q,팀수비력!A:A,B646,팀수비력!B:B,D646)-SUMIFS(팀수비력!N:N,팀수비력!A:A,B646,팀수비력!B:B,D646)))*100,"")</f>
        <v>0.87970520101263838</v>
      </c>
      <c r="BO646" s="94">
        <f t="shared" ref="BO646:BO709" si="345">IFERROR(100*AQ646/(L646+0.44*AA646+AQ646),"")</f>
        <v>10.563380281690142</v>
      </c>
      <c r="BP646" s="18"/>
      <c r="BQ646" s="18"/>
      <c r="BR646" s="18"/>
      <c r="BS646" s="18"/>
      <c r="BT646" s="19" t="s">
        <v>88</v>
      </c>
      <c r="BU646" s="19"/>
      <c r="BV646" s="26" t="s">
        <v>94</v>
      </c>
      <c r="BW646" s="26"/>
      <c r="BX646" s="26"/>
      <c r="BY646" s="26"/>
      <c r="BZ646" s="29"/>
      <c r="CA646" s="29"/>
      <c r="CB646" s="29"/>
      <c r="CC646" s="30"/>
      <c r="CD646" s="30"/>
      <c r="CE646" s="30"/>
      <c r="CF646" s="28">
        <v>4</v>
      </c>
      <c r="CG646" s="28">
        <v>5</v>
      </c>
    </row>
    <row r="647" spans="1:85" x14ac:dyDescent="0.4">
      <c r="A647" s="9" t="s">
        <v>84</v>
      </c>
      <c r="B647" s="9" t="s">
        <v>85</v>
      </c>
      <c r="C647" s="9" t="s">
        <v>102</v>
      </c>
      <c r="D647" s="23" t="s">
        <v>297</v>
      </c>
      <c r="E647" s="32">
        <v>8</v>
      </c>
      <c r="F647" s="32">
        <v>3</v>
      </c>
      <c r="G647" s="32">
        <v>54</v>
      </c>
      <c r="H647" s="14">
        <f t="shared" si="319"/>
        <v>1872</v>
      </c>
      <c r="I647" s="45">
        <v>8</v>
      </c>
      <c r="J647" s="15">
        <f t="shared" si="320"/>
        <v>1</v>
      </c>
      <c r="K647" s="21">
        <v>4</v>
      </c>
      <c r="L647" s="21">
        <v>8</v>
      </c>
      <c r="M647" s="15">
        <f t="shared" si="321"/>
        <v>0.5</v>
      </c>
      <c r="N647" s="15">
        <f t="shared" si="322"/>
        <v>1</v>
      </c>
      <c r="O647" s="17">
        <f t="shared" si="323"/>
        <v>0.5</v>
      </c>
      <c r="P647" s="14">
        <v>4</v>
      </c>
      <c r="Q647" s="16">
        <v>8</v>
      </c>
      <c r="R647" s="15">
        <f t="shared" si="324"/>
        <v>0.5</v>
      </c>
      <c r="S647" s="15">
        <f t="shared" si="325"/>
        <v>1</v>
      </c>
      <c r="T647" s="17">
        <f t="shared" si="326"/>
        <v>0.5</v>
      </c>
      <c r="U647" s="16">
        <v>0</v>
      </c>
      <c r="V647" s="16">
        <v>0</v>
      </c>
      <c r="W647" s="15">
        <f t="shared" si="327"/>
        <v>0</v>
      </c>
      <c r="X647" s="15">
        <f t="shared" si="328"/>
        <v>0</v>
      </c>
      <c r="Y647" s="17" t="e">
        <f t="shared" si="329"/>
        <v>#DIV/0!</v>
      </c>
      <c r="Z647" s="8">
        <v>0</v>
      </c>
      <c r="AA647" s="8">
        <v>0</v>
      </c>
      <c r="AB647" s="15">
        <f t="shared" si="330"/>
        <v>0</v>
      </c>
      <c r="AC647" s="15">
        <f t="shared" si="331"/>
        <v>0</v>
      </c>
      <c r="AD647" s="17" t="e">
        <f t="shared" si="332"/>
        <v>#DIV/0!</v>
      </c>
      <c r="AE647" s="13">
        <v>6</v>
      </c>
      <c r="AF647" s="15">
        <f t="shared" si="333"/>
        <v>0.75</v>
      </c>
      <c r="AG647" s="13">
        <v>4</v>
      </c>
      <c r="AH647" s="15">
        <f t="shared" si="334"/>
        <v>0.5</v>
      </c>
      <c r="AI647" s="13">
        <v>2</v>
      </c>
      <c r="AJ647" s="15">
        <f t="shared" si="335"/>
        <v>0.25</v>
      </c>
      <c r="AK647" s="13">
        <v>2</v>
      </c>
      <c r="AL647" s="15">
        <f t="shared" si="336"/>
        <v>0.25</v>
      </c>
      <c r="AM647" s="13">
        <v>1</v>
      </c>
      <c r="AN647" s="15">
        <f t="shared" si="337"/>
        <v>0.125</v>
      </c>
      <c r="AO647" s="2">
        <v>0</v>
      </c>
      <c r="AP647" s="15">
        <f t="shared" si="338"/>
        <v>0</v>
      </c>
      <c r="AQ647" s="6">
        <v>1</v>
      </c>
      <c r="AR647" s="15">
        <f t="shared" si="339"/>
        <v>0.125</v>
      </c>
      <c r="AS647" s="52">
        <v>4</v>
      </c>
      <c r="AT647" s="15">
        <f t="shared" si="340"/>
        <v>0.5</v>
      </c>
      <c r="AU647" s="18"/>
      <c r="AV647" s="18"/>
      <c r="AW647" s="18"/>
      <c r="AX647" s="18"/>
      <c r="AY647" s="18"/>
      <c r="AZ647" s="18"/>
      <c r="BA647" s="18"/>
      <c r="BB647" s="18"/>
      <c r="BC647" s="18"/>
      <c r="BD647" s="92">
        <f t="shared" si="341"/>
        <v>50</v>
      </c>
      <c r="BE647" s="92">
        <f t="shared" si="342"/>
        <v>50</v>
      </c>
      <c r="BF647" s="93">
        <f>IFERROR(100*((L647+0.44*AA647+AQ647)*2400)/((SUMIFS(팀공격력!Q:Q,팀공격력!A:A,B647,팀공격력!B:B,D647)+0.44*SUMIFS(팀공격력!T:T,팀공격력!A:A,B647,팀공격력!B:B,D647)+SUMIFS(팀공격력!AK:AK,팀공격력!A:A,B647,팀공격력!B:B,D647))*(F647*60+G647)),"")</f>
        <v>12.718762718762719</v>
      </c>
      <c r="BG647" s="17">
        <f t="shared" si="343"/>
        <v>0</v>
      </c>
      <c r="BH647" s="17">
        <f t="shared" si="344"/>
        <v>0</v>
      </c>
      <c r="BI647" s="94">
        <f>IFERROR(((AG647*(12000/5))/((F647*60+G647)*(SUMIFS(팀공격력!X:X,팀공격력!A:A,B647,팀공격력!B:B,D647)+SUMIFS(팀수비력!X:X,팀수비력!A:A,B647,팀수비력!B:B,D647))))*100,"")</f>
        <v>6.6492124838964379</v>
      </c>
      <c r="BJ647" s="94">
        <f>IFERROR(((AI647*(12000/5))/((F647*60+G647)*(SUMIFS(팀공격력!V:V,팀공격력!A:A,B647,팀공격력!B:B,D647)+SUMIFS(팀수비력!W:W,팀수비력!A:A,B647,팀수비력!B:B,D647))))*100,"")</f>
        <v>6.3116370808678504</v>
      </c>
      <c r="BK647" s="94">
        <f>IFERROR(((AE647*(12000/5))/((F647*60+G647)*(SUMIFS(팀공격력!X:X,팀공격력!A:A,B647,팀공격력!B:B,D647)+SUMIFS(팀수비력!X:X,팀수비력!A:A,B647,팀수비력!B:B,D647))))*100,"")</f>
        <v>9.9738187258446569</v>
      </c>
      <c r="BL647" s="94">
        <f>IFERROR(100*AK647/(((((F647*60+G647)/(12000/5))*SUMIFS(팀공격력!P:P,팀공격력!A:A,B647,팀공격력!B:B,D647))-K647)),"")</f>
        <v>9.9589194572388902</v>
      </c>
      <c r="BM647" s="94">
        <f>IFERROR(100*((AM647/E647*(2400))/((F647*60+G647)*SUMIFS(팀공격력!AR:AR,팀공격력!A:A,B647,팀공격력!B:B,D647))),"")</f>
        <v>1.8853221817197772</v>
      </c>
      <c r="BN647" s="94">
        <f>IFERROR((AO647*40)/(((F647*60+G647)/60)*(SUMIFS(팀수비력!Q:Q,팀수비력!A:A,B647,팀수비력!B:B,D647)-SUMIFS(팀수비력!N:N,팀수비력!A:A,B647,팀수비력!B:B,D647)))*100,"")</f>
        <v>0</v>
      </c>
      <c r="BO647" s="94">
        <f t="shared" si="345"/>
        <v>11.111111111111111</v>
      </c>
      <c r="BP647" s="18"/>
      <c r="BQ647" s="18"/>
      <c r="BR647" s="18"/>
      <c r="BS647" s="18"/>
      <c r="BT647" s="19" t="s">
        <v>88</v>
      </c>
      <c r="BU647" s="19"/>
      <c r="BV647" s="26" t="s">
        <v>97</v>
      </c>
      <c r="BW647" s="26"/>
      <c r="BX647" s="26"/>
      <c r="BY647" s="26"/>
      <c r="BZ647" s="29"/>
      <c r="CA647" s="29"/>
      <c r="CB647" s="29"/>
      <c r="CC647" s="30"/>
      <c r="CD647" s="30"/>
      <c r="CE647" s="30"/>
      <c r="CF647" s="28">
        <v>4</v>
      </c>
      <c r="CG647" s="28">
        <v>4</v>
      </c>
    </row>
    <row r="648" spans="1:85" x14ac:dyDescent="0.4">
      <c r="A648" s="9" t="s">
        <v>84</v>
      </c>
      <c r="B648" s="9" t="s">
        <v>85</v>
      </c>
      <c r="C648" s="9" t="s">
        <v>103</v>
      </c>
      <c r="D648" s="23" t="s">
        <v>297</v>
      </c>
      <c r="E648" s="32">
        <v>8</v>
      </c>
      <c r="F648" s="32">
        <v>23</v>
      </c>
      <c r="G648" s="32">
        <v>20</v>
      </c>
      <c r="H648" s="14">
        <f t="shared" si="319"/>
        <v>11200</v>
      </c>
      <c r="I648" s="45">
        <v>71</v>
      </c>
      <c r="J648" s="15">
        <f t="shared" si="320"/>
        <v>8.875</v>
      </c>
      <c r="K648" s="21">
        <v>27</v>
      </c>
      <c r="L648" s="21">
        <v>61</v>
      </c>
      <c r="M648" s="15">
        <f t="shared" si="321"/>
        <v>3.375</v>
      </c>
      <c r="N648" s="15">
        <f t="shared" si="322"/>
        <v>7.625</v>
      </c>
      <c r="O648" s="17">
        <f t="shared" si="323"/>
        <v>0.44262295081967212</v>
      </c>
      <c r="P648" s="14">
        <v>21</v>
      </c>
      <c r="Q648" s="16">
        <v>37</v>
      </c>
      <c r="R648" s="15">
        <f t="shared" si="324"/>
        <v>2.625</v>
      </c>
      <c r="S648" s="15">
        <f t="shared" si="325"/>
        <v>4.625</v>
      </c>
      <c r="T648" s="17">
        <f t="shared" si="326"/>
        <v>0.56756756756756754</v>
      </c>
      <c r="U648" s="16">
        <v>6</v>
      </c>
      <c r="V648" s="16">
        <v>24</v>
      </c>
      <c r="W648" s="15">
        <f t="shared" si="327"/>
        <v>0.75</v>
      </c>
      <c r="X648" s="15">
        <f t="shared" si="328"/>
        <v>3</v>
      </c>
      <c r="Y648" s="17">
        <f t="shared" si="329"/>
        <v>0.25</v>
      </c>
      <c r="Z648" s="8">
        <v>11</v>
      </c>
      <c r="AA648" s="8">
        <v>15</v>
      </c>
      <c r="AB648" s="15">
        <f t="shared" si="330"/>
        <v>1.375</v>
      </c>
      <c r="AC648" s="15">
        <f t="shared" si="331"/>
        <v>1.875</v>
      </c>
      <c r="AD648" s="17">
        <f t="shared" si="332"/>
        <v>0.73333333333333328</v>
      </c>
      <c r="AE648" s="13">
        <v>23</v>
      </c>
      <c r="AF648" s="15">
        <f t="shared" si="333"/>
        <v>2.875</v>
      </c>
      <c r="AG648" s="13">
        <v>4</v>
      </c>
      <c r="AH648" s="15">
        <f t="shared" si="334"/>
        <v>0.5</v>
      </c>
      <c r="AI648" s="13">
        <v>19</v>
      </c>
      <c r="AJ648" s="15">
        <f t="shared" si="335"/>
        <v>2.375</v>
      </c>
      <c r="AK648" s="13">
        <v>15</v>
      </c>
      <c r="AL648" s="15">
        <f t="shared" si="336"/>
        <v>1.875</v>
      </c>
      <c r="AM648" s="13">
        <v>8</v>
      </c>
      <c r="AN648" s="15">
        <f t="shared" si="337"/>
        <v>1</v>
      </c>
      <c r="AO648" s="2">
        <v>1</v>
      </c>
      <c r="AP648" s="15">
        <f t="shared" si="338"/>
        <v>0.125</v>
      </c>
      <c r="AQ648" s="6">
        <v>5</v>
      </c>
      <c r="AR648" s="15">
        <f t="shared" si="339"/>
        <v>0.625</v>
      </c>
      <c r="AS648" s="52">
        <v>11</v>
      </c>
      <c r="AT648" s="15">
        <f t="shared" si="340"/>
        <v>1.375</v>
      </c>
      <c r="AU648" s="18"/>
      <c r="AV648" s="18"/>
      <c r="AW648" s="18"/>
      <c r="AX648" s="18"/>
      <c r="AY648" s="18"/>
      <c r="AZ648" s="18"/>
      <c r="BA648" s="18"/>
      <c r="BB648" s="18"/>
      <c r="BC648" s="18"/>
      <c r="BD648" s="92">
        <f t="shared" si="341"/>
        <v>52.514792899408292</v>
      </c>
      <c r="BE648" s="92">
        <f t="shared" si="342"/>
        <v>49.180327868852459</v>
      </c>
      <c r="BF648" s="93">
        <f>IFERROR(100*((L648+0.44*AA648+AQ648)*2400)/((SUMIFS(팀공격력!Q:Q,팀공격력!A:A,B648,팀공격력!B:B,D648)+0.44*SUMIFS(팀공격력!T:T,팀공격력!A:A,B648,팀공격력!B:B,D648)+SUMIFS(팀공격력!AK:AK,팀공격력!A:A,B648,팀공격력!B:B,D648))*(F648*60+G648)),"")</f>
        <v>17.148526077097507</v>
      </c>
      <c r="BG648" s="17">
        <f t="shared" si="343"/>
        <v>0.39344262295081966</v>
      </c>
      <c r="BH648" s="17">
        <f t="shared" si="344"/>
        <v>0.24590163934426229</v>
      </c>
      <c r="BI648" s="94">
        <f>IFERROR(((AG648*(12000/5))/((F648*60+G648)*(SUMIFS(팀공격력!X:X,팀공격력!A:A,B648,팀공격력!B:B,D648)+SUMIFS(팀수비력!X:X,팀수비력!A:A,B648,팀수비력!B:B,D648))))*100,"")</f>
        <v>1.1113683723084047</v>
      </c>
      <c r="BJ648" s="94">
        <f>IFERROR(((AI648*(12000/5))/((F648*60+G648)*(SUMIFS(팀공격력!V:V,팀공격력!A:A,B648,팀공격력!B:B,D648)+SUMIFS(팀수비력!W:W,팀수비력!A:A,B648,팀수비력!B:B,D648))))*100,"")</f>
        <v>10.021978021978022</v>
      </c>
      <c r="BK648" s="94">
        <f>IFERROR(((AE648*(12000/5))/((F648*60+G648)*(SUMIFS(팀공격력!X:X,팀공격력!A:A,B648,팀공격력!B:B,D648)+SUMIFS(팀수비력!X:X,팀수비력!A:A,B648,팀수비력!B:B,D648))))*100,"")</f>
        <v>6.3903681407733268</v>
      </c>
      <c r="BL648" s="94">
        <f>IFERROR(100*AK648/(((((F648*60+G648)/(12000/5))*SUMIFS(팀공격력!P:P,팀공격력!A:A,B648,팀공격력!B:B,D648))-K648)),"")</f>
        <v>12.811387900355871</v>
      </c>
      <c r="BM648" s="94">
        <f>IFERROR(100*((AM648/E648*(2400))/((F648*60+G648)*SUMIFS(팀공격력!AR:AR,팀공격력!A:A,B648,팀공격력!B:B,D648))),"")</f>
        <v>2.5209450886995879</v>
      </c>
      <c r="BN648" s="94">
        <f>IFERROR((AO648*40)/(((F648*60+G648)/60)*(SUMIFS(팀수비력!Q:Q,팀수비력!A:A,B648,팀수비력!B:B,D648)-SUMIFS(팀수비력!N:N,팀수비력!A:A,B648,팀수비력!B:B,D648)))*100,"")</f>
        <v>0.44069041498347417</v>
      </c>
      <c r="BO648" s="94">
        <f t="shared" si="345"/>
        <v>6.8870523415977969</v>
      </c>
      <c r="BP648" s="18"/>
      <c r="BQ648" s="18"/>
      <c r="BR648" s="18"/>
      <c r="BS648" s="18"/>
      <c r="BT648" s="19" t="s">
        <v>88</v>
      </c>
      <c r="BU648" s="19"/>
      <c r="BV648" s="26" t="s">
        <v>89</v>
      </c>
      <c r="BW648" s="26"/>
      <c r="BX648" s="26"/>
      <c r="BY648" s="26"/>
      <c r="BZ648" s="29"/>
      <c r="CA648" s="29"/>
      <c r="CB648" s="29"/>
      <c r="CC648" s="30"/>
      <c r="CD648" s="30"/>
      <c r="CE648" s="30"/>
      <c r="CF648" s="28">
        <v>3</v>
      </c>
      <c r="CG648" s="28">
        <v>5</v>
      </c>
    </row>
    <row r="649" spans="1:85" x14ac:dyDescent="0.4">
      <c r="A649" s="9" t="s">
        <v>84</v>
      </c>
      <c r="B649" s="9" t="s">
        <v>85</v>
      </c>
      <c r="C649" s="9" t="s">
        <v>105</v>
      </c>
      <c r="D649" s="23" t="s">
        <v>297</v>
      </c>
      <c r="E649" s="32">
        <v>7</v>
      </c>
      <c r="F649" s="32">
        <v>11</v>
      </c>
      <c r="G649" s="32">
        <v>44</v>
      </c>
      <c r="H649" s="14">
        <f t="shared" si="319"/>
        <v>4928</v>
      </c>
      <c r="I649" s="45">
        <v>9</v>
      </c>
      <c r="J649" s="15">
        <f t="shared" si="320"/>
        <v>1.2857142857142858</v>
      </c>
      <c r="K649" s="21">
        <v>4</v>
      </c>
      <c r="L649" s="21">
        <v>11</v>
      </c>
      <c r="M649" s="15">
        <f t="shared" si="321"/>
        <v>0.5714285714285714</v>
      </c>
      <c r="N649" s="15">
        <f t="shared" si="322"/>
        <v>1.5714285714285714</v>
      </c>
      <c r="O649" s="17">
        <f t="shared" si="323"/>
        <v>0.36363636363636365</v>
      </c>
      <c r="P649" s="14">
        <v>3</v>
      </c>
      <c r="Q649" s="16">
        <v>4</v>
      </c>
      <c r="R649" s="15">
        <f t="shared" si="324"/>
        <v>0.42857142857142855</v>
      </c>
      <c r="S649" s="15">
        <f t="shared" si="325"/>
        <v>0.5714285714285714</v>
      </c>
      <c r="T649" s="17">
        <f t="shared" si="326"/>
        <v>0.75</v>
      </c>
      <c r="U649" s="16">
        <v>1</v>
      </c>
      <c r="V649" s="16">
        <v>7</v>
      </c>
      <c r="W649" s="15">
        <f t="shared" si="327"/>
        <v>0.14285714285714285</v>
      </c>
      <c r="X649" s="15">
        <f t="shared" si="328"/>
        <v>1</v>
      </c>
      <c r="Y649" s="17">
        <f t="shared" si="329"/>
        <v>0.14285714285714285</v>
      </c>
      <c r="Z649" s="8">
        <v>0</v>
      </c>
      <c r="AA649" s="8">
        <v>0</v>
      </c>
      <c r="AB649" s="15">
        <f t="shared" si="330"/>
        <v>0</v>
      </c>
      <c r="AC649" s="15">
        <f t="shared" si="331"/>
        <v>0</v>
      </c>
      <c r="AD649" s="17" t="e">
        <f t="shared" si="332"/>
        <v>#DIV/0!</v>
      </c>
      <c r="AE649" s="13">
        <v>12</v>
      </c>
      <c r="AF649" s="15">
        <f t="shared" si="333"/>
        <v>1.7142857142857142</v>
      </c>
      <c r="AG649" s="13">
        <v>4</v>
      </c>
      <c r="AH649" s="15">
        <f t="shared" si="334"/>
        <v>0.5714285714285714</v>
      </c>
      <c r="AI649" s="13">
        <v>8</v>
      </c>
      <c r="AJ649" s="15">
        <f t="shared" si="335"/>
        <v>1.1428571428571428</v>
      </c>
      <c r="AK649" s="13">
        <v>5</v>
      </c>
      <c r="AL649" s="15">
        <f t="shared" si="336"/>
        <v>0.7142857142857143</v>
      </c>
      <c r="AM649" s="13">
        <v>2</v>
      </c>
      <c r="AN649" s="15">
        <f t="shared" si="337"/>
        <v>0.2857142857142857</v>
      </c>
      <c r="AO649" s="2">
        <v>1</v>
      </c>
      <c r="AP649" s="15">
        <f t="shared" si="338"/>
        <v>0.14285714285714285</v>
      </c>
      <c r="AQ649" s="6">
        <v>1</v>
      </c>
      <c r="AR649" s="15">
        <f t="shared" si="339"/>
        <v>0.14285714285714285</v>
      </c>
      <c r="AS649" s="52">
        <v>9</v>
      </c>
      <c r="AT649" s="15">
        <f t="shared" si="340"/>
        <v>1.2857142857142858</v>
      </c>
      <c r="AU649" s="18"/>
      <c r="AV649" s="18"/>
      <c r="AW649" s="18"/>
      <c r="AX649" s="18"/>
      <c r="AY649" s="18"/>
      <c r="AZ649" s="18"/>
      <c r="BA649" s="18"/>
      <c r="BB649" s="18"/>
      <c r="BC649" s="18"/>
      <c r="BD649" s="92">
        <f t="shared" si="341"/>
        <v>40.909090909090914</v>
      </c>
      <c r="BE649" s="92">
        <f t="shared" si="342"/>
        <v>40.909090909090914</v>
      </c>
      <c r="BF649" s="93">
        <f>IFERROR(100*((L649+0.44*AA649+AQ649)*2400)/((SUMIFS(팀공격력!Q:Q,팀공격력!A:A,B649,팀공격력!B:B,D649)+0.44*SUMIFS(팀공격력!T:T,팀공격력!A:A,B649,팀공격력!B:B,D649)+SUMIFS(팀공격력!AK:AK,팀공격력!A:A,B649,팀공격력!B:B,D649))*(F649*60+G649)),"")</f>
        <v>5.6367243867243868</v>
      </c>
      <c r="BG649" s="17">
        <f t="shared" si="343"/>
        <v>0.63636363636363635</v>
      </c>
      <c r="BH649" s="17">
        <f t="shared" si="344"/>
        <v>0</v>
      </c>
      <c r="BI649" s="94">
        <f>IFERROR(((AG649*(12000/5))/((F649*60+G649)*(SUMIFS(팀공격력!X:X,팀공격력!A:A,B649,팀공격력!B:B,D649)+SUMIFS(팀수비력!X:X,팀수비력!A:A,B649,팀수비력!B:B,D649))))*100,"")</f>
        <v>2.2101075585678505</v>
      </c>
      <c r="BJ649" s="94">
        <f>IFERROR(((AI649*(12000/5))/((F649*60+G649)*(SUMIFS(팀공격력!V:V,팀공격력!A:A,B649,팀공격력!B:B,D649)+SUMIFS(팀수비력!W:W,팀수비력!A:A,B649,팀수비력!B:B,D649))))*100,"")</f>
        <v>8.3916083916083917</v>
      </c>
      <c r="BK649" s="94">
        <f>IFERROR(((AE649*(12000/5))/((F649*60+G649)*(SUMIFS(팀공격력!X:X,팀공격력!A:A,B649,팀공격력!B:B,D649)+SUMIFS(팀수비력!X:X,팀수비력!A:A,B649,팀수비력!B:B,D649))))*100,"")</f>
        <v>6.6303226757035514</v>
      </c>
      <c r="BL649" s="94">
        <f>IFERROR(100*AK649/(((((F649*60+G649)/(12000/5))*SUMIFS(팀공격력!P:P,팀공격력!A:A,B649,팀공격력!B:B,D649))-K649)),"")</f>
        <v>7.3042462017919751</v>
      </c>
      <c r="BM649" s="94">
        <f>IFERROR(100*((AM649/E649*(2400))/((F649*60+G649)*SUMIFS(팀공격력!AR:AR,팀공격력!A:A,B649,팀공격력!B:B,D649))),"")</f>
        <v>1.4323551640338565</v>
      </c>
      <c r="BN649" s="94">
        <f>IFERROR((AO649*40)/(((F649*60+G649)/60)*(SUMIFS(팀수비력!Q:Q,팀수비력!A:A,B649,팀수비력!B:B,D649)-SUMIFS(팀수비력!N:N,팀수비력!A:A,B649,팀수비력!B:B,D649)))*100,"")</f>
        <v>0.87637298434213606</v>
      </c>
      <c r="BO649" s="94">
        <f t="shared" si="345"/>
        <v>8.3333333333333339</v>
      </c>
      <c r="BP649" s="18"/>
      <c r="BQ649" s="18"/>
      <c r="BR649" s="18"/>
      <c r="BS649" s="18"/>
      <c r="BT649" s="19" t="s">
        <v>88</v>
      </c>
      <c r="BU649" s="19"/>
      <c r="BV649" s="26" t="s">
        <v>89</v>
      </c>
      <c r="BW649" s="26"/>
      <c r="BX649" s="26"/>
      <c r="BY649" s="26"/>
      <c r="BZ649" s="29"/>
      <c r="CA649" s="29"/>
      <c r="CB649" s="29"/>
      <c r="CC649" s="30"/>
      <c r="CD649" s="30"/>
      <c r="CE649" s="30"/>
      <c r="CF649" s="28">
        <v>3</v>
      </c>
      <c r="CG649" s="28">
        <v>4</v>
      </c>
    </row>
    <row r="650" spans="1:85" x14ac:dyDescent="0.4">
      <c r="A650" s="9" t="s">
        <v>84</v>
      </c>
      <c r="B650" s="9" t="s">
        <v>85</v>
      </c>
      <c r="C650" s="9" t="s">
        <v>106</v>
      </c>
      <c r="D650" s="23" t="s">
        <v>297</v>
      </c>
      <c r="E650" s="32">
        <v>7</v>
      </c>
      <c r="F650" s="32">
        <v>16</v>
      </c>
      <c r="G650" s="32">
        <v>13</v>
      </c>
      <c r="H650" s="14">
        <f t="shared" si="319"/>
        <v>6811</v>
      </c>
      <c r="I650" s="45">
        <v>46</v>
      </c>
      <c r="J650" s="15">
        <f t="shared" si="320"/>
        <v>6.5714285714285712</v>
      </c>
      <c r="K650" s="21">
        <v>17</v>
      </c>
      <c r="L650" s="21">
        <v>57</v>
      </c>
      <c r="M650" s="15">
        <f t="shared" si="321"/>
        <v>2.4285714285714284</v>
      </c>
      <c r="N650" s="15">
        <f t="shared" si="322"/>
        <v>8.1428571428571423</v>
      </c>
      <c r="O650" s="17">
        <f t="shared" si="323"/>
        <v>0.2982456140350877</v>
      </c>
      <c r="P650" s="14">
        <v>14</v>
      </c>
      <c r="Q650" s="16">
        <v>46</v>
      </c>
      <c r="R650" s="15">
        <f t="shared" si="324"/>
        <v>2</v>
      </c>
      <c r="S650" s="15">
        <f t="shared" si="325"/>
        <v>6.5714285714285712</v>
      </c>
      <c r="T650" s="17">
        <f t="shared" si="326"/>
        <v>0.30434782608695654</v>
      </c>
      <c r="U650" s="16">
        <v>3</v>
      </c>
      <c r="V650" s="16">
        <v>11</v>
      </c>
      <c r="W650" s="15">
        <f t="shared" si="327"/>
        <v>0.42857142857142855</v>
      </c>
      <c r="X650" s="15">
        <f t="shared" si="328"/>
        <v>1.5714285714285714</v>
      </c>
      <c r="Y650" s="17">
        <f t="shared" si="329"/>
        <v>0.27272727272727271</v>
      </c>
      <c r="Z650" s="8">
        <v>9</v>
      </c>
      <c r="AA650" s="8">
        <v>14</v>
      </c>
      <c r="AB650" s="15">
        <f t="shared" si="330"/>
        <v>1.2857142857142858</v>
      </c>
      <c r="AC650" s="15">
        <f t="shared" si="331"/>
        <v>2</v>
      </c>
      <c r="AD650" s="17">
        <f t="shared" si="332"/>
        <v>0.6428571428571429</v>
      </c>
      <c r="AE650" s="13">
        <v>41</v>
      </c>
      <c r="AF650" s="15">
        <f t="shared" si="333"/>
        <v>5.8571428571428568</v>
      </c>
      <c r="AG650" s="13">
        <v>20</v>
      </c>
      <c r="AH650" s="15">
        <f t="shared" si="334"/>
        <v>2.8571428571428572</v>
      </c>
      <c r="AI650" s="13">
        <v>21</v>
      </c>
      <c r="AJ650" s="15">
        <f t="shared" si="335"/>
        <v>3</v>
      </c>
      <c r="AK650" s="13">
        <v>18</v>
      </c>
      <c r="AL650" s="15">
        <f t="shared" si="336"/>
        <v>2.5714285714285716</v>
      </c>
      <c r="AM650" s="13">
        <v>1</v>
      </c>
      <c r="AN650" s="15">
        <f t="shared" si="337"/>
        <v>0.14285714285714285</v>
      </c>
      <c r="AO650" s="2">
        <v>2</v>
      </c>
      <c r="AP650" s="15">
        <f t="shared" si="338"/>
        <v>0.2857142857142857</v>
      </c>
      <c r="AQ650" s="6">
        <v>8</v>
      </c>
      <c r="AR650" s="15">
        <f t="shared" si="339"/>
        <v>1.1428571428571428</v>
      </c>
      <c r="AS650" s="52">
        <v>16</v>
      </c>
      <c r="AT650" s="15">
        <f t="shared" si="340"/>
        <v>2.2857142857142856</v>
      </c>
      <c r="AU650" s="18"/>
      <c r="AV650" s="18"/>
      <c r="AW650" s="18"/>
      <c r="AX650" s="18"/>
      <c r="AY650" s="18"/>
      <c r="AZ650" s="18"/>
      <c r="BA650" s="18"/>
      <c r="BB650" s="18"/>
      <c r="BC650" s="18"/>
      <c r="BD650" s="92">
        <f t="shared" si="341"/>
        <v>36.415452818239395</v>
      </c>
      <c r="BE650" s="92">
        <f t="shared" si="342"/>
        <v>32.456140350877192</v>
      </c>
      <c r="BF650" s="93">
        <f>IFERROR(100*((L650+0.44*AA650+AQ650)*2400)/((SUMIFS(팀공격력!Q:Q,팀공격력!A:A,B650,팀공격력!B:B,D650)+0.44*SUMIFS(팀공격력!T:T,팀공격력!A:A,B650,팀공격력!B:B,D650)+SUMIFS(팀공격력!AK:AK,팀공격력!A:A,B650,팀공격력!B:B,D650))*(F650*60+G650)),"")</f>
        <v>24.184733845576602</v>
      </c>
      <c r="BG650" s="17">
        <f t="shared" si="343"/>
        <v>0.19298245614035087</v>
      </c>
      <c r="BH650" s="17">
        <f t="shared" si="344"/>
        <v>0.24561403508771928</v>
      </c>
      <c r="BI650" s="94">
        <f>IFERROR(((AG650*(12000/5))/((F650*60+G650)*(SUMIFS(팀공격력!X:X,팀공격력!A:A,B650,팀공격력!B:B,D650)+SUMIFS(팀수비력!X:X,팀수비력!A:A,B650,팀수비력!B:B,D650))))*100,"")</f>
        <v>7.9954559158878045</v>
      </c>
      <c r="BJ650" s="94">
        <f>IFERROR(((AI650*(12000/5))/((F650*60+G650)*(SUMIFS(팀공격력!V:V,팀공격력!A:A,B650,팀공격력!B:B,D650)+SUMIFS(팀수비력!W:W,팀수비력!A:A,B650,팀수비력!B:B,D650))))*100,"")</f>
        <v>15.938018815716656</v>
      </c>
      <c r="BK650" s="94">
        <f>IFERROR(((AE650*(12000/5))/((F650*60+G650)*(SUMIFS(팀공격력!X:X,팀공격력!A:A,B650,팀공격력!B:B,D650)+SUMIFS(팀수비력!X:X,팀수비력!A:A,B650,팀수비력!B:B,D650))))*100,"")</f>
        <v>16.39068462757</v>
      </c>
      <c r="BL650" s="94">
        <f>IFERROR(100*AK650/(((((F650*60+G650)/(12000/5))*SUMIFS(팀공격력!P:P,팀공격력!A:A,B650,팀공격력!B:B,D650))-K650)),"")</f>
        <v>21.650771058131323</v>
      </c>
      <c r="BM650" s="94">
        <f>IFERROR(100*((AM650/E650*(2400))/((F650*60+G650)*SUMIFS(팀공격력!AR:AR,팀공격력!A:A,B650,팀공격력!B:B,D650))),"")</f>
        <v>0.5181798743472944</v>
      </c>
      <c r="BN650" s="94">
        <f>IFERROR((AO650*40)/(((F650*60+G650)/60)*(SUMIFS(팀수비력!Q:Q,팀수비력!A:A,B650,팀수비력!B:B,D650)-SUMIFS(팀수비력!N:N,팀수비력!A:A,B650,팀수비력!B:B,D650)))*100,"")</f>
        <v>1.2681738560675515</v>
      </c>
      <c r="BO650" s="94">
        <f t="shared" si="345"/>
        <v>11.242270938729623</v>
      </c>
      <c r="BP650" s="18"/>
      <c r="BQ650" s="18"/>
      <c r="BR650" s="18"/>
      <c r="BS650" s="18"/>
      <c r="BT650" s="19" t="s">
        <v>93</v>
      </c>
      <c r="BU650" s="19"/>
      <c r="BV650" s="26" t="s">
        <v>97</v>
      </c>
      <c r="BW650" s="26"/>
      <c r="BX650" s="26"/>
      <c r="BY650" s="26"/>
      <c r="BZ650" s="29"/>
      <c r="CA650" s="29"/>
      <c r="CB650" s="29"/>
      <c r="CC650" s="30"/>
      <c r="CD650" s="30"/>
      <c r="CE650" s="30"/>
      <c r="CF650" s="28">
        <v>3</v>
      </c>
      <c r="CG650" s="28">
        <v>4</v>
      </c>
    </row>
    <row r="651" spans="1:85" x14ac:dyDescent="0.4">
      <c r="A651" s="9" t="s">
        <v>84</v>
      </c>
      <c r="B651" s="9" t="s">
        <v>85</v>
      </c>
      <c r="C651" s="9" t="s">
        <v>108</v>
      </c>
      <c r="D651" s="23" t="s">
        <v>297</v>
      </c>
      <c r="E651" s="32">
        <v>9</v>
      </c>
      <c r="F651" s="32">
        <v>12</v>
      </c>
      <c r="G651" s="32">
        <v>15</v>
      </c>
      <c r="H651" s="14">
        <f t="shared" si="319"/>
        <v>6615</v>
      </c>
      <c r="I651" s="45">
        <v>20</v>
      </c>
      <c r="J651" s="15">
        <f t="shared" si="320"/>
        <v>2.2222222222222223</v>
      </c>
      <c r="K651" s="21">
        <v>7</v>
      </c>
      <c r="L651" s="21">
        <v>23</v>
      </c>
      <c r="M651" s="15">
        <f t="shared" si="321"/>
        <v>0.77777777777777779</v>
      </c>
      <c r="N651" s="15">
        <f t="shared" si="322"/>
        <v>2.5555555555555554</v>
      </c>
      <c r="O651" s="17">
        <f t="shared" si="323"/>
        <v>0.30434782608695654</v>
      </c>
      <c r="P651" s="14">
        <v>4</v>
      </c>
      <c r="Q651" s="16">
        <v>7</v>
      </c>
      <c r="R651" s="15">
        <f t="shared" si="324"/>
        <v>0.44444444444444442</v>
      </c>
      <c r="S651" s="15">
        <f t="shared" si="325"/>
        <v>0.77777777777777779</v>
      </c>
      <c r="T651" s="17">
        <f t="shared" si="326"/>
        <v>0.5714285714285714</v>
      </c>
      <c r="U651" s="16">
        <v>3</v>
      </c>
      <c r="V651" s="16">
        <v>16</v>
      </c>
      <c r="W651" s="15">
        <f t="shared" si="327"/>
        <v>0.33333333333333331</v>
      </c>
      <c r="X651" s="15">
        <f t="shared" si="328"/>
        <v>1.7777777777777777</v>
      </c>
      <c r="Y651" s="17">
        <f t="shared" si="329"/>
        <v>0.1875</v>
      </c>
      <c r="Z651" s="8">
        <v>3</v>
      </c>
      <c r="AA651" s="8">
        <v>5</v>
      </c>
      <c r="AB651" s="15">
        <f t="shared" si="330"/>
        <v>0.33333333333333331</v>
      </c>
      <c r="AC651" s="15">
        <f t="shared" si="331"/>
        <v>0.55555555555555558</v>
      </c>
      <c r="AD651" s="17">
        <f t="shared" si="332"/>
        <v>0.6</v>
      </c>
      <c r="AE651" s="13">
        <v>8</v>
      </c>
      <c r="AF651" s="15">
        <f t="shared" si="333"/>
        <v>0.88888888888888884</v>
      </c>
      <c r="AG651" s="13">
        <v>0</v>
      </c>
      <c r="AH651" s="15">
        <f t="shared" si="334"/>
        <v>0</v>
      </c>
      <c r="AI651" s="13">
        <v>8</v>
      </c>
      <c r="AJ651" s="15">
        <f t="shared" si="335"/>
        <v>0.88888888888888884</v>
      </c>
      <c r="AK651" s="13">
        <v>3</v>
      </c>
      <c r="AL651" s="15">
        <f t="shared" si="336"/>
        <v>0.33333333333333331</v>
      </c>
      <c r="AM651" s="13">
        <v>2</v>
      </c>
      <c r="AN651" s="15">
        <f t="shared" si="337"/>
        <v>0.22222222222222221</v>
      </c>
      <c r="AO651" s="2">
        <v>0</v>
      </c>
      <c r="AP651" s="15">
        <f t="shared" si="338"/>
        <v>0</v>
      </c>
      <c r="AQ651" s="6">
        <v>1</v>
      </c>
      <c r="AR651" s="15">
        <f t="shared" si="339"/>
        <v>0.1111111111111111</v>
      </c>
      <c r="AS651" s="52">
        <v>10</v>
      </c>
      <c r="AT651" s="15">
        <f t="shared" si="340"/>
        <v>1.1111111111111112</v>
      </c>
      <c r="AU651" s="18"/>
      <c r="AV651" s="18"/>
      <c r="AW651" s="18"/>
      <c r="AX651" s="18"/>
      <c r="AY651" s="18"/>
      <c r="AZ651" s="18"/>
      <c r="BA651" s="18"/>
      <c r="BB651" s="18"/>
      <c r="BC651" s="18"/>
      <c r="BD651" s="92">
        <f t="shared" si="341"/>
        <v>39.682539682539684</v>
      </c>
      <c r="BE651" s="92">
        <f t="shared" si="342"/>
        <v>36.95652173913043</v>
      </c>
      <c r="BF651" s="93">
        <f>IFERROR(100*((L651+0.44*AA651+AQ651)*2400)/((SUMIFS(팀공격력!Q:Q,팀공격력!A:A,B651,팀공격력!B:B,D651)+0.44*SUMIFS(팀공격력!T:T,팀공격력!A:A,B651,팀공격력!B:B,D651)+SUMIFS(팀공격력!AK:AK,팀공격력!A:A,B651,팀공격력!B:B,D651))*(F651*60+G651)),"")</f>
        <v>11.787783896627435</v>
      </c>
      <c r="BG651" s="17">
        <f t="shared" si="343"/>
        <v>0.69565217391304346</v>
      </c>
      <c r="BH651" s="17">
        <f t="shared" si="344"/>
        <v>0.21739130434782608</v>
      </c>
      <c r="BI651" s="94">
        <f>IFERROR(((AG651*(12000/5))/((F651*60+G651)*(SUMIFS(팀공격력!X:X,팀공격력!A:A,B651,팀공격력!B:B,D651)+SUMIFS(팀수비력!X:X,팀수비력!A:A,B651,팀수비력!B:B,D651))))*100,"")</f>
        <v>0</v>
      </c>
      <c r="BJ651" s="94">
        <f>IFERROR(((AI651*(12000/5))/((F651*60+G651)*(SUMIFS(팀공격력!V:V,팀공격력!A:A,B651,팀공격력!B:B,D651)+SUMIFS(팀수비력!W:W,팀수비력!A:A,B651,팀수비력!B:B,D651))))*100,"")</f>
        <v>8.0376766091051799</v>
      </c>
      <c r="BK651" s="94">
        <f>IFERROR(((AE651*(12000/5))/((F651*60+G651)*(SUMIFS(팀공격력!X:X,팀공격력!A:A,B651,팀공격력!B:B,D651)+SUMIFS(팀수비력!X:X,팀수비력!A:A,B651,팀수비력!B:B,D651))))*100,"")</f>
        <v>4.2337842754605894</v>
      </c>
      <c r="BL651" s="94">
        <f>IFERROR(100*AK651/(((((F651*60+G651)/(12000/5))*SUMIFS(팀공격력!P:P,팀공격력!A:A,B651,팀공격력!B:B,D651))-K651)),"")</f>
        <v>4.3703906036602014</v>
      </c>
      <c r="BM651" s="94">
        <f>IFERROR(100*((AM651/E651*(2400))/((F651*60+G651)*SUMIFS(팀공격력!AR:AR,팀공격력!A:A,B651,팀공격력!B:B,D651))),"")</f>
        <v>1.0670667042114657</v>
      </c>
      <c r="BN651" s="94">
        <f>IFERROR((AO651*40)/(((F651*60+G651)/60)*(SUMIFS(팀수비력!Q:Q,팀수비력!A:A,B651,팀수비력!B:B,D651)-SUMIFS(팀수비력!N:N,팀수비력!A:A,B651,팀수비력!B:B,D651)))*100,"")</f>
        <v>0</v>
      </c>
      <c r="BO651" s="94">
        <f t="shared" si="345"/>
        <v>3.8167938931297711</v>
      </c>
      <c r="BP651" s="18"/>
      <c r="BQ651" s="18"/>
      <c r="BR651" s="18"/>
      <c r="BS651" s="18"/>
      <c r="BT651" s="19" t="s">
        <v>88</v>
      </c>
      <c r="BU651" s="19"/>
      <c r="BV651" s="26" t="s">
        <v>94</v>
      </c>
      <c r="BW651" s="26"/>
      <c r="BX651" s="26"/>
      <c r="BY651" s="26"/>
      <c r="BZ651" s="29"/>
      <c r="CA651" s="29"/>
      <c r="CB651" s="29"/>
      <c r="CC651" s="30"/>
      <c r="CD651" s="30"/>
      <c r="CE651" s="30"/>
      <c r="CF651" s="28">
        <v>4</v>
      </c>
      <c r="CG651" s="28">
        <v>5</v>
      </c>
    </row>
    <row r="652" spans="1:85" x14ac:dyDescent="0.4">
      <c r="A652" s="9" t="s">
        <v>84</v>
      </c>
      <c r="B652" s="9" t="s">
        <v>85</v>
      </c>
      <c r="C652" s="9" t="s">
        <v>109</v>
      </c>
      <c r="D652" s="23" t="s">
        <v>297</v>
      </c>
      <c r="E652" s="32">
        <v>4</v>
      </c>
      <c r="F652" s="32">
        <v>13</v>
      </c>
      <c r="G652" s="32">
        <v>3</v>
      </c>
      <c r="H652" s="14">
        <f t="shared" si="319"/>
        <v>3132</v>
      </c>
      <c r="I652" s="45">
        <v>14</v>
      </c>
      <c r="J652" s="15">
        <f t="shared" si="320"/>
        <v>3.5</v>
      </c>
      <c r="K652" s="21">
        <v>6</v>
      </c>
      <c r="L652" s="21">
        <v>12</v>
      </c>
      <c r="M652" s="15">
        <f t="shared" si="321"/>
        <v>1.5</v>
      </c>
      <c r="N652" s="15">
        <f t="shared" si="322"/>
        <v>3</v>
      </c>
      <c r="O652" s="17">
        <f t="shared" si="323"/>
        <v>0.5</v>
      </c>
      <c r="P652" s="14">
        <v>6</v>
      </c>
      <c r="Q652" s="16">
        <v>9</v>
      </c>
      <c r="R652" s="15">
        <f t="shared" si="324"/>
        <v>1.5</v>
      </c>
      <c r="S652" s="15">
        <f t="shared" si="325"/>
        <v>2.25</v>
      </c>
      <c r="T652" s="17">
        <f t="shared" si="326"/>
        <v>0.66666666666666663</v>
      </c>
      <c r="U652" s="16">
        <v>0</v>
      </c>
      <c r="V652" s="16">
        <v>3</v>
      </c>
      <c r="W652" s="15">
        <f t="shared" si="327"/>
        <v>0</v>
      </c>
      <c r="X652" s="15">
        <f t="shared" si="328"/>
        <v>0.75</v>
      </c>
      <c r="Y652" s="17">
        <f t="shared" si="329"/>
        <v>0</v>
      </c>
      <c r="Z652" s="8">
        <v>2</v>
      </c>
      <c r="AA652" s="8">
        <v>2</v>
      </c>
      <c r="AB652" s="15">
        <f t="shared" si="330"/>
        <v>0.5</v>
      </c>
      <c r="AC652" s="15">
        <f t="shared" si="331"/>
        <v>0.5</v>
      </c>
      <c r="AD652" s="17">
        <f t="shared" si="332"/>
        <v>1</v>
      </c>
      <c r="AE652" s="13">
        <v>9</v>
      </c>
      <c r="AF652" s="15">
        <f t="shared" si="333"/>
        <v>2.25</v>
      </c>
      <c r="AG652" s="13">
        <v>6</v>
      </c>
      <c r="AH652" s="15">
        <f t="shared" si="334"/>
        <v>1.5</v>
      </c>
      <c r="AI652" s="13">
        <v>3</v>
      </c>
      <c r="AJ652" s="15">
        <f t="shared" si="335"/>
        <v>0.75</v>
      </c>
      <c r="AK652" s="13">
        <v>3</v>
      </c>
      <c r="AL652" s="15">
        <f t="shared" si="336"/>
        <v>0.75</v>
      </c>
      <c r="AM652" s="13">
        <v>2</v>
      </c>
      <c r="AN652" s="15">
        <f t="shared" si="337"/>
        <v>0.5</v>
      </c>
      <c r="AO652" s="2">
        <v>0</v>
      </c>
      <c r="AP652" s="15">
        <f t="shared" si="338"/>
        <v>0</v>
      </c>
      <c r="AQ652" s="6">
        <v>0</v>
      </c>
      <c r="AR652" s="15">
        <f t="shared" si="339"/>
        <v>0</v>
      </c>
      <c r="AS652" s="52">
        <v>8</v>
      </c>
      <c r="AT652" s="15">
        <f t="shared" si="340"/>
        <v>2</v>
      </c>
      <c r="AU652" s="18"/>
      <c r="AV652" s="18"/>
      <c r="AW652" s="18"/>
      <c r="AX652" s="18"/>
      <c r="AY652" s="18"/>
      <c r="AZ652" s="18"/>
      <c r="BA652" s="18"/>
      <c r="BB652" s="18"/>
      <c r="BC652" s="18"/>
      <c r="BD652" s="92">
        <f t="shared" si="341"/>
        <v>54.347826086956516</v>
      </c>
      <c r="BE652" s="92">
        <f t="shared" si="342"/>
        <v>50</v>
      </c>
      <c r="BF652" s="93">
        <f>IFERROR(100*((L652+0.44*AA652+AQ652)*2400)/((SUMIFS(팀공격력!Q:Q,팀공격력!A:A,B652,팀공격력!B:B,D652)+0.44*SUMIFS(팀공격력!T:T,팀공격력!A:A,B652,팀공격력!B:B,D652)+SUMIFS(팀공격력!AK:AK,팀공격력!A:A,B652,팀공격력!B:B,D652))*(F652*60+G652)),"")</f>
        <v>5.4396669977768326</v>
      </c>
      <c r="BG652" s="17">
        <f t="shared" si="343"/>
        <v>0.25</v>
      </c>
      <c r="BH652" s="17">
        <f t="shared" si="344"/>
        <v>0.16666666666666666</v>
      </c>
      <c r="BI652" s="94">
        <f>IFERROR(((AG652*(12000/5))/((F652*60+G652)*(SUMIFS(팀공격력!X:X,팀공격력!A:A,B652,팀공격력!B:B,D652)+SUMIFS(팀수비력!X:X,팀수비력!A:A,B652,팀수비력!B:B,D652))))*100,"")</f>
        <v>2.9806814582984034</v>
      </c>
      <c r="BJ652" s="94">
        <f>IFERROR(((AI652*(12000/5))/((F652*60+G652)*(SUMIFS(팀공격력!V:V,팀공격력!A:A,B652,팀공격력!B:B,D652)+SUMIFS(팀수비력!W:W,팀수비력!A:A,B652,팀수비력!B:B,D652))))*100,"")</f>
        <v>2.8293545534924842</v>
      </c>
      <c r="BK652" s="94">
        <f>IFERROR(((AE652*(12000/5))/((F652*60+G652)*(SUMIFS(팀공격력!X:X,팀공격력!A:A,B652,팀공격력!B:B,D652)+SUMIFS(팀수비력!X:X,팀수비력!A:A,B652,팀수비력!B:B,D652))))*100,"")</f>
        <v>4.4710221874476055</v>
      </c>
      <c r="BL652" s="94">
        <f>IFERROR(100*AK652/(((((F652*60+G652)/(12000/5))*SUMIFS(팀공격력!P:P,팀공격력!A:A,B652,팀공격력!B:B,D652))-K652)),"")</f>
        <v>4.0223238976318569</v>
      </c>
      <c r="BM652" s="94">
        <f>IFERROR(100*((AM652/E652*(2400))/((F652*60+G652)*SUMIFS(팀공격력!AR:AR,팀공격력!A:A,B652,팀공격력!B:B,D652))),"")</f>
        <v>2.2537184701018025</v>
      </c>
      <c r="BN652" s="94">
        <f>IFERROR((AO652*40)/(((F652*60+G652)/60)*(SUMIFS(팀수비력!Q:Q,팀수비력!A:A,B652,팀수비력!B:B,D652)-SUMIFS(팀수비력!N:N,팀수비력!A:A,B652,팀수비력!B:B,D652)))*100,"")</f>
        <v>0</v>
      </c>
      <c r="BO652" s="94">
        <f t="shared" si="345"/>
        <v>0</v>
      </c>
      <c r="BP652" s="18"/>
      <c r="BQ652" s="18"/>
      <c r="BR652" s="18"/>
      <c r="BS652" s="18"/>
      <c r="BT652" s="19" t="s">
        <v>88</v>
      </c>
      <c r="BU652" s="19"/>
      <c r="BV652" s="26" t="s">
        <v>94</v>
      </c>
      <c r="BW652" s="26"/>
      <c r="BX652" s="26"/>
      <c r="BY652" s="26"/>
      <c r="BZ652" s="29"/>
      <c r="CA652" s="29"/>
      <c r="CB652" s="29"/>
      <c r="CC652" s="30"/>
      <c r="CD652" s="30"/>
      <c r="CE652" s="30"/>
      <c r="CF652" s="28">
        <v>1</v>
      </c>
      <c r="CG652" s="28">
        <v>3</v>
      </c>
    </row>
    <row r="653" spans="1:85" x14ac:dyDescent="0.4">
      <c r="A653" s="9" t="s">
        <v>84</v>
      </c>
      <c r="B653" s="9" t="s">
        <v>85</v>
      </c>
      <c r="C653" s="9" t="s">
        <v>110</v>
      </c>
      <c r="D653" s="23" t="s">
        <v>297</v>
      </c>
      <c r="E653" s="32">
        <v>5</v>
      </c>
      <c r="F653" s="32">
        <v>9</v>
      </c>
      <c r="G653" s="32">
        <v>54</v>
      </c>
      <c r="H653" s="14">
        <f t="shared" si="319"/>
        <v>2970</v>
      </c>
      <c r="I653" s="45">
        <v>9</v>
      </c>
      <c r="J653" s="15">
        <f t="shared" si="320"/>
        <v>1.8</v>
      </c>
      <c r="K653" s="21">
        <v>2</v>
      </c>
      <c r="L653" s="21">
        <v>11</v>
      </c>
      <c r="M653" s="15">
        <f t="shared" si="321"/>
        <v>0.4</v>
      </c>
      <c r="N653" s="15">
        <f t="shared" si="322"/>
        <v>2.2000000000000002</v>
      </c>
      <c r="O653" s="17">
        <f t="shared" si="323"/>
        <v>0.18181818181818182</v>
      </c>
      <c r="P653" s="14">
        <v>2</v>
      </c>
      <c r="Q653" s="16">
        <v>8</v>
      </c>
      <c r="R653" s="15">
        <f t="shared" si="324"/>
        <v>0.4</v>
      </c>
      <c r="S653" s="15">
        <f t="shared" si="325"/>
        <v>1.6</v>
      </c>
      <c r="T653" s="17">
        <f t="shared" si="326"/>
        <v>0.25</v>
      </c>
      <c r="U653" s="16">
        <v>0</v>
      </c>
      <c r="V653" s="16">
        <v>3</v>
      </c>
      <c r="W653" s="15">
        <f t="shared" si="327"/>
        <v>0</v>
      </c>
      <c r="X653" s="15">
        <f t="shared" si="328"/>
        <v>0.6</v>
      </c>
      <c r="Y653" s="17">
        <f t="shared" si="329"/>
        <v>0</v>
      </c>
      <c r="Z653" s="8">
        <v>5</v>
      </c>
      <c r="AA653" s="8">
        <v>6</v>
      </c>
      <c r="AB653" s="15">
        <f t="shared" si="330"/>
        <v>1</v>
      </c>
      <c r="AC653" s="15">
        <f t="shared" si="331"/>
        <v>1.2</v>
      </c>
      <c r="AD653" s="17">
        <f t="shared" si="332"/>
        <v>0.83333333333333337</v>
      </c>
      <c r="AE653" s="13">
        <v>9</v>
      </c>
      <c r="AF653" s="15">
        <f t="shared" si="333"/>
        <v>1.8</v>
      </c>
      <c r="AG653" s="13">
        <v>4</v>
      </c>
      <c r="AH653" s="15">
        <f t="shared" si="334"/>
        <v>0.8</v>
      </c>
      <c r="AI653" s="13">
        <v>5</v>
      </c>
      <c r="AJ653" s="15">
        <f t="shared" si="335"/>
        <v>1</v>
      </c>
      <c r="AK653" s="13">
        <v>0</v>
      </c>
      <c r="AL653" s="15">
        <f t="shared" si="336"/>
        <v>0</v>
      </c>
      <c r="AM653" s="13">
        <v>5</v>
      </c>
      <c r="AN653" s="15">
        <f t="shared" si="337"/>
        <v>1</v>
      </c>
      <c r="AO653" s="2">
        <v>0</v>
      </c>
      <c r="AP653" s="15">
        <f t="shared" si="338"/>
        <v>0</v>
      </c>
      <c r="AQ653" s="6">
        <v>3</v>
      </c>
      <c r="AR653" s="15">
        <f t="shared" si="339"/>
        <v>0.6</v>
      </c>
      <c r="AS653" s="52">
        <v>3</v>
      </c>
      <c r="AT653" s="15">
        <f t="shared" si="340"/>
        <v>0.6</v>
      </c>
      <c r="AU653" s="18"/>
      <c r="AV653" s="18"/>
      <c r="AW653" s="18"/>
      <c r="AX653" s="18"/>
      <c r="AY653" s="18"/>
      <c r="AZ653" s="18"/>
      <c r="BA653" s="18"/>
      <c r="BB653" s="18"/>
      <c r="BC653" s="18"/>
      <c r="BD653" s="92">
        <f t="shared" si="341"/>
        <v>32.991202346041057</v>
      </c>
      <c r="BE653" s="92">
        <f t="shared" si="342"/>
        <v>18.181818181818183</v>
      </c>
      <c r="BF653" s="93">
        <f>IFERROR(100*((L653+0.44*AA653+AQ653)*2400)/((SUMIFS(팀공격력!Q:Q,팀공격력!A:A,B653,팀공격력!B:B,D653)+0.44*SUMIFS(팀공격력!T:T,팀공격력!A:A,B653,팀공격력!B:B,D653)+SUMIFS(팀공격력!AK:AK,팀공격력!A:A,B653,팀공격력!B:B,D653))*(F653*60+G653)),"")</f>
        <v>9.2637129674166712</v>
      </c>
      <c r="BG653" s="17">
        <f t="shared" si="343"/>
        <v>0.27272727272727271</v>
      </c>
      <c r="BH653" s="17">
        <f t="shared" si="344"/>
        <v>0.54545454545454541</v>
      </c>
      <c r="BI653" s="94">
        <f>IFERROR(((AG653*(12000/5))/((F653*60+G653)*(SUMIFS(팀공격력!X:X,팀공격력!A:A,B653,팀공격력!B:B,D653)+SUMIFS(팀수비력!X:X,팀수비력!A:A,B653,팀수비력!B:B,D653))))*100,"")</f>
        <v>2.6193867360804153</v>
      </c>
      <c r="BJ653" s="94">
        <f>IFERROR(((AI653*(12000/5))/((F653*60+G653)*(SUMIFS(팀공격력!V:V,팀공격력!A:A,B653,팀공격력!B:B,D653)+SUMIFS(팀수비력!W:W,팀수비력!A:A,B653,팀수비력!B:B,D653))))*100,"")</f>
        <v>6.2160062160062157</v>
      </c>
      <c r="BK653" s="94">
        <f>IFERROR(((AE653*(12000/5))/((F653*60+G653)*(SUMIFS(팀공격력!X:X,팀공격력!A:A,B653,팀공격력!B:B,D653)+SUMIFS(팀수비력!X:X,팀수비력!A:A,B653,팀수비력!B:B,D653))))*100,"")</f>
        <v>5.8936201561809343</v>
      </c>
      <c r="BL653" s="94">
        <f>IFERROR(100*AK653/(((((F653*60+G653)/(12000/5))*SUMIFS(팀공격력!P:P,팀공격력!A:A,B653,팀공격력!B:B,D653))-K653)),"")</f>
        <v>0</v>
      </c>
      <c r="BM653" s="94">
        <f>IFERROR(100*((AM653/E653*(2400))/((F653*60+G653)*SUMIFS(팀공격력!AR:AR,팀공격력!A:A,B653,팀공격력!B:B,D653))),"")</f>
        <v>5.9416214211774792</v>
      </c>
      <c r="BN653" s="94">
        <f>IFERROR((AO653*40)/(((F653*60+G653)/60)*(SUMIFS(팀수비력!Q:Q,팀수비력!A:A,B653,팀수비력!B:B,D653)-SUMIFS(팀수비력!N:N,팀수비력!A:A,B653,팀수비력!B:B,D653)))*100,"")</f>
        <v>0</v>
      </c>
      <c r="BO653" s="94">
        <f t="shared" si="345"/>
        <v>18.028846153846153</v>
      </c>
      <c r="BP653" s="18"/>
      <c r="BQ653" s="18"/>
      <c r="BR653" s="18"/>
      <c r="BS653" s="18"/>
      <c r="BT653" s="19" t="s">
        <v>88</v>
      </c>
      <c r="BU653" s="19"/>
      <c r="BV653" s="26" t="s">
        <v>94</v>
      </c>
      <c r="BW653" s="26"/>
      <c r="BX653" s="26"/>
      <c r="BY653" s="26"/>
      <c r="BZ653" s="29"/>
      <c r="CA653" s="29"/>
      <c r="CB653" s="29"/>
      <c r="CC653" s="30"/>
      <c r="CD653" s="30"/>
      <c r="CE653" s="30"/>
      <c r="CF653" s="28">
        <v>1</v>
      </c>
      <c r="CG653" s="28">
        <v>4</v>
      </c>
    </row>
    <row r="654" spans="1:85" x14ac:dyDescent="0.4">
      <c r="A654" s="9" t="s">
        <v>84</v>
      </c>
      <c r="B654" s="9" t="s">
        <v>85</v>
      </c>
      <c r="C654" s="9" t="s">
        <v>111</v>
      </c>
      <c r="D654" s="23" t="s">
        <v>297</v>
      </c>
      <c r="E654" s="32">
        <v>9</v>
      </c>
      <c r="F654" s="32">
        <v>21</v>
      </c>
      <c r="G654" s="32">
        <v>4</v>
      </c>
      <c r="H654" s="14">
        <f t="shared" si="319"/>
        <v>11376</v>
      </c>
      <c r="I654" s="45">
        <v>83</v>
      </c>
      <c r="J654" s="15">
        <f t="shared" si="320"/>
        <v>9.2222222222222214</v>
      </c>
      <c r="K654" s="21">
        <v>25</v>
      </c>
      <c r="L654" s="21">
        <v>52</v>
      </c>
      <c r="M654" s="15">
        <f t="shared" si="321"/>
        <v>2.7777777777777777</v>
      </c>
      <c r="N654" s="15">
        <f t="shared" si="322"/>
        <v>5.7777777777777777</v>
      </c>
      <c r="O654" s="17">
        <f t="shared" si="323"/>
        <v>0.48076923076923078</v>
      </c>
      <c r="P654" s="14">
        <v>8</v>
      </c>
      <c r="Q654" s="16">
        <v>16</v>
      </c>
      <c r="R654" s="15">
        <f t="shared" si="324"/>
        <v>0.88888888888888884</v>
      </c>
      <c r="S654" s="15">
        <f t="shared" si="325"/>
        <v>1.7777777777777777</v>
      </c>
      <c r="T654" s="17">
        <f t="shared" si="326"/>
        <v>0.5</v>
      </c>
      <c r="U654" s="16">
        <v>17</v>
      </c>
      <c r="V654" s="16">
        <v>36</v>
      </c>
      <c r="W654" s="15">
        <f t="shared" si="327"/>
        <v>1.8888888888888888</v>
      </c>
      <c r="X654" s="15">
        <f t="shared" si="328"/>
        <v>4</v>
      </c>
      <c r="Y654" s="17">
        <f t="shared" si="329"/>
        <v>0.47222222222222221</v>
      </c>
      <c r="Z654" s="8">
        <v>16</v>
      </c>
      <c r="AA654" s="8">
        <v>20</v>
      </c>
      <c r="AB654" s="15">
        <f t="shared" si="330"/>
        <v>1.7777777777777777</v>
      </c>
      <c r="AC654" s="15">
        <f t="shared" si="331"/>
        <v>2.2222222222222223</v>
      </c>
      <c r="AD654" s="17">
        <f t="shared" si="332"/>
        <v>0.8</v>
      </c>
      <c r="AE654" s="13">
        <v>14</v>
      </c>
      <c r="AF654" s="15">
        <f t="shared" si="333"/>
        <v>1.5555555555555556</v>
      </c>
      <c r="AG654" s="13">
        <v>3</v>
      </c>
      <c r="AH654" s="15">
        <f t="shared" si="334"/>
        <v>0.33333333333333331</v>
      </c>
      <c r="AI654" s="13">
        <v>11</v>
      </c>
      <c r="AJ654" s="15">
        <f t="shared" si="335"/>
        <v>1.2222222222222223</v>
      </c>
      <c r="AK654" s="13">
        <v>20</v>
      </c>
      <c r="AL654" s="15">
        <f t="shared" si="336"/>
        <v>2.2222222222222223</v>
      </c>
      <c r="AM654" s="13">
        <v>5</v>
      </c>
      <c r="AN654" s="15">
        <f t="shared" si="337"/>
        <v>0.55555555555555558</v>
      </c>
      <c r="AO654" s="2">
        <v>0</v>
      </c>
      <c r="AP654" s="15">
        <f t="shared" si="338"/>
        <v>0</v>
      </c>
      <c r="AQ654" s="6">
        <v>7</v>
      </c>
      <c r="AR654" s="15">
        <f t="shared" si="339"/>
        <v>0.77777777777777779</v>
      </c>
      <c r="AS654" s="52">
        <v>17</v>
      </c>
      <c r="AT654" s="15">
        <f t="shared" si="340"/>
        <v>1.8888888888888888</v>
      </c>
      <c r="AU654" s="18"/>
      <c r="AV654" s="18"/>
      <c r="AW654" s="18"/>
      <c r="AX654" s="18"/>
      <c r="AY654" s="18"/>
      <c r="AZ654" s="18"/>
      <c r="BA654" s="18"/>
      <c r="BB654" s="18"/>
      <c r="BC654" s="18"/>
      <c r="BD654" s="92">
        <f t="shared" si="341"/>
        <v>68.256578947368425</v>
      </c>
      <c r="BE654" s="92">
        <f t="shared" si="342"/>
        <v>64.423076923076934</v>
      </c>
      <c r="BF654" s="93">
        <f>IFERROR(100*((L654+0.44*AA654+AQ654)*2400)/((SUMIFS(팀공격력!Q:Q,팀공격력!A:A,B654,팀공격력!B:B,D654)+0.44*SUMIFS(팀공격력!T:T,팀공격력!A:A,B654,팀공격력!B:B,D654)+SUMIFS(팀공격력!AK:AK,팀공격력!A:A,B654,팀공격력!B:B,D654))*(F654*60+G654)),"")</f>
        <v>17.737844082780793</v>
      </c>
      <c r="BG654" s="17">
        <f t="shared" si="343"/>
        <v>0.69230769230769229</v>
      </c>
      <c r="BH654" s="17">
        <f t="shared" si="344"/>
        <v>0.38461538461538464</v>
      </c>
      <c r="BI654" s="94">
        <f>IFERROR(((AG654*(12000/5))/((F654*60+G654)*(SUMIFS(팀공격력!X:X,팀공격력!A:A,B654,팀공격력!B:B,D654)+SUMIFS(팀수비력!X:X,팀수비력!A:A,B654,팀수비력!B:B,D654))))*100,"")</f>
        <v>0.92320948649036783</v>
      </c>
      <c r="BJ654" s="94">
        <f>IFERROR(((AI654*(12000/5))/((F654*60+G654)*(SUMIFS(팀공격력!V:V,팀공격력!A:A,B654,팀공격력!B:B,D654)+SUMIFS(팀수비력!W:W,팀수비력!A:A,B654,팀수비력!B:B,D654))))*100,"")</f>
        <v>6.4264849074975663</v>
      </c>
      <c r="BK654" s="94">
        <f>IFERROR(((AE654*(12000/5))/((F654*60+G654)*(SUMIFS(팀공격력!X:X,팀공격력!A:A,B654,팀공격력!B:B,D654)+SUMIFS(팀수비력!X:X,팀수비력!A:A,B654,팀수비력!B:B,D654))))*100,"")</f>
        <v>4.3083109369550501</v>
      </c>
      <c r="BL654" s="94">
        <f>IFERROR(100*AK654/(((((F654*60+G654)/(12000/5))*SUMIFS(팀공격력!P:P,팀공격력!A:A,B654,팀공격력!B:B,D654))-K654)),"")</f>
        <v>19.031910169384005</v>
      </c>
      <c r="BM654" s="94">
        <f>IFERROR(100*((AM654/E654*(2400))/((F654*60+G654)*SUMIFS(팀공격력!AR:AR,팀공격력!A:A,B654,팀공격력!B:B,D654))),"")</f>
        <v>1.5512144533137409</v>
      </c>
      <c r="BN654" s="94">
        <f>IFERROR((AO654*40)/(((F654*60+G654)/60)*(SUMIFS(팀수비력!Q:Q,팀수비력!A:A,B654,팀수비력!B:B,D654)-SUMIFS(팀수비력!N:N,팀수비력!A:A,B654,팀수비력!B:B,D654)))*100,"")</f>
        <v>0</v>
      </c>
      <c r="BO654" s="94">
        <f t="shared" si="345"/>
        <v>10.32448377581121</v>
      </c>
      <c r="BP654" s="18"/>
      <c r="BQ654" s="18"/>
      <c r="BR654" s="18"/>
      <c r="BS654" s="18"/>
      <c r="BT654" s="19" t="s">
        <v>88</v>
      </c>
      <c r="BU654" s="19"/>
      <c r="BV654" s="26" t="s">
        <v>89</v>
      </c>
      <c r="BW654" s="26"/>
      <c r="BX654" s="26"/>
      <c r="BY654" s="26"/>
      <c r="BZ654" s="29"/>
      <c r="CA654" s="29"/>
      <c r="CB654" s="29"/>
      <c r="CC654" s="30"/>
      <c r="CD654" s="30"/>
      <c r="CE654" s="30"/>
      <c r="CF654" s="28">
        <v>4</v>
      </c>
      <c r="CG654" s="28">
        <v>5</v>
      </c>
    </row>
    <row r="655" spans="1:85" x14ac:dyDescent="0.4">
      <c r="A655" s="9" t="s">
        <v>84</v>
      </c>
      <c r="B655" s="9" t="s">
        <v>112</v>
      </c>
      <c r="C655" s="9" t="s">
        <v>113</v>
      </c>
      <c r="D655" s="23" t="s">
        <v>297</v>
      </c>
      <c r="E655" s="32">
        <v>9</v>
      </c>
      <c r="F655" s="32">
        <v>27</v>
      </c>
      <c r="G655" s="32">
        <v>22</v>
      </c>
      <c r="H655" s="14">
        <f t="shared" si="319"/>
        <v>14778</v>
      </c>
      <c r="I655" s="45">
        <v>105</v>
      </c>
      <c r="J655" s="15">
        <f t="shared" si="320"/>
        <v>11.666666666666666</v>
      </c>
      <c r="K655" s="21">
        <v>38</v>
      </c>
      <c r="L655" s="21">
        <v>84</v>
      </c>
      <c r="M655" s="15">
        <f t="shared" si="321"/>
        <v>4.2222222222222223</v>
      </c>
      <c r="N655" s="15">
        <f t="shared" si="322"/>
        <v>9.3333333333333339</v>
      </c>
      <c r="O655" s="17">
        <f t="shared" si="323"/>
        <v>0.45238095238095238</v>
      </c>
      <c r="P655" s="14">
        <v>18</v>
      </c>
      <c r="Q655" s="16">
        <v>37</v>
      </c>
      <c r="R655" s="15">
        <f t="shared" si="324"/>
        <v>2</v>
      </c>
      <c r="S655" s="15">
        <f t="shared" si="325"/>
        <v>4.1111111111111107</v>
      </c>
      <c r="T655" s="17">
        <f t="shared" si="326"/>
        <v>0.48648648648648651</v>
      </c>
      <c r="U655" s="16">
        <v>20</v>
      </c>
      <c r="V655" s="16">
        <v>47</v>
      </c>
      <c r="W655" s="15">
        <f t="shared" si="327"/>
        <v>2.2222222222222223</v>
      </c>
      <c r="X655" s="15">
        <f t="shared" si="328"/>
        <v>5.2222222222222223</v>
      </c>
      <c r="Y655" s="17">
        <f t="shared" si="329"/>
        <v>0.42553191489361702</v>
      </c>
      <c r="Z655" s="8">
        <v>9</v>
      </c>
      <c r="AA655" s="8">
        <v>10</v>
      </c>
      <c r="AB655" s="15">
        <f t="shared" si="330"/>
        <v>1</v>
      </c>
      <c r="AC655" s="15">
        <f t="shared" si="331"/>
        <v>1.1111111111111112</v>
      </c>
      <c r="AD655" s="17">
        <f t="shared" si="332"/>
        <v>0.9</v>
      </c>
      <c r="AE655" s="13">
        <v>17</v>
      </c>
      <c r="AF655" s="15">
        <f t="shared" si="333"/>
        <v>1.8888888888888888</v>
      </c>
      <c r="AG655" s="13">
        <v>4</v>
      </c>
      <c r="AH655" s="15">
        <f t="shared" si="334"/>
        <v>0.44444444444444442</v>
      </c>
      <c r="AI655" s="13">
        <v>13</v>
      </c>
      <c r="AJ655" s="15">
        <f t="shared" si="335"/>
        <v>1.4444444444444444</v>
      </c>
      <c r="AK655" s="13">
        <v>41</v>
      </c>
      <c r="AL655" s="15">
        <f t="shared" si="336"/>
        <v>4.5555555555555554</v>
      </c>
      <c r="AM655" s="13">
        <v>5</v>
      </c>
      <c r="AN655" s="15">
        <f t="shared" si="337"/>
        <v>0.55555555555555558</v>
      </c>
      <c r="AO655" s="2">
        <v>0</v>
      </c>
      <c r="AP655" s="15">
        <f t="shared" si="338"/>
        <v>0</v>
      </c>
      <c r="AQ655" s="6">
        <v>13</v>
      </c>
      <c r="AR655" s="15">
        <f t="shared" si="339"/>
        <v>1.4444444444444444</v>
      </c>
      <c r="AS655" s="52">
        <v>21</v>
      </c>
      <c r="AT655" s="15">
        <f t="shared" si="340"/>
        <v>2.3333333333333335</v>
      </c>
      <c r="AU655" s="18"/>
      <c r="AV655" s="18"/>
      <c r="AW655" s="18"/>
      <c r="AX655" s="18"/>
      <c r="AY655" s="18"/>
      <c r="AZ655" s="18"/>
      <c r="BA655" s="18"/>
      <c r="BB655" s="18"/>
      <c r="BC655" s="18"/>
      <c r="BD655" s="92">
        <f t="shared" si="341"/>
        <v>59.389140271493211</v>
      </c>
      <c r="BE655" s="92">
        <f t="shared" si="342"/>
        <v>57.142857142857139</v>
      </c>
      <c r="BF655" s="93">
        <f>IFERROR(100*((L655+0.44*AA655+AQ655)*2400)/((SUMIFS(팀공격력!Q:Q,팀공격력!A:A,B655,팀공격력!B:B,D655)+0.44*SUMIFS(팀공격력!T:T,팀공격력!A:A,B655,팀공격력!B:B,D655)+SUMIFS(팀공격력!AK:AK,팀공격력!A:A,B655,팀공격력!B:B,D655))*(F655*60+G655)),"")</f>
        <v>20.839356103629552</v>
      </c>
      <c r="BG655" s="17">
        <f t="shared" si="343"/>
        <v>0.55952380952380953</v>
      </c>
      <c r="BH655" s="17">
        <f t="shared" si="344"/>
        <v>0.11904761904761904</v>
      </c>
      <c r="BI655" s="94">
        <f>IFERROR(((AG655*(12000/5))/((F655*60+G655)*(SUMIFS(팀공격력!X:X,팀공격력!A:A,B655,팀공격력!B:B,D655)+SUMIFS(팀수비력!X:X,팀수비력!A:A,B655,팀수비력!B:B,D655))))*100,"")</f>
        <v>0.99940660232986667</v>
      </c>
      <c r="BJ655" s="94">
        <f>IFERROR(((AI655*(12000/5))/((F655*60+G655)*(SUMIFS(팀공격력!V:V,팀공격력!A:A,B655,팀공격력!B:B,D655)+SUMIFS(팀수비력!W:W,팀수비력!A:A,B655,팀수비력!B:B,D655))))*100,"")</f>
        <v>7.0636498240879515</v>
      </c>
      <c r="BK655" s="94">
        <f>IFERROR(((AE655*(12000/5))/((F655*60+G655)*(SUMIFS(팀공격력!X:X,팀공격력!A:A,B655,팀공격력!B:B,D655)+SUMIFS(팀수비력!X:X,팀수비력!A:A,B655,팀수비력!B:B,D655))))*100,"")</f>
        <v>4.2474780599019333</v>
      </c>
      <c r="BL655" s="94">
        <f>IFERROR(100*AK655/(((((F655*60+G655)/(12000/5))*SUMIFS(팀공격력!P:P,팀공격력!A:A,B655,팀공격력!B:B,D655))-K655)),"")</f>
        <v>27.182921169528605</v>
      </c>
      <c r="BM655" s="94">
        <f>IFERROR(100*((AM655/E655*(2400))/((F655*60+G655)*SUMIFS(팀공격력!AR:AR,팀공격력!A:A,B655,팀공격력!B:B,D655))),"")</f>
        <v>1.1543844574925513</v>
      </c>
      <c r="BN655" s="94">
        <f>IFERROR((AO655*40)/(((F655*60+G655)/60)*(SUMIFS(팀수비력!Q:Q,팀수비력!A:A,B655,팀수비력!B:B,D655)-SUMIFS(팀수비력!N:N,팀수비력!A:A,B655,팀수비력!B:B,D655)))*100,"")</f>
        <v>0</v>
      </c>
      <c r="BO655" s="94">
        <f t="shared" si="345"/>
        <v>12.820512820512819</v>
      </c>
      <c r="BP655" s="18"/>
      <c r="BQ655" s="18"/>
      <c r="BR655" s="18"/>
      <c r="BS655" s="18"/>
      <c r="BT655" s="19" t="s">
        <v>88</v>
      </c>
      <c r="BU655" s="19"/>
      <c r="BV655" s="26" t="s">
        <v>89</v>
      </c>
      <c r="BW655" s="26"/>
      <c r="BX655" s="26"/>
      <c r="BY655" s="26"/>
      <c r="BZ655" s="29"/>
      <c r="CA655" s="29"/>
      <c r="CB655" s="29"/>
      <c r="CC655" s="30"/>
      <c r="CD655" s="30"/>
      <c r="CE655" s="30"/>
      <c r="CF655" s="28">
        <v>3</v>
      </c>
      <c r="CG655" s="28">
        <v>6</v>
      </c>
    </row>
    <row r="656" spans="1:85" x14ac:dyDescent="0.4">
      <c r="A656" s="9" t="s">
        <v>84</v>
      </c>
      <c r="B656" s="9" t="s">
        <v>112</v>
      </c>
      <c r="C656" s="9" t="s">
        <v>114</v>
      </c>
      <c r="D656" s="23" t="s">
        <v>297</v>
      </c>
      <c r="E656" s="32">
        <v>9</v>
      </c>
      <c r="F656" s="32">
        <v>31</v>
      </c>
      <c r="G656" s="32">
        <v>4</v>
      </c>
      <c r="H656" s="14">
        <f t="shared" si="319"/>
        <v>16776</v>
      </c>
      <c r="I656" s="45">
        <v>138</v>
      </c>
      <c r="J656" s="15">
        <f t="shared" si="320"/>
        <v>15.333333333333334</v>
      </c>
      <c r="K656" s="21">
        <v>48</v>
      </c>
      <c r="L656" s="21">
        <v>106</v>
      </c>
      <c r="M656" s="15">
        <f t="shared" si="321"/>
        <v>5.333333333333333</v>
      </c>
      <c r="N656" s="15">
        <f t="shared" si="322"/>
        <v>11.777777777777779</v>
      </c>
      <c r="O656" s="17">
        <f t="shared" si="323"/>
        <v>0.45283018867924529</v>
      </c>
      <c r="P656" s="14">
        <v>29</v>
      </c>
      <c r="Q656" s="16">
        <v>53</v>
      </c>
      <c r="R656" s="15">
        <f t="shared" si="324"/>
        <v>3.2222222222222223</v>
      </c>
      <c r="S656" s="15">
        <f t="shared" si="325"/>
        <v>5.8888888888888893</v>
      </c>
      <c r="T656" s="17">
        <f t="shared" si="326"/>
        <v>0.54716981132075471</v>
      </c>
      <c r="U656" s="16">
        <v>19</v>
      </c>
      <c r="V656" s="16">
        <v>53</v>
      </c>
      <c r="W656" s="15">
        <f t="shared" si="327"/>
        <v>2.1111111111111112</v>
      </c>
      <c r="X656" s="15">
        <f t="shared" si="328"/>
        <v>5.8888888888888893</v>
      </c>
      <c r="Y656" s="17">
        <f t="shared" si="329"/>
        <v>0.35849056603773582</v>
      </c>
      <c r="Z656" s="8">
        <v>23</v>
      </c>
      <c r="AA656" s="8">
        <v>27</v>
      </c>
      <c r="AB656" s="15">
        <f t="shared" si="330"/>
        <v>2.5555555555555554</v>
      </c>
      <c r="AC656" s="15">
        <f t="shared" si="331"/>
        <v>3</v>
      </c>
      <c r="AD656" s="17">
        <f t="shared" si="332"/>
        <v>0.85185185185185186</v>
      </c>
      <c r="AE656" s="13">
        <v>31</v>
      </c>
      <c r="AF656" s="15">
        <f t="shared" si="333"/>
        <v>3.4444444444444446</v>
      </c>
      <c r="AG656" s="13">
        <v>4</v>
      </c>
      <c r="AH656" s="15">
        <f t="shared" si="334"/>
        <v>0.44444444444444442</v>
      </c>
      <c r="AI656" s="13">
        <v>27</v>
      </c>
      <c r="AJ656" s="15">
        <f t="shared" si="335"/>
        <v>3</v>
      </c>
      <c r="AK656" s="13">
        <v>59</v>
      </c>
      <c r="AL656" s="15">
        <f t="shared" si="336"/>
        <v>6.5555555555555554</v>
      </c>
      <c r="AM656" s="13">
        <v>16</v>
      </c>
      <c r="AN656" s="15">
        <f t="shared" si="337"/>
        <v>1.7777777777777777</v>
      </c>
      <c r="AO656" s="2">
        <v>0</v>
      </c>
      <c r="AP656" s="15">
        <f t="shared" si="338"/>
        <v>0</v>
      </c>
      <c r="AQ656" s="6">
        <v>24</v>
      </c>
      <c r="AR656" s="15">
        <f t="shared" si="339"/>
        <v>2.6666666666666665</v>
      </c>
      <c r="AS656" s="52">
        <v>14</v>
      </c>
      <c r="AT656" s="15">
        <f t="shared" si="340"/>
        <v>1.5555555555555556</v>
      </c>
      <c r="AU656" s="18"/>
      <c r="AV656" s="18"/>
      <c r="AW656" s="18"/>
      <c r="AX656" s="18"/>
      <c r="AY656" s="18"/>
      <c r="AZ656" s="18"/>
      <c r="BA656" s="18"/>
      <c r="BB656" s="18"/>
      <c r="BC656" s="18"/>
      <c r="BD656" s="92">
        <f t="shared" si="341"/>
        <v>58.534102477095352</v>
      </c>
      <c r="BE656" s="92">
        <f t="shared" si="342"/>
        <v>54.24528301886793</v>
      </c>
      <c r="BF656" s="93">
        <f>IFERROR(100*((L656+0.44*AA656+AQ656)*2400)/((SUMIFS(팀공격력!Q:Q,팀공격력!A:A,B656,팀공격력!B:B,D656)+0.44*SUMIFS(팀공격력!T:T,팀공격력!A:A,B656,팀공격력!B:B,D656)+SUMIFS(팀공격력!AK:AK,팀공격력!A:A,B656,팀공격력!B:B,D656))*(F656*60+G656)),"")</f>
        <v>25.685898704721996</v>
      </c>
      <c r="BG656" s="17">
        <f t="shared" si="343"/>
        <v>0.5</v>
      </c>
      <c r="BH656" s="17">
        <f t="shared" si="344"/>
        <v>0.25471698113207547</v>
      </c>
      <c r="BI656" s="94">
        <f>IFERROR(((AG656*(12000/5))/((F656*60+G656)*(SUMIFS(팀공격력!X:X,팀공격력!A:A,B656,팀공격력!B:B,D656)+SUMIFS(팀수비력!X:X,팀수비력!A:A,B656,팀수비력!B:B,D656))))*100,"")</f>
        <v>0.88037856278199622</v>
      </c>
      <c r="BJ656" s="94">
        <f>IFERROR(((AI656*(12000/5))/((F656*60+G656)*(SUMIFS(팀공격력!V:V,팀공격력!A:A,B656,팀공격력!B:B,D656)+SUMIFS(팀수비력!W:W,팀수비력!A:A,B656,팀수비력!B:B,D656))))*100,"")</f>
        <v>12.923400928570288</v>
      </c>
      <c r="BK656" s="94">
        <f>IFERROR(((AE656*(12000/5))/((F656*60+G656)*(SUMIFS(팀공격력!X:X,팀공격력!A:A,B656,팀공격력!B:B,D656)+SUMIFS(팀수비력!X:X,팀수비력!A:A,B656,팀수비력!B:B,D656))))*100,"")</f>
        <v>6.8229338615604709</v>
      </c>
      <c r="BL656" s="94">
        <f>IFERROR(100*AK656/(((((F656*60+G656)/(12000/5))*SUMIFS(팀공격력!P:P,팀공격력!A:A,B656,팀공격력!B:B,D656))-K656)),"")</f>
        <v>35.465256071170955</v>
      </c>
      <c r="BM656" s="94">
        <f>IFERROR(100*((AM656/E656*(2400))/((F656*60+G656)*SUMIFS(팀공격력!AR:AR,팀공격력!A:A,B656,팀공격력!B:B,D656))),"")</f>
        <v>3.2540760157987445</v>
      </c>
      <c r="BN656" s="94">
        <f>IFERROR((AO656*40)/(((F656*60+G656)/60)*(SUMIFS(팀수비력!Q:Q,팀수비력!A:A,B656,팀수비력!B:B,D656)-SUMIFS(팀수비력!N:N,팀수비력!A:A,B656,팀수비력!B:B,D656)))*100,"")</f>
        <v>0</v>
      </c>
      <c r="BO656" s="94">
        <f t="shared" si="345"/>
        <v>16.915703411333521</v>
      </c>
      <c r="BP656" s="18"/>
      <c r="BQ656" s="18"/>
      <c r="BR656" s="18"/>
      <c r="BS656" s="18"/>
      <c r="BT656" s="19" t="s">
        <v>88</v>
      </c>
      <c r="BU656" s="19"/>
      <c r="BV656" s="26" t="s">
        <v>89</v>
      </c>
      <c r="BW656" s="26"/>
      <c r="BX656" s="26"/>
      <c r="BY656" s="26"/>
      <c r="BZ656" s="29"/>
      <c r="CA656" s="29"/>
      <c r="CB656" s="29"/>
      <c r="CC656" s="30"/>
      <c r="CD656" s="30"/>
      <c r="CE656" s="30"/>
      <c r="CF656" s="28">
        <v>3</v>
      </c>
      <c r="CG656" s="28">
        <v>6</v>
      </c>
    </row>
    <row r="657" spans="1:85" x14ac:dyDescent="0.4">
      <c r="A657" s="9" t="s">
        <v>84</v>
      </c>
      <c r="B657" s="9" t="s">
        <v>112</v>
      </c>
      <c r="C657" s="9" t="s">
        <v>115</v>
      </c>
      <c r="D657" s="23" t="s">
        <v>297</v>
      </c>
      <c r="E657" s="32">
        <v>4</v>
      </c>
      <c r="F657" s="32">
        <v>15</v>
      </c>
      <c r="G657" s="32">
        <v>55</v>
      </c>
      <c r="H657" s="14">
        <f t="shared" si="319"/>
        <v>3820</v>
      </c>
      <c r="I657" s="45">
        <v>33</v>
      </c>
      <c r="J657" s="15">
        <f t="shared" si="320"/>
        <v>8.25</v>
      </c>
      <c r="K657" s="21">
        <v>14</v>
      </c>
      <c r="L657" s="21">
        <v>25</v>
      </c>
      <c r="M657" s="15">
        <f t="shared" si="321"/>
        <v>3.5</v>
      </c>
      <c r="N657" s="15">
        <f t="shared" si="322"/>
        <v>6.25</v>
      </c>
      <c r="O657" s="17">
        <f t="shared" si="323"/>
        <v>0.56000000000000005</v>
      </c>
      <c r="P657" s="14">
        <v>12</v>
      </c>
      <c r="Q657" s="16">
        <v>22</v>
      </c>
      <c r="R657" s="15">
        <f t="shared" si="324"/>
        <v>3</v>
      </c>
      <c r="S657" s="15">
        <f t="shared" si="325"/>
        <v>5.5</v>
      </c>
      <c r="T657" s="17">
        <f t="shared" si="326"/>
        <v>0.54545454545454541</v>
      </c>
      <c r="U657" s="16">
        <v>2</v>
      </c>
      <c r="V657" s="16">
        <v>3</v>
      </c>
      <c r="W657" s="15">
        <f t="shared" si="327"/>
        <v>0.5</v>
      </c>
      <c r="X657" s="15">
        <f t="shared" si="328"/>
        <v>0.75</v>
      </c>
      <c r="Y657" s="17">
        <f t="shared" si="329"/>
        <v>0.66666666666666663</v>
      </c>
      <c r="Z657" s="8">
        <v>3</v>
      </c>
      <c r="AA657" s="8">
        <v>3</v>
      </c>
      <c r="AB657" s="15">
        <f t="shared" si="330"/>
        <v>0.75</v>
      </c>
      <c r="AC657" s="15">
        <f t="shared" si="331"/>
        <v>0.75</v>
      </c>
      <c r="AD657" s="17">
        <f t="shared" si="332"/>
        <v>1</v>
      </c>
      <c r="AE657" s="13">
        <v>27</v>
      </c>
      <c r="AF657" s="15">
        <f t="shared" si="333"/>
        <v>6.75</v>
      </c>
      <c r="AG657" s="13">
        <v>5</v>
      </c>
      <c r="AH657" s="15">
        <f t="shared" si="334"/>
        <v>1.25</v>
      </c>
      <c r="AI657" s="13">
        <v>22</v>
      </c>
      <c r="AJ657" s="15">
        <f t="shared" si="335"/>
        <v>5.5</v>
      </c>
      <c r="AK657" s="13">
        <v>6</v>
      </c>
      <c r="AL657" s="15">
        <f t="shared" si="336"/>
        <v>1.5</v>
      </c>
      <c r="AM657" s="13">
        <v>1</v>
      </c>
      <c r="AN657" s="15">
        <f t="shared" si="337"/>
        <v>0.25</v>
      </c>
      <c r="AO657" s="2">
        <v>7</v>
      </c>
      <c r="AP657" s="15">
        <f t="shared" si="338"/>
        <v>1.75</v>
      </c>
      <c r="AQ657" s="6">
        <v>5</v>
      </c>
      <c r="AR657" s="15">
        <f t="shared" si="339"/>
        <v>1.25</v>
      </c>
      <c r="AS657" s="52">
        <v>3</v>
      </c>
      <c r="AT657" s="15">
        <f t="shared" si="340"/>
        <v>0.75</v>
      </c>
      <c r="AU657" s="18"/>
      <c r="AV657" s="18"/>
      <c r="AW657" s="18"/>
      <c r="AX657" s="18"/>
      <c r="AY657" s="18"/>
      <c r="AZ657" s="18"/>
      <c r="BA657" s="18"/>
      <c r="BB657" s="18"/>
      <c r="BC657" s="18"/>
      <c r="BD657" s="92">
        <f t="shared" si="341"/>
        <v>62.689969604863215</v>
      </c>
      <c r="BE657" s="92">
        <f t="shared" si="342"/>
        <v>60</v>
      </c>
      <c r="BF657" s="93">
        <f>IFERROR(100*((L657+0.44*AA657+AQ657)*2400)/((SUMIFS(팀공격력!Q:Q,팀공격력!A:A,B657,팀공격력!B:B,D657)+0.44*SUMIFS(팀공격력!T:T,팀공격력!A:A,B657,팀공격력!B:B,D657)+SUMIFS(팀공격력!AK:AK,팀공격력!A:A,B657,팀공격력!B:B,D657))*(F657*60+G657)),"")</f>
        <v>11.067202987061172</v>
      </c>
      <c r="BG657" s="17">
        <f t="shared" si="343"/>
        <v>0.12</v>
      </c>
      <c r="BH657" s="17">
        <f t="shared" si="344"/>
        <v>0.12</v>
      </c>
      <c r="BI657" s="94">
        <f>IFERROR(((AG657*(12000/5))/((F657*60+G657)*(SUMIFS(팀공격력!X:X,팀공격력!A:A,B657,팀공격력!B:B,D657)+SUMIFS(팀수비력!X:X,팀수비력!A:A,B657,팀수비력!B:B,D657))))*100,"")</f>
        <v>2.1479393207141895</v>
      </c>
      <c r="BJ657" s="94">
        <f>IFERROR(((AI657*(12000/5))/((F657*60+G657)*(SUMIFS(팀공격력!V:V,팀공격력!A:A,B657,팀공격력!B:B,D657)+SUMIFS(팀수비력!W:W,팀수비력!A:A,B657,팀수비력!B:B,D657))))*100,"")</f>
        <v>20.553144280737264</v>
      </c>
      <c r="BK657" s="94">
        <f>IFERROR(((AE657*(12000/5))/((F657*60+G657)*(SUMIFS(팀공격력!X:X,팀공격력!A:A,B657,팀공격력!B:B,D657)+SUMIFS(팀수비력!X:X,팀수비력!A:A,B657,팀수비력!B:B,D657))))*100,"")</f>
        <v>11.598872331856624</v>
      </c>
      <c r="BL657" s="94">
        <f>IFERROR(100*AK657/(((((F657*60+G657)/(12000/5))*SUMIFS(팀공격력!P:P,팀공격력!A:A,B657,팀공격력!B:B,D657))-K657)),"")</f>
        <v>6.2614140360031314</v>
      </c>
      <c r="BM657" s="94">
        <f>IFERROR(100*((AM657/E657*(2400))/((F657*60+G657)*SUMIFS(팀공격력!AR:AR,팀공격력!A:A,B657,팀공격력!B:B,D657))),"")</f>
        <v>0.89316719962434132</v>
      </c>
      <c r="BN657" s="94">
        <f>IFERROR((AO657*40)/(((F657*60+G657)/60)*(SUMIFS(팀수비력!Q:Q,팀수비력!A:A,B657,팀수비력!B:B,D657)-SUMIFS(팀수비력!N:N,팀수비력!A:A,B657,팀수비력!B:B,D657)))*100,"")</f>
        <v>4.8461771450824278</v>
      </c>
      <c r="BO657" s="94">
        <f t="shared" si="345"/>
        <v>15.964240102171136</v>
      </c>
      <c r="BP657" s="18"/>
      <c r="BQ657" s="18"/>
      <c r="BR657" s="18"/>
      <c r="BS657" s="18"/>
      <c r="BT657" s="19" t="s">
        <v>93</v>
      </c>
      <c r="BU657" s="19"/>
      <c r="BV657" s="26" t="s">
        <v>97</v>
      </c>
      <c r="BW657" s="26"/>
      <c r="BX657" s="26"/>
      <c r="BY657" s="26"/>
      <c r="BZ657" s="29"/>
      <c r="CA657" s="29"/>
      <c r="CB657" s="29"/>
      <c r="CC657" s="30"/>
      <c r="CD657" s="30"/>
      <c r="CE657" s="30"/>
      <c r="CF657" s="28">
        <v>2</v>
      </c>
      <c r="CG657" s="28">
        <v>2</v>
      </c>
    </row>
    <row r="658" spans="1:85" x14ac:dyDescent="0.4">
      <c r="A658" s="9" t="s">
        <v>84</v>
      </c>
      <c r="B658" s="9" t="s">
        <v>112</v>
      </c>
      <c r="C658" s="9" t="s">
        <v>116</v>
      </c>
      <c r="D658" s="23" t="s">
        <v>297</v>
      </c>
      <c r="E658" s="32">
        <v>1</v>
      </c>
      <c r="F658" s="32">
        <v>1</v>
      </c>
      <c r="G658" s="32">
        <v>4</v>
      </c>
      <c r="H658" s="14">
        <f t="shared" si="319"/>
        <v>64</v>
      </c>
      <c r="I658" s="45">
        <v>0</v>
      </c>
      <c r="J658" s="15">
        <f t="shared" si="320"/>
        <v>0</v>
      </c>
      <c r="K658" s="21">
        <v>0</v>
      </c>
      <c r="L658" s="21">
        <v>0</v>
      </c>
      <c r="M658" s="15">
        <f t="shared" si="321"/>
        <v>0</v>
      </c>
      <c r="N658" s="15">
        <f t="shared" si="322"/>
        <v>0</v>
      </c>
      <c r="O658" s="17" t="e">
        <f t="shared" si="323"/>
        <v>#DIV/0!</v>
      </c>
      <c r="P658" s="14">
        <v>0</v>
      </c>
      <c r="Q658" s="16">
        <v>0</v>
      </c>
      <c r="R658" s="15">
        <f t="shared" si="324"/>
        <v>0</v>
      </c>
      <c r="S658" s="15">
        <f t="shared" si="325"/>
        <v>0</v>
      </c>
      <c r="T658" s="17" t="e">
        <f t="shared" si="326"/>
        <v>#DIV/0!</v>
      </c>
      <c r="U658" s="16">
        <v>0</v>
      </c>
      <c r="V658" s="16">
        <v>0</v>
      </c>
      <c r="W658" s="15">
        <f t="shared" si="327"/>
        <v>0</v>
      </c>
      <c r="X658" s="15">
        <f t="shared" si="328"/>
        <v>0</v>
      </c>
      <c r="Y658" s="17" t="e">
        <f t="shared" si="329"/>
        <v>#DIV/0!</v>
      </c>
      <c r="Z658" s="8">
        <v>0</v>
      </c>
      <c r="AA658" s="8">
        <v>0</v>
      </c>
      <c r="AB658" s="15">
        <f t="shared" si="330"/>
        <v>0</v>
      </c>
      <c r="AC658" s="15">
        <f t="shared" si="331"/>
        <v>0</v>
      </c>
      <c r="AD658" s="17" t="e">
        <f t="shared" si="332"/>
        <v>#DIV/0!</v>
      </c>
      <c r="AE658" s="13">
        <v>1</v>
      </c>
      <c r="AF658" s="15">
        <f t="shared" si="333"/>
        <v>1</v>
      </c>
      <c r="AG658" s="13">
        <v>0</v>
      </c>
      <c r="AH658" s="15">
        <f t="shared" si="334"/>
        <v>0</v>
      </c>
      <c r="AI658" s="13">
        <v>1</v>
      </c>
      <c r="AJ658" s="15">
        <f t="shared" si="335"/>
        <v>1</v>
      </c>
      <c r="AK658" s="13">
        <v>0</v>
      </c>
      <c r="AL658" s="15">
        <f t="shared" si="336"/>
        <v>0</v>
      </c>
      <c r="AM658" s="13">
        <v>0</v>
      </c>
      <c r="AN658" s="15">
        <f t="shared" si="337"/>
        <v>0</v>
      </c>
      <c r="AO658" s="2">
        <v>0</v>
      </c>
      <c r="AP658" s="15">
        <f t="shared" si="338"/>
        <v>0</v>
      </c>
      <c r="AQ658" s="6">
        <v>0</v>
      </c>
      <c r="AR658" s="15">
        <f t="shared" si="339"/>
        <v>0</v>
      </c>
      <c r="AS658" s="52">
        <v>0</v>
      </c>
      <c r="AT658" s="15">
        <f t="shared" si="340"/>
        <v>0</v>
      </c>
      <c r="AU658" s="18"/>
      <c r="AV658" s="18"/>
      <c r="AW658" s="18"/>
      <c r="AX658" s="18"/>
      <c r="AY658" s="18"/>
      <c r="AZ658" s="18"/>
      <c r="BA658" s="18"/>
      <c r="BB658" s="18"/>
      <c r="BC658" s="18"/>
      <c r="BD658" s="92" t="str">
        <f t="shared" si="341"/>
        <v/>
      </c>
      <c r="BE658" s="92" t="str">
        <f t="shared" si="342"/>
        <v/>
      </c>
      <c r="BF658" s="93">
        <f>IFERROR(100*((L658+0.44*AA658+AQ658)*2400)/((SUMIFS(팀공격력!Q:Q,팀공격력!A:A,B658,팀공격력!B:B,D658)+0.44*SUMIFS(팀공격력!T:T,팀공격력!A:A,B658,팀공격력!B:B,D658)+SUMIFS(팀공격력!AK:AK,팀공격력!A:A,B658,팀공격력!B:B,D658))*(F658*60+G658)),"")</f>
        <v>0</v>
      </c>
      <c r="BG658" s="17" t="str">
        <f t="shared" si="343"/>
        <v/>
      </c>
      <c r="BH658" s="17" t="str">
        <f t="shared" si="344"/>
        <v/>
      </c>
      <c r="BI658" s="94">
        <f>IFERROR(((AG658*(12000/5))/((F658*60+G658)*(SUMIFS(팀공격력!X:X,팀공격력!A:A,B658,팀공격력!B:B,D658)+SUMIFS(팀수비력!X:X,팀수비력!A:A,B658,팀수비력!B:B,D658))))*100,"")</f>
        <v>0</v>
      </c>
      <c r="BJ658" s="94">
        <f>IFERROR(((AI658*(12000/5))/((F658*60+G658)*(SUMIFS(팀공격력!V:V,팀공격력!A:A,B658,팀공격력!B:B,D658)+SUMIFS(팀수비력!W:W,팀수비력!A:A,B658,팀수비력!B:B,D658))))*100,"")</f>
        <v>13.940520446096654</v>
      </c>
      <c r="BK658" s="94">
        <f>IFERROR(((AE658*(12000/5))/((F658*60+G658)*(SUMIFS(팀공격력!X:X,팀공격력!A:A,B658,팀공격력!B:B,D658)+SUMIFS(팀수비력!X:X,팀수비력!A:A,B658,팀수비력!B:B,D658))))*100,"")</f>
        <v>6.4102564102564097</v>
      </c>
      <c r="BL658" s="94">
        <f>IFERROR(100*AK658/(((((F658*60+G658)/(12000/5))*SUMIFS(팀공격력!P:P,팀공격력!A:A,B658,팀공격력!B:B,D658))-K658)),"")</f>
        <v>0</v>
      </c>
      <c r="BM658" s="94">
        <f>IFERROR(100*((AM658/E658*(2400))/((F658*60+G658)*SUMIFS(팀공격력!AR:AR,팀공격력!A:A,B658,팀공격력!B:B,D658))),"")</f>
        <v>0</v>
      </c>
      <c r="BN658" s="94">
        <f>IFERROR((AO658*40)/(((F658*60+G658)/60)*(SUMIFS(팀수비력!Q:Q,팀수비력!A:A,B658,팀수비력!B:B,D658)-SUMIFS(팀수비력!N:N,팀수비력!A:A,B658,팀수비력!B:B,D658)))*100,"")</f>
        <v>0</v>
      </c>
      <c r="BO658" s="94" t="str">
        <f t="shared" si="345"/>
        <v/>
      </c>
      <c r="BP658" s="18"/>
      <c r="BQ658" s="18"/>
      <c r="BR658" s="18"/>
      <c r="BS658" s="18"/>
      <c r="BT658" s="19" t="s">
        <v>88</v>
      </c>
      <c r="BU658" s="19"/>
      <c r="BV658" s="26" t="s">
        <v>94</v>
      </c>
      <c r="BW658" s="26"/>
      <c r="BX658" s="26"/>
      <c r="BY658" s="26"/>
      <c r="BZ658" s="29"/>
      <c r="CA658" s="29"/>
      <c r="CB658" s="29"/>
      <c r="CC658" s="30"/>
      <c r="CD658" s="30"/>
      <c r="CE658" s="30"/>
      <c r="CF658" s="28">
        <v>1</v>
      </c>
      <c r="CG658" s="28">
        <v>0</v>
      </c>
    </row>
    <row r="659" spans="1:85" x14ac:dyDescent="0.4">
      <c r="A659" s="9" t="s">
        <v>84</v>
      </c>
      <c r="B659" s="9" t="s">
        <v>112</v>
      </c>
      <c r="C659" s="9" t="s">
        <v>117</v>
      </c>
      <c r="D659" s="23" t="s">
        <v>297</v>
      </c>
      <c r="E659" s="32">
        <v>9</v>
      </c>
      <c r="F659" s="32">
        <v>16</v>
      </c>
      <c r="G659" s="32">
        <v>48</v>
      </c>
      <c r="H659" s="14">
        <f t="shared" si="319"/>
        <v>9072</v>
      </c>
      <c r="I659" s="45">
        <v>33</v>
      </c>
      <c r="J659" s="15">
        <f t="shared" si="320"/>
        <v>3.6666666666666665</v>
      </c>
      <c r="K659" s="21">
        <v>12</v>
      </c>
      <c r="L659" s="21">
        <v>26</v>
      </c>
      <c r="M659" s="15">
        <f t="shared" si="321"/>
        <v>1.3333333333333333</v>
      </c>
      <c r="N659" s="15">
        <f t="shared" si="322"/>
        <v>2.8888888888888888</v>
      </c>
      <c r="O659" s="17">
        <f t="shared" si="323"/>
        <v>0.46153846153846156</v>
      </c>
      <c r="P659" s="14">
        <v>5</v>
      </c>
      <c r="Q659" s="16">
        <v>13</v>
      </c>
      <c r="R659" s="15">
        <f t="shared" si="324"/>
        <v>0.55555555555555558</v>
      </c>
      <c r="S659" s="15">
        <f t="shared" si="325"/>
        <v>1.4444444444444444</v>
      </c>
      <c r="T659" s="17">
        <f t="shared" si="326"/>
        <v>0.38461538461538464</v>
      </c>
      <c r="U659" s="16">
        <v>7</v>
      </c>
      <c r="V659" s="16">
        <v>13</v>
      </c>
      <c r="W659" s="15">
        <f t="shared" si="327"/>
        <v>0.77777777777777779</v>
      </c>
      <c r="X659" s="15">
        <f t="shared" si="328"/>
        <v>1.4444444444444444</v>
      </c>
      <c r="Y659" s="17">
        <f t="shared" si="329"/>
        <v>0.53846153846153844</v>
      </c>
      <c r="Z659" s="8">
        <v>2</v>
      </c>
      <c r="AA659" s="8">
        <v>2</v>
      </c>
      <c r="AB659" s="15">
        <f t="shared" si="330"/>
        <v>0.22222222222222221</v>
      </c>
      <c r="AC659" s="15">
        <f t="shared" si="331"/>
        <v>0.22222222222222221</v>
      </c>
      <c r="AD659" s="17">
        <f t="shared" si="332"/>
        <v>1</v>
      </c>
      <c r="AE659" s="13">
        <v>14</v>
      </c>
      <c r="AF659" s="15">
        <f t="shared" si="333"/>
        <v>1.5555555555555556</v>
      </c>
      <c r="AG659" s="13">
        <v>4</v>
      </c>
      <c r="AH659" s="15">
        <f t="shared" si="334"/>
        <v>0.44444444444444442</v>
      </c>
      <c r="AI659" s="13">
        <v>10</v>
      </c>
      <c r="AJ659" s="15">
        <f t="shared" si="335"/>
        <v>1.1111111111111112</v>
      </c>
      <c r="AK659" s="13">
        <v>12</v>
      </c>
      <c r="AL659" s="15">
        <f t="shared" si="336"/>
        <v>1.3333333333333333</v>
      </c>
      <c r="AM659" s="13">
        <v>7</v>
      </c>
      <c r="AN659" s="15">
        <f t="shared" si="337"/>
        <v>0.77777777777777779</v>
      </c>
      <c r="AO659" s="2">
        <v>1</v>
      </c>
      <c r="AP659" s="15">
        <f t="shared" si="338"/>
        <v>0.1111111111111111</v>
      </c>
      <c r="AQ659" s="6">
        <v>7</v>
      </c>
      <c r="AR659" s="15">
        <f t="shared" si="339"/>
        <v>0.77777777777777779</v>
      </c>
      <c r="AS659" s="52">
        <v>19</v>
      </c>
      <c r="AT659" s="15">
        <f t="shared" si="340"/>
        <v>2.1111111111111112</v>
      </c>
      <c r="AU659" s="18"/>
      <c r="AV659" s="18"/>
      <c r="AW659" s="18"/>
      <c r="AX659" s="18"/>
      <c r="AY659" s="18"/>
      <c r="AZ659" s="18"/>
      <c r="BA659" s="18"/>
      <c r="BB659" s="18"/>
      <c r="BC659" s="18"/>
      <c r="BD659" s="92">
        <f t="shared" si="341"/>
        <v>61.383928571428569</v>
      </c>
      <c r="BE659" s="92">
        <f t="shared" si="342"/>
        <v>59.615384615384613</v>
      </c>
      <c r="BF659" s="93">
        <f>IFERROR(100*((L659+0.44*AA659+AQ659)*2400)/((SUMIFS(팀공격력!Q:Q,팀공격력!A:A,B659,팀공격력!B:B,D659)+0.44*SUMIFS(팀공격력!T:T,팀공격력!A:A,B659,팀공격력!B:B,D659)+SUMIFS(팀공격력!AK:AK,팀공격력!A:A,B659,팀공격력!B:B,D659))*(F659*60+G659)),"")</f>
        <v>11.342332208473938</v>
      </c>
      <c r="BG659" s="17">
        <f t="shared" si="343"/>
        <v>0.5</v>
      </c>
      <c r="BH659" s="17">
        <f t="shared" si="344"/>
        <v>7.6923076923076927E-2</v>
      </c>
      <c r="BI659" s="94">
        <f>IFERROR(((AG659*(12000/5))/((F659*60+G659)*(SUMIFS(팀공격력!X:X,팀공격력!A:A,B659,팀공격력!B:B,D659)+SUMIFS(팀수비력!X:X,팀수비력!A:A,B659,팀수비력!B:B,D659))))*100,"")</f>
        <v>1.6280016280016278</v>
      </c>
      <c r="BJ659" s="94">
        <f>IFERROR(((AI659*(12000/5))/((F659*60+G659)*(SUMIFS(팀공격력!V:V,팀공격력!A:A,B659,팀공격력!B:B,D659)+SUMIFS(팀수비력!W:W,팀수비력!A:A,B659,팀수비력!B:B,D659))))*100,"")</f>
        <v>8.8511240927597807</v>
      </c>
      <c r="BK659" s="94">
        <f>IFERROR(((AE659*(12000/5))/((F659*60+G659)*(SUMIFS(팀공격력!X:X,팀공격력!A:A,B659,팀공격력!B:B,D659)+SUMIFS(팀수비력!X:X,팀수비력!A:A,B659,팀수비력!B:B,D659))))*100,"")</f>
        <v>5.6980056980056979</v>
      </c>
      <c r="BL659" s="94">
        <f>IFERROR(100*AK659/(((((F659*60+G659)/(12000/5))*SUMIFS(팀공격력!P:P,팀공격력!A:A,B659,팀공격력!B:B,D659))-K659)),"")</f>
        <v>11.547344110854503</v>
      </c>
      <c r="BM659" s="94">
        <f>IFERROR(100*((AM659/E659*(2400))/((F659*60+G659)*SUMIFS(팀공격력!AR:AR,팀공격력!A:A,B659,팀공격력!B:B,D659))),"")</f>
        <v>2.6326378877816237</v>
      </c>
      <c r="BN659" s="94">
        <f>IFERROR((AO659*40)/(((F659*60+G659)/60)*(SUMIFS(팀수비력!Q:Q,팀수비력!A:A,B659,팀수비력!B:B,D659)-SUMIFS(팀수비력!N:N,팀수비력!A:A,B659,팀수비력!B:B,D659)))*100,"")</f>
        <v>0.65590974681883774</v>
      </c>
      <c r="BO659" s="94">
        <f t="shared" si="345"/>
        <v>20.66115702479339</v>
      </c>
      <c r="BP659" s="18"/>
      <c r="BQ659" s="18"/>
      <c r="BR659" s="18"/>
      <c r="BS659" s="18"/>
      <c r="BT659" s="19" t="s">
        <v>88</v>
      </c>
      <c r="BU659" s="19"/>
      <c r="BV659" s="26" t="s">
        <v>94</v>
      </c>
      <c r="BW659" s="26"/>
      <c r="BX659" s="26"/>
      <c r="BY659" s="26"/>
      <c r="BZ659" s="29"/>
      <c r="CA659" s="29"/>
      <c r="CB659" s="29"/>
      <c r="CC659" s="30"/>
      <c r="CD659" s="30"/>
      <c r="CE659" s="30"/>
      <c r="CF659" s="28">
        <v>3</v>
      </c>
      <c r="CG659" s="28">
        <v>6</v>
      </c>
    </row>
    <row r="660" spans="1:85" x14ac:dyDescent="0.4">
      <c r="A660" s="9" t="s">
        <v>84</v>
      </c>
      <c r="B660" s="9" t="s">
        <v>112</v>
      </c>
      <c r="C660" s="9" t="s">
        <v>118</v>
      </c>
      <c r="D660" s="23" t="s">
        <v>297</v>
      </c>
      <c r="E660" s="32">
        <v>4</v>
      </c>
      <c r="F660" s="32">
        <v>24</v>
      </c>
      <c r="G660" s="32">
        <v>5</v>
      </c>
      <c r="H660" s="14">
        <f t="shared" si="319"/>
        <v>5780</v>
      </c>
      <c r="I660" s="45">
        <v>76</v>
      </c>
      <c r="J660" s="15">
        <f t="shared" si="320"/>
        <v>19</v>
      </c>
      <c r="K660" s="21">
        <v>29</v>
      </c>
      <c r="L660" s="21">
        <v>57</v>
      </c>
      <c r="M660" s="15">
        <f t="shared" si="321"/>
        <v>7.25</v>
      </c>
      <c r="N660" s="15">
        <f t="shared" si="322"/>
        <v>14.25</v>
      </c>
      <c r="O660" s="17">
        <f t="shared" si="323"/>
        <v>0.50877192982456143</v>
      </c>
      <c r="P660" s="14">
        <v>20</v>
      </c>
      <c r="Q660" s="16">
        <v>40</v>
      </c>
      <c r="R660" s="15">
        <f t="shared" si="324"/>
        <v>5</v>
      </c>
      <c r="S660" s="15">
        <f t="shared" si="325"/>
        <v>10</v>
      </c>
      <c r="T660" s="17">
        <f t="shared" si="326"/>
        <v>0.5</v>
      </c>
      <c r="U660" s="16">
        <v>9</v>
      </c>
      <c r="V660" s="16">
        <v>17</v>
      </c>
      <c r="W660" s="15">
        <f t="shared" si="327"/>
        <v>2.25</v>
      </c>
      <c r="X660" s="15">
        <f t="shared" si="328"/>
        <v>4.25</v>
      </c>
      <c r="Y660" s="17">
        <f t="shared" si="329"/>
        <v>0.52941176470588236</v>
      </c>
      <c r="Z660" s="8">
        <v>9</v>
      </c>
      <c r="AA660" s="8">
        <v>11</v>
      </c>
      <c r="AB660" s="15">
        <f t="shared" si="330"/>
        <v>2.25</v>
      </c>
      <c r="AC660" s="15">
        <f t="shared" si="331"/>
        <v>2.75</v>
      </c>
      <c r="AD660" s="17">
        <f t="shared" si="332"/>
        <v>0.81818181818181823</v>
      </c>
      <c r="AE660" s="13">
        <v>23</v>
      </c>
      <c r="AF660" s="15">
        <f t="shared" si="333"/>
        <v>5.75</v>
      </c>
      <c r="AG660" s="13">
        <v>3</v>
      </c>
      <c r="AH660" s="15">
        <f t="shared" si="334"/>
        <v>0.75</v>
      </c>
      <c r="AI660" s="13">
        <v>20</v>
      </c>
      <c r="AJ660" s="15">
        <f t="shared" si="335"/>
        <v>5</v>
      </c>
      <c r="AK660" s="13">
        <v>5</v>
      </c>
      <c r="AL660" s="15">
        <f t="shared" si="336"/>
        <v>1.25</v>
      </c>
      <c r="AM660" s="13">
        <v>3</v>
      </c>
      <c r="AN660" s="15">
        <f t="shared" si="337"/>
        <v>0.75</v>
      </c>
      <c r="AO660" s="2">
        <v>1</v>
      </c>
      <c r="AP660" s="15">
        <f t="shared" si="338"/>
        <v>0.25</v>
      </c>
      <c r="AQ660" s="6">
        <v>5</v>
      </c>
      <c r="AR660" s="15">
        <f t="shared" si="339"/>
        <v>1.25</v>
      </c>
      <c r="AS660" s="52">
        <v>4</v>
      </c>
      <c r="AT660" s="15">
        <f t="shared" si="340"/>
        <v>1</v>
      </c>
      <c r="AU660" s="18"/>
      <c r="AV660" s="18"/>
      <c r="AW660" s="18"/>
      <c r="AX660" s="18"/>
      <c r="AY660" s="18"/>
      <c r="AZ660" s="18"/>
      <c r="BA660" s="18"/>
      <c r="BB660" s="18"/>
      <c r="BC660" s="18"/>
      <c r="BD660" s="92">
        <f t="shared" si="341"/>
        <v>61.448900388098316</v>
      </c>
      <c r="BE660" s="92">
        <f t="shared" si="342"/>
        <v>58.771929824561411</v>
      </c>
      <c r="BF660" s="93">
        <f>IFERROR(100*((L660+0.44*AA660+AQ660)*2400)/((SUMIFS(팀공격력!Q:Q,팀공격력!A:A,B660,팀공격력!B:B,D660)+0.44*SUMIFS(팀공격력!T:T,팀공격력!A:A,B660,팀공격력!B:B,D660)+SUMIFS(팀공격력!AK:AK,팀공격력!A:A,B660,팀공격력!B:B,D660))*(F660*60+G660)),"")</f>
        <v>15.609467501683396</v>
      </c>
      <c r="BG660" s="17">
        <f t="shared" si="343"/>
        <v>0.2982456140350877</v>
      </c>
      <c r="BH660" s="17">
        <f t="shared" si="344"/>
        <v>0.19298245614035087</v>
      </c>
      <c r="BI660" s="94">
        <f>IFERROR(((AG660*(12000/5))/((F660*60+G660)*(SUMIFS(팀공격력!X:X,팀공격력!A:A,B660,팀공격력!B:B,D660)+SUMIFS(팀수비력!X:X,팀수비력!A:A,B660,팀수비력!B:B,D660))))*100,"")</f>
        <v>0.85174341229704553</v>
      </c>
      <c r="BJ660" s="94">
        <f>IFERROR(((AI660*(12000/5))/((F660*60+G660)*(SUMIFS(팀공격력!V:V,팀공격력!A:A,B660,팀공격력!B:B,D660)+SUMIFS(팀수비력!W:W,팀수비력!A:A,B660,팀수비력!B:B,D660))))*100,"")</f>
        <v>12.348696312113299</v>
      </c>
      <c r="BK660" s="94">
        <f>IFERROR(((AE660*(12000/5))/((F660*60+G660)*(SUMIFS(팀공격력!X:X,팀공격력!A:A,B660,팀공격력!B:B,D660)+SUMIFS(팀수비력!X:X,팀수비력!A:A,B660,팀수비력!B:B,D660))))*100,"")</f>
        <v>6.5300328276106825</v>
      </c>
      <c r="BL660" s="94">
        <f>IFERROR(100*AK660/(((((F660*60+G660)/(12000/5))*SUMIFS(팀공격력!P:P,팀공격력!A:A,B660,팀공격력!B:B,D660))-K660)),"")</f>
        <v>3.6449790413705125</v>
      </c>
      <c r="BM660" s="94">
        <f>IFERROR(100*((AM660/E660*(2400))/((F660*60+G660)*SUMIFS(팀공격력!AR:AR,팀공격력!A:A,B660,팀공격력!B:B,D660))),"")</f>
        <v>1.7708816795319986</v>
      </c>
      <c r="BN660" s="94">
        <f>IFERROR((AO660*40)/(((F660*60+G660)/60)*(SUMIFS(팀수비력!Q:Q,팀수비력!A:A,B660,팀수비력!B:B,D660)-SUMIFS(팀수비력!N:N,팀수비력!A:A,B660,팀수비력!B:B,D660)))*100,"")</f>
        <v>0.45754811404386742</v>
      </c>
      <c r="BO660" s="94">
        <f t="shared" si="345"/>
        <v>7.480550568521843</v>
      </c>
      <c r="BP660" s="18"/>
      <c r="BQ660" s="18"/>
      <c r="BR660" s="18"/>
      <c r="BS660" s="18"/>
      <c r="BT660" s="19" t="s">
        <v>93</v>
      </c>
      <c r="BU660" s="19"/>
      <c r="BV660" s="26" t="s">
        <v>94</v>
      </c>
      <c r="BW660" s="26"/>
      <c r="BX660" s="26"/>
      <c r="BY660" s="26"/>
      <c r="BZ660" s="29"/>
      <c r="CA660" s="29"/>
      <c r="CB660" s="29"/>
      <c r="CC660" s="30"/>
      <c r="CD660" s="30"/>
      <c r="CE660" s="30"/>
      <c r="CF660" s="28">
        <v>2</v>
      </c>
      <c r="CG660" s="28">
        <v>2</v>
      </c>
    </row>
    <row r="661" spans="1:85" x14ac:dyDescent="0.4">
      <c r="A661" s="9" t="s">
        <v>84</v>
      </c>
      <c r="B661" s="9" t="s">
        <v>112</v>
      </c>
      <c r="C661" s="9" t="s">
        <v>119</v>
      </c>
      <c r="D661" s="23" t="s">
        <v>297</v>
      </c>
      <c r="E661" s="32">
        <v>5</v>
      </c>
      <c r="F661" s="32">
        <v>7</v>
      </c>
      <c r="G661" s="32">
        <v>46</v>
      </c>
      <c r="H661" s="14">
        <f t="shared" si="319"/>
        <v>2330</v>
      </c>
      <c r="I661" s="45">
        <v>9</v>
      </c>
      <c r="J661" s="15">
        <f t="shared" si="320"/>
        <v>1.8</v>
      </c>
      <c r="K661" s="21">
        <v>3</v>
      </c>
      <c r="L661" s="21">
        <v>5</v>
      </c>
      <c r="M661" s="15">
        <f t="shared" si="321"/>
        <v>0.6</v>
      </c>
      <c r="N661" s="15">
        <f t="shared" si="322"/>
        <v>1</v>
      </c>
      <c r="O661" s="17">
        <f t="shared" si="323"/>
        <v>0.6</v>
      </c>
      <c r="P661" s="14">
        <v>2</v>
      </c>
      <c r="Q661" s="16">
        <v>3</v>
      </c>
      <c r="R661" s="15">
        <f t="shared" si="324"/>
        <v>0.4</v>
      </c>
      <c r="S661" s="15">
        <f t="shared" si="325"/>
        <v>0.6</v>
      </c>
      <c r="T661" s="17">
        <f t="shared" si="326"/>
        <v>0.66666666666666663</v>
      </c>
      <c r="U661" s="16">
        <v>1</v>
      </c>
      <c r="V661" s="16">
        <v>2</v>
      </c>
      <c r="W661" s="15">
        <f t="shared" si="327"/>
        <v>0.2</v>
      </c>
      <c r="X661" s="15">
        <f t="shared" si="328"/>
        <v>0.4</v>
      </c>
      <c r="Y661" s="17">
        <f t="shared" si="329"/>
        <v>0.5</v>
      </c>
      <c r="Z661" s="8">
        <v>2</v>
      </c>
      <c r="AA661" s="8">
        <v>2</v>
      </c>
      <c r="AB661" s="15">
        <f t="shared" si="330"/>
        <v>0.4</v>
      </c>
      <c r="AC661" s="15">
        <f t="shared" si="331"/>
        <v>0.4</v>
      </c>
      <c r="AD661" s="17">
        <f t="shared" si="332"/>
        <v>1</v>
      </c>
      <c r="AE661" s="13">
        <v>7</v>
      </c>
      <c r="AF661" s="15">
        <f t="shared" si="333"/>
        <v>1.4</v>
      </c>
      <c r="AG661" s="13">
        <v>0</v>
      </c>
      <c r="AH661" s="15">
        <f t="shared" si="334"/>
        <v>0</v>
      </c>
      <c r="AI661" s="13">
        <v>7</v>
      </c>
      <c r="AJ661" s="15">
        <f t="shared" si="335"/>
        <v>1.4</v>
      </c>
      <c r="AK661" s="13">
        <v>3</v>
      </c>
      <c r="AL661" s="15">
        <f t="shared" si="336"/>
        <v>0.6</v>
      </c>
      <c r="AM661" s="13">
        <v>1</v>
      </c>
      <c r="AN661" s="15">
        <f t="shared" si="337"/>
        <v>0.2</v>
      </c>
      <c r="AO661" s="2">
        <v>0</v>
      </c>
      <c r="AP661" s="15">
        <f t="shared" si="338"/>
        <v>0</v>
      </c>
      <c r="AQ661" s="6">
        <v>3</v>
      </c>
      <c r="AR661" s="15">
        <f t="shared" si="339"/>
        <v>0.6</v>
      </c>
      <c r="AS661" s="52">
        <v>4</v>
      </c>
      <c r="AT661" s="15">
        <f t="shared" si="340"/>
        <v>0.8</v>
      </c>
      <c r="AU661" s="18"/>
      <c r="AV661" s="18"/>
      <c r="AW661" s="18"/>
      <c r="AX661" s="18"/>
      <c r="AY661" s="18"/>
      <c r="AZ661" s="18"/>
      <c r="BA661" s="18"/>
      <c r="BB661" s="18"/>
      <c r="BC661" s="18"/>
      <c r="BD661" s="92">
        <f t="shared" si="341"/>
        <v>76.530612244897952</v>
      </c>
      <c r="BE661" s="92">
        <f t="shared" si="342"/>
        <v>70</v>
      </c>
      <c r="BF661" s="93">
        <f>IFERROR(100*((L661+0.44*AA661+AQ661)*2400)/((SUMIFS(팀공격력!Q:Q,팀공격력!A:A,B661,팀공격력!B:B,D661)+0.44*SUMIFS(팀공격력!T:T,팀공격력!A:A,B661,팀공격력!B:B,D661)+SUMIFS(팀공격력!AK:AK,팀공격력!A:A,B661,팀공격력!B:B,D661))*(F661*60+G661)),"")</f>
        <v>6.4305266562709686</v>
      </c>
      <c r="BG661" s="17">
        <f t="shared" si="343"/>
        <v>0.4</v>
      </c>
      <c r="BH661" s="17">
        <f t="shared" si="344"/>
        <v>0.4</v>
      </c>
      <c r="BI661" s="94">
        <f>IFERROR(((AG661*(12000/5))/((F661*60+G661)*(SUMIFS(팀공격력!X:X,팀공격력!A:A,B661,팀공격력!B:B,D661)+SUMIFS(팀수비력!X:X,팀수비력!A:A,B661,팀수비력!B:B,D661))))*100,"")</f>
        <v>0</v>
      </c>
      <c r="BJ661" s="94">
        <f>IFERROR(((AI661*(12000/5))/((F661*60+G661)*(SUMIFS(팀공격력!V:V,팀공격력!A:A,B661,팀공격력!B:B,D661)+SUMIFS(팀수비력!W:W,팀수비력!A:A,B661,팀수비력!B:B,D661))))*100,"")</f>
        <v>13.402045407406227</v>
      </c>
      <c r="BK661" s="94">
        <f>IFERROR(((AE661*(12000/5))/((F661*60+G661)*(SUMIFS(팀공격력!X:X,팀공격력!A:A,B661,팀공격력!B:B,D661)+SUMIFS(팀수비력!X:X,팀수비력!A:A,B661,팀수비력!B:B,D661))))*100,"")</f>
        <v>6.1626499394739733</v>
      </c>
      <c r="BL661" s="94">
        <f>IFERROR(100*AK661/(((((F661*60+G661)/(12000/5))*SUMIFS(팀공격력!P:P,팀공격력!A:A,B661,팀공격력!B:B,D661))-K661)),"")</f>
        <v>5.9300256967780198</v>
      </c>
      <c r="BM661" s="94">
        <f>IFERROR(100*((AM661/E661*(2400))/((F661*60+G661)*SUMIFS(팀공격력!AR:AR,팀공격력!A:A,B661,팀공격력!B:B,D661))),"")</f>
        <v>1.4643342071094352</v>
      </c>
      <c r="BN661" s="94">
        <f>IFERROR((AO661*40)/(((F661*60+G661)/60)*(SUMIFS(팀수비력!Q:Q,팀수비력!A:A,B661,팀수비력!B:B,D661)-SUMIFS(팀수비력!N:N,팀수비력!A:A,B661,팀수비력!B:B,D661)))*100,"")</f>
        <v>0</v>
      </c>
      <c r="BO661" s="94">
        <f t="shared" si="345"/>
        <v>33.78378378378379</v>
      </c>
      <c r="BP661" s="18"/>
      <c r="BQ661" s="18"/>
      <c r="BR661" s="18"/>
      <c r="BS661" s="18"/>
      <c r="BT661" s="19" t="s">
        <v>88</v>
      </c>
      <c r="BU661" s="19"/>
      <c r="BV661" s="26" t="s">
        <v>89</v>
      </c>
      <c r="BW661" s="26"/>
      <c r="BX661" s="26"/>
      <c r="BY661" s="26"/>
      <c r="BZ661" s="29"/>
      <c r="CA661" s="29"/>
      <c r="CB661" s="29"/>
      <c r="CC661" s="30"/>
      <c r="CD661" s="30"/>
      <c r="CE661" s="30"/>
      <c r="CF661" s="28">
        <v>1</v>
      </c>
      <c r="CG661" s="28">
        <v>4</v>
      </c>
    </row>
    <row r="662" spans="1:85" x14ac:dyDescent="0.4">
      <c r="A662" s="9" t="s">
        <v>84</v>
      </c>
      <c r="B662" s="9" t="s">
        <v>112</v>
      </c>
      <c r="C662" s="9" t="s">
        <v>120</v>
      </c>
      <c r="D662" s="23" t="s">
        <v>297</v>
      </c>
      <c r="E662" s="32">
        <v>9</v>
      </c>
      <c r="F662" s="32">
        <v>24</v>
      </c>
      <c r="G662" s="32">
        <v>8</v>
      </c>
      <c r="H662" s="14">
        <f t="shared" si="319"/>
        <v>13032</v>
      </c>
      <c r="I662" s="45">
        <v>103</v>
      </c>
      <c r="J662" s="15">
        <f t="shared" si="320"/>
        <v>11.444444444444445</v>
      </c>
      <c r="K662" s="21">
        <v>46</v>
      </c>
      <c r="L662" s="21">
        <v>95</v>
      </c>
      <c r="M662" s="15">
        <f t="shared" si="321"/>
        <v>5.1111111111111107</v>
      </c>
      <c r="N662" s="15">
        <f t="shared" si="322"/>
        <v>10.555555555555555</v>
      </c>
      <c r="O662" s="17">
        <f t="shared" si="323"/>
        <v>0.48421052631578948</v>
      </c>
      <c r="P662" s="14">
        <v>41</v>
      </c>
      <c r="Q662" s="16">
        <v>76</v>
      </c>
      <c r="R662" s="15">
        <f t="shared" si="324"/>
        <v>4.5555555555555554</v>
      </c>
      <c r="S662" s="15">
        <f t="shared" si="325"/>
        <v>8.4444444444444446</v>
      </c>
      <c r="T662" s="17">
        <f t="shared" si="326"/>
        <v>0.53947368421052633</v>
      </c>
      <c r="U662" s="16">
        <v>5</v>
      </c>
      <c r="V662" s="16">
        <v>19</v>
      </c>
      <c r="W662" s="15">
        <f t="shared" si="327"/>
        <v>0.55555555555555558</v>
      </c>
      <c r="X662" s="15">
        <f t="shared" si="328"/>
        <v>2.1111111111111112</v>
      </c>
      <c r="Y662" s="17">
        <f t="shared" si="329"/>
        <v>0.26315789473684209</v>
      </c>
      <c r="Z662" s="8">
        <v>6</v>
      </c>
      <c r="AA662" s="8">
        <v>8</v>
      </c>
      <c r="AB662" s="15">
        <f t="shared" si="330"/>
        <v>0.66666666666666663</v>
      </c>
      <c r="AC662" s="15">
        <f t="shared" si="331"/>
        <v>0.88888888888888884</v>
      </c>
      <c r="AD662" s="17">
        <f t="shared" si="332"/>
        <v>0.75</v>
      </c>
      <c r="AE662" s="13">
        <v>33</v>
      </c>
      <c r="AF662" s="15">
        <f t="shared" si="333"/>
        <v>3.6666666666666665</v>
      </c>
      <c r="AG662" s="13">
        <v>13</v>
      </c>
      <c r="AH662" s="15">
        <f t="shared" si="334"/>
        <v>1.4444444444444444</v>
      </c>
      <c r="AI662" s="13">
        <v>20</v>
      </c>
      <c r="AJ662" s="15">
        <f t="shared" si="335"/>
        <v>2.2222222222222223</v>
      </c>
      <c r="AK662" s="13">
        <v>24</v>
      </c>
      <c r="AL662" s="15">
        <f t="shared" si="336"/>
        <v>2.6666666666666665</v>
      </c>
      <c r="AM662" s="13">
        <v>6</v>
      </c>
      <c r="AN662" s="15">
        <f t="shared" si="337"/>
        <v>0.66666666666666663</v>
      </c>
      <c r="AO662" s="2">
        <v>1</v>
      </c>
      <c r="AP662" s="15">
        <f t="shared" si="338"/>
        <v>0.1111111111111111</v>
      </c>
      <c r="AQ662" s="6">
        <v>17</v>
      </c>
      <c r="AR662" s="15">
        <f t="shared" si="339"/>
        <v>1.8888888888888888</v>
      </c>
      <c r="AS662" s="52">
        <v>28</v>
      </c>
      <c r="AT662" s="15">
        <f t="shared" si="340"/>
        <v>3.1111111111111112</v>
      </c>
      <c r="AU662" s="18"/>
      <c r="AV662" s="18"/>
      <c r="AW662" s="18"/>
      <c r="AX662" s="18"/>
      <c r="AY662" s="18"/>
      <c r="AZ662" s="18"/>
      <c r="BA662" s="18"/>
      <c r="BB662" s="18"/>
      <c r="BC662" s="18"/>
      <c r="BD662" s="92">
        <f t="shared" si="341"/>
        <v>52.273650020300444</v>
      </c>
      <c r="BE662" s="92">
        <f t="shared" si="342"/>
        <v>51.05263157894737</v>
      </c>
      <c r="BF662" s="93">
        <f>IFERROR(100*((L662+0.44*AA662+AQ662)*2400)/((SUMIFS(팀공격력!Q:Q,팀공격력!A:A,B662,팀공격력!B:B,D662)+0.44*SUMIFS(팀공격력!T:T,팀공격력!A:A,B662,팀공격력!B:B,D662)+SUMIFS(팀공격력!AK:AK,팀공격력!A:A,B662,팀공격력!B:B,D662))*(F662*60+G662)),"")</f>
        <v>26.922049108502318</v>
      </c>
      <c r="BG662" s="17">
        <f t="shared" si="343"/>
        <v>0.2</v>
      </c>
      <c r="BH662" s="17">
        <f t="shared" si="344"/>
        <v>8.4210526315789472E-2</v>
      </c>
      <c r="BI662" s="94">
        <f>IFERROR(((AG662*(12000/5))/((F662*60+G662)*(SUMIFS(팀공격력!X:X,팀공격력!A:A,B662,팀공격력!B:B,D662)+SUMIFS(팀수비력!X:X,팀수비력!A:A,B662,팀수비력!B:B,D662))))*100,"")</f>
        <v>3.6832412523020261</v>
      </c>
      <c r="BJ662" s="94">
        <f>IFERROR(((AI662*(12000/5))/((F662*60+G662)*(SUMIFS(팀공격력!V:V,팀공격력!A:A,B662,팀공격력!B:B,D662)+SUMIFS(팀수비력!W:W,팀수비력!A:A,B662,팀수비력!B:B,D662))))*100,"")</f>
        <v>12.323111996549528</v>
      </c>
      <c r="BK662" s="94">
        <f>IFERROR(((AE662*(12000/5))/((F662*60+G662)*(SUMIFS(팀공격력!X:X,팀공격력!A:A,B662,팀공격력!B:B,D662)+SUMIFS(팀수비력!X:X,팀수비력!A:A,B662,팀수비력!B:B,D662))))*100,"")</f>
        <v>9.3497662558436048</v>
      </c>
      <c r="BL662" s="94">
        <f>IFERROR(100*AK662/(((((F662*60+G662)/(12000/5))*SUMIFS(팀공격력!P:P,팀공격력!A:A,B662,팀공격력!B:B,D662))-K662)),"")</f>
        <v>19.913707268503153</v>
      </c>
      <c r="BM662" s="94">
        <f>IFERROR(100*((AM662/E662*(2400))/((F662*60+G662)*SUMIFS(팀공격력!AR:AR,팀공격력!A:A,B662,팀공격력!B:B,D662))),"")</f>
        <v>1.5708557562453886</v>
      </c>
      <c r="BN662" s="94">
        <f>IFERROR((AO662*40)/(((F662*60+G662)/60)*(SUMIFS(팀수비력!Q:Q,팀수비력!A:A,B662,팀수비력!B:B,D662)-SUMIFS(팀수비력!N:N,팀수비력!A:A,B662,팀수비력!B:B,D662)))*100,"")</f>
        <v>0.45660015524405284</v>
      </c>
      <c r="BO662" s="94">
        <f t="shared" si="345"/>
        <v>14.71606648199446</v>
      </c>
      <c r="BP662" s="18"/>
      <c r="BQ662" s="18"/>
      <c r="BR662" s="18"/>
      <c r="BS662" s="18"/>
      <c r="BT662" s="19" t="s">
        <v>88</v>
      </c>
      <c r="BU662" s="19"/>
      <c r="BV662" s="26" t="s">
        <v>97</v>
      </c>
      <c r="BW662" s="26"/>
      <c r="BX662" s="26"/>
      <c r="BY662" s="26"/>
      <c r="BZ662" s="29"/>
      <c r="CA662" s="29"/>
      <c r="CB662" s="29"/>
      <c r="CC662" s="30"/>
      <c r="CD662" s="30"/>
      <c r="CE662" s="30"/>
      <c r="CF662" s="28">
        <v>3</v>
      </c>
      <c r="CG662" s="28">
        <v>6</v>
      </c>
    </row>
    <row r="663" spans="1:85" x14ac:dyDescent="0.4">
      <c r="A663" s="9" t="s">
        <v>84</v>
      </c>
      <c r="B663" s="9" t="s">
        <v>112</v>
      </c>
      <c r="C663" s="9" t="s">
        <v>122</v>
      </c>
      <c r="D663" s="23" t="s">
        <v>297</v>
      </c>
      <c r="E663" s="32">
        <v>6</v>
      </c>
      <c r="F663" s="32">
        <v>7</v>
      </c>
      <c r="G663" s="32">
        <v>47</v>
      </c>
      <c r="H663" s="14">
        <f t="shared" si="319"/>
        <v>2802</v>
      </c>
      <c r="I663" s="45">
        <v>7</v>
      </c>
      <c r="J663" s="15">
        <f t="shared" si="320"/>
        <v>1.1666666666666667</v>
      </c>
      <c r="K663" s="21">
        <v>2</v>
      </c>
      <c r="L663" s="21">
        <v>6</v>
      </c>
      <c r="M663" s="15">
        <f t="shared" si="321"/>
        <v>0.33333333333333331</v>
      </c>
      <c r="N663" s="15">
        <f t="shared" si="322"/>
        <v>1</v>
      </c>
      <c r="O663" s="17">
        <f t="shared" si="323"/>
        <v>0.33333333333333331</v>
      </c>
      <c r="P663" s="14">
        <v>0</v>
      </c>
      <c r="Q663" s="16">
        <v>1</v>
      </c>
      <c r="R663" s="15">
        <f t="shared" si="324"/>
        <v>0</v>
      </c>
      <c r="S663" s="15">
        <f t="shared" si="325"/>
        <v>0.16666666666666666</v>
      </c>
      <c r="T663" s="17">
        <f t="shared" si="326"/>
        <v>0</v>
      </c>
      <c r="U663" s="16">
        <v>2</v>
      </c>
      <c r="V663" s="16">
        <v>5</v>
      </c>
      <c r="W663" s="15">
        <f t="shared" si="327"/>
        <v>0.33333333333333331</v>
      </c>
      <c r="X663" s="15">
        <f t="shared" si="328"/>
        <v>0.83333333333333337</v>
      </c>
      <c r="Y663" s="17">
        <f t="shared" si="329"/>
        <v>0.4</v>
      </c>
      <c r="Z663" s="8">
        <v>1</v>
      </c>
      <c r="AA663" s="8">
        <v>2</v>
      </c>
      <c r="AB663" s="15">
        <f t="shared" si="330"/>
        <v>0.16666666666666666</v>
      </c>
      <c r="AC663" s="15">
        <f t="shared" si="331"/>
        <v>0.33333333333333331</v>
      </c>
      <c r="AD663" s="17">
        <f t="shared" si="332"/>
        <v>0.5</v>
      </c>
      <c r="AE663" s="13">
        <v>4</v>
      </c>
      <c r="AF663" s="15">
        <f t="shared" si="333"/>
        <v>0.66666666666666663</v>
      </c>
      <c r="AG663" s="13">
        <v>1</v>
      </c>
      <c r="AH663" s="15">
        <f t="shared" si="334"/>
        <v>0.16666666666666666</v>
      </c>
      <c r="AI663" s="13">
        <v>3</v>
      </c>
      <c r="AJ663" s="15">
        <f t="shared" si="335"/>
        <v>0.5</v>
      </c>
      <c r="AK663" s="13">
        <v>2</v>
      </c>
      <c r="AL663" s="15">
        <f t="shared" si="336"/>
        <v>0.33333333333333331</v>
      </c>
      <c r="AM663" s="13">
        <v>2</v>
      </c>
      <c r="AN663" s="15">
        <f t="shared" si="337"/>
        <v>0.33333333333333331</v>
      </c>
      <c r="AO663" s="2">
        <v>0</v>
      </c>
      <c r="AP663" s="15">
        <f t="shared" si="338"/>
        <v>0</v>
      </c>
      <c r="AQ663" s="6">
        <v>1</v>
      </c>
      <c r="AR663" s="15">
        <f t="shared" si="339"/>
        <v>0.16666666666666666</v>
      </c>
      <c r="AS663" s="52">
        <v>10</v>
      </c>
      <c r="AT663" s="15">
        <f t="shared" si="340"/>
        <v>1.6666666666666667</v>
      </c>
      <c r="AU663" s="18"/>
      <c r="AV663" s="18"/>
      <c r="AW663" s="18"/>
      <c r="AX663" s="18"/>
      <c r="AY663" s="18"/>
      <c r="AZ663" s="18"/>
      <c r="BA663" s="18"/>
      <c r="BB663" s="18"/>
      <c r="BC663" s="18"/>
      <c r="BD663" s="92">
        <f t="shared" si="341"/>
        <v>50.872093023255815</v>
      </c>
      <c r="BE663" s="92">
        <f t="shared" si="342"/>
        <v>50</v>
      </c>
      <c r="BF663" s="93">
        <f>IFERROR(100*((L663+0.44*AA663+AQ663)*2400)/((SUMIFS(팀공격력!Q:Q,팀공격력!A:A,B663,팀공격력!B:B,D663)+0.44*SUMIFS(팀공격력!T:T,팀공격력!A:A,B663,팀공격력!B:B,D663)+SUMIFS(팀공격력!AK:AK,팀공격력!A:A,B663,팀공격력!B:B,D663))*(F663*60+G663)),"")</f>
        <v>5.6941490450738623</v>
      </c>
      <c r="BG663" s="17">
        <f t="shared" si="343"/>
        <v>0.83333333333333337</v>
      </c>
      <c r="BH663" s="17">
        <f t="shared" si="344"/>
        <v>0.33333333333333331</v>
      </c>
      <c r="BI663" s="94">
        <f>IFERROR(((AG663*(12000/5))/((F663*60+G663)*(SUMIFS(팀공격력!X:X,팀공격력!A:A,B663,팀공격력!B:B,D663)+SUMIFS(팀수비력!X:X,팀수비력!A:A,B663,팀수비력!B:B,D663))))*100,"")</f>
        <v>0.87849338384670284</v>
      </c>
      <c r="BJ663" s="94">
        <f>IFERROR(((AI663*(12000/5))/((F663*60+G663)*(SUMIFS(팀공격력!V:V,팀공격력!A:A,B663,팀공격력!B:B,D663)+SUMIFS(팀수비력!W:W,팀수비력!A:A,B663,팀수비력!B:B,D663))))*100,"")</f>
        <v>5.7314345303009802</v>
      </c>
      <c r="BK663" s="94">
        <f>IFERROR(((AE663*(12000/5))/((F663*60+G663)*(SUMIFS(팀공격력!X:X,팀공격력!A:A,B663,팀공격력!B:B,D663)+SUMIFS(팀수비력!X:X,팀수비력!A:A,B663,팀수비력!B:B,D663))))*100,"")</f>
        <v>3.5139735353868113</v>
      </c>
      <c r="BL663" s="94">
        <f>IFERROR(100*AK663/(((((F663*60+G663)/(12000/5))*SUMIFS(팀공격력!P:P,팀공격력!A:A,B663,팀공격력!B:B,D663))-K663)),"")</f>
        <v>3.8680978628759308</v>
      </c>
      <c r="BM663" s="94">
        <f>IFERROR(100*((AM663/E663*(2400))/((F663*60+G663)*SUMIFS(팀공격력!AR:AR,팀공격력!A:A,B663,팀공격력!B:B,D663))),"")</f>
        <v>2.4353309797037719</v>
      </c>
      <c r="BN663" s="94">
        <f>IFERROR((AO663*40)/(((F663*60+G663)/60)*(SUMIFS(팀수비력!Q:Q,팀수비력!A:A,B663,팀수비력!B:B,D663)-SUMIFS(팀수비력!N:N,팀수비력!A:A,B663,팀수비력!B:B,D663)))*100,"")</f>
        <v>0</v>
      </c>
      <c r="BO663" s="94">
        <f t="shared" si="345"/>
        <v>12.690355329949238</v>
      </c>
      <c r="BP663" s="18"/>
      <c r="BQ663" s="18"/>
      <c r="BR663" s="18"/>
      <c r="BS663" s="18"/>
      <c r="BT663" s="19" t="s">
        <v>88</v>
      </c>
      <c r="BU663" s="19"/>
      <c r="BV663" s="26" t="s">
        <v>94</v>
      </c>
      <c r="BW663" s="26"/>
      <c r="BX663" s="26"/>
      <c r="BY663" s="26"/>
      <c r="BZ663" s="29"/>
      <c r="CA663" s="29"/>
      <c r="CB663" s="29"/>
      <c r="CC663" s="30"/>
      <c r="CD663" s="30"/>
      <c r="CE663" s="30"/>
      <c r="CF663" s="28">
        <v>2</v>
      </c>
      <c r="CG663" s="28">
        <v>4</v>
      </c>
    </row>
    <row r="664" spans="1:85" x14ac:dyDescent="0.4">
      <c r="A664" s="9" t="s">
        <v>84</v>
      </c>
      <c r="B664" s="9" t="s">
        <v>112</v>
      </c>
      <c r="C664" s="9" t="s">
        <v>124</v>
      </c>
      <c r="D664" s="23" t="s">
        <v>297</v>
      </c>
      <c r="E664" s="32">
        <v>9</v>
      </c>
      <c r="F664" s="32">
        <v>18</v>
      </c>
      <c r="G664" s="32">
        <v>39</v>
      </c>
      <c r="H664" s="14">
        <f t="shared" si="319"/>
        <v>10071</v>
      </c>
      <c r="I664" s="45">
        <v>63</v>
      </c>
      <c r="J664" s="15">
        <f t="shared" si="320"/>
        <v>7</v>
      </c>
      <c r="K664" s="21">
        <v>21</v>
      </c>
      <c r="L664" s="21">
        <v>44</v>
      </c>
      <c r="M664" s="15">
        <f t="shared" si="321"/>
        <v>2.3333333333333335</v>
      </c>
      <c r="N664" s="15">
        <f t="shared" si="322"/>
        <v>4.8888888888888893</v>
      </c>
      <c r="O664" s="17">
        <f t="shared" si="323"/>
        <v>0.47727272727272729</v>
      </c>
      <c r="P664" s="14">
        <v>5</v>
      </c>
      <c r="Q664" s="16">
        <v>9</v>
      </c>
      <c r="R664" s="15">
        <f t="shared" si="324"/>
        <v>0.55555555555555558</v>
      </c>
      <c r="S664" s="15">
        <f t="shared" si="325"/>
        <v>1</v>
      </c>
      <c r="T664" s="17">
        <f t="shared" si="326"/>
        <v>0.55555555555555558</v>
      </c>
      <c r="U664" s="16">
        <v>16</v>
      </c>
      <c r="V664" s="16">
        <v>35</v>
      </c>
      <c r="W664" s="15">
        <f t="shared" si="327"/>
        <v>1.7777777777777777</v>
      </c>
      <c r="X664" s="15">
        <f t="shared" si="328"/>
        <v>3.8888888888888888</v>
      </c>
      <c r="Y664" s="17">
        <f t="shared" si="329"/>
        <v>0.45714285714285713</v>
      </c>
      <c r="Z664" s="8">
        <v>5</v>
      </c>
      <c r="AA664" s="8">
        <v>10</v>
      </c>
      <c r="AB664" s="15">
        <f t="shared" si="330"/>
        <v>0.55555555555555558</v>
      </c>
      <c r="AC664" s="15">
        <f t="shared" si="331"/>
        <v>1.1111111111111112</v>
      </c>
      <c r="AD664" s="17">
        <f t="shared" si="332"/>
        <v>0.5</v>
      </c>
      <c r="AE664" s="13">
        <v>10</v>
      </c>
      <c r="AF664" s="15">
        <f t="shared" si="333"/>
        <v>1.1111111111111112</v>
      </c>
      <c r="AG664" s="13">
        <v>3</v>
      </c>
      <c r="AH664" s="15">
        <f t="shared" si="334"/>
        <v>0.33333333333333331</v>
      </c>
      <c r="AI664" s="13">
        <v>7</v>
      </c>
      <c r="AJ664" s="15">
        <f t="shared" si="335"/>
        <v>0.77777777777777779</v>
      </c>
      <c r="AK664" s="13">
        <v>7</v>
      </c>
      <c r="AL664" s="15">
        <f t="shared" si="336"/>
        <v>0.77777777777777779</v>
      </c>
      <c r="AM664" s="13">
        <v>2</v>
      </c>
      <c r="AN664" s="15">
        <f t="shared" si="337"/>
        <v>0.22222222222222221</v>
      </c>
      <c r="AO664" s="2">
        <v>0</v>
      </c>
      <c r="AP664" s="15">
        <f t="shared" si="338"/>
        <v>0</v>
      </c>
      <c r="AQ664" s="6">
        <v>2</v>
      </c>
      <c r="AR664" s="15">
        <f t="shared" si="339"/>
        <v>0.22222222222222221</v>
      </c>
      <c r="AS664" s="52">
        <v>18</v>
      </c>
      <c r="AT664" s="15">
        <f t="shared" si="340"/>
        <v>2</v>
      </c>
      <c r="AU664" s="18"/>
      <c r="AV664" s="18"/>
      <c r="AW664" s="18"/>
      <c r="AX664" s="18"/>
      <c r="AY664" s="18"/>
      <c r="AZ664" s="18"/>
      <c r="BA664" s="18"/>
      <c r="BB664" s="18"/>
      <c r="BC664" s="18"/>
      <c r="BD664" s="92">
        <f t="shared" si="341"/>
        <v>65.082644628099175</v>
      </c>
      <c r="BE664" s="92">
        <f t="shared" si="342"/>
        <v>65.909090909090907</v>
      </c>
      <c r="BF664" s="93">
        <f>IFERROR(100*((L664+0.44*AA664+AQ664)*2400)/((SUMIFS(팀공격력!Q:Q,팀공격력!A:A,B664,팀공격력!B:B,D664)+0.44*SUMIFS(팀공격력!T:T,팀공격력!A:A,B664,팀공격력!B:B,D664)+SUMIFS(팀공격력!AK:AK,팀공격력!A:A,B664,팀공격력!B:B,D664))*(F664*60+G664)),"")</f>
        <v>15.199172489497792</v>
      </c>
      <c r="BG664" s="17">
        <f t="shared" si="343"/>
        <v>0.79545454545454541</v>
      </c>
      <c r="BH664" s="17">
        <f t="shared" si="344"/>
        <v>0.22727272727272727</v>
      </c>
      <c r="BI664" s="94">
        <f>IFERROR(((AG664*(12000/5))/((F664*60+G664)*(SUMIFS(팀공격력!X:X,팀공격력!A:A,B664,팀공격력!B:B,D664)+SUMIFS(팀수비력!X:X,팀수비력!A:A,B664,팀수비력!B:B,D664))))*100,"")</f>
        <v>1.0998831374166496</v>
      </c>
      <c r="BJ664" s="94">
        <f>IFERROR(((AI664*(12000/5))/((F664*60+G664)*(SUMIFS(팀공격력!V:V,팀공격력!A:A,B664,팀공격력!B:B,D664)+SUMIFS(팀수비력!W:W,팀수비력!A:A,B664,팀수비력!B:B,D664))))*100,"")</f>
        <v>5.5811913850324402</v>
      </c>
      <c r="BK664" s="94">
        <f>IFERROR(((AE664*(12000/5))/((F664*60+G664)*(SUMIFS(팀공격력!X:X,팀공격력!A:A,B664,팀공격력!B:B,D664)+SUMIFS(팀수비력!X:X,팀수비력!A:A,B664,팀수비력!B:B,D664))))*100,"")</f>
        <v>3.666277124722165</v>
      </c>
      <c r="BL664" s="94">
        <f>IFERROR(100*AK664/(((((F664*60+G664)/(12000/5))*SUMIFS(팀공격력!P:P,팀공격력!A:A,B664,팀공격력!B:B,D664))-K664)),"")</f>
        <v>6.5004411013604493</v>
      </c>
      <c r="BM664" s="94">
        <f>IFERROR(100*((AM664/E664*(2400))/((F664*60+G664)*SUMIFS(팀공격력!AR:AR,팀공격력!A:A,B664,팀공격력!B:B,D664))),"")</f>
        <v>0.6775690006086752</v>
      </c>
      <c r="BN664" s="94">
        <f>IFERROR((AO664*40)/(((F664*60+G664)/60)*(SUMIFS(팀수비력!Q:Q,팀수비력!A:A,B664,팀수비력!B:B,D664)-SUMIFS(팀수비력!N:N,팀수비력!A:A,B664,팀수비력!B:B,D664)))*100,"")</f>
        <v>0</v>
      </c>
      <c r="BO664" s="94">
        <f t="shared" si="345"/>
        <v>3.9682539682539684</v>
      </c>
      <c r="BP664" s="18"/>
      <c r="BQ664" s="18"/>
      <c r="BR664" s="18"/>
      <c r="BS664" s="18"/>
      <c r="BT664" s="19" t="s">
        <v>88</v>
      </c>
      <c r="BU664" s="19"/>
      <c r="BV664" s="26" t="s">
        <v>94</v>
      </c>
      <c r="BW664" s="26"/>
      <c r="BX664" s="26"/>
      <c r="BY664" s="26"/>
      <c r="BZ664" s="29"/>
      <c r="CA664" s="29"/>
      <c r="CB664" s="29"/>
      <c r="CC664" s="30"/>
      <c r="CD664" s="30"/>
      <c r="CE664" s="30"/>
      <c r="CF664" s="28">
        <v>3</v>
      </c>
      <c r="CG664" s="28">
        <v>6</v>
      </c>
    </row>
    <row r="665" spans="1:85" x14ac:dyDescent="0.4">
      <c r="A665" s="9" t="s">
        <v>84</v>
      </c>
      <c r="B665" s="9" t="s">
        <v>112</v>
      </c>
      <c r="C665" s="9" t="s">
        <v>125</v>
      </c>
      <c r="D665" s="23" t="s">
        <v>297</v>
      </c>
      <c r="E665" s="32">
        <v>3</v>
      </c>
      <c r="F665" s="32">
        <v>5</v>
      </c>
      <c r="G665" s="32">
        <v>3</v>
      </c>
      <c r="H665" s="14">
        <f t="shared" si="319"/>
        <v>909</v>
      </c>
      <c r="I665" s="45">
        <v>4</v>
      </c>
      <c r="J665" s="15">
        <f t="shared" si="320"/>
        <v>1.3333333333333333</v>
      </c>
      <c r="K665" s="21">
        <v>2</v>
      </c>
      <c r="L665" s="21">
        <v>4</v>
      </c>
      <c r="M665" s="15">
        <f t="shared" si="321"/>
        <v>0.66666666666666663</v>
      </c>
      <c r="N665" s="15">
        <f t="shared" si="322"/>
        <v>1.3333333333333333</v>
      </c>
      <c r="O665" s="17">
        <f t="shared" si="323"/>
        <v>0.5</v>
      </c>
      <c r="P665" s="14">
        <v>2</v>
      </c>
      <c r="Q665" s="16">
        <v>3</v>
      </c>
      <c r="R665" s="15">
        <f t="shared" si="324"/>
        <v>0.66666666666666663</v>
      </c>
      <c r="S665" s="15">
        <f t="shared" si="325"/>
        <v>1</v>
      </c>
      <c r="T665" s="17">
        <f t="shared" si="326"/>
        <v>0.66666666666666663</v>
      </c>
      <c r="U665" s="16">
        <v>0</v>
      </c>
      <c r="V665" s="16">
        <v>1</v>
      </c>
      <c r="W665" s="15">
        <f t="shared" si="327"/>
        <v>0</v>
      </c>
      <c r="X665" s="15">
        <f t="shared" si="328"/>
        <v>0.33333333333333331</v>
      </c>
      <c r="Y665" s="17">
        <f t="shared" si="329"/>
        <v>0</v>
      </c>
      <c r="Z665" s="8">
        <v>0</v>
      </c>
      <c r="AA665" s="8">
        <v>0</v>
      </c>
      <c r="AB665" s="15">
        <f t="shared" si="330"/>
        <v>0</v>
      </c>
      <c r="AC665" s="15">
        <f t="shared" si="331"/>
        <v>0</v>
      </c>
      <c r="AD665" s="17" t="e">
        <f t="shared" si="332"/>
        <v>#DIV/0!</v>
      </c>
      <c r="AE665" s="13">
        <v>3</v>
      </c>
      <c r="AF665" s="15">
        <f t="shared" si="333"/>
        <v>1</v>
      </c>
      <c r="AG665" s="13">
        <v>1</v>
      </c>
      <c r="AH665" s="15">
        <f t="shared" si="334"/>
        <v>0.33333333333333331</v>
      </c>
      <c r="AI665" s="13">
        <v>2</v>
      </c>
      <c r="AJ665" s="15">
        <f t="shared" si="335"/>
        <v>0.66666666666666663</v>
      </c>
      <c r="AK665" s="13">
        <v>3</v>
      </c>
      <c r="AL665" s="15">
        <f t="shared" si="336"/>
        <v>1</v>
      </c>
      <c r="AM665" s="13">
        <v>0</v>
      </c>
      <c r="AN665" s="15">
        <f t="shared" si="337"/>
        <v>0</v>
      </c>
      <c r="AO665" s="2">
        <v>0</v>
      </c>
      <c r="AP665" s="15">
        <f t="shared" si="338"/>
        <v>0</v>
      </c>
      <c r="AQ665" s="6">
        <v>0</v>
      </c>
      <c r="AR665" s="15">
        <f t="shared" si="339"/>
        <v>0</v>
      </c>
      <c r="AS665" s="52">
        <v>0</v>
      </c>
      <c r="AT665" s="15">
        <f t="shared" si="340"/>
        <v>0</v>
      </c>
      <c r="AU665" s="18"/>
      <c r="AV665" s="18"/>
      <c r="AW665" s="18"/>
      <c r="AX665" s="18"/>
      <c r="AY665" s="18"/>
      <c r="AZ665" s="18"/>
      <c r="BA665" s="18"/>
      <c r="BB665" s="18"/>
      <c r="BC665" s="18"/>
      <c r="BD665" s="92">
        <f t="shared" si="341"/>
        <v>50</v>
      </c>
      <c r="BE665" s="92">
        <f t="shared" si="342"/>
        <v>50</v>
      </c>
      <c r="BF665" s="93">
        <f>IFERROR(100*((L665+0.44*AA665+AQ665)*2400)/((SUMIFS(팀공격력!Q:Q,팀공격력!A:A,B665,팀공격력!B:B,D665)+0.44*SUMIFS(팀공격력!T:T,팀공격력!A:A,B665,팀공격력!B:B,D665)+SUMIFS(팀공격력!AK:AK,팀공격력!A:A,B665,팀공격력!B:B,D665))*(F665*60+G665)),"")</f>
        <v>4.4548886834690213</v>
      </c>
      <c r="BG665" s="17">
        <f t="shared" si="343"/>
        <v>0.25</v>
      </c>
      <c r="BH665" s="17">
        <f t="shared" si="344"/>
        <v>0</v>
      </c>
      <c r="BI665" s="94">
        <f>IFERROR(((AG665*(12000/5))/((F665*60+G665)*(SUMIFS(팀공격력!X:X,팀공격력!A:A,B665,팀공격력!B:B,D665)+SUMIFS(팀수비력!X:X,팀수비력!A:A,B665,팀수비력!B:B,D665))))*100,"")</f>
        <v>1.3539815520013538</v>
      </c>
      <c r="BJ665" s="94">
        <f>IFERROR(((AI665*(12000/5))/((F665*60+G665)*(SUMIFS(팀공격력!V:V,팀공격력!A:A,B665,팀공격력!B:B,D665)+SUMIFS(팀수비력!W:W,팀수비력!A:A,B665,팀수비력!B:B,D665))))*100,"")</f>
        <v>5.889064742905517</v>
      </c>
      <c r="BK665" s="94">
        <f>IFERROR(((AE665*(12000/5))/((F665*60+G665)*(SUMIFS(팀공격력!X:X,팀공격력!A:A,B665,팀공격력!B:B,D665)+SUMIFS(팀수비력!X:X,팀수비력!A:A,B665,팀수비력!B:B,D665))))*100,"")</f>
        <v>4.0619446560040622</v>
      </c>
      <c r="BL665" s="94">
        <f>IFERROR(100*AK665/(((((F665*60+G665)/(12000/5))*SUMIFS(팀공격력!P:P,팀공격력!A:A,B665,팀공격력!B:B,D665))-K665)),"")</f>
        <v>9.1338103212056634</v>
      </c>
      <c r="BM665" s="94">
        <f>IFERROR(100*((AM665/E665*(2400))/((F665*60+G665)*SUMIFS(팀공격력!AR:AR,팀공격력!A:A,B665,팀공격력!B:B,D665))),"")</f>
        <v>0</v>
      </c>
      <c r="BN665" s="94">
        <f>IFERROR((AO665*40)/(((F665*60+G665)/60)*(SUMIFS(팀수비력!Q:Q,팀수비력!A:A,B665,팀수비력!B:B,D665)-SUMIFS(팀수비력!N:N,팀수비력!A:A,B665,팀수비력!B:B,D665)))*100,"")</f>
        <v>0</v>
      </c>
      <c r="BO665" s="94">
        <f t="shared" si="345"/>
        <v>0</v>
      </c>
      <c r="BP665" s="18"/>
      <c r="BQ665" s="18"/>
      <c r="BR665" s="18"/>
      <c r="BS665" s="18"/>
      <c r="BT665" s="19" t="s">
        <v>88</v>
      </c>
      <c r="BU665" s="19"/>
      <c r="BV665" s="26" t="s">
        <v>89</v>
      </c>
      <c r="BW665" s="26"/>
      <c r="BX665" s="26"/>
      <c r="BY665" s="26"/>
      <c r="BZ665" s="29"/>
      <c r="CA665" s="29"/>
      <c r="CB665" s="29"/>
      <c r="CC665" s="30"/>
      <c r="CD665" s="30"/>
      <c r="CE665" s="30"/>
      <c r="CF665" s="28">
        <v>1</v>
      </c>
      <c r="CG665" s="28">
        <v>2</v>
      </c>
    </row>
    <row r="666" spans="1:85" x14ac:dyDescent="0.4">
      <c r="A666" s="9" t="s">
        <v>84</v>
      </c>
      <c r="B666" s="9" t="s">
        <v>112</v>
      </c>
      <c r="C666" s="9" t="s">
        <v>126</v>
      </c>
      <c r="D666" s="23" t="s">
        <v>297</v>
      </c>
      <c r="E666" s="32">
        <v>4</v>
      </c>
      <c r="F666" s="32">
        <v>7</v>
      </c>
      <c r="G666" s="32">
        <v>54</v>
      </c>
      <c r="H666" s="14">
        <f t="shared" si="319"/>
        <v>1896</v>
      </c>
      <c r="I666" s="45">
        <v>9</v>
      </c>
      <c r="J666" s="15">
        <f t="shared" si="320"/>
        <v>2.25</v>
      </c>
      <c r="K666" s="21">
        <v>3</v>
      </c>
      <c r="L666" s="21">
        <v>7</v>
      </c>
      <c r="M666" s="15">
        <f t="shared" si="321"/>
        <v>0.75</v>
      </c>
      <c r="N666" s="15">
        <f t="shared" si="322"/>
        <v>1.75</v>
      </c>
      <c r="O666" s="17">
        <f t="shared" si="323"/>
        <v>0.42857142857142855</v>
      </c>
      <c r="P666" s="14">
        <v>0</v>
      </c>
      <c r="Q666" s="16">
        <v>0</v>
      </c>
      <c r="R666" s="15">
        <f t="shared" si="324"/>
        <v>0</v>
      </c>
      <c r="S666" s="15">
        <f t="shared" si="325"/>
        <v>0</v>
      </c>
      <c r="T666" s="17" t="e">
        <f t="shared" si="326"/>
        <v>#DIV/0!</v>
      </c>
      <c r="U666" s="16">
        <v>3</v>
      </c>
      <c r="V666" s="16">
        <v>7</v>
      </c>
      <c r="W666" s="15">
        <f t="shared" si="327"/>
        <v>0.75</v>
      </c>
      <c r="X666" s="15">
        <f t="shared" si="328"/>
        <v>1.75</v>
      </c>
      <c r="Y666" s="17">
        <f t="shared" si="329"/>
        <v>0.42857142857142855</v>
      </c>
      <c r="Z666" s="8">
        <v>0</v>
      </c>
      <c r="AA666" s="8">
        <v>0</v>
      </c>
      <c r="AB666" s="15">
        <f t="shared" si="330"/>
        <v>0</v>
      </c>
      <c r="AC666" s="15">
        <f t="shared" si="331"/>
        <v>0</v>
      </c>
      <c r="AD666" s="17" t="e">
        <f t="shared" si="332"/>
        <v>#DIV/0!</v>
      </c>
      <c r="AE666" s="13">
        <v>1</v>
      </c>
      <c r="AF666" s="15">
        <f t="shared" si="333"/>
        <v>0.25</v>
      </c>
      <c r="AG666" s="13">
        <v>1</v>
      </c>
      <c r="AH666" s="15">
        <f t="shared" si="334"/>
        <v>0.25</v>
      </c>
      <c r="AI666" s="13">
        <v>0</v>
      </c>
      <c r="AJ666" s="15">
        <f t="shared" si="335"/>
        <v>0</v>
      </c>
      <c r="AK666" s="13">
        <v>1</v>
      </c>
      <c r="AL666" s="15">
        <f t="shared" si="336"/>
        <v>0.25</v>
      </c>
      <c r="AM666" s="13">
        <v>2</v>
      </c>
      <c r="AN666" s="15">
        <f t="shared" si="337"/>
        <v>0.5</v>
      </c>
      <c r="AO666" s="2">
        <v>0</v>
      </c>
      <c r="AP666" s="15">
        <f t="shared" si="338"/>
        <v>0</v>
      </c>
      <c r="AQ666" s="6">
        <v>0</v>
      </c>
      <c r="AR666" s="15">
        <f t="shared" si="339"/>
        <v>0</v>
      </c>
      <c r="AS666" s="52">
        <v>9</v>
      </c>
      <c r="AT666" s="15">
        <f t="shared" si="340"/>
        <v>2.25</v>
      </c>
      <c r="AU666" s="18"/>
      <c r="AV666" s="18"/>
      <c r="AW666" s="18"/>
      <c r="AX666" s="18"/>
      <c r="AY666" s="18"/>
      <c r="AZ666" s="18"/>
      <c r="BA666" s="18"/>
      <c r="BB666" s="18"/>
      <c r="BC666" s="18"/>
      <c r="BD666" s="92">
        <f t="shared" si="341"/>
        <v>64.285714285714292</v>
      </c>
      <c r="BE666" s="92">
        <f t="shared" si="342"/>
        <v>64.285714285714292</v>
      </c>
      <c r="BF666" s="93">
        <f>IFERROR(100*((L666+0.44*AA666+AQ666)*2400)/((SUMIFS(팀공격력!Q:Q,팀공격력!A:A,B666,팀공격력!B:B,D666)+0.44*SUMIFS(팀공격력!T:T,팀공격력!A:A,B666,팀공격력!B:B,D666)+SUMIFS(팀공격력!AK:AK,팀공격력!A:A,B666,팀공격력!B:B,D666))*(F666*60+G666)),"")</f>
        <v>4.9835542709060094</v>
      </c>
      <c r="BG666" s="17">
        <f t="shared" si="343"/>
        <v>1</v>
      </c>
      <c r="BH666" s="17">
        <f t="shared" si="344"/>
        <v>0</v>
      </c>
      <c r="BI666" s="94">
        <f>IFERROR(((AG666*(12000/5))/((F666*60+G666)*(SUMIFS(팀공격력!X:X,팀공격력!A:A,B666,팀공격력!B:B,D666)+SUMIFS(팀수비력!X:X,팀수비력!A:A,B666,팀수비력!B:B,D666))))*100,"")</f>
        <v>0.86551985286162503</v>
      </c>
      <c r="BJ666" s="94">
        <f>IFERROR(((AI666*(12000/5))/((F666*60+G666)*(SUMIFS(팀공격력!V:V,팀공격력!A:A,B666,팀공격력!B:B,D666)+SUMIFS(팀수비력!W:W,팀수비력!A:A,B666,팀수비력!B:B,D666))))*100,"")</f>
        <v>0</v>
      </c>
      <c r="BK666" s="94">
        <f>IFERROR(((AE666*(12000/5))/((F666*60+G666)*(SUMIFS(팀공격력!X:X,팀공격력!A:A,B666,팀공격력!B:B,D666)+SUMIFS(팀수비력!X:X,팀수비력!A:A,B666,팀수비력!B:B,D666))))*100,"")</f>
        <v>0.86551985286162503</v>
      </c>
      <c r="BL666" s="94">
        <f>IFERROR(100*AK666/(((((F666*60+G666)/(12000/5))*SUMIFS(팀공격력!P:P,팀공격력!A:A,B666,팀공격력!B:B,D666))-K666)),"")</f>
        <v>1.941370607649</v>
      </c>
      <c r="BM666" s="94">
        <f>IFERROR(100*((AM666/E666*(2400))/((F666*60+G666)*SUMIFS(팀공격력!AR:AR,팀공격력!A:A,B666,팀공격력!B:B,D666))),"")</f>
        <v>3.599049264309055</v>
      </c>
      <c r="BN666" s="94">
        <f>IFERROR((AO666*40)/(((F666*60+G666)/60)*(SUMIFS(팀수비력!Q:Q,팀수비력!A:A,B666,팀수비력!B:B,D666)-SUMIFS(팀수비력!N:N,팀수비력!A:A,B666,팀수비력!B:B,D666)))*100,"")</f>
        <v>0</v>
      </c>
      <c r="BO666" s="94">
        <f t="shared" si="345"/>
        <v>0</v>
      </c>
      <c r="BP666" s="18"/>
      <c r="BQ666" s="18"/>
      <c r="BR666" s="18"/>
      <c r="BS666" s="18"/>
      <c r="BT666" s="19" t="s">
        <v>88</v>
      </c>
      <c r="BU666" s="19"/>
      <c r="BV666" s="26" t="s">
        <v>89</v>
      </c>
      <c r="BW666" s="26"/>
      <c r="BX666" s="26"/>
      <c r="BY666" s="26"/>
      <c r="BZ666" s="29"/>
      <c r="CA666" s="29"/>
      <c r="CB666" s="29"/>
      <c r="CC666" s="30"/>
      <c r="CD666" s="30"/>
      <c r="CE666" s="30"/>
      <c r="CF666" s="28">
        <v>1</v>
      </c>
      <c r="CG666" s="28">
        <v>3</v>
      </c>
    </row>
    <row r="667" spans="1:85" x14ac:dyDescent="0.4">
      <c r="A667" s="9" t="s">
        <v>84</v>
      </c>
      <c r="B667" s="9" t="s">
        <v>112</v>
      </c>
      <c r="C667" s="9" t="s">
        <v>127</v>
      </c>
      <c r="D667" s="23" t="s">
        <v>297</v>
      </c>
      <c r="E667" s="32">
        <v>4</v>
      </c>
      <c r="F667" s="32">
        <v>28</v>
      </c>
      <c r="G667" s="32">
        <v>56</v>
      </c>
      <c r="H667" s="14">
        <f t="shared" si="319"/>
        <v>6944</v>
      </c>
      <c r="I667" s="45">
        <v>16</v>
      </c>
      <c r="J667" s="15">
        <f t="shared" si="320"/>
        <v>4</v>
      </c>
      <c r="K667" s="21">
        <v>7</v>
      </c>
      <c r="L667" s="21">
        <v>17</v>
      </c>
      <c r="M667" s="15">
        <f t="shared" si="321"/>
        <v>1.75</v>
      </c>
      <c r="N667" s="15">
        <f t="shared" si="322"/>
        <v>4.25</v>
      </c>
      <c r="O667" s="17">
        <f t="shared" si="323"/>
        <v>0.41176470588235292</v>
      </c>
      <c r="P667" s="14">
        <v>5</v>
      </c>
      <c r="Q667" s="16">
        <v>7</v>
      </c>
      <c r="R667" s="15">
        <f t="shared" si="324"/>
        <v>1.25</v>
      </c>
      <c r="S667" s="15">
        <f t="shared" si="325"/>
        <v>1.75</v>
      </c>
      <c r="T667" s="17">
        <f t="shared" si="326"/>
        <v>0.7142857142857143</v>
      </c>
      <c r="U667" s="16">
        <v>2</v>
      </c>
      <c r="V667" s="16">
        <v>10</v>
      </c>
      <c r="W667" s="15">
        <f t="shared" si="327"/>
        <v>0.5</v>
      </c>
      <c r="X667" s="15">
        <f t="shared" si="328"/>
        <v>2.5</v>
      </c>
      <c r="Y667" s="17">
        <f t="shared" si="329"/>
        <v>0.2</v>
      </c>
      <c r="Z667" s="8">
        <v>0</v>
      </c>
      <c r="AA667" s="8">
        <v>0</v>
      </c>
      <c r="AB667" s="15">
        <f t="shared" si="330"/>
        <v>0</v>
      </c>
      <c r="AC667" s="15">
        <f t="shared" si="331"/>
        <v>0</v>
      </c>
      <c r="AD667" s="17" t="e">
        <f t="shared" si="332"/>
        <v>#DIV/0!</v>
      </c>
      <c r="AE667" s="13">
        <v>17</v>
      </c>
      <c r="AF667" s="15">
        <f t="shared" si="333"/>
        <v>4.25</v>
      </c>
      <c r="AG667" s="13">
        <v>4</v>
      </c>
      <c r="AH667" s="15">
        <f t="shared" si="334"/>
        <v>1</v>
      </c>
      <c r="AI667" s="13">
        <v>13</v>
      </c>
      <c r="AJ667" s="15">
        <f t="shared" si="335"/>
        <v>3.25</v>
      </c>
      <c r="AK667" s="13">
        <v>5</v>
      </c>
      <c r="AL667" s="15">
        <f t="shared" si="336"/>
        <v>1.25</v>
      </c>
      <c r="AM667" s="13">
        <v>4</v>
      </c>
      <c r="AN667" s="15">
        <f t="shared" si="337"/>
        <v>1</v>
      </c>
      <c r="AO667" s="2">
        <v>1</v>
      </c>
      <c r="AP667" s="15">
        <f t="shared" si="338"/>
        <v>0.25</v>
      </c>
      <c r="AQ667" s="6">
        <v>1</v>
      </c>
      <c r="AR667" s="15">
        <f t="shared" si="339"/>
        <v>0.25</v>
      </c>
      <c r="AS667" s="52">
        <v>13</v>
      </c>
      <c r="AT667" s="15">
        <f t="shared" si="340"/>
        <v>3.25</v>
      </c>
      <c r="AU667" s="18"/>
      <c r="AV667" s="18"/>
      <c r="AW667" s="18"/>
      <c r="AX667" s="18"/>
      <c r="AY667" s="18"/>
      <c r="AZ667" s="18"/>
      <c r="BA667" s="18"/>
      <c r="BB667" s="18"/>
      <c r="BC667" s="18"/>
      <c r="BD667" s="92">
        <f t="shared" si="341"/>
        <v>47.058823529411761</v>
      </c>
      <c r="BE667" s="92">
        <f t="shared" si="342"/>
        <v>47.058823529411761</v>
      </c>
      <c r="BF667" s="93">
        <f>IFERROR(100*((L667+0.44*AA667+AQ667)*2400)/((SUMIFS(팀공격력!Q:Q,팀공격력!A:A,B667,팀공격력!B:B,D667)+0.44*SUMIFS(팀공격력!T:T,팀공격력!A:A,B667,팀공격력!B:B,D667)+SUMIFS(팀공격력!AK:AK,팀공격력!A:A,B667,팀공격력!B:B,D667))*(F667*60+G667)),"")</f>
        <v>3.4989865898099137</v>
      </c>
      <c r="BG667" s="17">
        <f t="shared" si="343"/>
        <v>0.58823529411764708</v>
      </c>
      <c r="BH667" s="17">
        <f t="shared" si="344"/>
        <v>0</v>
      </c>
      <c r="BI667" s="94">
        <f>IFERROR(((AG667*(12000/5))/((F667*60+G667)*(SUMIFS(팀공격력!X:X,팀공격력!A:A,B667,팀공격력!B:B,D667)+SUMIFS(팀수비력!X:X,팀수비력!A:A,B667,팀수비력!B:B,D667))))*100,"")</f>
        <v>0.94529126787191298</v>
      </c>
      <c r="BJ667" s="94">
        <f>IFERROR(((AI667*(12000/5))/((F667*60+G667)*(SUMIFS(팀공격력!V:V,팀공격력!A:A,B667,팀공격력!B:B,D667)+SUMIFS(팀수비력!W:W,팀수비력!A:A,B667,팀수비력!B:B,D667))))*100,"")</f>
        <v>6.6811710893735121</v>
      </c>
      <c r="BK667" s="94">
        <f>IFERROR(((AE667*(12000/5))/((F667*60+G667)*(SUMIFS(팀공격력!X:X,팀공격력!A:A,B667,팀공격력!B:B,D667)+SUMIFS(팀수비력!X:X,팀수비력!A:A,B667,팀수비력!B:B,D667))))*100,"")</f>
        <v>4.0174878884556309</v>
      </c>
      <c r="BL667" s="94">
        <f>IFERROR(100*AK667/(((((F667*60+G667)/(12000/5))*SUMIFS(팀공격력!P:P,팀공격력!A:A,B667,팀공격력!B:B,D667))-K667)),"")</f>
        <v>2.5955149501661126</v>
      </c>
      <c r="BM667" s="94">
        <f>IFERROR(100*((AM667/E667*(2400))/((F667*60+G667)*SUMIFS(팀공격력!AR:AR,팀공격력!A:A,B667,팀공격력!B:B,D667))),"")</f>
        <v>1.9653794369613964</v>
      </c>
      <c r="BN667" s="94">
        <f>IFERROR((AO667*40)/(((F667*60+G667)/60)*(SUMIFS(팀수비력!Q:Q,팀수비력!A:A,B667,팀수비력!B:B,D667)-SUMIFS(팀수비력!N:N,팀수비력!A:A,B667,팀수비력!B:B,D667)))*100,"")</f>
        <v>0.38085082073351872</v>
      </c>
      <c r="BO667" s="94">
        <f t="shared" si="345"/>
        <v>5.5555555555555554</v>
      </c>
      <c r="BP667" s="18"/>
      <c r="BQ667" s="18"/>
      <c r="BR667" s="18"/>
      <c r="BS667" s="18"/>
      <c r="BT667" s="19" t="s">
        <v>88</v>
      </c>
      <c r="BU667" s="19"/>
      <c r="BV667" s="26" t="s">
        <v>94</v>
      </c>
      <c r="BW667" s="26"/>
      <c r="BX667" s="26"/>
      <c r="BY667" s="26"/>
      <c r="BZ667" s="29"/>
      <c r="CA667" s="29"/>
      <c r="CB667" s="29"/>
      <c r="CC667" s="30"/>
      <c r="CD667" s="30"/>
      <c r="CE667" s="30"/>
      <c r="CF667" s="28">
        <v>2</v>
      </c>
      <c r="CG667" s="28">
        <v>2</v>
      </c>
    </row>
    <row r="668" spans="1:85" x14ac:dyDescent="0.4">
      <c r="A668" s="9" t="s">
        <v>84</v>
      </c>
      <c r="B668" s="9" t="s">
        <v>112</v>
      </c>
      <c r="C668" s="9" t="s">
        <v>128</v>
      </c>
      <c r="D668" s="23" t="s">
        <v>297</v>
      </c>
      <c r="E668" s="32">
        <v>5</v>
      </c>
      <c r="F668" s="32">
        <v>36</v>
      </c>
      <c r="G668" s="32">
        <v>34</v>
      </c>
      <c r="H668" s="14">
        <f t="shared" si="319"/>
        <v>10970</v>
      </c>
      <c r="I668" s="45">
        <v>72</v>
      </c>
      <c r="J668" s="15">
        <f t="shared" si="320"/>
        <v>14.4</v>
      </c>
      <c r="K668" s="21">
        <v>25</v>
      </c>
      <c r="L668" s="21">
        <v>48</v>
      </c>
      <c r="M668" s="15">
        <f t="shared" si="321"/>
        <v>5</v>
      </c>
      <c r="N668" s="15">
        <f t="shared" si="322"/>
        <v>9.6</v>
      </c>
      <c r="O668" s="17">
        <f t="shared" si="323"/>
        <v>0.52083333333333337</v>
      </c>
      <c r="P668" s="14">
        <v>25</v>
      </c>
      <c r="Q668" s="16">
        <v>47</v>
      </c>
      <c r="R668" s="15">
        <f t="shared" si="324"/>
        <v>5</v>
      </c>
      <c r="S668" s="15">
        <f t="shared" si="325"/>
        <v>9.4</v>
      </c>
      <c r="T668" s="17">
        <f t="shared" si="326"/>
        <v>0.53191489361702127</v>
      </c>
      <c r="U668" s="16">
        <v>0</v>
      </c>
      <c r="V668" s="16">
        <v>1</v>
      </c>
      <c r="W668" s="15">
        <f t="shared" si="327"/>
        <v>0</v>
      </c>
      <c r="X668" s="15">
        <f t="shared" si="328"/>
        <v>0.2</v>
      </c>
      <c r="Y668" s="17">
        <f t="shared" si="329"/>
        <v>0</v>
      </c>
      <c r="Z668" s="8">
        <v>22</v>
      </c>
      <c r="AA668" s="8">
        <v>24</v>
      </c>
      <c r="AB668" s="15">
        <f t="shared" si="330"/>
        <v>4.4000000000000004</v>
      </c>
      <c r="AC668" s="15">
        <f t="shared" si="331"/>
        <v>4.8</v>
      </c>
      <c r="AD668" s="17">
        <f t="shared" si="332"/>
        <v>0.91666666666666663</v>
      </c>
      <c r="AE668" s="13">
        <v>65</v>
      </c>
      <c r="AF668" s="15">
        <f t="shared" si="333"/>
        <v>13</v>
      </c>
      <c r="AG668" s="13">
        <v>14</v>
      </c>
      <c r="AH668" s="15">
        <f t="shared" si="334"/>
        <v>2.8</v>
      </c>
      <c r="AI668" s="13">
        <v>51</v>
      </c>
      <c r="AJ668" s="15">
        <f t="shared" si="335"/>
        <v>10.199999999999999</v>
      </c>
      <c r="AK668" s="13">
        <v>4</v>
      </c>
      <c r="AL668" s="15">
        <f t="shared" si="336"/>
        <v>0.8</v>
      </c>
      <c r="AM668" s="13">
        <v>9</v>
      </c>
      <c r="AN668" s="15">
        <f t="shared" si="337"/>
        <v>1.8</v>
      </c>
      <c r="AO668" s="2">
        <v>2</v>
      </c>
      <c r="AP668" s="15">
        <f t="shared" si="338"/>
        <v>0.4</v>
      </c>
      <c r="AQ668" s="6">
        <v>11</v>
      </c>
      <c r="AR668" s="15">
        <f t="shared" si="339"/>
        <v>2.2000000000000002</v>
      </c>
      <c r="AS668" s="52">
        <v>12</v>
      </c>
      <c r="AT668" s="15">
        <f t="shared" si="340"/>
        <v>2.4</v>
      </c>
      <c r="AU668" s="18"/>
      <c r="AV668" s="18"/>
      <c r="AW668" s="18"/>
      <c r="AX668" s="18"/>
      <c r="AY668" s="18"/>
      <c r="AZ668" s="18"/>
      <c r="BA668" s="18"/>
      <c r="BB668" s="18"/>
      <c r="BC668" s="18"/>
      <c r="BD668" s="92">
        <f t="shared" si="341"/>
        <v>61.475409836065573</v>
      </c>
      <c r="BE668" s="92">
        <f t="shared" si="342"/>
        <v>52.083333333333336</v>
      </c>
      <c r="BF668" s="93">
        <f>IFERROR(100*((L668+0.44*AA668+AQ668)*2400)/((SUMIFS(팀공격력!Q:Q,팀공격력!A:A,B668,팀공격력!B:B,D668)+0.44*SUMIFS(팀공격력!T:T,팀공격력!A:A,B668,팀공격력!B:B,D668)+SUMIFS(팀공격력!AK:AK,팀공격력!A:A,B668,팀공격력!B:B,D668))*(F668*60+G668)),"")</f>
        <v>10.698981679249984</v>
      </c>
      <c r="BG668" s="17">
        <f t="shared" si="343"/>
        <v>2.0833333333333332E-2</v>
      </c>
      <c r="BH668" s="17">
        <f t="shared" si="344"/>
        <v>0.5</v>
      </c>
      <c r="BI668" s="94">
        <f>IFERROR(((AG668*(12000/5))/((F668*60+G668)*(SUMIFS(팀공격력!X:X,팀공격력!A:A,B668,팀공격력!B:B,D668)+SUMIFS(팀수비력!X:X,팀수비력!A:A,B668,팀수비력!B:B,D668))))*100,"")</f>
        <v>2.6178622349998832</v>
      </c>
      <c r="BJ668" s="94">
        <f>IFERROR(((AI668*(12000/5))/((F668*60+G668)*(SUMIFS(팀공격력!V:V,팀공격력!A:A,B668,팀공격력!B:B,D668)+SUMIFS(팀수비력!W:W,팀수비력!A:A,B668,팀수비력!B:B,D668))))*100,"")</f>
        <v>20.739224583436407</v>
      </c>
      <c r="BK668" s="94">
        <f>IFERROR(((AE668*(12000/5))/((F668*60+G668)*(SUMIFS(팀공격력!X:X,팀공격력!A:A,B668,팀공격력!B:B,D668)+SUMIFS(팀수비력!X:X,팀수비력!A:A,B668,팀수비력!B:B,D668))))*100,"")</f>
        <v>12.154360376785171</v>
      </c>
      <c r="BL668" s="94">
        <f>IFERROR(100*AK668/(((((F668*60+G668)/(12000/5))*SUMIFS(팀공격력!P:P,팀공격력!A:A,B668,팀공격력!B:B,D668))-K668)),"")</f>
        <v>1.759711407329198</v>
      </c>
      <c r="BM668" s="94">
        <f>IFERROR(100*((AM668/E668*(2400))/((F668*60+G668)*SUMIFS(팀공격력!AR:AR,팀공격력!A:A,B668,팀공격력!B:B,D668))),"")</f>
        <v>2.7991876320040894</v>
      </c>
      <c r="BN668" s="94">
        <f>IFERROR((AO668*40)/(((F668*60+G668)/60)*(SUMIFS(팀수비력!Q:Q,팀수비력!A:A,B668,팀수비력!B:B,D668)-SUMIFS(팀수비력!N:N,팀수비력!A:A,B668,팀수비력!B:B,D668)))*100,"")</f>
        <v>0.60269555587364487</v>
      </c>
      <c r="BO668" s="94">
        <f t="shared" si="345"/>
        <v>15.813686026451983</v>
      </c>
      <c r="BP668" s="18"/>
      <c r="BQ668" s="18"/>
      <c r="BR668" s="18"/>
      <c r="BS668" s="18"/>
      <c r="BT668" s="19" t="s">
        <v>93</v>
      </c>
      <c r="BU668" s="19"/>
      <c r="BV668" s="26" t="s">
        <v>94</v>
      </c>
      <c r="BW668" s="26"/>
      <c r="BX668" s="26"/>
      <c r="BY668" s="26"/>
      <c r="BZ668" s="29"/>
      <c r="CA668" s="29"/>
      <c r="CB668" s="29"/>
      <c r="CC668" s="30"/>
      <c r="CD668" s="30"/>
      <c r="CE668" s="30"/>
      <c r="CF668" s="28">
        <v>1</v>
      </c>
      <c r="CG668" s="28">
        <v>4</v>
      </c>
    </row>
    <row r="669" spans="1:85" x14ac:dyDescent="0.4">
      <c r="A669" s="9" t="s">
        <v>84</v>
      </c>
      <c r="B669" s="9" t="s">
        <v>112</v>
      </c>
      <c r="C669" s="9" t="s">
        <v>129</v>
      </c>
      <c r="D669" s="23" t="s">
        <v>297</v>
      </c>
      <c r="E669" s="32">
        <v>9</v>
      </c>
      <c r="F669" s="32">
        <v>15</v>
      </c>
      <c r="G669" s="32">
        <v>0</v>
      </c>
      <c r="H669" s="14">
        <f t="shared" si="319"/>
        <v>8100</v>
      </c>
      <c r="I669" s="45">
        <v>63</v>
      </c>
      <c r="J669" s="15">
        <f t="shared" si="320"/>
        <v>7</v>
      </c>
      <c r="K669" s="21">
        <v>23</v>
      </c>
      <c r="L669" s="21">
        <v>44</v>
      </c>
      <c r="M669" s="15">
        <f t="shared" si="321"/>
        <v>2.5555555555555554</v>
      </c>
      <c r="N669" s="15">
        <f t="shared" si="322"/>
        <v>4.8888888888888893</v>
      </c>
      <c r="O669" s="17">
        <f t="shared" si="323"/>
        <v>0.52272727272727271</v>
      </c>
      <c r="P669" s="14">
        <v>10</v>
      </c>
      <c r="Q669" s="16">
        <v>18</v>
      </c>
      <c r="R669" s="15">
        <f t="shared" si="324"/>
        <v>1.1111111111111112</v>
      </c>
      <c r="S669" s="15">
        <f t="shared" si="325"/>
        <v>2</v>
      </c>
      <c r="T669" s="17">
        <f t="shared" si="326"/>
        <v>0.55555555555555558</v>
      </c>
      <c r="U669" s="16">
        <v>13</v>
      </c>
      <c r="V669" s="16">
        <v>26</v>
      </c>
      <c r="W669" s="15">
        <f t="shared" si="327"/>
        <v>1.4444444444444444</v>
      </c>
      <c r="X669" s="15">
        <f t="shared" si="328"/>
        <v>2.8888888888888888</v>
      </c>
      <c r="Y669" s="17">
        <f t="shared" si="329"/>
        <v>0.5</v>
      </c>
      <c r="Z669" s="8">
        <v>4</v>
      </c>
      <c r="AA669" s="8">
        <v>6</v>
      </c>
      <c r="AB669" s="15">
        <f t="shared" si="330"/>
        <v>0.44444444444444442</v>
      </c>
      <c r="AC669" s="15">
        <f t="shared" si="331"/>
        <v>0.66666666666666663</v>
      </c>
      <c r="AD669" s="17">
        <f t="shared" si="332"/>
        <v>0.66666666666666663</v>
      </c>
      <c r="AE669" s="13">
        <v>10</v>
      </c>
      <c r="AF669" s="15">
        <f t="shared" si="333"/>
        <v>1.1111111111111112</v>
      </c>
      <c r="AG669" s="13">
        <v>5</v>
      </c>
      <c r="AH669" s="15">
        <f t="shared" si="334"/>
        <v>0.55555555555555558</v>
      </c>
      <c r="AI669" s="13">
        <v>5</v>
      </c>
      <c r="AJ669" s="15">
        <f t="shared" si="335"/>
        <v>0.55555555555555558</v>
      </c>
      <c r="AK669" s="13">
        <v>7</v>
      </c>
      <c r="AL669" s="15">
        <f t="shared" si="336"/>
        <v>0.77777777777777779</v>
      </c>
      <c r="AM669" s="13">
        <v>5</v>
      </c>
      <c r="AN669" s="15">
        <f t="shared" si="337"/>
        <v>0.55555555555555558</v>
      </c>
      <c r="AO669" s="2">
        <v>0</v>
      </c>
      <c r="AP669" s="15">
        <f t="shared" si="338"/>
        <v>0</v>
      </c>
      <c r="AQ669" s="6">
        <v>4</v>
      </c>
      <c r="AR669" s="15">
        <f t="shared" si="339"/>
        <v>0.44444444444444442</v>
      </c>
      <c r="AS669" s="52">
        <v>13</v>
      </c>
      <c r="AT669" s="15">
        <f t="shared" si="340"/>
        <v>1.4444444444444444</v>
      </c>
      <c r="AU669" s="18"/>
      <c r="AV669" s="18"/>
      <c r="AW669" s="18"/>
      <c r="AX669" s="18"/>
      <c r="AY669" s="18"/>
      <c r="AZ669" s="18"/>
      <c r="BA669" s="18"/>
      <c r="BB669" s="18"/>
      <c r="BC669" s="18"/>
      <c r="BD669" s="92">
        <f t="shared" si="341"/>
        <v>67.538593481989707</v>
      </c>
      <c r="BE669" s="92">
        <f t="shared" si="342"/>
        <v>67.045454545454547</v>
      </c>
      <c r="BF669" s="93">
        <f>IFERROR(100*((L669+0.44*AA669+AQ669)*2400)/((SUMIFS(팀공격력!Q:Q,팀공격력!A:A,B669,팀공격력!B:B,D669)+0.44*SUMIFS(팀공격력!T:T,팀공격력!A:A,B669,팀공격력!B:B,D669)+SUMIFS(팀공격력!AK:AK,팀공격력!A:A,B669,팀공격력!B:B,D669))*(F669*60+G669)),"")</f>
        <v>18.987626546681664</v>
      </c>
      <c r="BG669" s="17">
        <f t="shared" si="343"/>
        <v>0.59090909090909094</v>
      </c>
      <c r="BH669" s="17">
        <f t="shared" si="344"/>
        <v>0.13636363636363635</v>
      </c>
      <c r="BI669" s="94">
        <f>IFERROR(((AG669*(12000/5))/((F669*60+G669)*(SUMIFS(팀공격력!X:X,팀공격력!A:A,B669,팀공격력!B:B,D669)+SUMIFS(팀수비력!X:X,팀수비력!A:A,B669,팀수비력!B:B,D669))))*100,"")</f>
        <v>2.2792022792022792</v>
      </c>
      <c r="BJ669" s="94">
        <f>IFERROR(((AI669*(12000/5))/((F669*60+G669)*(SUMIFS(팀공격력!V:V,팀공격력!A:A,B669,팀공격력!B:B,D669)+SUMIFS(팀수비력!W:W,팀수비력!A:A,B669,팀수비력!B:B,D669))))*100,"")</f>
        <v>4.9566294919454776</v>
      </c>
      <c r="BK669" s="94">
        <f>IFERROR(((AE669*(12000/5))/((F669*60+G669)*(SUMIFS(팀공격력!X:X,팀공격력!A:A,B669,팀공격력!B:B,D669)+SUMIFS(팀수비력!X:X,팀수비력!A:A,B669,팀수비력!B:B,D669))))*100,"")</f>
        <v>4.5584045584045585</v>
      </c>
      <c r="BL669" s="94">
        <f>IFERROR(100*AK669/(((((F669*60+G669)/(12000/5))*SUMIFS(팀공격력!P:P,팀공격력!A:A,B669,팀공격력!B:B,D669))-K669)),"")</f>
        <v>8.695652173913043</v>
      </c>
      <c r="BM669" s="94">
        <f>IFERROR(100*((AM669/E669*(2400))/((F669*60+G669)*SUMIFS(팀공격력!AR:AR,팀공격력!A:A,B669,팀공격력!B:B,D669))),"")</f>
        <v>2.1061103102252989</v>
      </c>
      <c r="BN669" s="94">
        <f>IFERROR((AO669*40)/(((F669*60+G669)/60)*(SUMIFS(팀수비력!Q:Q,팀수비력!A:A,B669,팀수비력!B:B,D669)-SUMIFS(팀수비력!N:N,팀수비력!A:A,B669,팀수비력!B:B,D669)))*100,"")</f>
        <v>0</v>
      </c>
      <c r="BO669" s="94">
        <f t="shared" si="345"/>
        <v>7.8988941548183256</v>
      </c>
      <c r="BP669" s="18"/>
      <c r="BQ669" s="18"/>
      <c r="BR669" s="18"/>
      <c r="BS669" s="18"/>
      <c r="BT669" s="19" t="s">
        <v>88</v>
      </c>
      <c r="BU669" s="19"/>
      <c r="BV669" s="26" t="s">
        <v>89</v>
      </c>
      <c r="BW669" s="26"/>
      <c r="BX669" s="26"/>
      <c r="BY669" s="26"/>
      <c r="BZ669" s="29"/>
      <c r="CA669" s="29"/>
      <c r="CB669" s="29"/>
      <c r="CC669" s="30"/>
      <c r="CD669" s="30"/>
      <c r="CE669" s="30"/>
      <c r="CF669" s="28">
        <v>3</v>
      </c>
      <c r="CG669" s="28">
        <v>6</v>
      </c>
    </row>
    <row r="670" spans="1:85" x14ac:dyDescent="0.4">
      <c r="A670" s="9" t="s">
        <v>84</v>
      </c>
      <c r="B670" s="9" t="s">
        <v>130</v>
      </c>
      <c r="C670" s="9" t="s">
        <v>131</v>
      </c>
      <c r="D670" s="23" t="s">
        <v>297</v>
      </c>
      <c r="E670" s="32">
        <v>9</v>
      </c>
      <c r="F670" s="32">
        <v>28</v>
      </c>
      <c r="G670" s="32">
        <v>41</v>
      </c>
      <c r="H670" s="14">
        <f t="shared" si="319"/>
        <v>15489</v>
      </c>
      <c r="I670" s="45">
        <v>150</v>
      </c>
      <c r="J670" s="15">
        <f t="shared" si="320"/>
        <v>16.666666666666668</v>
      </c>
      <c r="K670" s="21">
        <v>62</v>
      </c>
      <c r="L670" s="21">
        <v>110</v>
      </c>
      <c r="M670" s="15">
        <f t="shared" si="321"/>
        <v>6.8888888888888893</v>
      </c>
      <c r="N670" s="15">
        <f t="shared" si="322"/>
        <v>12.222222222222221</v>
      </c>
      <c r="O670" s="17">
        <f t="shared" si="323"/>
        <v>0.5636363636363636</v>
      </c>
      <c r="P670" s="14">
        <v>53</v>
      </c>
      <c r="Q670" s="16">
        <v>82</v>
      </c>
      <c r="R670" s="15">
        <f t="shared" si="324"/>
        <v>5.8888888888888893</v>
      </c>
      <c r="S670" s="15">
        <f t="shared" si="325"/>
        <v>9.1111111111111107</v>
      </c>
      <c r="T670" s="17">
        <f t="shared" si="326"/>
        <v>0.64634146341463417</v>
      </c>
      <c r="U670" s="16">
        <v>9</v>
      </c>
      <c r="V670" s="16">
        <v>28</v>
      </c>
      <c r="W670" s="15">
        <f t="shared" si="327"/>
        <v>1</v>
      </c>
      <c r="X670" s="15">
        <f t="shared" si="328"/>
        <v>3.1111111111111112</v>
      </c>
      <c r="Y670" s="17">
        <f t="shared" si="329"/>
        <v>0.32142857142857145</v>
      </c>
      <c r="Z670" s="8">
        <v>17</v>
      </c>
      <c r="AA670" s="8">
        <v>21</v>
      </c>
      <c r="AB670" s="15">
        <f t="shared" si="330"/>
        <v>1.8888888888888888</v>
      </c>
      <c r="AC670" s="15">
        <f t="shared" si="331"/>
        <v>2.3333333333333335</v>
      </c>
      <c r="AD670" s="17">
        <f t="shared" si="332"/>
        <v>0.80952380952380953</v>
      </c>
      <c r="AE670" s="13">
        <v>29</v>
      </c>
      <c r="AF670" s="15">
        <f t="shared" si="333"/>
        <v>3.2222222222222223</v>
      </c>
      <c r="AG670" s="13">
        <v>6</v>
      </c>
      <c r="AH670" s="15">
        <f t="shared" si="334"/>
        <v>0.66666666666666663</v>
      </c>
      <c r="AI670" s="13">
        <v>23</v>
      </c>
      <c r="AJ670" s="15">
        <f t="shared" si="335"/>
        <v>2.5555555555555554</v>
      </c>
      <c r="AK670" s="13">
        <v>50</v>
      </c>
      <c r="AL670" s="15">
        <f t="shared" si="336"/>
        <v>5.5555555555555554</v>
      </c>
      <c r="AM670" s="13">
        <v>12</v>
      </c>
      <c r="AN670" s="15">
        <f t="shared" si="337"/>
        <v>1.3333333333333333</v>
      </c>
      <c r="AO670" s="2">
        <v>2</v>
      </c>
      <c r="AP670" s="15">
        <f t="shared" si="338"/>
        <v>0.22222222222222221</v>
      </c>
      <c r="AQ670" s="6">
        <v>21</v>
      </c>
      <c r="AR670" s="15">
        <f t="shared" si="339"/>
        <v>2.3333333333333335</v>
      </c>
      <c r="AS670" s="52">
        <v>9</v>
      </c>
      <c r="AT670" s="15">
        <f t="shared" si="340"/>
        <v>1</v>
      </c>
      <c r="AU670" s="18"/>
      <c r="AV670" s="18"/>
      <c r="AW670" s="18"/>
      <c r="AX670" s="18"/>
      <c r="AY670" s="18"/>
      <c r="AZ670" s="18"/>
      <c r="BA670" s="18"/>
      <c r="BB670" s="18"/>
      <c r="BC670" s="18"/>
      <c r="BD670" s="92">
        <f t="shared" si="341"/>
        <v>62.89835625628983</v>
      </c>
      <c r="BE670" s="92">
        <f t="shared" si="342"/>
        <v>60.454545454545453</v>
      </c>
      <c r="BF670" s="93">
        <f>IFERROR(100*((L670+0.44*AA670+AQ670)*2400)/((SUMIFS(팀공격력!Q:Q,팀공격력!A:A,B670,팀공격력!B:B,D670)+0.44*SUMIFS(팀공격력!T:T,팀공격력!A:A,B670,팀공격력!B:B,D670)+SUMIFS(팀공격력!AK:AK,팀공격력!A:A,B670,팀공격력!B:B,D670))*(F670*60+G670)),"")</f>
        <v>23.791972923567609</v>
      </c>
      <c r="BG670" s="17">
        <f t="shared" si="343"/>
        <v>0.25454545454545452</v>
      </c>
      <c r="BH670" s="17">
        <f t="shared" si="344"/>
        <v>0.19090909090909092</v>
      </c>
      <c r="BI670" s="94">
        <f>IFERROR(((AG670*(12000/5))/((F670*60+G670)*(SUMIFS(팀공격력!X:X,팀공격력!A:A,B670,팀공격력!B:B,D670)+SUMIFS(팀수비력!X:X,팀수비력!A:A,B670,팀수비력!B:B,D670))))*100,"")</f>
        <v>1.2735507390574132</v>
      </c>
      <c r="BJ670" s="94">
        <f>IFERROR(((AI670*(12000/5))/((F670*60+G670)*(SUMIFS(팀공격력!V:V,팀공격력!A:A,B670,팀공격력!B:B,D670)+SUMIFS(팀수비력!W:W,팀수비력!A:A,B670,팀수비력!B:B,D670))))*100,"")</f>
        <v>9.6901436142480222</v>
      </c>
      <c r="BK670" s="94">
        <f>IFERROR(((AE670*(12000/5))/((F670*60+G670)*(SUMIFS(팀공격력!X:X,팀공격력!A:A,B670,팀공격력!B:B,D670)+SUMIFS(팀수비력!X:X,팀수비력!A:A,B670,팀수비력!B:B,D670))))*100,"")</f>
        <v>6.1554952387774975</v>
      </c>
      <c r="BL670" s="94">
        <f>IFERROR(100*AK670/(((((F670*60+G670)/(12000/5))*SUMIFS(팀공격력!P:P,팀공격력!A:A,B670,팀공격력!B:B,D670))-K670)),"")</f>
        <v>30.509896647725107</v>
      </c>
      <c r="BM670" s="94">
        <f>IFERROR(100*((AM670/E670*(2400))/((F670*60+G670)*SUMIFS(팀공격력!AR:AR,팀공격력!A:A,B670,팀공격력!B:B,D670))),"")</f>
        <v>2.4364453255944483</v>
      </c>
      <c r="BN670" s="94">
        <f>IFERROR((AO670*40)/(((F670*60+G670)/60)*(SUMIFS(팀수비력!Q:Q,팀수비력!A:A,B670,팀수비력!B:B,D670)-SUMIFS(팀수비력!N:N,팀수비력!A:A,B670,팀수비력!B:B,D670)))*100,"")</f>
        <v>0.76204265533763249</v>
      </c>
      <c r="BO670" s="94">
        <f t="shared" si="345"/>
        <v>14.974329720479178</v>
      </c>
      <c r="BP670" s="18"/>
      <c r="BQ670" s="18"/>
      <c r="BR670" s="18"/>
      <c r="BS670" s="18"/>
      <c r="BT670" s="19" t="s">
        <v>88</v>
      </c>
      <c r="BU670" s="19"/>
      <c r="BV670" s="26" t="s">
        <v>89</v>
      </c>
      <c r="BW670" s="26"/>
      <c r="BX670" s="26"/>
      <c r="BY670" s="26"/>
      <c r="BZ670" s="29"/>
      <c r="CA670" s="29"/>
      <c r="CB670" s="29"/>
      <c r="CC670" s="30"/>
      <c r="CD670" s="30"/>
      <c r="CE670" s="30"/>
      <c r="CF670" s="28">
        <v>9</v>
      </c>
      <c r="CG670" s="28">
        <v>0</v>
      </c>
    </row>
    <row r="671" spans="1:85" x14ac:dyDescent="0.4">
      <c r="A671" s="9" t="s">
        <v>84</v>
      </c>
      <c r="B671" s="9" t="s">
        <v>130</v>
      </c>
      <c r="C671" s="9" t="s">
        <v>132</v>
      </c>
      <c r="D671" s="23" t="s">
        <v>297</v>
      </c>
      <c r="E671" s="32">
        <v>1</v>
      </c>
      <c r="F671" s="32">
        <v>3</v>
      </c>
      <c r="G671" s="32">
        <v>19</v>
      </c>
      <c r="H671" s="14">
        <f t="shared" si="319"/>
        <v>199</v>
      </c>
      <c r="I671" s="45">
        <v>0</v>
      </c>
      <c r="J671" s="15">
        <f t="shared" si="320"/>
        <v>0</v>
      </c>
      <c r="K671" s="21">
        <v>0</v>
      </c>
      <c r="L671" s="21">
        <v>1</v>
      </c>
      <c r="M671" s="15">
        <f t="shared" si="321"/>
        <v>0</v>
      </c>
      <c r="N671" s="15">
        <f t="shared" si="322"/>
        <v>1</v>
      </c>
      <c r="O671" s="17">
        <f t="shared" si="323"/>
        <v>0</v>
      </c>
      <c r="P671" s="14">
        <v>0</v>
      </c>
      <c r="Q671" s="16">
        <v>1</v>
      </c>
      <c r="R671" s="15">
        <f t="shared" si="324"/>
        <v>0</v>
      </c>
      <c r="S671" s="15">
        <f t="shared" si="325"/>
        <v>1</v>
      </c>
      <c r="T671" s="17">
        <f t="shared" si="326"/>
        <v>0</v>
      </c>
      <c r="U671" s="16">
        <v>0</v>
      </c>
      <c r="V671" s="16">
        <v>0</v>
      </c>
      <c r="W671" s="15">
        <f t="shared" si="327"/>
        <v>0</v>
      </c>
      <c r="X671" s="15">
        <f t="shared" si="328"/>
        <v>0</v>
      </c>
      <c r="Y671" s="17" t="e">
        <f t="shared" si="329"/>
        <v>#DIV/0!</v>
      </c>
      <c r="Z671" s="8">
        <v>0</v>
      </c>
      <c r="AA671" s="8">
        <v>0</v>
      </c>
      <c r="AB671" s="15">
        <f t="shared" si="330"/>
        <v>0</v>
      </c>
      <c r="AC671" s="15">
        <f t="shared" si="331"/>
        <v>0</v>
      </c>
      <c r="AD671" s="17" t="e">
        <f t="shared" si="332"/>
        <v>#DIV/0!</v>
      </c>
      <c r="AE671" s="13">
        <v>0</v>
      </c>
      <c r="AF671" s="15">
        <f t="shared" si="333"/>
        <v>0</v>
      </c>
      <c r="AG671" s="13">
        <v>0</v>
      </c>
      <c r="AH671" s="15">
        <f t="shared" si="334"/>
        <v>0</v>
      </c>
      <c r="AI671" s="13">
        <v>0</v>
      </c>
      <c r="AJ671" s="15">
        <f t="shared" si="335"/>
        <v>0</v>
      </c>
      <c r="AK671" s="13">
        <v>0</v>
      </c>
      <c r="AL671" s="15">
        <f t="shared" si="336"/>
        <v>0</v>
      </c>
      <c r="AM671" s="13">
        <v>0</v>
      </c>
      <c r="AN671" s="15">
        <f t="shared" si="337"/>
        <v>0</v>
      </c>
      <c r="AO671" s="2">
        <v>1</v>
      </c>
      <c r="AP671" s="15">
        <f t="shared" si="338"/>
        <v>1</v>
      </c>
      <c r="AQ671" s="6">
        <v>0</v>
      </c>
      <c r="AR671" s="15">
        <f t="shared" si="339"/>
        <v>0</v>
      </c>
      <c r="AS671" s="52">
        <v>1</v>
      </c>
      <c r="AT671" s="15">
        <f t="shared" si="340"/>
        <v>1</v>
      </c>
      <c r="AU671" s="18"/>
      <c r="AV671" s="18"/>
      <c r="AW671" s="18"/>
      <c r="AX671" s="18"/>
      <c r="AY671" s="18"/>
      <c r="AZ671" s="18"/>
      <c r="BA671" s="18"/>
      <c r="BB671" s="18"/>
      <c r="BC671" s="18"/>
      <c r="BD671" s="92">
        <f t="shared" si="341"/>
        <v>0</v>
      </c>
      <c r="BE671" s="92">
        <f t="shared" si="342"/>
        <v>0</v>
      </c>
      <c r="BF671" s="93">
        <f>IFERROR(100*((L671+0.44*AA671+AQ671)*2400)/((SUMIFS(팀공격력!Q:Q,팀공격력!A:A,B671,팀공격력!B:B,D671)+0.44*SUMIFS(팀공격력!T:T,팀공격력!A:A,B671,팀공격력!B:B,D671)+SUMIFS(팀공격력!AK:AK,팀공격력!A:A,B671,팀공격력!B:B,D671))*(F671*60+G671)),"")</f>
        <v>1.4671899644206434</v>
      </c>
      <c r="BG671" s="17">
        <f t="shared" si="343"/>
        <v>0</v>
      </c>
      <c r="BH671" s="17">
        <f t="shared" si="344"/>
        <v>0</v>
      </c>
      <c r="BI671" s="94">
        <f>IFERROR(((AG671*(12000/5))/((F671*60+G671)*(SUMIFS(팀공격력!X:X,팀공격력!A:A,B671,팀공격력!B:B,D671)+SUMIFS(팀수비력!X:X,팀수비력!A:A,B671,팀수비력!B:B,D671))))*100,"")</f>
        <v>0</v>
      </c>
      <c r="BJ671" s="94">
        <f>IFERROR(((AI671*(12000/5))/((F671*60+G671)*(SUMIFS(팀공격력!V:V,팀공격력!A:A,B671,팀공격력!B:B,D671)+SUMIFS(팀수비력!W:W,팀수비력!A:A,B671,팀수비력!B:B,D671))))*100,"")</f>
        <v>0</v>
      </c>
      <c r="BK671" s="94">
        <f>IFERROR(((AE671*(12000/5))/((F671*60+G671)*(SUMIFS(팀공격력!X:X,팀공격력!A:A,B671,팀공격력!B:B,D671)+SUMIFS(팀수비력!X:X,팀수비력!A:A,B671,팀수비력!B:B,D671))))*100,"")</f>
        <v>0</v>
      </c>
      <c r="BL671" s="94">
        <f>IFERROR(100*AK671/(((((F671*60+G671)/(12000/5))*SUMIFS(팀공격력!P:P,팀공격력!A:A,B671,팀공격력!B:B,D671))-K671)),"")</f>
        <v>0</v>
      </c>
      <c r="BM671" s="94">
        <f>IFERROR(100*((AM671/E671*(2400))/((F671*60+G671)*SUMIFS(팀공격력!AR:AR,팀공격력!A:A,B671,팀공격력!B:B,D671))),"")</f>
        <v>0</v>
      </c>
      <c r="BN671" s="94">
        <f>IFERROR((AO671*40)/(((F671*60+G671)/60)*(SUMIFS(팀수비력!Q:Q,팀수비력!A:A,B671,팀수비력!B:B,D671)-SUMIFS(팀수비력!N:N,팀수비력!A:A,B671,팀수비력!B:B,D671)))*100,"")</f>
        <v>3.2951643463217724</v>
      </c>
      <c r="BO671" s="94">
        <f t="shared" si="345"/>
        <v>0</v>
      </c>
      <c r="BP671" s="18"/>
      <c r="BQ671" s="18"/>
      <c r="BR671" s="18"/>
      <c r="BS671" s="18"/>
      <c r="BT671" s="19" t="s">
        <v>88</v>
      </c>
      <c r="BU671" s="19"/>
      <c r="BV671" s="26" t="s">
        <v>97</v>
      </c>
      <c r="BW671" s="26"/>
      <c r="BX671" s="26"/>
      <c r="BY671" s="26"/>
      <c r="BZ671" s="29"/>
      <c r="CA671" s="29"/>
      <c r="CB671" s="29"/>
      <c r="CC671" s="30"/>
      <c r="CD671" s="30"/>
      <c r="CE671" s="30"/>
      <c r="CF671" s="28">
        <v>1</v>
      </c>
      <c r="CG671" s="28">
        <v>0</v>
      </c>
    </row>
    <row r="672" spans="1:85" x14ac:dyDescent="0.4">
      <c r="A672" s="9" t="s">
        <v>84</v>
      </c>
      <c r="B672" s="9" t="s">
        <v>130</v>
      </c>
      <c r="C672" s="9" t="s">
        <v>134</v>
      </c>
      <c r="D672" s="23" t="s">
        <v>297</v>
      </c>
      <c r="E672" s="32">
        <v>9</v>
      </c>
      <c r="F672" s="32">
        <v>9</v>
      </c>
      <c r="G672" s="32">
        <v>7</v>
      </c>
      <c r="H672" s="14">
        <f t="shared" si="319"/>
        <v>4923</v>
      </c>
      <c r="I672" s="45">
        <v>32</v>
      </c>
      <c r="J672" s="15">
        <f t="shared" si="320"/>
        <v>3.5555555555555554</v>
      </c>
      <c r="K672" s="21">
        <v>13</v>
      </c>
      <c r="L672" s="21">
        <v>34</v>
      </c>
      <c r="M672" s="15">
        <f t="shared" si="321"/>
        <v>1.4444444444444444</v>
      </c>
      <c r="N672" s="15">
        <f t="shared" si="322"/>
        <v>3.7777777777777777</v>
      </c>
      <c r="O672" s="17">
        <f t="shared" si="323"/>
        <v>0.38235294117647056</v>
      </c>
      <c r="P672" s="14">
        <v>13</v>
      </c>
      <c r="Q672" s="16">
        <v>28</v>
      </c>
      <c r="R672" s="15">
        <f t="shared" si="324"/>
        <v>1.4444444444444444</v>
      </c>
      <c r="S672" s="15">
        <f t="shared" si="325"/>
        <v>3.1111111111111112</v>
      </c>
      <c r="T672" s="17">
        <f t="shared" si="326"/>
        <v>0.4642857142857143</v>
      </c>
      <c r="U672" s="16">
        <v>0</v>
      </c>
      <c r="V672" s="16">
        <v>6</v>
      </c>
      <c r="W672" s="15">
        <f t="shared" si="327"/>
        <v>0</v>
      </c>
      <c r="X672" s="15">
        <f t="shared" si="328"/>
        <v>0.66666666666666663</v>
      </c>
      <c r="Y672" s="17">
        <f t="shared" si="329"/>
        <v>0</v>
      </c>
      <c r="Z672" s="8">
        <v>6</v>
      </c>
      <c r="AA672" s="8">
        <v>7</v>
      </c>
      <c r="AB672" s="15">
        <f t="shared" si="330"/>
        <v>0.66666666666666663</v>
      </c>
      <c r="AC672" s="15">
        <f t="shared" si="331"/>
        <v>0.77777777777777779</v>
      </c>
      <c r="AD672" s="17">
        <f t="shared" si="332"/>
        <v>0.8571428571428571</v>
      </c>
      <c r="AE672" s="13">
        <v>31</v>
      </c>
      <c r="AF672" s="15">
        <f t="shared" si="333"/>
        <v>3.4444444444444446</v>
      </c>
      <c r="AG672" s="13">
        <v>14</v>
      </c>
      <c r="AH672" s="15">
        <f t="shared" si="334"/>
        <v>1.5555555555555556</v>
      </c>
      <c r="AI672" s="13">
        <v>17</v>
      </c>
      <c r="AJ672" s="15">
        <f t="shared" si="335"/>
        <v>1.8888888888888888</v>
      </c>
      <c r="AK672" s="13">
        <v>5</v>
      </c>
      <c r="AL672" s="15">
        <f t="shared" si="336"/>
        <v>0.55555555555555558</v>
      </c>
      <c r="AM672" s="13">
        <v>9</v>
      </c>
      <c r="AN672" s="15">
        <f t="shared" si="337"/>
        <v>1</v>
      </c>
      <c r="AO672" s="2">
        <v>3</v>
      </c>
      <c r="AP672" s="15">
        <f t="shared" si="338"/>
        <v>0.33333333333333331</v>
      </c>
      <c r="AQ672" s="6">
        <v>3</v>
      </c>
      <c r="AR672" s="15">
        <f t="shared" si="339"/>
        <v>0.33333333333333331</v>
      </c>
      <c r="AS672" s="52">
        <v>16</v>
      </c>
      <c r="AT672" s="15">
        <f t="shared" si="340"/>
        <v>1.7777777777777777</v>
      </c>
      <c r="AU672" s="18"/>
      <c r="AV672" s="18"/>
      <c r="AW672" s="18"/>
      <c r="AX672" s="18"/>
      <c r="AY672" s="18"/>
      <c r="AZ672" s="18"/>
      <c r="BA672" s="18"/>
      <c r="BB672" s="18"/>
      <c r="BC672" s="18"/>
      <c r="BD672" s="92">
        <f t="shared" si="341"/>
        <v>43.149946062567423</v>
      </c>
      <c r="BE672" s="92">
        <f t="shared" si="342"/>
        <v>38.235294117647058</v>
      </c>
      <c r="BF672" s="93">
        <f>IFERROR(100*((L672+0.44*AA672+AQ672)*2400)/((SUMIFS(팀공격력!Q:Q,팀공격력!A:A,B672,팀공격력!B:B,D672)+0.44*SUMIFS(팀공격력!T:T,팀공격력!A:A,B672,팀공격력!B:B,D672)+SUMIFS(팀공격력!AK:AK,팀공격력!A:A,B672,팀공격력!B:B,D672))*(F672*60+G672)),"")</f>
        <v>21.393399965305115</v>
      </c>
      <c r="BG672" s="17">
        <f t="shared" si="343"/>
        <v>0.17647058823529413</v>
      </c>
      <c r="BH672" s="17">
        <f t="shared" si="344"/>
        <v>0.20588235294117646</v>
      </c>
      <c r="BI672" s="94">
        <f>IFERROR(((AG672*(12000/5))/((F672*60+G672)*(SUMIFS(팀공격력!X:X,팀공격력!A:A,B672,팀공격력!B:B,D672)+SUMIFS(팀수비력!X:X,팀수비력!A:A,B672,팀수비력!B:B,D672))))*100,"")</f>
        <v>9.3494611538236789</v>
      </c>
      <c r="BJ672" s="94">
        <f>IFERROR(((AI672*(12000/5))/((F672*60+G672)*(SUMIFS(팀공격력!V:V,팀공격력!A:A,B672,팀공격력!B:B,D672)+SUMIFS(팀수비력!W:W,팀수비력!A:A,B672,팀수비력!B:B,D672))))*100,"")</f>
        <v>22.53434001447058</v>
      </c>
      <c r="BK672" s="94">
        <f>IFERROR(((AE672*(12000/5))/((F672*60+G672)*(SUMIFS(팀공격력!X:X,팀공격력!A:A,B672,팀공격력!B:B,D672)+SUMIFS(팀수비력!X:X,팀수비력!A:A,B672,팀수비력!B:B,D672))))*100,"")</f>
        <v>20.702378269181004</v>
      </c>
      <c r="BL672" s="94">
        <f>IFERROR(100*AK672/(((((F672*60+G672)/(12000/5))*SUMIFS(팀공격력!P:P,팀공격력!A:A,B672,팀공격력!B:B,D672))-K672)),"")</f>
        <v>8.5043053045604324</v>
      </c>
      <c r="BM672" s="94">
        <f>IFERROR(100*((AM672/E672*(2400))/((F672*60+G672)*SUMIFS(팀공격력!AR:AR,팀공격력!A:A,B672,팀공격력!B:B,D672))),"")</f>
        <v>5.7492537550475928</v>
      </c>
      <c r="BN672" s="94">
        <f>IFERROR((AO672*40)/(((F672*60+G672)/60)*(SUMIFS(팀수비력!Q:Q,팀수비력!A:A,B672,팀수비력!B:B,D672)-SUMIFS(팀수비력!N:N,팀수비력!A:A,B672,팀수비력!B:B,D672)))*100,"")</f>
        <v>3.5963676686546582</v>
      </c>
      <c r="BO672" s="94">
        <f t="shared" si="345"/>
        <v>7.4850299401197606</v>
      </c>
      <c r="BP672" s="18"/>
      <c r="BQ672" s="18"/>
      <c r="BR672" s="18"/>
      <c r="BS672" s="18"/>
      <c r="BT672" s="19" t="s">
        <v>93</v>
      </c>
      <c r="BU672" s="19"/>
      <c r="BV672" s="26" t="s">
        <v>97</v>
      </c>
      <c r="BW672" s="26"/>
      <c r="BX672" s="26"/>
      <c r="BY672" s="26"/>
      <c r="BZ672" s="29"/>
      <c r="CA672" s="29"/>
      <c r="CB672" s="29"/>
      <c r="CC672" s="30"/>
      <c r="CD672" s="30"/>
      <c r="CE672" s="30"/>
      <c r="CF672" s="28">
        <v>9</v>
      </c>
      <c r="CG672" s="28">
        <v>0</v>
      </c>
    </row>
    <row r="673" spans="1:85" x14ac:dyDescent="0.4">
      <c r="A673" s="9" t="s">
        <v>84</v>
      </c>
      <c r="B673" s="9" t="s">
        <v>130</v>
      </c>
      <c r="C673" s="9" t="s">
        <v>135</v>
      </c>
      <c r="D673" s="23" t="s">
        <v>297</v>
      </c>
      <c r="E673" s="32">
        <v>4</v>
      </c>
      <c r="F673" s="32">
        <v>7</v>
      </c>
      <c r="G673" s="32">
        <v>23</v>
      </c>
      <c r="H673" s="14">
        <f t="shared" si="319"/>
        <v>1772</v>
      </c>
      <c r="I673" s="45">
        <v>21</v>
      </c>
      <c r="J673" s="15">
        <f t="shared" si="320"/>
        <v>5.25</v>
      </c>
      <c r="K673" s="21">
        <v>9</v>
      </c>
      <c r="L673" s="21">
        <v>16</v>
      </c>
      <c r="M673" s="15">
        <f t="shared" si="321"/>
        <v>2.25</v>
      </c>
      <c r="N673" s="15">
        <f t="shared" si="322"/>
        <v>4</v>
      </c>
      <c r="O673" s="17">
        <f t="shared" si="323"/>
        <v>0.5625</v>
      </c>
      <c r="P673" s="14">
        <v>8</v>
      </c>
      <c r="Q673" s="16">
        <v>15</v>
      </c>
      <c r="R673" s="15">
        <f t="shared" si="324"/>
        <v>2</v>
      </c>
      <c r="S673" s="15">
        <f t="shared" si="325"/>
        <v>3.75</v>
      </c>
      <c r="T673" s="17">
        <f t="shared" si="326"/>
        <v>0.53333333333333333</v>
      </c>
      <c r="U673" s="16">
        <v>1</v>
      </c>
      <c r="V673" s="16">
        <v>1</v>
      </c>
      <c r="W673" s="15">
        <f t="shared" si="327"/>
        <v>0.25</v>
      </c>
      <c r="X673" s="15">
        <f t="shared" si="328"/>
        <v>0.25</v>
      </c>
      <c r="Y673" s="17">
        <f t="shared" si="329"/>
        <v>1</v>
      </c>
      <c r="Z673" s="8">
        <v>2</v>
      </c>
      <c r="AA673" s="8">
        <v>3</v>
      </c>
      <c r="AB673" s="15">
        <f t="shared" si="330"/>
        <v>0.5</v>
      </c>
      <c r="AC673" s="15">
        <f t="shared" si="331"/>
        <v>0.75</v>
      </c>
      <c r="AD673" s="17">
        <f t="shared" si="332"/>
        <v>0.66666666666666663</v>
      </c>
      <c r="AE673" s="13">
        <v>3</v>
      </c>
      <c r="AF673" s="15">
        <f t="shared" si="333"/>
        <v>0.75</v>
      </c>
      <c r="AG673" s="13">
        <v>1</v>
      </c>
      <c r="AH673" s="15">
        <f t="shared" si="334"/>
        <v>0.25</v>
      </c>
      <c r="AI673" s="13">
        <v>2</v>
      </c>
      <c r="AJ673" s="15">
        <f t="shared" si="335"/>
        <v>0.5</v>
      </c>
      <c r="AK673" s="13">
        <v>1</v>
      </c>
      <c r="AL673" s="15">
        <f t="shared" si="336"/>
        <v>0.25</v>
      </c>
      <c r="AM673" s="13">
        <v>2</v>
      </c>
      <c r="AN673" s="15">
        <f t="shared" si="337"/>
        <v>0.5</v>
      </c>
      <c r="AO673" s="2">
        <v>0</v>
      </c>
      <c r="AP673" s="15">
        <f t="shared" si="338"/>
        <v>0</v>
      </c>
      <c r="AQ673" s="6">
        <v>2</v>
      </c>
      <c r="AR673" s="15">
        <f t="shared" si="339"/>
        <v>0.5</v>
      </c>
      <c r="AS673" s="52">
        <v>0</v>
      </c>
      <c r="AT673" s="15">
        <f t="shared" si="340"/>
        <v>0</v>
      </c>
      <c r="AU673" s="18"/>
      <c r="AV673" s="18"/>
      <c r="AW673" s="18"/>
      <c r="AX673" s="18"/>
      <c r="AY673" s="18"/>
      <c r="AZ673" s="18"/>
      <c r="BA673" s="18"/>
      <c r="BB673" s="18"/>
      <c r="BC673" s="18"/>
      <c r="BD673" s="92">
        <f t="shared" si="341"/>
        <v>60.623556581986136</v>
      </c>
      <c r="BE673" s="92">
        <f t="shared" si="342"/>
        <v>59.375</v>
      </c>
      <c r="BF673" s="93">
        <f>IFERROR(100*((L673+0.44*AA673+AQ673)*2400)/((SUMIFS(팀공격력!Q:Q,팀공격력!A:A,B673,팀공격력!B:B,D673)+0.44*SUMIFS(팀공격력!T:T,팀공격력!A:A,B673,팀공격력!B:B,D673)+SUMIFS(팀공격력!AK:AK,팀공격력!A:A,B673,팀공격력!B:B,D673))*(F673*60+G673)),"")</f>
        <v>12.733354204082978</v>
      </c>
      <c r="BG673" s="17">
        <f t="shared" si="343"/>
        <v>6.25E-2</v>
      </c>
      <c r="BH673" s="17">
        <f t="shared" si="344"/>
        <v>0.1875</v>
      </c>
      <c r="BI673" s="94">
        <f>IFERROR(((AG673*(12000/5))/((F673*60+G673)*(SUMIFS(팀공격력!X:X,팀공격력!A:A,B673,팀공격력!B:B,D673)+SUMIFS(팀수비력!X:X,팀수비력!A:A,B673,팀수비력!B:B,D673))))*100,"")</f>
        <v>0.8245977509096345</v>
      </c>
      <c r="BJ673" s="94">
        <f>IFERROR(((AI673*(12000/5))/((F673*60+G673)*(SUMIFS(팀공격력!V:V,팀공격력!A:A,B673,팀공격력!B:B,D673)+SUMIFS(팀수비력!W:W,팀수비력!A:A,B673,팀수비력!B:B,D673))))*100,"")</f>
        <v>3.2734786848799389</v>
      </c>
      <c r="BK673" s="94">
        <f>IFERROR(((AE673*(12000/5))/((F673*60+G673)*(SUMIFS(팀공격력!X:X,팀공격력!A:A,B673,팀공격력!B:B,D673)+SUMIFS(팀수비력!X:X,팀수비력!A:A,B673,팀수비력!B:B,D673))))*100,"")</f>
        <v>2.4737932527289033</v>
      </c>
      <c r="BL673" s="94">
        <f>IFERROR(100*AK673/(((((F673*60+G673)/(12000/5))*SUMIFS(팀공격력!P:P,팀공격력!A:A,B673,팀공격력!B:B,D673))-K673)),"")</f>
        <v>2.0348467506040953</v>
      </c>
      <c r="BM673" s="94">
        <f>IFERROR(100*((AM673/E673*(2400))/((F673*60+G673)*SUMIFS(팀공격력!AR:AR,팀공격력!A:A,B673,팀공격력!B:B,D673))),"")</f>
        <v>3.5494828487709187</v>
      </c>
      <c r="BN673" s="94">
        <f>IFERROR((AO673*40)/(((F673*60+G673)/60)*(SUMIFS(팀수비력!Q:Q,팀수비력!A:A,B673,팀수비력!B:B,D673)-SUMIFS(팀수비력!N:N,팀수비력!A:A,B673,팀수비력!B:B,D673)))*100,"")</f>
        <v>0</v>
      </c>
      <c r="BO673" s="94">
        <f t="shared" si="345"/>
        <v>10.351966873706004</v>
      </c>
      <c r="BP673" s="18"/>
      <c r="BQ673" s="18"/>
      <c r="BR673" s="18"/>
      <c r="BS673" s="18"/>
      <c r="BT673" s="19" t="s">
        <v>88</v>
      </c>
      <c r="BU673" s="19"/>
      <c r="BV673" s="26" t="s">
        <v>89</v>
      </c>
      <c r="BW673" s="26"/>
      <c r="BX673" s="26"/>
      <c r="BY673" s="26"/>
      <c r="BZ673" s="29"/>
      <c r="CA673" s="29"/>
      <c r="CB673" s="29"/>
      <c r="CC673" s="30"/>
      <c r="CD673" s="30"/>
      <c r="CE673" s="30"/>
      <c r="CF673" s="28">
        <v>4</v>
      </c>
      <c r="CG673" s="28">
        <v>0</v>
      </c>
    </row>
    <row r="674" spans="1:85" x14ac:dyDescent="0.4">
      <c r="A674" s="9" t="s">
        <v>84</v>
      </c>
      <c r="B674" s="9" t="s">
        <v>130</v>
      </c>
      <c r="C674" s="9" t="s">
        <v>139</v>
      </c>
      <c r="D674" s="23" t="s">
        <v>297</v>
      </c>
      <c r="E674" s="32">
        <v>9</v>
      </c>
      <c r="F674" s="32">
        <v>28</v>
      </c>
      <c r="G674" s="32">
        <v>35</v>
      </c>
      <c r="H674" s="14">
        <f t="shared" si="319"/>
        <v>15435</v>
      </c>
      <c r="I674" s="45">
        <v>93</v>
      </c>
      <c r="J674" s="15">
        <f t="shared" si="320"/>
        <v>10.333333333333334</v>
      </c>
      <c r="K674" s="21">
        <v>37</v>
      </c>
      <c r="L674" s="21">
        <v>90</v>
      </c>
      <c r="M674" s="15">
        <f t="shared" si="321"/>
        <v>4.1111111111111107</v>
      </c>
      <c r="N674" s="15">
        <f t="shared" si="322"/>
        <v>10</v>
      </c>
      <c r="O674" s="17">
        <f t="shared" si="323"/>
        <v>0.41111111111111109</v>
      </c>
      <c r="P674" s="14">
        <v>24</v>
      </c>
      <c r="Q674" s="16">
        <v>49</v>
      </c>
      <c r="R674" s="15">
        <f t="shared" si="324"/>
        <v>2.6666666666666665</v>
      </c>
      <c r="S674" s="15">
        <f t="shared" si="325"/>
        <v>5.4444444444444446</v>
      </c>
      <c r="T674" s="17">
        <f t="shared" si="326"/>
        <v>0.48979591836734693</v>
      </c>
      <c r="U674" s="16">
        <v>13</v>
      </c>
      <c r="V674" s="16">
        <v>41</v>
      </c>
      <c r="W674" s="15">
        <f t="shared" si="327"/>
        <v>1.4444444444444444</v>
      </c>
      <c r="X674" s="15">
        <f t="shared" si="328"/>
        <v>4.5555555555555554</v>
      </c>
      <c r="Y674" s="17">
        <f t="shared" si="329"/>
        <v>0.31707317073170732</v>
      </c>
      <c r="Z674" s="8">
        <v>6</v>
      </c>
      <c r="AA674" s="8">
        <v>9</v>
      </c>
      <c r="AB674" s="15">
        <f t="shared" si="330"/>
        <v>0.66666666666666663</v>
      </c>
      <c r="AC674" s="15">
        <f t="shared" si="331"/>
        <v>1</v>
      </c>
      <c r="AD674" s="17">
        <f t="shared" si="332"/>
        <v>0.66666666666666663</v>
      </c>
      <c r="AE674" s="13">
        <v>54</v>
      </c>
      <c r="AF674" s="15">
        <f t="shared" si="333"/>
        <v>6</v>
      </c>
      <c r="AG674" s="13">
        <v>16</v>
      </c>
      <c r="AH674" s="15">
        <f t="shared" si="334"/>
        <v>1.7777777777777777</v>
      </c>
      <c r="AI674" s="13">
        <v>38</v>
      </c>
      <c r="AJ674" s="15">
        <f t="shared" si="335"/>
        <v>4.2222222222222223</v>
      </c>
      <c r="AK674" s="13">
        <v>22</v>
      </c>
      <c r="AL674" s="15">
        <f t="shared" si="336"/>
        <v>2.4444444444444446</v>
      </c>
      <c r="AM674" s="13">
        <v>10</v>
      </c>
      <c r="AN674" s="15">
        <f t="shared" si="337"/>
        <v>1.1111111111111112</v>
      </c>
      <c r="AO674" s="2">
        <v>3</v>
      </c>
      <c r="AP674" s="15">
        <f t="shared" si="338"/>
        <v>0.33333333333333331</v>
      </c>
      <c r="AQ674" s="6">
        <v>14</v>
      </c>
      <c r="AR674" s="15">
        <f t="shared" si="339"/>
        <v>1.5555555555555556</v>
      </c>
      <c r="AS674" s="52">
        <v>18</v>
      </c>
      <c r="AT674" s="15">
        <f t="shared" si="340"/>
        <v>2</v>
      </c>
      <c r="AU674" s="18"/>
      <c r="AV674" s="18"/>
      <c r="AW674" s="18"/>
      <c r="AX674" s="18"/>
      <c r="AY674" s="18"/>
      <c r="AZ674" s="18"/>
      <c r="BA674" s="18"/>
      <c r="BB674" s="18"/>
      <c r="BC674" s="18"/>
      <c r="BD674" s="92">
        <f t="shared" si="341"/>
        <v>49.489144316730524</v>
      </c>
      <c r="BE674" s="92">
        <f t="shared" si="342"/>
        <v>48.333333333333336</v>
      </c>
      <c r="BF674" s="93">
        <f>IFERROR(100*((L674+0.44*AA674+AQ674)*2400)/((SUMIFS(팀공격력!Q:Q,팀공격력!A:A,B674,팀공격력!B:B,D674)+0.44*SUMIFS(팀공격력!T:T,팀공격력!A:A,B674,팀공격력!B:B,D674)+SUMIFS(팀공격력!AK:AK,팀공격력!A:A,B674,팀공격력!B:B,D674))*(F674*60+G674)),"")</f>
        <v>18.379689727820217</v>
      </c>
      <c r="BG674" s="17">
        <f t="shared" si="343"/>
        <v>0.45555555555555555</v>
      </c>
      <c r="BH674" s="17">
        <f t="shared" si="344"/>
        <v>0.1</v>
      </c>
      <c r="BI674" s="94">
        <f>IFERROR(((AG674*(12000/5))/((F674*60+G674)*(SUMIFS(팀공격력!X:X,팀공격력!A:A,B674,팀공격력!B:B,D674)+SUMIFS(팀수비력!X:X,팀수비력!A:A,B674,팀수비력!B:B,D674))))*100,"")</f>
        <v>3.4080168270830837</v>
      </c>
      <c r="BJ674" s="94">
        <f>IFERROR(((AI674*(12000/5))/((F674*60+G674)*(SUMIFS(팀공격력!V:V,팀공격력!A:A,B674,팀공격력!B:B,D674)+SUMIFS(팀수비력!W:W,팀수비력!A:A,B674,팀수비력!B:B,D674))))*100,"")</f>
        <v>16.065813463926787</v>
      </c>
      <c r="BK674" s="94">
        <f>IFERROR(((AE674*(12000/5))/((F674*60+G674)*(SUMIFS(팀공격력!X:X,팀공격력!A:A,B674,팀공격력!B:B,D674)+SUMIFS(팀수비력!X:X,팀수비력!A:A,B674,팀수비력!B:B,D674))))*100,"")</f>
        <v>11.502056791405407</v>
      </c>
      <c r="BL674" s="94">
        <f>IFERROR(100*AK674/(((((F674*60+G674)/(12000/5))*SUMIFS(팀공격력!P:P,팀공격력!A:A,B674,팀공격력!B:B,D674))-K674)),"")</f>
        <v>11.696295065625518</v>
      </c>
      <c r="BM674" s="94">
        <f>IFERROR(100*((AM674/E674*(2400))/((F674*60+G674)*SUMIFS(팀공격력!AR:AR,팀공격력!A:A,B674,팀공격력!B:B,D674))),"")</f>
        <v>2.0374744438037147</v>
      </c>
      <c r="BN674" s="94">
        <f>IFERROR((AO674*40)/(((F674*60+G674)/60)*(SUMIFS(팀수비력!Q:Q,팀수비력!A:A,B674,팀수비력!B:B,D674)-SUMIFS(팀수비력!N:N,팀수비력!A:A,B674,팀수비력!B:B,D674)))*100,"")</f>
        <v>1.1470630406729438</v>
      </c>
      <c r="BO674" s="94">
        <f t="shared" si="345"/>
        <v>12.967765839199703</v>
      </c>
      <c r="BP674" s="18"/>
      <c r="BQ674" s="18"/>
      <c r="BR674" s="18"/>
      <c r="BS674" s="18"/>
      <c r="BT674" s="19" t="s">
        <v>88</v>
      </c>
      <c r="BU674" s="19"/>
      <c r="BV674" s="26" t="s">
        <v>94</v>
      </c>
      <c r="BW674" s="26"/>
      <c r="BX674" s="26"/>
      <c r="BY674" s="26"/>
      <c r="BZ674" s="29"/>
      <c r="CA674" s="29"/>
      <c r="CB674" s="29"/>
      <c r="CC674" s="30"/>
      <c r="CD674" s="30"/>
      <c r="CE674" s="30"/>
      <c r="CF674" s="28">
        <v>9</v>
      </c>
      <c r="CG674" s="28">
        <v>0</v>
      </c>
    </row>
    <row r="675" spans="1:85" x14ac:dyDescent="0.4">
      <c r="A675" s="9" t="s">
        <v>84</v>
      </c>
      <c r="B675" s="9" t="s">
        <v>130</v>
      </c>
      <c r="C675" s="9" t="s">
        <v>140</v>
      </c>
      <c r="D675" s="23" t="s">
        <v>297</v>
      </c>
      <c r="E675" s="32">
        <v>7</v>
      </c>
      <c r="F675" s="32">
        <v>7</v>
      </c>
      <c r="G675" s="32">
        <v>57</v>
      </c>
      <c r="H675" s="14">
        <f t="shared" si="319"/>
        <v>3339</v>
      </c>
      <c r="I675" s="45">
        <v>13</v>
      </c>
      <c r="J675" s="15">
        <f t="shared" si="320"/>
        <v>1.8571428571428572</v>
      </c>
      <c r="K675" s="21">
        <v>5</v>
      </c>
      <c r="L675" s="21">
        <v>9</v>
      </c>
      <c r="M675" s="15">
        <f t="shared" si="321"/>
        <v>0.7142857142857143</v>
      </c>
      <c r="N675" s="15">
        <f t="shared" si="322"/>
        <v>1.2857142857142858</v>
      </c>
      <c r="O675" s="17">
        <f t="shared" si="323"/>
        <v>0.55555555555555558</v>
      </c>
      <c r="P675" s="14">
        <v>2</v>
      </c>
      <c r="Q675" s="16">
        <v>5</v>
      </c>
      <c r="R675" s="15">
        <f t="shared" si="324"/>
        <v>0.2857142857142857</v>
      </c>
      <c r="S675" s="15">
        <f t="shared" si="325"/>
        <v>0.7142857142857143</v>
      </c>
      <c r="T675" s="17">
        <f t="shared" si="326"/>
        <v>0.4</v>
      </c>
      <c r="U675" s="16">
        <v>3</v>
      </c>
      <c r="V675" s="16">
        <v>4</v>
      </c>
      <c r="W675" s="15">
        <f t="shared" si="327"/>
        <v>0.42857142857142855</v>
      </c>
      <c r="X675" s="15">
        <f t="shared" si="328"/>
        <v>0.5714285714285714</v>
      </c>
      <c r="Y675" s="17">
        <f t="shared" si="329"/>
        <v>0.75</v>
      </c>
      <c r="Z675" s="8">
        <v>0</v>
      </c>
      <c r="AA675" s="8">
        <v>0</v>
      </c>
      <c r="AB675" s="15">
        <f t="shared" si="330"/>
        <v>0</v>
      </c>
      <c r="AC675" s="15">
        <f t="shared" si="331"/>
        <v>0</v>
      </c>
      <c r="AD675" s="17" t="e">
        <f t="shared" si="332"/>
        <v>#DIV/0!</v>
      </c>
      <c r="AE675" s="13">
        <v>4</v>
      </c>
      <c r="AF675" s="15">
        <f t="shared" si="333"/>
        <v>0.5714285714285714</v>
      </c>
      <c r="AG675" s="13">
        <v>1</v>
      </c>
      <c r="AH675" s="15">
        <f t="shared" si="334"/>
        <v>0.14285714285714285</v>
      </c>
      <c r="AI675" s="13">
        <v>3</v>
      </c>
      <c r="AJ675" s="15">
        <f t="shared" si="335"/>
        <v>0.42857142857142855</v>
      </c>
      <c r="AK675" s="13">
        <v>7</v>
      </c>
      <c r="AL675" s="15">
        <f t="shared" si="336"/>
        <v>1</v>
      </c>
      <c r="AM675" s="13">
        <v>2</v>
      </c>
      <c r="AN675" s="15">
        <f t="shared" si="337"/>
        <v>0.2857142857142857</v>
      </c>
      <c r="AO675" s="2">
        <v>1</v>
      </c>
      <c r="AP675" s="15">
        <f t="shared" si="338"/>
        <v>0.14285714285714285</v>
      </c>
      <c r="AQ675" s="6">
        <v>1</v>
      </c>
      <c r="AR675" s="15">
        <f t="shared" si="339"/>
        <v>0.14285714285714285</v>
      </c>
      <c r="AS675" s="52">
        <v>4</v>
      </c>
      <c r="AT675" s="15">
        <f t="shared" si="340"/>
        <v>0.5714285714285714</v>
      </c>
      <c r="AU675" s="18"/>
      <c r="AV675" s="18"/>
      <c r="AW675" s="18"/>
      <c r="AX675" s="18"/>
      <c r="AY675" s="18"/>
      <c r="AZ675" s="18"/>
      <c r="BA675" s="18"/>
      <c r="BB675" s="18"/>
      <c r="BC675" s="18"/>
      <c r="BD675" s="92">
        <f t="shared" si="341"/>
        <v>72.222222222222214</v>
      </c>
      <c r="BE675" s="92">
        <f t="shared" si="342"/>
        <v>72.222222222222214</v>
      </c>
      <c r="BF675" s="93">
        <f>IFERROR(100*((L675+0.44*AA675+AQ675)*2400)/((SUMIFS(팀공격력!Q:Q,팀공격력!A:A,B675,팀공격력!B:B,D675)+0.44*SUMIFS(팀공격력!T:T,팀공격력!A:A,B675,팀공격력!B:B,D675)+SUMIFS(팀공격력!AK:AK,팀공격력!A:A,B675,팀공격력!B:B,D675))*(F675*60+G675)),"")</f>
        <v>6.1209811932852833</v>
      </c>
      <c r="BG675" s="17">
        <f t="shared" si="343"/>
        <v>0.44444444444444442</v>
      </c>
      <c r="BH675" s="17">
        <f t="shared" si="344"/>
        <v>0</v>
      </c>
      <c r="BI675" s="94">
        <f>IFERROR(((AG675*(12000/5))/((F675*60+G675)*(SUMIFS(팀공격력!X:X,팀공격력!A:A,B675,팀공격력!B:B,D675)+SUMIFS(팀수비력!X:X,팀수비력!A:A,B675,팀수비력!B:B,D675))))*100,"")</f>
        <v>0.76582139130601268</v>
      </c>
      <c r="BJ675" s="94">
        <f>IFERROR(((AI675*(12000/5))/((F675*60+G675)*(SUMIFS(팀공격력!V:V,팀공격력!A:A,B675,팀공격력!B:B,D675)+SUMIFS(팀수비력!W:W,팀수비력!A:A,B675,팀수비력!B:B,D675))))*100,"")</f>
        <v>4.5602234509490964</v>
      </c>
      <c r="BK675" s="94">
        <f>IFERROR(((AE675*(12000/5))/((F675*60+G675)*(SUMIFS(팀공격력!X:X,팀공격력!A:A,B675,팀공격력!B:B,D675)+SUMIFS(팀수비력!X:X,팀수비력!A:A,B675,팀수비력!B:B,D675))))*100,"")</f>
        <v>3.0632855652240507</v>
      </c>
      <c r="BL675" s="94">
        <f>IFERROR(100*AK675/(((((F675*60+G675)/(12000/5))*SUMIFS(팀공격력!P:P,팀공격력!A:A,B675,팀공격력!B:B,D675))-K675)),"")</f>
        <v>12.151459260062927</v>
      </c>
      <c r="BM675" s="94">
        <f>IFERROR(100*((AM675/E675*(2400))/((F675*60+G675)*SUMIFS(팀공격력!AR:AR,팀공격력!A:A,B675,팀공격력!B:B,D675))),"")</f>
        <v>1.8837027876675854</v>
      </c>
      <c r="BN675" s="94">
        <f>IFERROR((AO675*40)/(((F675*60+G675)/60)*(SUMIFS(팀수비력!Q:Q,팀수비력!A:A,B675,팀수비력!B:B,D675)-SUMIFS(팀수비력!N:N,팀수비력!A:A,B675,팀수비력!B:B,D675)))*100,"")</f>
        <v>1.3747121696394815</v>
      </c>
      <c r="BO675" s="94">
        <f t="shared" si="345"/>
        <v>10</v>
      </c>
      <c r="BP675" s="18"/>
      <c r="BQ675" s="18"/>
      <c r="BR675" s="18"/>
      <c r="BS675" s="18"/>
      <c r="BT675" s="19" t="s">
        <v>88</v>
      </c>
      <c r="BU675" s="19"/>
      <c r="BV675" s="26" t="s">
        <v>89</v>
      </c>
      <c r="BW675" s="26"/>
      <c r="BX675" s="26"/>
      <c r="BY675" s="26"/>
      <c r="BZ675" s="29"/>
      <c r="CA675" s="29"/>
      <c r="CB675" s="29"/>
      <c r="CC675" s="30"/>
      <c r="CD675" s="30"/>
      <c r="CE675" s="30"/>
      <c r="CF675" s="28">
        <v>7</v>
      </c>
      <c r="CG675" s="28">
        <v>0</v>
      </c>
    </row>
    <row r="676" spans="1:85" x14ac:dyDescent="0.4">
      <c r="A676" s="9" t="s">
        <v>84</v>
      </c>
      <c r="B676" s="9" t="s">
        <v>130</v>
      </c>
      <c r="C676" s="9" t="s">
        <v>141</v>
      </c>
      <c r="D676" s="23" t="s">
        <v>297</v>
      </c>
      <c r="E676" s="32">
        <v>9</v>
      </c>
      <c r="F676" s="32">
        <v>16</v>
      </c>
      <c r="G676" s="32">
        <v>36</v>
      </c>
      <c r="H676" s="14">
        <f t="shared" si="319"/>
        <v>8964</v>
      </c>
      <c r="I676" s="45">
        <v>32</v>
      </c>
      <c r="J676" s="15">
        <f t="shared" si="320"/>
        <v>3.5555555555555554</v>
      </c>
      <c r="K676" s="21">
        <v>11</v>
      </c>
      <c r="L676" s="21">
        <v>34</v>
      </c>
      <c r="M676" s="15">
        <f t="shared" si="321"/>
        <v>1.2222222222222223</v>
      </c>
      <c r="N676" s="15">
        <f t="shared" si="322"/>
        <v>3.7777777777777777</v>
      </c>
      <c r="O676" s="17">
        <f t="shared" si="323"/>
        <v>0.3235294117647059</v>
      </c>
      <c r="P676" s="14">
        <v>6</v>
      </c>
      <c r="Q676" s="16">
        <v>18</v>
      </c>
      <c r="R676" s="15">
        <f t="shared" si="324"/>
        <v>0.66666666666666663</v>
      </c>
      <c r="S676" s="15">
        <f t="shared" si="325"/>
        <v>2</v>
      </c>
      <c r="T676" s="17">
        <f t="shared" si="326"/>
        <v>0.33333333333333331</v>
      </c>
      <c r="U676" s="16">
        <v>5</v>
      </c>
      <c r="V676" s="16">
        <v>16</v>
      </c>
      <c r="W676" s="15">
        <f t="shared" si="327"/>
        <v>0.55555555555555558</v>
      </c>
      <c r="X676" s="15">
        <f t="shared" si="328"/>
        <v>1.7777777777777777</v>
      </c>
      <c r="Y676" s="17">
        <f t="shared" si="329"/>
        <v>0.3125</v>
      </c>
      <c r="Z676" s="8">
        <v>5</v>
      </c>
      <c r="AA676" s="8">
        <v>9</v>
      </c>
      <c r="AB676" s="15">
        <f t="shared" si="330"/>
        <v>0.55555555555555558</v>
      </c>
      <c r="AC676" s="15">
        <f t="shared" si="331"/>
        <v>1</v>
      </c>
      <c r="AD676" s="17">
        <f t="shared" si="332"/>
        <v>0.55555555555555558</v>
      </c>
      <c r="AE676" s="13">
        <v>19</v>
      </c>
      <c r="AF676" s="15">
        <f t="shared" si="333"/>
        <v>2.1111111111111112</v>
      </c>
      <c r="AG676" s="13">
        <v>4</v>
      </c>
      <c r="AH676" s="15">
        <f t="shared" si="334"/>
        <v>0.44444444444444442</v>
      </c>
      <c r="AI676" s="13">
        <v>15</v>
      </c>
      <c r="AJ676" s="15">
        <f t="shared" si="335"/>
        <v>1.6666666666666667</v>
      </c>
      <c r="AK676" s="13">
        <v>15</v>
      </c>
      <c r="AL676" s="15">
        <f t="shared" si="336"/>
        <v>1.6666666666666667</v>
      </c>
      <c r="AM676" s="13">
        <v>4</v>
      </c>
      <c r="AN676" s="15">
        <f t="shared" si="337"/>
        <v>0.44444444444444442</v>
      </c>
      <c r="AO676" s="2">
        <v>4</v>
      </c>
      <c r="AP676" s="15">
        <f t="shared" si="338"/>
        <v>0.44444444444444442</v>
      </c>
      <c r="AQ676" s="6">
        <v>5</v>
      </c>
      <c r="AR676" s="15">
        <f t="shared" si="339"/>
        <v>0.55555555555555558</v>
      </c>
      <c r="AS676" s="52">
        <v>19</v>
      </c>
      <c r="AT676" s="15">
        <f t="shared" si="340"/>
        <v>2.1111111111111112</v>
      </c>
      <c r="AU676" s="18"/>
      <c r="AV676" s="18"/>
      <c r="AW676" s="18"/>
      <c r="AX676" s="18"/>
      <c r="AY676" s="18"/>
      <c r="AZ676" s="18"/>
      <c r="BA676" s="18"/>
      <c r="BB676" s="18"/>
      <c r="BC676" s="18"/>
      <c r="BD676" s="92">
        <f t="shared" si="341"/>
        <v>42.149631190727085</v>
      </c>
      <c r="BE676" s="92">
        <f t="shared" si="342"/>
        <v>39.705882352941174</v>
      </c>
      <c r="BF676" s="93">
        <f>IFERROR(100*((L676+0.44*AA676+AQ676)*2400)/((SUMIFS(팀공격력!Q:Q,팀공격력!A:A,B676,팀공격력!B:B,D676)+0.44*SUMIFS(팀공격력!T:T,팀공격력!A:A,B676,팀공격력!B:B,D676)+SUMIFS(팀공격력!AK:AK,팀공격력!A:A,B676,팀공격력!B:B,D676))*(F676*60+G676)),"")</f>
        <v>12.5934394512356</v>
      </c>
      <c r="BG676" s="17">
        <f t="shared" si="343"/>
        <v>0.47058823529411764</v>
      </c>
      <c r="BH676" s="17">
        <f t="shared" si="344"/>
        <v>0.26470588235294118</v>
      </c>
      <c r="BI676" s="94">
        <f>IFERROR(((AG676*(12000/5))/((F676*60+G676)*(SUMIFS(팀공격력!X:X,팀공격력!A:A,B676,팀공격력!B:B,D676)+SUMIFS(팀수비력!X:X,팀수비력!A:A,B676,팀수비력!B:B,D676))))*100,"")</f>
        <v>1.4670554363573014</v>
      </c>
      <c r="BJ676" s="94">
        <f>IFERROR(((AI676*(12000/5))/((F676*60+G676)*(SUMIFS(팀공격력!V:V,팀공격력!A:A,B676,팀공격력!B:B,D676)+SUMIFS(팀수비력!W:W,팀수비력!A:A,B676,팀수비력!B:B,D676))))*100,"")</f>
        <v>10.919812179230517</v>
      </c>
      <c r="BK676" s="94">
        <f>IFERROR(((AE676*(12000/5))/((F676*60+G676)*(SUMIFS(팀공격력!X:X,팀공격력!A:A,B676,팀공격력!B:B,D676)+SUMIFS(팀수비력!X:X,팀수비력!A:A,B676,팀수비력!B:B,D676))))*100,"")</f>
        <v>6.9685133226971816</v>
      </c>
      <c r="BL676" s="94">
        <f>IFERROR(100*AK676/(((((F676*60+G676)/(12000/5))*SUMIFS(팀공격력!P:P,팀공격력!A:A,B676,팀공격력!B:B,D676))-K676)),"")</f>
        <v>12.528711630820631</v>
      </c>
      <c r="BM676" s="94">
        <f>IFERROR(100*((AM676/E676*(2400))/((F676*60+G676)*SUMIFS(팀공격력!AR:AR,팀공격력!A:A,B676,팀공격력!B:B,D676))),"")</f>
        <v>1.4033207514551689</v>
      </c>
      <c r="BN676" s="94">
        <f>IFERROR((AO676*40)/(((F676*60+G676)/60)*(SUMIFS(팀수비력!Q:Q,팀수비력!A:A,B676,팀수비력!B:B,D676)-SUMIFS(팀수비력!N:N,팀수비력!A:A,B676,팀수비력!B:B,D676)))*100,"")</f>
        <v>2.6334847587069588</v>
      </c>
      <c r="BO676" s="94">
        <f t="shared" si="345"/>
        <v>11.638733705772811</v>
      </c>
      <c r="BP676" s="18"/>
      <c r="BQ676" s="18"/>
      <c r="BR676" s="18"/>
      <c r="BS676" s="18"/>
      <c r="BT676" s="19" t="s">
        <v>88</v>
      </c>
      <c r="BU676" s="19"/>
      <c r="BV676" s="26" t="s">
        <v>89</v>
      </c>
      <c r="BW676" s="26"/>
      <c r="BX676" s="26"/>
      <c r="BY676" s="26"/>
      <c r="BZ676" s="29"/>
      <c r="CA676" s="29"/>
      <c r="CB676" s="29"/>
      <c r="CC676" s="30"/>
      <c r="CD676" s="30"/>
      <c r="CE676" s="30"/>
      <c r="CF676" s="28">
        <v>9</v>
      </c>
      <c r="CG676" s="28">
        <v>0</v>
      </c>
    </row>
    <row r="677" spans="1:85" x14ac:dyDescent="0.4">
      <c r="A677" s="9" t="s">
        <v>84</v>
      </c>
      <c r="B677" s="9" t="s">
        <v>130</v>
      </c>
      <c r="C677" s="9" t="s">
        <v>143</v>
      </c>
      <c r="D677" s="23" t="s">
        <v>297</v>
      </c>
      <c r="E677" s="32">
        <v>7</v>
      </c>
      <c r="F677" s="32">
        <v>8</v>
      </c>
      <c r="G677" s="32">
        <v>14</v>
      </c>
      <c r="H677" s="14">
        <f t="shared" si="319"/>
        <v>3458</v>
      </c>
      <c r="I677" s="45">
        <v>9</v>
      </c>
      <c r="J677" s="15">
        <f t="shared" si="320"/>
        <v>1.2857142857142858</v>
      </c>
      <c r="K677" s="21">
        <v>4</v>
      </c>
      <c r="L677" s="21">
        <v>15</v>
      </c>
      <c r="M677" s="15">
        <f t="shared" si="321"/>
        <v>0.5714285714285714</v>
      </c>
      <c r="N677" s="15">
        <f t="shared" si="322"/>
        <v>2.1428571428571428</v>
      </c>
      <c r="O677" s="17">
        <f t="shared" si="323"/>
        <v>0.26666666666666666</v>
      </c>
      <c r="P677" s="14">
        <v>3</v>
      </c>
      <c r="Q677" s="16">
        <v>7</v>
      </c>
      <c r="R677" s="15">
        <f t="shared" si="324"/>
        <v>0.42857142857142855</v>
      </c>
      <c r="S677" s="15">
        <f t="shared" si="325"/>
        <v>1</v>
      </c>
      <c r="T677" s="17">
        <f t="shared" si="326"/>
        <v>0.42857142857142855</v>
      </c>
      <c r="U677" s="16">
        <v>1</v>
      </c>
      <c r="V677" s="16">
        <v>8</v>
      </c>
      <c r="W677" s="15">
        <f t="shared" si="327"/>
        <v>0.14285714285714285</v>
      </c>
      <c r="X677" s="15">
        <f t="shared" si="328"/>
        <v>1.1428571428571428</v>
      </c>
      <c r="Y677" s="17">
        <f t="shared" si="329"/>
        <v>0.125</v>
      </c>
      <c r="Z677" s="8">
        <v>0</v>
      </c>
      <c r="AA677" s="8">
        <v>0</v>
      </c>
      <c r="AB677" s="15">
        <f t="shared" si="330"/>
        <v>0</v>
      </c>
      <c r="AC677" s="15">
        <f t="shared" si="331"/>
        <v>0</v>
      </c>
      <c r="AD677" s="17" t="e">
        <f t="shared" si="332"/>
        <v>#DIV/0!</v>
      </c>
      <c r="AE677" s="13">
        <v>9</v>
      </c>
      <c r="AF677" s="15">
        <f t="shared" si="333"/>
        <v>1.2857142857142858</v>
      </c>
      <c r="AG677" s="13">
        <v>2</v>
      </c>
      <c r="AH677" s="15">
        <f t="shared" si="334"/>
        <v>0.2857142857142857</v>
      </c>
      <c r="AI677" s="13">
        <v>7</v>
      </c>
      <c r="AJ677" s="15">
        <f t="shared" si="335"/>
        <v>1</v>
      </c>
      <c r="AK677" s="13">
        <v>3</v>
      </c>
      <c r="AL677" s="15">
        <f t="shared" si="336"/>
        <v>0.42857142857142855</v>
      </c>
      <c r="AM677" s="13">
        <v>1</v>
      </c>
      <c r="AN677" s="15">
        <f t="shared" si="337"/>
        <v>0.14285714285714285</v>
      </c>
      <c r="AO677" s="2">
        <v>0</v>
      </c>
      <c r="AP677" s="15">
        <f t="shared" si="338"/>
        <v>0</v>
      </c>
      <c r="AQ677" s="6">
        <v>2</v>
      </c>
      <c r="AR677" s="15">
        <f t="shared" si="339"/>
        <v>0.2857142857142857</v>
      </c>
      <c r="AS677" s="52">
        <v>5</v>
      </c>
      <c r="AT677" s="15">
        <f t="shared" si="340"/>
        <v>0.7142857142857143</v>
      </c>
      <c r="AU677" s="18"/>
      <c r="AV677" s="18"/>
      <c r="AW677" s="18"/>
      <c r="AX677" s="18"/>
      <c r="AY677" s="18"/>
      <c r="AZ677" s="18"/>
      <c r="BA677" s="18"/>
      <c r="BB677" s="18"/>
      <c r="BC677" s="18"/>
      <c r="BD677" s="92">
        <f t="shared" si="341"/>
        <v>30</v>
      </c>
      <c r="BE677" s="92">
        <f t="shared" si="342"/>
        <v>30</v>
      </c>
      <c r="BF677" s="93">
        <f>IFERROR(100*((L677+0.44*AA677+AQ677)*2400)/((SUMIFS(팀공격력!Q:Q,팀공격력!A:A,B677,팀공격력!B:B,D677)+0.44*SUMIFS(팀공격력!T:T,팀공격력!A:A,B677,팀공격력!B:B,D677)+SUMIFS(팀공격력!AK:AK,팀공격력!A:A,B677,팀공격력!B:B,D677))*(F677*60+G677)),"")</f>
        <v>10.047578238127604</v>
      </c>
      <c r="BG677" s="17">
        <f t="shared" si="343"/>
        <v>0.53333333333333333</v>
      </c>
      <c r="BH677" s="17">
        <f t="shared" si="344"/>
        <v>0</v>
      </c>
      <c r="BI677" s="94">
        <f>IFERROR(((AG677*(12000/5))/((F677*60+G677)*(SUMIFS(팀공격력!X:X,팀공격력!A:A,B677,팀공격력!B:B,D677)+SUMIFS(팀수비력!X:X,팀수비력!A:A,B677,팀수비력!B:B,D677))))*100,"")</f>
        <v>1.4789344277448098</v>
      </c>
      <c r="BJ677" s="94">
        <f>IFERROR(((AI677*(12000/5))/((F677*60+G677)*(SUMIFS(팀공격력!V:V,팀공격력!A:A,B677,팀공격력!B:B,D677)+SUMIFS(팀수비력!W:W,팀수비력!A:A,B677,팀수비력!B:B,D677))))*100,"")</f>
        <v>10.274349596976405</v>
      </c>
      <c r="BK677" s="94">
        <f>IFERROR(((AE677*(12000/5))/((F677*60+G677)*(SUMIFS(팀공격력!X:X,팀공격력!A:A,B677,팀공격력!B:B,D677)+SUMIFS(팀수비력!X:X,팀수비력!A:A,B677,팀수비력!B:B,D677))))*100,"")</f>
        <v>6.6552049248516445</v>
      </c>
      <c r="BL677" s="94">
        <f>IFERROR(100*AK677/(((((F677*60+G677)/(12000/5))*SUMIFS(팀공격력!P:P,팀공격력!A:A,B677,팀공격력!B:B,D677))-K677)),"")</f>
        <v>4.9311690980069853</v>
      </c>
      <c r="BM677" s="94">
        <f>IFERROR(100*((AM677/E677*(2400))/((F677*60+G677)*SUMIFS(팀공격력!AR:AR,팀공격력!A:A,B677,팀공격력!B:B,D677))),"")</f>
        <v>0.9094395037625892</v>
      </c>
      <c r="BN677" s="94">
        <f>IFERROR((AO677*40)/(((F677*60+G677)/60)*(SUMIFS(팀수비력!Q:Q,팀수비력!A:A,B677,팀수비력!B:B,D677)-SUMIFS(팀수비력!N:N,팀수비력!A:A,B677,팀수비력!B:B,D677)))*100,"")</f>
        <v>0</v>
      </c>
      <c r="BO677" s="94">
        <f t="shared" si="345"/>
        <v>11.764705882352942</v>
      </c>
      <c r="BP677" s="18"/>
      <c r="BQ677" s="18"/>
      <c r="BR677" s="18"/>
      <c r="BS677" s="18"/>
      <c r="BT677" s="19" t="s">
        <v>88</v>
      </c>
      <c r="BU677" s="19"/>
      <c r="BV677" s="26" t="s">
        <v>89</v>
      </c>
      <c r="BW677" s="26"/>
      <c r="BX677" s="26"/>
      <c r="BY677" s="26"/>
      <c r="BZ677" s="29"/>
      <c r="CA677" s="29"/>
      <c r="CB677" s="29"/>
      <c r="CC677" s="30"/>
      <c r="CD677" s="30"/>
      <c r="CE677" s="30"/>
      <c r="CF677" s="28">
        <v>7</v>
      </c>
      <c r="CG677" s="28">
        <v>0</v>
      </c>
    </row>
    <row r="678" spans="1:85" x14ac:dyDescent="0.4">
      <c r="A678" s="9" t="s">
        <v>84</v>
      </c>
      <c r="B678" s="9" t="s">
        <v>130</v>
      </c>
      <c r="C678" s="9" t="s">
        <v>144</v>
      </c>
      <c r="D678" s="23" t="s">
        <v>297</v>
      </c>
      <c r="E678" s="32">
        <v>9</v>
      </c>
      <c r="F678" s="32">
        <v>30</v>
      </c>
      <c r="G678" s="32">
        <v>2</v>
      </c>
      <c r="H678" s="14">
        <f t="shared" si="319"/>
        <v>16218</v>
      </c>
      <c r="I678" s="45">
        <v>191</v>
      </c>
      <c r="J678" s="15">
        <f t="shared" si="320"/>
        <v>21.222222222222221</v>
      </c>
      <c r="K678" s="21">
        <v>78</v>
      </c>
      <c r="L678" s="21">
        <v>164</v>
      </c>
      <c r="M678" s="15">
        <f t="shared" si="321"/>
        <v>8.6666666666666661</v>
      </c>
      <c r="N678" s="15">
        <f t="shared" si="322"/>
        <v>18.222222222222221</v>
      </c>
      <c r="O678" s="17">
        <f t="shared" si="323"/>
        <v>0.47560975609756095</v>
      </c>
      <c r="P678" s="14">
        <v>77</v>
      </c>
      <c r="Q678" s="16">
        <v>154</v>
      </c>
      <c r="R678" s="15">
        <f t="shared" si="324"/>
        <v>8.5555555555555554</v>
      </c>
      <c r="S678" s="15">
        <f t="shared" si="325"/>
        <v>17.111111111111111</v>
      </c>
      <c r="T678" s="17">
        <f t="shared" si="326"/>
        <v>0.5</v>
      </c>
      <c r="U678" s="16">
        <v>1</v>
      </c>
      <c r="V678" s="16">
        <v>10</v>
      </c>
      <c r="W678" s="15">
        <f t="shared" si="327"/>
        <v>0.1111111111111111</v>
      </c>
      <c r="X678" s="15">
        <f t="shared" si="328"/>
        <v>1.1111111111111112</v>
      </c>
      <c r="Y678" s="17">
        <f t="shared" si="329"/>
        <v>0.1</v>
      </c>
      <c r="Z678" s="8">
        <v>34</v>
      </c>
      <c r="AA678" s="8">
        <v>44</v>
      </c>
      <c r="AB678" s="15">
        <f t="shared" si="330"/>
        <v>3.7777777777777777</v>
      </c>
      <c r="AC678" s="15">
        <f t="shared" si="331"/>
        <v>4.8888888888888893</v>
      </c>
      <c r="AD678" s="17">
        <f t="shared" si="332"/>
        <v>0.77272727272727271</v>
      </c>
      <c r="AE678" s="13">
        <v>100</v>
      </c>
      <c r="AF678" s="15">
        <f t="shared" si="333"/>
        <v>11.111111111111111</v>
      </c>
      <c r="AG678" s="13">
        <v>36</v>
      </c>
      <c r="AH678" s="15">
        <f t="shared" si="334"/>
        <v>4</v>
      </c>
      <c r="AI678" s="13">
        <v>64</v>
      </c>
      <c r="AJ678" s="15">
        <f t="shared" si="335"/>
        <v>7.1111111111111107</v>
      </c>
      <c r="AK678" s="13">
        <v>25</v>
      </c>
      <c r="AL678" s="15">
        <f t="shared" si="336"/>
        <v>2.7777777777777777</v>
      </c>
      <c r="AM678" s="13">
        <v>11</v>
      </c>
      <c r="AN678" s="15">
        <f t="shared" si="337"/>
        <v>1.2222222222222223</v>
      </c>
      <c r="AO678" s="2">
        <v>4</v>
      </c>
      <c r="AP678" s="15">
        <f t="shared" si="338"/>
        <v>0.44444444444444442</v>
      </c>
      <c r="AQ678" s="6">
        <v>8</v>
      </c>
      <c r="AR678" s="15">
        <f t="shared" si="339"/>
        <v>0.88888888888888884</v>
      </c>
      <c r="AS678" s="52">
        <v>7</v>
      </c>
      <c r="AT678" s="15">
        <f t="shared" si="340"/>
        <v>0.77777777777777779</v>
      </c>
      <c r="AU678" s="18"/>
      <c r="AV678" s="18"/>
      <c r="AW678" s="18"/>
      <c r="AX678" s="18"/>
      <c r="AY678" s="18"/>
      <c r="AZ678" s="18"/>
      <c r="BA678" s="18"/>
      <c r="BB678" s="18"/>
      <c r="BC678" s="18"/>
      <c r="BD678" s="92">
        <f t="shared" si="341"/>
        <v>52.083333333333329</v>
      </c>
      <c r="BE678" s="92">
        <f t="shared" si="342"/>
        <v>47.865853658536587</v>
      </c>
      <c r="BF678" s="93">
        <f>IFERROR(100*((L678+0.44*AA678+AQ678)*2400)/((SUMIFS(팀공격력!Q:Q,팀공격력!A:A,B678,팀공격력!B:B,D678)+0.44*SUMIFS(팀공격력!T:T,팀공격력!A:A,B678,팀공격력!B:B,D678)+SUMIFS(팀공격력!AK:AK,팀공격력!A:A,B678,팀공격력!B:B,D678))*(F678*60+G678)),"")</f>
        <v>31.005290148010729</v>
      </c>
      <c r="BG678" s="17">
        <f t="shared" si="343"/>
        <v>6.097560975609756E-2</v>
      </c>
      <c r="BH678" s="17">
        <f t="shared" si="344"/>
        <v>0.26829268292682928</v>
      </c>
      <c r="BI678" s="94">
        <f>IFERROR(((AG678*(12000/5))/((F678*60+G678)*(SUMIFS(팀공격력!X:X,팀공격력!A:A,B678,팀공격력!B:B,D678)+SUMIFS(팀수비력!X:X,팀수비력!A:A,B678,팀수비력!B:B,D678))))*100,"")</f>
        <v>7.2978273759749444</v>
      </c>
      <c r="BJ678" s="94">
        <f>IFERROR(((AI678*(12000/5))/((F678*60+G678)*(SUMIFS(팀공격력!V:V,팀공격력!A:A,B678,팀공격력!B:B,D678)+SUMIFS(팀수비력!W:W,팀수비력!A:A,B678,팀수비력!B:B,D678))))*100,"")</f>
        <v>25.751850075947839</v>
      </c>
      <c r="BK678" s="94">
        <f>IFERROR(((AE678*(12000/5))/((F678*60+G678)*(SUMIFS(팀공격력!X:X,팀공격력!A:A,B678,팀공격력!B:B,D678)+SUMIFS(팀수비력!X:X,팀수비력!A:A,B678,팀수비력!B:B,D678))))*100,"")</f>
        <v>20.271742711041512</v>
      </c>
      <c r="BL678" s="94">
        <f>IFERROR(100*AK678/(((((F678*60+G678)/(12000/5))*SUMIFS(팀공격력!P:P,팀공격력!A:A,B678,팀공격력!B:B,D678))-K678)),"")</f>
        <v>15.771626843308885</v>
      </c>
      <c r="BM678" s="94">
        <f>IFERROR(100*((AM678/E678*(2400))/((F678*60+G678)*SUMIFS(팀공격력!AR:AR,팀공격력!A:A,B678,팀공격력!B:B,D678))),"")</f>
        <v>2.1330163919177072</v>
      </c>
      <c r="BN678" s="94">
        <f>IFERROR((AO678*40)/(((F678*60+G678)/60)*(SUMIFS(팀수비력!Q:Q,팀수비력!A:A,B678,팀수비력!B:B,D678)-SUMIFS(팀수비력!N:N,팀수비력!A:A,B678,팀수비력!B:B,D678)))*100,"")</f>
        <v>1.4555775913829805</v>
      </c>
      <c r="BO678" s="94">
        <f t="shared" si="345"/>
        <v>4.1806020066889626</v>
      </c>
      <c r="BP678" s="18"/>
      <c r="BQ678" s="18"/>
      <c r="BR678" s="18"/>
      <c r="BS678" s="18"/>
      <c r="BT678" s="19" t="s">
        <v>93</v>
      </c>
      <c r="BU678" s="19"/>
      <c r="BV678" s="26" t="s">
        <v>94</v>
      </c>
      <c r="BW678" s="26"/>
      <c r="BX678" s="26"/>
      <c r="BY678" s="26"/>
      <c r="BZ678" s="29"/>
      <c r="CA678" s="29"/>
      <c r="CB678" s="29"/>
      <c r="CC678" s="30"/>
      <c r="CD678" s="30"/>
      <c r="CE678" s="30"/>
      <c r="CF678" s="28">
        <v>9</v>
      </c>
      <c r="CG678" s="28">
        <v>0</v>
      </c>
    </row>
    <row r="679" spans="1:85" x14ac:dyDescent="0.4">
      <c r="A679" s="9" t="s">
        <v>84</v>
      </c>
      <c r="B679" s="9" t="s">
        <v>130</v>
      </c>
      <c r="C679" s="9" t="s">
        <v>145</v>
      </c>
      <c r="D679" s="23" t="s">
        <v>297</v>
      </c>
      <c r="E679" s="32">
        <v>8</v>
      </c>
      <c r="F679" s="32">
        <v>17</v>
      </c>
      <c r="G679" s="32">
        <v>23</v>
      </c>
      <c r="H679" s="14">
        <f t="shared" si="319"/>
        <v>8344</v>
      </c>
      <c r="I679" s="45">
        <v>41</v>
      </c>
      <c r="J679" s="15">
        <f t="shared" si="320"/>
        <v>5.125</v>
      </c>
      <c r="K679" s="21">
        <v>18</v>
      </c>
      <c r="L679" s="21">
        <v>35</v>
      </c>
      <c r="M679" s="15">
        <f t="shared" si="321"/>
        <v>2.25</v>
      </c>
      <c r="N679" s="15">
        <f t="shared" si="322"/>
        <v>4.375</v>
      </c>
      <c r="O679" s="17">
        <f t="shared" si="323"/>
        <v>0.51428571428571423</v>
      </c>
      <c r="P679" s="14">
        <v>18</v>
      </c>
      <c r="Q679" s="16">
        <v>31</v>
      </c>
      <c r="R679" s="15">
        <f t="shared" si="324"/>
        <v>2.25</v>
      </c>
      <c r="S679" s="15">
        <f t="shared" si="325"/>
        <v>3.875</v>
      </c>
      <c r="T679" s="17">
        <f t="shared" si="326"/>
        <v>0.58064516129032262</v>
      </c>
      <c r="U679" s="16">
        <v>0</v>
      </c>
      <c r="V679" s="16">
        <v>4</v>
      </c>
      <c r="W679" s="15">
        <f t="shared" si="327"/>
        <v>0</v>
      </c>
      <c r="X679" s="15">
        <f t="shared" si="328"/>
        <v>0.5</v>
      </c>
      <c r="Y679" s="17">
        <f t="shared" si="329"/>
        <v>0</v>
      </c>
      <c r="Z679" s="8">
        <v>5</v>
      </c>
      <c r="AA679" s="8">
        <v>5</v>
      </c>
      <c r="AB679" s="15">
        <f t="shared" si="330"/>
        <v>0.625</v>
      </c>
      <c r="AC679" s="15">
        <f t="shared" si="331"/>
        <v>0.625</v>
      </c>
      <c r="AD679" s="17">
        <f t="shared" si="332"/>
        <v>1</v>
      </c>
      <c r="AE679" s="13">
        <v>25</v>
      </c>
      <c r="AF679" s="15">
        <f t="shared" si="333"/>
        <v>3.125</v>
      </c>
      <c r="AG679" s="13">
        <v>13</v>
      </c>
      <c r="AH679" s="15">
        <f t="shared" si="334"/>
        <v>1.625</v>
      </c>
      <c r="AI679" s="13">
        <v>12</v>
      </c>
      <c r="AJ679" s="15">
        <f t="shared" si="335"/>
        <v>1.5</v>
      </c>
      <c r="AK679" s="13">
        <v>7</v>
      </c>
      <c r="AL679" s="15">
        <f t="shared" si="336"/>
        <v>0.875</v>
      </c>
      <c r="AM679" s="13">
        <v>7</v>
      </c>
      <c r="AN679" s="15">
        <f t="shared" si="337"/>
        <v>0.875</v>
      </c>
      <c r="AO679" s="2">
        <v>1</v>
      </c>
      <c r="AP679" s="15">
        <f t="shared" si="338"/>
        <v>0.125</v>
      </c>
      <c r="AQ679" s="6">
        <v>9</v>
      </c>
      <c r="AR679" s="15">
        <f t="shared" si="339"/>
        <v>1.125</v>
      </c>
      <c r="AS679" s="52">
        <v>14</v>
      </c>
      <c r="AT679" s="15">
        <f t="shared" si="340"/>
        <v>1.75</v>
      </c>
      <c r="AU679" s="18"/>
      <c r="AV679" s="18"/>
      <c r="AW679" s="18"/>
      <c r="AX679" s="18"/>
      <c r="AY679" s="18"/>
      <c r="AZ679" s="18"/>
      <c r="BA679" s="18"/>
      <c r="BB679" s="18"/>
      <c r="BC679" s="18"/>
      <c r="BD679" s="92">
        <f t="shared" si="341"/>
        <v>55.107526881720425</v>
      </c>
      <c r="BE679" s="92">
        <f t="shared" si="342"/>
        <v>51.428571428571423</v>
      </c>
      <c r="BF679" s="93">
        <f>IFERROR(100*((L679+0.44*AA679+AQ679)*2400)/((SUMIFS(팀공격력!Q:Q,팀공격력!A:A,B679,팀공격력!B:B,D679)+0.44*SUMIFS(팀공격력!T:T,팀공격력!A:A,B679,팀공격력!B:B,D679)+SUMIFS(팀공격력!AK:AK,팀공격력!A:A,B679,팀공격력!B:B,D679))*(F679*60+G679)),"")</f>
        <v>12.932934894430019</v>
      </c>
      <c r="BG679" s="17">
        <f t="shared" si="343"/>
        <v>0.11428571428571428</v>
      </c>
      <c r="BH679" s="17">
        <f t="shared" si="344"/>
        <v>0.14285714285714285</v>
      </c>
      <c r="BI679" s="94">
        <f>IFERROR(((AG679*(12000/5))/((F679*60+G679)*(SUMIFS(팀공격력!X:X,팀공격력!A:A,B679,팀공격력!B:B,D679)+SUMIFS(팀수비력!X:X,팀수비력!A:A,B679,팀수비력!B:B,D679))))*100,"")</f>
        <v>4.5530761720887671</v>
      </c>
      <c r="BJ679" s="94">
        <f>IFERROR(((AI679*(12000/5))/((F679*60+G679)*(SUMIFS(팀공격력!V:V,팀공격력!A:A,B679,팀공격력!B:B,D679)+SUMIFS(팀수비력!W:W,팀수비력!A:A,B679,팀수비력!B:B,D679))))*100,"")</f>
        <v>8.3421920847659408</v>
      </c>
      <c r="BK679" s="94">
        <f>IFERROR(((AE679*(12000/5))/((F679*60+G679)*(SUMIFS(팀공격력!X:X,팀공격력!A:A,B679,팀공격력!B:B,D679)+SUMIFS(팀수비력!X:X,팀수비력!A:A,B679,팀수비력!B:B,D679))))*100,"")</f>
        <v>8.7559157155553216</v>
      </c>
      <c r="BL679" s="94">
        <f>IFERROR(100*AK679/(((((F679*60+G679)/(12000/5))*SUMIFS(팀공격력!P:P,팀공격력!A:A,B679,팀공격력!B:B,D679))-K679)),"")</f>
        <v>5.8876097355832417</v>
      </c>
      <c r="BM679" s="94">
        <f>IFERROR(100*((AM679/E679*(2400))/((F679*60+G679)*SUMIFS(팀공격력!AR:AR,팀공격력!A:A,B679,팀공격력!B:B,D679))),"")</f>
        <v>2.638290104036102</v>
      </c>
      <c r="BN679" s="94">
        <f>IFERROR((AO679*40)/(((F679*60+G679)/60)*(SUMIFS(팀수비력!Q:Q,팀수비력!A:A,B679,팀수비력!B:B,D679)-SUMIFS(팀수비력!N:N,팀수비력!A:A,B679,팀수비력!B:B,D679)))*100,"")</f>
        <v>0.628703456297251</v>
      </c>
      <c r="BO679" s="94">
        <f t="shared" si="345"/>
        <v>19.480519480519479</v>
      </c>
      <c r="BP679" s="18"/>
      <c r="BQ679" s="18"/>
      <c r="BR679" s="18"/>
      <c r="BS679" s="18"/>
      <c r="BT679" s="19" t="s">
        <v>88</v>
      </c>
      <c r="BU679" s="19"/>
      <c r="BV679" s="26" t="s">
        <v>94</v>
      </c>
      <c r="BW679" s="26"/>
      <c r="BX679" s="26"/>
      <c r="BY679" s="26"/>
      <c r="BZ679" s="29"/>
      <c r="CA679" s="29"/>
      <c r="CB679" s="29"/>
      <c r="CC679" s="30"/>
      <c r="CD679" s="30"/>
      <c r="CE679" s="30"/>
      <c r="CF679" s="28">
        <v>8</v>
      </c>
      <c r="CG679" s="28">
        <v>0</v>
      </c>
    </row>
    <row r="680" spans="1:85" x14ac:dyDescent="0.4">
      <c r="A680" s="9" t="s">
        <v>84</v>
      </c>
      <c r="B680" s="9" t="s">
        <v>130</v>
      </c>
      <c r="C680" s="9" t="s">
        <v>146</v>
      </c>
      <c r="D680" s="23" t="s">
        <v>297</v>
      </c>
      <c r="E680" s="32">
        <v>9</v>
      </c>
      <c r="F680" s="32">
        <v>10</v>
      </c>
      <c r="G680" s="32">
        <v>52</v>
      </c>
      <c r="H680" s="14">
        <f t="shared" si="319"/>
        <v>5868</v>
      </c>
      <c r="I680" s="45">
        <v>19</v>
      </c>
      <c r="J680" s="15">
        <f t="shared" si="320"/>
        <v>2.1111111111111112</v>
      </c>
      <c r="K680" s="21">
        <v>7</v>
      </c>
      <c r="L680" s="21">
        <v>14</v>
      </c>
      <c r="M680" s="15">
        <f t="shared" si="321"/>
        <v>0.77777777777777779</v>
      </c>
      <c r="N680" s="15">
        <f t="shared" si="322"/>
        <v>1.5555555555555556</v>
      </c>
      <c r="O680" s="17">
        <f t="shared" si="323"/>
        <v>0.5</v>
      </c>
      <c r="P680" s="14">
        <v>3</v>
      </c>
      <c r="Q680" s="16">
        <v>6</v>
      </c>
      <c r="R680" s="15">
        <f t="shared" si="324"/>
        <v>0.33333333333333331</v>
      </c>
      <c r="S680" s="15">
        <f t="shared" si="325"/>
        <v>0.66666666666666663</v>
      </c>
      <c r="T680" s="17">
        <f t="shared" si="326"/>
        <v>0.5</v>
      </c>
      <c r="U680" s="16">
        <v>4</v>
      </c>
      <c r="V680" s="16">
        <v>8</v>
      </c>
      <c r="W680" s="15">
        <f t="shared" si="327"/>
        <v>0.44444444444444442</v>
      </c>
      <c r="X680" s="15">
        <f t="shared" si="328"/>
        <v>0.88888888888888884</v>
      </c>
      <c r="Y680" s="17">
        <f t="shared" si="329"/>
        <v>0.5</v>
      </c>
      <c r="Z680" s="8">
        <v>1</v>
      </c>
      <c r="AA680" s="8">
        <v>2</v>
      </c>
      <c r="AB680" s="15">
        <f t="shared" si="330"/>
        <v>0.1111111111111111</v>
      </c>
      <c r="AC680" s="15">
        <f t="shared" si="331"/>
        <v>0.22222222222222221</v>
      </c>
      <c r="AD680" s="17">
        <f t="shared" si="332"/>
        <v>0.5</v>
      </c>
      <c r="AE680" s="13">
        <v>11</v>
      </c>
      <c r="AF680" s="15">
        <f t="shared" si="333"/>
        <v>1.2222222222222223</v>
      </c>
      <c r="AG680" s="13">
        <v>5</v>
      </c>
      <c r="AH680" s="15">
        <f t="shared" si="334"/>
        <v>0.55555555555555558</v>
      </c>
      <c r="AI680" s="13">
        <v>6</v>
      </c>
      <c r="AJ680" s="15">
        <f t="shared" si="335"/>
        <v>0.66666666666666663</v>
      </c>
      <c r="AK680" s="13">
        <v>7</v>
      </c>
      <c r="AL680" s="15">
        <f t="shared" si="336"/>
        <v>0.77777777777777779</v>
      </c>
      <c r="AM680" s="13">
        <v>5</v>
      </c>
      <c r="AN680" s="15">
        <f t="shared" si="337"/>
        <v>0.55555555555555558</v>
      </c>
      <c r="AO680" s="2">
        <v>0</v>
      </c>
      <c r="AP680" s="15">
        <f t="shared" si="338"/>
        <v>0</v>
      </c>
      <c r="AQ680" s="6">
        <v>6</v>
      </c>
      <c r="AR680" s="15">
        <f t="shared" si="339"/>
        <v>0.66666666666666663</v>
      </c>
      <c r="AS680" s="52">
        <v>18</v>
      </c>
      <c r="AT680" s="15">
        <f t="shared" si="340"/>
        <v>2</v>
      </c>
      <c r="AU680" s="18"/>
      <c r="AV680" s="18"/>
      <c r="AW680" s="18"/>
      <c r="AX680" s="18"/>
      <c r="AY680" s="18"/>
      <c r="AZ680" s="18"/>
      <c r="BA680" s="18"/>
      <c r="BB680" s="18"/>
      <c r="BC680" s="18"/>
      <c r="BD680" s="92">
        <f t="shared" si="341"/>
        <v>63.844086021505376</v>
      </c>
      <c r="BE680" s="92">
        <f t="shared" si="342"/>
        <v>64.285714285714292</v>
      </c>
      <c r="BF680" s="93">
        <f>IFERROR(100*((L680+0.44*AA680+AQ680)*2400)/((SUMIFS(팀공격력!Q:Q,팀공격력!A:A,B680,팀공격력!B:B,D680)+0.44*SUMIFS(팀공격력!T:T,팀공격력!A:A,B680,팀공격력!B:B,D680)+SUMIFS(팀공격력!AK:AK,팀공격력!A:A,B680,팀공격력!B:B,D680))*(F680*60+G680)),"")</f>
        <v>9.3502306211096702</v>
      </c>
      <c r="BG680" s="17">
        <f t="shared" si="343"/>
        <v>0.5714285714285714</v>
      </c>
      <c r="BH680" s="17">
        <f t="shared" si="344"/>
        <v>0.14285714285714285</v>
      </c>
      <c r="BI680" s="94">
        <f>IFERROR(((AG680*(12000/5))/((F680*60+G680)*(SUMIFS(팀공격력!X:X,팀공격력!A:A,B680,팀공격력!B:B,D680)+SUMIFS(팀수비력!X:X,팀수비력!A:A,B680,팀수비력!B:B,D680))))*100,"")</f>
        <v>2.8013558562344176</v>
      </c>
      <c r="BJ680" s="94">
        <f>IFERROR(((AI680*(12000/5))/((F680*60+G680)*(SUMIFS(팀공격력!V:V,팀공격력!A:A,B680,팀공격력!B:B,D680)+SUMIFS(팀수비력!W:W,팀수비력!A:A,B680,팀수비력!B:B,D680))))*100,"")</f>
        <v>6.6724741904991376</v>
      </c>
      <c r="BK680" s="94">
        <f>IFERROR(((AE680*(12000/5))/((F680*60+G680)*(SUMIFS(팀공격력!X:X,팀공격력!A:A,B680,팀공격력!B:B,D680)+SUMIFS(팀수비력!X:X,팀수비력!A:A,B680,팀수비력!B:B,D680))))*100,"")</f>
        <v>6.1629828837157179</v>
      </c>
      <c r="BL680" s="94">
        <f>IFERROR(100*AK680/(((((F680*60+G680)/(12000/5))*SUMIFS(팀공격력!P:P,팀공격력!A:A,B680,팀공격력!B:B,D680))-K680)),"")</f>
        <v>8.908685968819599</v>
      </c>
      <c r="BM680" s="94">
        <f>IFERROR(100*((AM680/E680*(2400))/((F680*60+G680)*SUMIFS(팀공격력!AR:AR,팀공격력!A:A,B680,팀공격력!B:B,D680))),"")</f>
        <v>2.6796538888982906</v>
      </c>
      <c r="BN680" s="94">
        <f>IFERROR((AO680*40)/(((F680*60+G680)/60)*(SUMIFS(팀수비력!Q:Q,팀수비력!A:A,B680,팀수비력!B:B,D680)-SUMIFS(팀수비력!N:N,팀수비력!A:A,B680,팀수비력!B:B,D680)))*100,"")</f>
        <v>0</v>
      </c>
      <c r="BO680" s="94">
        <f t="shared" si="345"/>
        <v>28.735632183908042</v>
      </c>
      <c r="BP680" s="18"/>
      <c r="BQ680" s="18"/>
      <c r="BR680" s="18"/>
      <c r="BS680" s="18"/>
      <c r="BT680" s="19" t="s">
        <v>88</v>
      </c>
      <c r="BU680" s="19"/>
      <c r="BV680" s="26" t="s">
        <v>89</v>
      </c>
      <c r="BW680" s="26"/>
      <c r="BX680" s="26"/>
      <c r="BY680" s="26"/>
      <c r="BZ680" s="29"/>
      <c r="CA680" s="29"/>
      <c r="CB680" s="29"/>
      <c r="CC680" s="30"/>
      <c r="CD680" s="30"/>
      <c r="CE680" s="30"/>
      <c r="CF680" s="28">
        <v>9</v>
      </c>
      <c r="CG680" s="28">
        <v>0</v>
      </c>
    </row>
    <row r="681" spans="1:85" x14ac:dyDescent="0.4">
      <c r="A681" s="9" t="s">
        <v>84</v>
      </c>
      <c r="B681" s="9" t="s">
        <v>130</v>
      </c>
      <c r="C681" s="9" t="s">
        <v>147</v>
      </c>
      <c r="D681" s="23" t="s">
        <v>297</v>
      </c>
      <c r="E681" s="32">
        <v>9</v>
      </c>
      <c r="F681" s="32">
        <v>27</v>
      </c>
      <c r="G681" s="32">
        <v>2</v>
      </c>
      <c r="H681" s="14">
        <f t="shared" si="319"/>
        <v>14598</v>
      </c>
      <c r="I681" s="45">
        <v>134</v>
      </c>
      <c r="J681" s="15">
        <f t="shared" si="320"/>
        <v>14.888888888888889</v>
      </c>
      <c r="K681" s="21">
        <v>50</v>
      </c>
      <c r="L681" s="21">
        <v>101</v>
      </c>
      <c r="M681" s="15">
        <f t="shared" si="321"/>
        <v>5.5555555555555554</v>
      </c>
      <c r="N681" s="15">
        <f t="shared" si="322"/>
        <v>11.222222222222221</v>
      </c>
      <c r="O681" s="17">
        <f t="shared" si="323"/>
        <v>0.49504950495049505</v>
      </c>
      <c r="P681" s="14">
        <v>34</v>
      </c>
      <c r="Q681" s="16">
        <v>63</v>
      </c>
      <c r="R681" s="15">
        <f t="shared" si="324"/>
        <v>3.7777777777777777</v>
      </c>
      <c r="S681" s="15">
        <f t="shared" si="325"/>
        <v>7</v>
      </c>
      <c r="T681" s="17">
        <f t="shared" si="326"/>
        <v>0.53968253968253965</v>
      </c>
      <c r="U681" s="16">
        <v>16</v>
      </c>
      <c r="V681" s="16">
        <v>38</v>
      </c>
      <c r="W681" s="15">
        <f t="shared" si="327"/>
        <v>1.7777777777777777</v>
      </c>
      <c r="X681" s="15">
        <f t="shared" si="328"/>
        <v>4.2222222222222223</v>
      </c>
      <c r="Y681" s="17">
        <f t="shared" si="329"/>
        <v>0.42105263157894735</v>
      </c>
      <c r="Z681" s="8">
        <v>18</v>
      </c>
      <c r="AA681" s="8">
        <v>24</v>
      </c>
      <c r="AB681" s="15">
        <f t="shared" si="330"/>
        <v>2</v>
      </c>
      <c r="AC681" s="15">
        <f t="shared" si="331"/>
        <v>2.6666666666666665</v>
      </c>
      <c r="AD681" s="17">
        <f t="shared" si="332"/>
        <v>0.75</v>
      </c>
      <c r="AE681" s="13">
        <v>53</v>
      </c>
      <c r="AF681" s="15">
        <f t="shared" si="333"/>
        <v>5.8888888888888893</v>
      </c>
      <c r="AG681" s="13">
        <v>10</v>
      </c>
      <c r="AH681" s="15">
        <f t="shared" si="334"/>
        <v>1.1111111111111112</v>
      </c>
      <c r="AI681" s="13">
        <v>43</v>
      </c>
      <c r="AJ681" s="15">
        <f t="shared" si="335"/>
        <v>4.7777777777777777</v>
      </c>
      <c r="AK681" s="13">
        <v>32</v>
      </c>
      <c r="AL681" s="15">
        <f t="shared" si="336"/>
        <v>3.5555555555555554</v>
      </c>
      <c r="AM681" s="13">
        <v>5</v>
      </c>
      <c r="AN681" s="15">
        <f t="shared" si="337"/>
        <v>0.55555555555555558</v>
      </c>
      <c r="AO681" s="2">
        <v>4</v>
      </c>
      <c r="AP681" s="15">
        <f t="shared" si="338"/>
        <v>0.44444444444444442</v>
      </c>
      <c r="AQ681" s="6">
        <v>19</v>
      </c>
      <c r="AR681" s="15">
        <f t="shared" si="339"/>
        <v>2.1111111111111112</v>
      </c>
      <c r="AS681" s="52">
        <v>20</v>
      </c>
      <c r="AT681" s="15">
        <f t="shared" si="340"/>
        <v>2.2222222222222223</v>
      </c>
      <c r="AU681" s="18"/>
      <c r="AV681" s="18"/>
      <c r="AW681" s="18"/>
      <c r="AX681" s="18"/>
      <c r="AY681" s="18"/>
      <c r="AZ681" s="18"/>
      <c r="BA681" s="18"/>
      <c r="BB681" s="18"/>
      <c r="BC681" s="18"/>
      <c r="BD681" s="92">
        <f t="shared" si="341"/>
        <v>60.057368232341332</v>
      </c>
      <c r="BE681" s="92">
        <f t="shared" si="342"/>
        <v>57.42574257425742</v>
      </c>
      <c r="BF681" s="93">
        <f>IFERROR(100*((L681+0.44*AA681+AQ681)*2400)/((SUMIFS(팀공격력!Q:Q,팀공격력!A:A,B681,팀공격력!B:B,D681)+0.44*SUMIFS(팀공격력!T:T,팀공격력!A:A,B681,팀공격력!B:B,D681)+SUMIFS(팀공격력!AK:AK,팀공격력!A:A,B681,팀공격력!B:B,D681))*(F681*60+G681)),"")</f>
        <v>23.501669561773785</v>
      </c>
      <c r="BG681" s="17">
        <f t="shared" si="343"/>
        <v>0.37623762376237624</v>
      </c>
      <c r="BH681" s="17">
        <f t="shared" si="344"/>
        <v>0.23762376237623761</v>
      </c>
      <c r="BI681" s="94">
        <f>IFERROR(((AG681*(12000/5))/((F681*60+G681)*(SUMIFS(팀공격력!X:X,팀공격력!A:A,B681,팀공격력!B:B,D681)+SUMIFS(팀수비력!X:X,팀수비력!A:A,B681,팀수비력!B:B,D681))))*100,"")</f>
        <v>2.2521381236311222</v>
      </c>
      <c r="BJ681" s="94">
        <f>IFERROR(((AI681*(12000/5))/((F681*60+G681)*(SUMIFS(팀공격력!V:V,팀공격력!A:A,B681,팀공격력!B:B,D681)+SUMIFS(팀수비력!W:W,팀수비력!A:A,B681,팀수비력!B:B,D681))))*100,"")</f>
        <v>19.22210094583167</v>
      </c>
      <c r="BK681" s="94">
        <f>IFERROR(((AE681*(12000/5))/((F681*60+G681)*(SUMIFS(팀공격력!X:X,팀공격력!A:A,B681,팀공격력!B:B,D681)+SUMIFS(팀수비력!X:X,팀수비력!A:A,B681,팀수비력!B:B,D681))))*100,"")</f>
        <v>11.936332055244948</v>
      </c>
      <c r="BL681" s="94">
        <f>IFERROR(100*AK681/(((((F681*60+G681)/(12000/5))*SUMIFS(팀공격력!P:P,팀공격력!A:A,B681,팀공격력!B:B,D681))-K681)),"")</f>
        <v>19.645460824188476</v>
      </c>
      <c r="BM681" s="94">
        <f>IFERROR(100*((AM681/E681*(2400))/((F681*60+G681)*SUMIFS(팀공격력!AR:AR,팀공격력!A:A,B681,팀공격력!B:B,D681))),"")</f>
        <v>1.0771481723561562</v>
      </c>
      <c r="BN681" s="94">
        <f>IFERROR((AO681*40)/(((F681*60+G681)/60)*(SUMIFS(팀수비력!Q:Q,팀수비력!A:A,B681,팀수비력!B:B,D681)-SUMIFS(팀수비력!N:N,팀수비력!A:A,B681,팀수비력!B:B,D681)))*100,"")</f>
        <v>1.617109013361363</v>
      </c>
      <c r="BO681" s="94">
        <f t="shared" si="345"/>
        <v>14.552696078431373</v>
      </c>
      <c r="BP681" s="18"/>
      <c r="BQ681" s="18"/>
      <c r="BR681" s="18"/>
      <c r="BS681" s="18"/>
      <c r="BT681" s="19" t="s">
        <v>88</v>
      </c>
      <c r="BU681" s="19"/>
      <c r="BV681" s="26" t="s">
        <v>94</v>
      </c>
      <c r="BW681" s="26"/>
      <c r="BX681" s="26"/>
      <c r="BY681" s="26"/>
      <c r="BZ681" s="29"/>
      <c r="CA681" s="29"/>
      <c r="CB681" s="29"/>
      <c r="CC681" s="30"/>
      <c r="CD681" s="30"/>
      <c r="CE681" s="30"/>
      <c r="CF681" s="28">
        <v>9</v>
      </c>
      <c r="CG681" s="28">
        <v>0</v>
      </c>
    </row>
    <row r="682" spans="1:85" x14ac:dyDescent="0.4">
      <c r="A682" s="9" t="s">
        <v>84</v>
      </c>
      <c r="B682" s="9" t="s">
        <v>130</v>
      </c>
      <c r="C682" s="9" t="s">
        <v>148</v>
      </c>
      <c r="D682" s="23" t="s">
        <v>297</v>
      </c>
      <c r="E682" s="32">
        <v>9</v>
      </c>
      <c r="F682" s="32">
        <v>17</v>
      </c>
      <c r="G682" s="32">
        <v>23</v>
      </c>
      <c r="H682" s="14">
        <f t="shared" si="319"/>
        <v>9387</v>
      </c>
      <c r="I682" s="45">
        <v>51</v>
      </c>
      <c r="J682" s="15">
        <f t="shared" si="320"/>
        <v>5.666666666666667</v>
      </c>
      <c r="K682" s="21">
        <v>21</v>
      </c>
      <c r="L682" s="21">
        <v>49</v>
      </c>
      <c r="M682" s="15">
        <f t="shared" si="321"/>
        <v>2.3333333333333335</v>
      </c>
      <c r="N682" s="15">
        <f t="shared" si="322"/>
        <v>5.4444444444444446</v>
      </c>
      <c r="O682" s="17">
        <f t="shared" si="323"/>
        <v>0.42857142857142855</v>
      </c>
      <c r="P682" s="14">
        <v>13</v>
      </c>
      <c r="Q682" s="16">
        <v>24</v>
      </c>
      <c r="R682" s="15">
        <f t="shared" si="324"/>
        <v>1.4444444444444444</v>
      </c>
      <c r="S682" s="15">
        <f t="shared" si="325"/>
        <v>2.6666666666666665</v>
      </c>
      <c r="T682" s="17">
        <f t="shared" si="326"/>
        <v>0.54166666666666663</v>
      </c>
      <c r="U682" s="16">
        <v>8</v>
      </c>
      <c r="V682" s="16">
        <v>25</v>
      </c>
      <c r="W682" s="15">
        <f t="shared" si="327"/>
        <v>0.88888888888888884</v>
      </c>
      <c r="X682" s="15">
        <f t="shared" si="328"/>
        <v>2.7777777777777777</v>
      </c>
      <c r="Y682" s="17">
        <f t="shared" si="329"/>
        <v>0.32</v>
      </c>
      <c r="Z682" s="8">
        <v>1</v>
      </c>
      <c r="AA682" s="8">
        <v>1</v>
      </c>
      <c r="AB682" s="15">
        <f t="shared" si="330"/>
        <v>0.1111111111111111</v>
      </c>
      <c r="AC682" s="15">
        <f t="shared" si="331"/>
        <v>0.1111111111111111</v>
      </c>
      <c r="AD682" s="17">
        <f t="shared" si="332"/>
        <v>1</v>
      </c>
      <c r="AE682" s="13">
        <v>26</v>
      </c>
      <c r="AF682" s="15">
        <f t="shared" si="333"/>
        <v>2.8888888888888888</v>
      </c>
      <c r="AG682" s="13">
        <v>8</v>
      </c>
      <c r="AH682" s="15">
        <f t="shared" si="334"/>
        <v>0.88888888888888884</v>
      </c>
      <c r="AI682" s="13">
        <v>18</v>
      </c>
      <c r="AJ682" s="15">
        <f t="shared" si="335"/>
        <v>2</v>
      </c>
      <c r="AK682" s="13">
        <v>4</v>
      </c>
      <c r="AL682" s="15">
        <f t="shared" si="336"/>
        <v>0.44444444444444442</v>
      </c>
      <c r="AM682" s="13">
        <v>1</v>
      </c>
      <c r="AN682" s="15">
        <f t="shared" si="337"/>
        <v>0.1111111111111111</v>
      </c>
      <c r="AO682" s="2">
        <v>0</v>
      </c>
      <c r="AP682" s="15">
        <f t="shared" si="338"/>
        <v>0</v>
      </c>
      <c r="AQ682" s="6">
        <v>5</v>
      </c>
      <c r="AR682" s="15">
        <f t="shared" si="339"/>
        <v>0.55555555555555558</v>
      </c>
      <c r="AS682" s="52">
        <v>16</v>
      </c>
      <c r="AT682" s="15">
        <f t="shared" si="340"/>
        <v>1.7777777777777777</v>
      </c>
      <c r="AU682" s="18"/>
      <c r="AV682" s="18"/>
      <c r="AW682" s="18"/>
      <c r="AX682" s="18"/>
      <c r="AY682" s="18"/>
      <c r="AZ682" s="18"/>
      <c r="BA682" s="18"/>
      <c r="BB682" s="18"/>
      <c r="BC682" s="18"/>
      <c r="BD682" s="92">
        <f t="shared" si="341"/>
        <v>51.577669902912625</v>
      </c>
      <c r="BE682" s="92">
        <f t="shared" si="342"/>
        <v>51.020408163265309</v>
      </c>
      <c r="BF682" s="93">
        <f>IFERROR(100*((L682+0.44*AA682+AQ682)*2400)/((SUMIFS(팀공격력!Q:Q,팀공격력!A:A,B682,팀공격력!B:B,D682)+0.44*SUMIFS(팀공격력!T:T,팀공격력!A:A,B682,팀공격력!B:B,D682)+SUMIFS(팀공격력!AK:AK,팀공격력!A:A,B682,팀공격력!B:B,D682))*(F682*60+G682)),"")</f>
        <v>15.239588217592431</v>
      </c>
      <c r="BG682" s="17">
        <f t="shared" si="343"/>
        <v>0.51020408163265307</v>
      </c>
      <c r="BH682" s="17">
        <f t="shared" si="344"/>
        <v>2.0408163265306121E-2</v>
      </c>
      <c r="BI682" s="94">
        <f>IFERROR(((AG682*(12000/5))/((F682*60+G682)*(SUMIFS(팀공격력!X:X,팀공격력!A:A,B682,팀공격력!B:B,D682)+SUMIFS(팀수비력!X:X,팀수비력!A:A,B682,팀수비력!B:B,D682))))*100,"")</f>
        <v>2.8018930289777031</v>
      </c>
      <c r="BJ682" s="94">
        <f>IFERROR(((AI682*(12000/5))/((F682*60+G682)*(SUMIFS(팀공격력!V:V,팀공격력!A:A,B682,팀공격력!B:B,D682)+SUMIFS(팀수비력!W:W,팀수비력!A:A,B682,팀수비력!B:B,D682))))*100,"")</f>
        <v>12.513288127148911</v>
      </c>
      <c r="BK682" s="94">
        <f>IFERROR(((AE682*(12000/5))/((F682*60+G682)*(SUMIFS(팀공격력!X:X,팀공격력!A:A,B682,팀공격력!B:B,D682)+SUMIFS(팀수비력!X:X,팀수비력!A:A,B682,팀수비력!B:B,D682))))*100,"")</f>
        <v>9.1061523441775343</v>
      </c>
      <c r="BL682" s="94">
        <f>IFERROR(100*AK682/(((((F682*60+G682)/(12000/5))*SUMIFS(팀공격력!P:P,팀공격력!A:A,B682,팀공격력!B:B,D682))-K682)),"")</f>
        <v>3.4514372000215721</v>
      </c>
      <c r="BM682" s="94">
        <f>IFERROR(100*((AM682/E682*(2400))/((F682*60+G682)*SUMIFS(팀공격력!AR:AR,팀공격력!A:A,B682,팀공격력!B:B,D682))),"")</f>
        <v>0.33502096559188593</v>
      </c>
      <c r="BN682" s="94">
        <f>IFERROR((AO682*40)/(((F682*60+G682)/60)*(SUMIFS(팀수비력!Q:Q,팀수비력!A:A,B682,팀수비력!B:B,D682)-SUMIFS(팀수비력!N:N,팀수비력!A:A,B682,팀수비력!B:B,D682)))*100,"")</f>
        <v>0</v>
      </c>
      <c r="BO682" s="94">
        <f t="shared" si="345"/>
        <v>9.1844232182218963</v>
      </c>
      <c r="BP682" s="18"/>
      <c r="BQ682" s="18"/>
      <c r="BR682" s="18"/>
      <c r="BS682" s="18"/>
      <c r="BT682" s="19" t="s">
        <v>88</v>
      </c>
      <c r="BU682" s="19"/>
      <c r="BV682" s="26" t="s">
        <v>94</v>
      </c>
      <c r="BW682" s="26"/>
      <c r="BX682" s="26"/>
      <c r="BY682" s="26"/>
      <c r="BZ682" s="29"/>
      <c r="CA682" s="29"/>
      <c r="CB682" s="29"/>
      <c r="CC682" s="30"/>
      <c r="CD682" s="30"/>
      <c r="CE682" s="30"/>
      <c r="CF682" s="28">
        <v>9</v>
      </c>
      <c r="CG682" s="28">
        <v>0</v>
      </c>
    </row>
    <row r="683" spans="1:85" x14ac:dyDescent="0.4">
      <c r="A683" s="9" t="s">
        <v>84</v>
      </c>
      <c r="B683" s="9" t="s">
        <v>149</v>
      </c>
      <c r="C683" s="9" t="s">
        <v>150</v>
      </c>
      <c r="D683" s="23" t="s">
        <v>297</v>
      </c>
      <c r="E683" s="32">
        <v>7</v>
      </c>
      <c r="F683" s="32">
        <v>13</v>
      </c>
      <c r="G683" s="32">
        <v>16</v>
      </c>
      <c r="H683" s="14">
        <f t="shared" si="319"/>
        <v>5572</v>
      </c>
      <c r="I683" s="45">
        <v>34</v>
      </c>
      <c r="J683" s="15">
        <f t="shared" si="320"/>
        <v>4.8571428571428568</v>
      </c>
      <c r="K683" s="21">
        <v>12</v>
      </c>
      <c r="L683" s="21">
        <v>28</v>
      </c>
      <c r="M683" s="15">
        <f t="shared" si="321"/>
        <v>1.7142857142857142</v>
      </c>
      <c r="N683" s="15">
        <f t="shared" si="322"/>
        <v>4</v>
      </c>
      <c r="O683" s="17">
        <f t="shared" si="323"/>
        <v>0.42857142857142855</v>
      </c>
      <c r="P683" s="14">
        <v>6</v>
      </c>
      <c r="Q683" s="16">
        <v>13</v>
      </c>
      <c r="R683" s="15">
        <f t="shared" si="324"/>
        <v>0.8571428571428571</v>
      </c>
      <c r="S683" s="15">
        <f t="shared" si="325"/>
        <v>1.8571428571428572</v>
      </c>
      <c r="T683" s="17">
        <f t="shared" si="326"/>
        <v>0.46153846153846156</v>
      </c>
      <c r="U683" s="16">
        <v>6</v>
      </c>
      <c r="V683" s="16">
        <v>15</v>
      </c>
      <c r="W683" s="15">
        <f t="shared" si="327"/>
        <v>0.8571428571428571</v>
      </c>
      <c r="X683" s="15">
        <f t="shared" si="328"/>
        <v>2.1428571428571428</v>
      </c>
      <c r="Y683" s="17">
        <f t="shared" si="329"/>
        <v>0.4</v>
      </c>
      <c r="Z683" s="8">
        <v>4</v>
      </c>
      <c r="AA683" s="8">
        <v>4</v>
      </c>
      <c r="AB683" s="15">
        <f t="shared" si="330"/>
        <v>0.5714285714285714</v>
      </c>
      <c r="AC683" s="15">
        <f t="shared" si="331"/>
        <v>0.5714285714285714</v>
      </c>
      <c r="AD683" s="17">
        <f t="shared" si="332"/>
        <v>1</v>
      </c>
      <c r="AE683" s="13">
        <v>6</v>
      </c>
      <c r="AF683" s="15">
        <f t="shared" si="333"/>
        <v>0.8571428571428571</v>
      </c>
      <c r="AG683" s="13">
        <v>2</v>
      </c>
      <c r="AH683" s="15">
        <f t="shared" si="334"/>
        <v>0.2857142857142857</v>
      </c>
      <c r="AI683" s="13">
        <v>4</v>
      </c>
      <c r="AJ683" s="15">
        <f t="shared" si="335"/>
        <v>0.5714285714285714</v>
      </c>
      <c r="AK683" s="13">
        <v>1</v>
      </c>
      <c r="AL683" s="15">
        <f t="shared" si="336"/>
        <v>0.14285714285714285</v>
      </c>
      <c r="AM683" s="13">
        <v>3</v>
      </c>
      <c r="AN683" s="15">
        <f t="shared" si="337"/>
        <v>0.42857142857142855</v>
      </c>
      <c r="AO683" s="2">
        <v>0</v>
      </c>
      <c r="AP683" s="15">
        <f t="shared" si="338"/>
        <v>0</v>
      </c>
      <c r="AQ683" s="6">
        <v>2</v>
      </c>
      <c r="AR683" s="15">
        <f t="shared" si="339"/>
        <v>0.2857142857142857</v>
      </c>
      <c r="AS683" s="52">
        <v>17</v>
      </c>
      <c r="AT683" s="15">
        <f t="shared" si="340"/>
        <v>2.4285714285714284</v>
      </c>
      <c r="AU683" s="18"/>
      <c r="AV683" s="18"/>
      <c r="AW683" s="18"/>
      <c r="AX683" s="18"/>
      <c r="AY683" s="18"/>
      <c r="AZ683" s="18"/>
      <c r="BA683" s="18"/>
      <c r="BB683" s="18"/>
      <c r="BC683" s="18"/>
      <c r="BD683" s="92">
        <f t="shared" si="341"/>
        <v>57.123655913978489</v>
      </c>
      <c r="BE683" s="92">
        <f t="shared" si="342"/>
        <v>53.571428571428569</v>
      </c>
      <c r="BF683" s="93">
        <f>IFERROR(100*((L683+0.44*AA683+AQ683)*2400)/((SUMIFS(팀공격력!Q:Q,팀공격력!A:A,B683,팀공격력!B:B,D683)+0.44*SUMIFS(팀공격력!T:T,팀공격력!A:A,B683,팀공격력!B:B,D683)+SUMIFS(팀공격력!AK:AK,팀공격력!A:A,B683,팀공격력!B:B,D683))*(F683*60+G683)),"")</f>
        <v>12.360439122502227</v>
      </c>
      <c r="BG683" s="17">
        <f t="shared" si="343"/>
        <v>0.5357142857142857</v>
      </c>
      <c r="BH683" s="17">
        <f t="shared" si="344"/>
        <v>0.14285714285714285</v>
      </c>
      <c r="BI683" s="94">
        <f>IFERROR(((AG683*(12000/5))/((F683*60+G683)*(SUMIFS(팀공격력!X:X,팀공격력!A:A,B683,팀공격력!B:B,D683)+SUMIFS(팀수비력!X:X,팀수비력!A:A,B683,팀수비력!B:B,D683))))*100,"")</f>
        <v>0.97260496028529742</v>
      </c>
      <c r="BJ683" s="94">
        <f>IFERROR(((AI683*(12000/5))/((F683*60+G683)*(SUMIFS(팀공격력!V:V,팀공격력!A:A,B683,팀공격력!B:B,D683)+SUMIFS(팀수비력!W:W,팀수비력!A:A,B683,팀수비력!B:B,D683))))*100,"")</f>
        <v>3.6994789900422353</v>
      </c>
      <c r="BK683" s="94">
        <f>IFERROR(((AE683*(12000/5))/((F683*60+G683)*(SUMIFS(팀공격력!X:X,팀공격력!A:A,B683,팀공격력!B:B,D683)+SUMIFS(팀수비력!X:X,팀수비력!A:A,B683,팀수비력!B:B,D683))))*100,"")</f>
        <v>2.9178148808558921</v>
      </c>
      <c r="BL683" s="94">
        <f>IFERROR(100*AK683/(((((F683*60+G683)/(12000/5))*SUMIFS(팀공격력!P:P,팀공격력!A:A,B683,팀공격력!B:B,D683))-K683)),"")</f>
        <v>1.359249694168819</v>
      </c>
      <c r="BM683" s="94">
        <f>IFERROR(100*((AM683/E683*(2400))/((F683*60+G683)*SUMIFS(팀공격력!AR:AR,팀공격력!A:A,B683,팀공격력!B:B,D683))),"")</f>
        <v>1.7554419085629471</v>
      </c>
      <c r="BN683" s="94">
        <f>IFERROR((AO683*40)/(((F683*60+G683)/60)*(SUMIFS(팀수비력!Q:Q,팀수비력!A:A,B683,팀수비력!B:B,D683)-SUMIFS(팀수비력!N:N,팀수비력!A:A,B683,팀수비력!B:B,D683)))*100,"")</f>
        <v>0</v>
      </c>
      <c r="BO683" s="94">
        <f t="shared" si="345"/>
        <v>6.2972292191435768</v>
      </c>
      <c r="BP683" s="18"/>
      <c r="BQ683" s="18"/>
      <c r="BR683" s="18"/>
      <c r="BS683" s="18"/>
      <c r="BT683" s="19" t="s">
        <v>88</v>
      </c>
      <c r="BU683" s="19"/>
      <c r="BV683" s="26" t="s">
        <v>94</v>
      </c>
      <c r="BW683" s="26"/>
      <c r="BX683" s="26"/>
      <c r="BY683" s="26"/>
      <c r="BZ683" s="29"/>
      <c r="CA683" s="29"/>
      <c r="CB683" s="29"/>
      <c r="CC683" s="30"/>
      <c r="CD683" s="30"/>
      <c r="CE683" s="30"/>
      <c r="CF683" s="28">
        <v>1</v>
      </c>
      <c r="CG683" s="28">
        <v>6</v>
      </c>
    </row>
    <row r="684" spans="1:85" x14ac:dyDescent="0.4">
      <c r="A684" s="9" t="s">
        <v>84</v>
      </c>
      <c r="B684" s="9" t="s">
        <v>149</v>
      </c>
      <c r="C684" s="9" t="s">
        <v>151</v>
      </c>
      <c r="D684" s="23" t="s">
        <v>297</v>
      </c>
      <c r="E684" s="32">
        <v>8</v>
      </c>
      <c r="F684" s="32">
        <v>20</v>
      </c>
      <c r="G684" s="32">
        <v>47</v>
      </c>
      <c r="H684" s="14">
        <f t="shared" si="319"/>
        <v>9976</v>
      </c>
      <c r="I684" s="45">
        <v>48</v>
      </c>
      <c r="J684" s="15">
        <f t="shared" si="320"/>
        <v>6</v>
      </c>
      <c r="K684" s="21">
        <v>22</v>
      </c>
      <c r="L684" s="21">
        <v>41</v>
      </c>
      <c r="M684" s="15">
        <f t="shared" si="321"/>
        <v>2.75</v>
      </c>
      <c r="N684" s="15">
        <f t="shared" si="322"/>
        <v>5.125</v>
      </c>
      <c r="O684" s="17">
        <f t="shared" si="323"/>
        <v>0.53658536585365857</v>
      </c>
      <c r="P684" s="14">
        <v>20</v>
      </c>
      <c r="Q684" s="16">
        <v>32</v>
      </c>
      <c r="R684" s="15">
        <f t="shared" si="324"/>
        <v>2.5</v>
      </c>
      <c r="S684" s="15">
        <f t="shared" si="325"/>
        <v>4</v>
      </c>
      <c r="T684" s="17">
        <f t="shared" si="326"/>
        <v>0.625</v>
      </c>
      <c r="U684" s="16">
        <v>2</v>
      </c>
      <c r="V684" s="16">
        <v>9</v>
      </c>
      <c r="W684" s="15">
        <f t="shared" si="327"/>
        <v>0.25</v>
      </c>
      <c r="X684" s="15">
        <f t="shared" si="328"/>
        <v>1.125</v>
      </c>
      <c r="Y684" s="17">
        <f t="shared" si="329"/>
        <v>0.22222222222222221</v>
      </c>
      <c r="Z684" s="8">
        <v>2</v>
      </c>
      <c r="AA684" s="8">
        <v>4</v>
      </c>
      <c r="AB684" s="15">
        <f t="shared" si="330"/>
        <v>0.25</v>
      </c>
      <c r="AC684" s="15">
        <f t="shared" si="331"/>
        <v>0.5</v>
      </c>
      <c r="AD684" s="17">
        <f t="shared" si="332"/>
        <v>0.5</v>
      </c>
      <c r="AE684" s="59">
        <v>34</v>
      </c>
      <c r="AF684" s="15">
        <f t="shared" si="333"/>
        <v>4.25</v>
      </c>
      <c r="AG684" s="13">
        <v>12</v>
      </c>
      <c r="AH684" s="15">
        <f t="shared" si="334"/>
        <v>1.5</v>
      </c>
      <c r="AI684" s="59">
        <v>22</v>
      </c>
      <c r="AJ684" s="15">
        <f t="shared" si="335"/>
        <v>2.75</v>
      </c>
      <c r="AK684" s="13">
        <v>15</v>
      </c>
      <c r="AL684" s="15">
        <f t="shared" si="336"/>
        <v>1.875</v>
      </c>
      <c r="AM684" s="13">
        <v>6</v>
      </c>
      <c r="AN684" s="15">
        <f t="shared" si="337"/>
        <v>0.75</v>
      </c>
      <c r="AO684" s="2">
        <v>0</v>
      </c>
      <c r="AP684" s="15">
        <f t="shared" si="338"/>
        <v>0</v>
      </c>
      <c r="AQ684" s="6">
        <v>5</v>
      </c>
      <c r="AR684" s="15">
        <f t="shared" si="339"/>
        <v>0.625</v>
      </c>
      <c r="AS684" s="52">
        <v>21</v>
      </c>
      <c r="AT684" s="15">
        <f t="shared" si="340"/>
        <v>2.625</v>
      </c>
      <c r="AU684" s="18"/>
      <c r="AV684" s="18"/>
      <c r="AW684" s="18"/>
      <c r="AX684" s="18"/>
      <c r="AY684" s="18"/>
      <c r="AZ684" s="18"/>
      <c r="BA684" s="18"/>
      <c r="BB684" s="18"/>
      <c r="BC684" s="18"/>
      <c r="BD684" s="92">
        <f t="shared" si="341"/>
        <v>56.127221702525731</v>
      </c>
      <c r="BE684" s="92">
        <f t="shared" si="342"/>
        <v>56.09756097560976</v>
      </c>
      <c r="BF684" s="93">
        <f>IFERROR(100*((L684+0.44*AA684+AQ684)*2400)/((SUMIFS(팀공격력!Q:Q,팀공격력!A:A,B684,팀공격력!B:B,D684)+0.44*SUMIFS(팀공격력!T:T,팀공격력!A:A,B684,팀공격력!B:B,D684)+SUMIFS(팀공격력!AK:AK,팀공격력!A:A,B684,팀공격력!B:B,D684))*(F684*60+G684)),"")</f>
        <v>11.864907003574377</v>
      </c>
      <c r="BG684" s="17">
        <f t="shared" si="343"/>
        <v>0.21951219512195122</v>
      </c>
      <c r="BH684" s="17">
        <f t="shared" si="344"/>
        <v>9.7560975609756101E-2</v>
      </c>
      <c r="BI684" s="94">
        <f>IFERROR(((AG684*(12000/5))/((F684*60+G684)*(SUMIFS(팀공격력!X:X,팀공격력!A:A,B684,팀공격력!B:B,D684)+SUMIFS(팀수비력!X:X,팀수비력!A:A,B684,팀수비력!B:B,D684))))*100,"")</f>
        <v>3.725069198334066</v>
      </c>
      <c r="BJ684" s="94">
        <f>IFERROR(((AI684*(12000/5))/((F684*60+G684)*(SUMIFS(팀공격력!V:V,팀공격력!A:A,B684,팀공격력!B:B,D684)+SUMIFS(팀수비력!W:W,팀수비력!A:A,B684,팀수비력!B:B,D684))))*100,"")</f>
        <v>12.98822695942655</v>
      </c>
      <c r="BK684" s="94">
        <f>IFERROR(((AE684*(12000/5))/((F684*60+G684)*(SUMIFS(팀공격력!X:X,팀공격력!A:A,B684,팀공격력!B:B,D684)+SUMIFS(팀수비력!X:X,팀수비력!A:A,B684,팀수비력!B:B,D684))))*100,"")</f>
        <v>10.554362728613189</v>
      </c>
      <c r="BL684" s="94">
        <f>IFERROR(100*AK684/(((((F684*60+G684)/(12000/5))*SUMIFS(팀공격력!P:P,팀공격력!A:A,B684,팀공격력!B:B,D684))-K684)),"")</f>
        <v>13.386582182459117</v>
      </c>
      <c r="BM684" s="94">
        <f>IFERROR(100*((AM684/E684*(2400))/((F684*60+G684)*SUMIFS(팀공격력!AR:AR,팀공격력!A:A,B684,팀공격력!B:B,D684))),"")</f>
        <v>1.9609707928052813</v>
      </c>
      <c r="BN684" s="94">
        <f>IFERROR((AO684*40)/(((F684*60+G684)/60)*(SUMIFS(팀수비력!Q:Q,팀수비력!A:A,B684,팀수비력!B:B,D684)-SUMIFS(팀수비력!N:N,팀수비력!A:A,B684,팀수비력!B:B,D684)))*100,"")</f>
        <v>0</v>
      </c>
      <c r="BO684" s="94">
        <f t="shared" si="345"/>
        <v>10.469011725293132</v>
      </c>
      <c r="BP684" s="18"/>
      <c r="BQ684" s="18"/>
      <c r="BR684" s="18"/>
      <c r="BS684" s="18"/>
      <c r="BT684" s="19" t="s">
        <v>88</v>
      </c>
      <c r="BU684" s="19"/>
      <c r="BV684" s="26" t="s">
        <v>97</v>
      </c>
      <c r="BW684" s="26"/>
      <c r="BX684" s="26"/>
      <c r="BY684" s="26"/>
      <c r="BZ684" s="29"/>
      <c r="CA684" s="29"/>
      <c r="CB684" s="29"/>
      <c r="CC684" s="30"/>
      <c r="CD684" s="30"/>
      <c r="CE684" s="30"/>
      <c r="CF684" s="28">
        <v>1</v>
      </c>
      <c r="CG684" s="28">
        <v>7</v>
      </c>
    </row>
    <row r="685" spans="1:85" x14ac:dyDescent="0.4">
      <c r="A685" s="9" t="s">
        <v>84</v>
      </c>
      <c r="B685" s="9" t="s">
        <v>149</v>
      </c>
      <c r="C685" s="9" t="s">
        <v>152</v>
      </c>
      <c r="D685" s="23" t="s">
        <v>297</v>
      </c>
      <c r="E685" s="32">
        <v>9</v>
      </c>
      <c r="F685" s="32">
        <v>26</v>
      </c>
      <c r="G685" s="32">
        <v>2</v>
      </c>
      <c r="H685" s="14">
        <f t="shared" si="319"/>
        <v>14058</v>
      </c>
      <c r="I685" s="45">
        <v>119</v>
      </c>
      <c r="J685" s="15">
        <f t="shared" si="320"/>
        <v>13.222222222222221</v>
      </c>
      <c r="K685" s="21">
        <v>46</v>
      </c>
      <c r="L685" s="21">
        <v>96</v>
      </c>
      <c r="M685" s="15">
        <f t="shared" si="321"/>
        <v>5.1111111111111107</v>
      </c>
      <c r="N685" s="15">
        <f t="shared" si="322"/>
        <v>10.666666666666666</v>
      </c>
      <c r="O685" s="17">
        <f t="shared" si="323"/>
        <v>0.47916666666666669</v>
      </c>
      <c r="P685" s="14">
        <v>33</v>
      </c>
      <c r="Q685" s="16">
        <v>68</v>
      </c>
      <c r="R685" s="15">
        <f t="shared" si="324"/>
        <v>3.6666666666666665</v>
      </c>
      <c r="S685" s="15">
        <f t="shared" si="325"/>
        <v>7.5555555555555554</v>
      </c>
      <c r="T685" s="17">
        <f t="shared" si="326"/>
        <v>0.48529411764705882</v>
      </c>
      <c r="U685" s="16">
        <v>13</v>
      </c>
      <c r="V685" s="16">
        <v>28</v>
      </c>
      <c r="W685" s="15">
        <f t="shared" si="327"/>
        <v>1.4444444444444444</v>
      </c>
      <c r="X685" s="15">
        <f t="shared" si="328"/>
        <v>3.1111111111111112</v>
      </c>
      <c r="Y685" s="17">
        <f t="shared" si="329"/>
        <v>0.4642857142857143</v>
      </c>
      <c r="Z685" s="8">
        <v>14</v>
      </c>
      <c r="AA685" s="8">
        <v>16</v>
      </c>
      <c r="AB685" s="15">
        <f t="shared" si="330"/>
        <v>1.5555555555555556</v>
      </c>
      <c r="AC685" s="15">
        <f t="shared" si="331"/>
        <v>1.7777777777777777</v>
      </c>
      <c r="AD685" s="17">
        <f t="shared" si="332"/>
        <v>0.875</v>
      </c>
      <c r="AE685" s="13">
        <v>33</v>
      </c>
      <c r="AF685" s="15">
        <f t="shared" si="333"/>
        <v>3.6666666666666665</v>
      </c>
      <c r="AG685" s="13">
        <v>6</v>
      </c>
      <c r="AH685" s="15">
        <f t="shared" si="334"/>
        <v>0.66666666666666663</v>
      </c>
      <c r="AI685" s="13">
        <v>27</v>
      </c>
      <c r="AJ685" s="15">
        <f t="shared" si="335"/>
        <v>3</v>
      </c>
      <c r="AK685" s="13">
        <v>32</v>
      </c>
      <c r="AL685" s="15">
        <f t="shared" si="336"/>
        <v>3.5555555555555554</v>
      </c>
      <c r="AM685" s="13">
        <v>11</v>
      </c>
      <c r="AN685" s="15">
        <f t="shared" si="337"/>
        <v>1.2222222222222223</v>
      </c>
      <c r="AO685" s="2">
        <v>0</v>
      </c>
      <c r="AP685" s="15">
        <f t="shared" si="338"/>
        <v>0</v>
      </c>
      <c r="AQ685" s="6">
        <v>22</v>
      </c>
      <c r="AR685" s="15">
        <f t="shared" si="339"/>
        <v>2.4444444444444446</v>
      </c>
      <c r="AS685" s="52">
        <v>20</v>
      </c>
      <c r="AT685" s="15">
        <f t="shared" si="340"/>
        <v>2.2222222222222223</v>
      </c>
      <c r="AU685" s="18"/>
      <c r="AV685" s="18"/>
      <c r="AW685" s="18"/>
      <c r="AX685" s="18"/>
      <c r="AY685" s="18"/>
      <c r="AZ685" s="18"/>
      <c r="BA685" s="18"/>
      <c r="BB685" s="18"/>
      <c r="BC685" s="18"/>
      <c r="BD685" s="92">
        <f t="shared" si="341"/>
        <v>57.744565217391298</v>
      </c>
      <c r="BE685" s="92">
        <f t="shared" si="342"/>
        <v>54.6875</v>
      </c>
      <c r="BF685" s="93">
        <f>IFERROR(100*((L685+0.44*AA685+AQ685)*2400)/((SUMIFS(팀공격력!Q:Q,팀공격력!A:A,B685,팀공격력!B:B,D685)+0.44*SUMIFS(팀공격력!T:T,팀공격력!A:A,B685,팀공격력!B:B,D685)+SUMIFS(팀공격력!AK:AK,팀공격력!A:A,B685,팀공격력!B:B,D685))*(F685*60+G685)),"")</f>
        <v>24.799013751314916</v>
      </c>
      <c r="BG685" s="17">
        <f t="shared" si="343"/>
        <v>0.29166666666666669</v>
      </c>
      <c r="BH685" s="17">
        <f t="shared" si="344"/>
        <v>0.16666666666666666</v>
      </c>
      <c r="BI685" s="94">
        <f>IFERROR(((AG685*(12000/5))/((F685*60+G685)*(SUMIFS(팀공격력!X:X,팀공격력!A:A,B685,팀공격력!B:B,D685)+SUMIFS(팀수비력!X:X,팀수비력!A:A,B685,팀수비력!B:B,D685))))*100,"")</f>
        <v>1.4869274296807238</v>
      </c>
      <c r="BJ685" s="94">
        <f>IFERROR(((AI685*(12000/5))/((F685*60+G685)*(SUMIFS(팀공격력!V:V,팀공격력!A:A,B685,팀공격력!B:B,D685)+SUMIFS(팀수비력!W:W,팀수비력!A:A,B685,팀수비력!B:B,D685))))*100,"")</f>
        <v>12.725544566899444</v>
      </c>
      <c r="BK685" s="94">
        <f>IFERROR(((AE685*(12000/5))/((F685*60+G685)*(SUMIFS(팀공격력!X:X,팀공격력!A:A,B685,팀공격력!B:B,D685)+SUMIFS(팀수비력!X:X,팀수비력!A:A,B685,팀수비력!B:B,D685))))*100,"")</f>
        <v>8.17810086324398</v>
      </c>
      <c r="BL685" s="94">
        <f>IFERROR(100*AK685/(((((F685*60+G685)/(12000/5))*SUMIFS(팀공격력!P:P,팀공격력!A:A,B685,팀공격력!B:B,D685))-K685)),"")</f>
        <v>26.247795595291798</v>
      </c>
      <c r="BM685" s="94">
        <f>IFERROR(100*((AM685/E685*(2400))/((F685*60+G685)*SUMIFS(팀공격력!AR:AR,팀공격력!A:A,B685,팀공격력!B:B,D685))),"")</f>
        <v>2.5512056115056714</v>
      </c>
      <c r="BN685" s="94">
        <f>IFERROR((AO685*40)/(((F685*60+G685)/60)*(SUMIFS(팀수비력!Q:Q,팀수비력!A:A,B685,팀수비력!B:B,D685)-SUMIFS(팀수비력!N:N,팀수비력!A:A,B685,팀수비력!B:B,D685)))*100,"")</f>
        <v>0</v>
      </c>
      <c r="BO685" s="94">
        <f t="shared" si="345"/>
        <v>17.594369801663468</v>
      </c>
      <c r="BP685" s="18"/>
      <c r="BQ685" s="18"/>
      <c r="BR685" s="18"/>
      <c r="BS685" s="18"/>
      <c r="BT685" s="19" t="s">
        <v>88</v>
      </c>
      <c r="BU685" s="19"/>
      <c r="BV685" s="26" t="s">
        <v>89</v>
      </c>
      <c r="BW685" s="26"/>
      <c r="BX685" s="26"/>
      <c r="BY685" s="26"/>
      <c r="BZ685" s="29"/>
      <c r="CA685" s="29"/>
      <c r="CB685" s="29"/>
      <c r="CC685" s="30"/>
      <c r="CD685" s="30"/>
      <c r="CE685" s="30"/>
      <c r="CF685" s="28">
        <v>1</v>
      </c>
      <c r="CG685" s="28">
        <v>8</v>
      </c>
    </row>
    <row r="686" spans="1:85" x14ac:dyDescent="0.4">
      <c r="A686" s="9" t="s">
        <v>84</v>
      </c>
      <c r="B686" s="9" t="s">
        <v>149</v>
      </c>
      <c r="C686" s="9" t="s">
        <v>153</v>
      </c>
      <c r="D686" s="23" t="s">
        <v>297</v>
      </c>
      <c r="E686" s="32">
        <v>5</v>
      </c>
      <c r="F686" s="32">
        <v>23</v>
      </c>
      <c r="G686" s="32">
        <v>52</v>
      </c>
      <c r="H686" s="14">
        <f t="shared" si="319"/>
        <v>7160</v>
      </c>
      <c r="I686" s="45">
        <v>34</v>
      </c>
      <c r="J686" s="15">
        <f t="shared" si="320"/>
        <v>6.8</v>
      </c>
      <c r="K686" s="21">
        <v>12</v>
      </c>
      <c r="L686" s="21">
        <v>32</v>
      </c>
      <c r="M686" s="15">
        <f t="shared" si="321"/>
        <v>2.4</v>
      </c>
      <c r="N686" s="15">
        <f t="shared" si="322"/>
        <v>6.4</v>
      </c>
      <c r="O686" s="17">
        <f t="shared" si="323"/>
        <v>0.375</v>
      </c>
      <c r="P686" s="14">
        <v>7</v>
      </c>
      <c r="Q686" s="16">
        <v>10</v>
      </c>
      <c r="R686" s="15">
        <f t="shared" si="324"/>
        <v>1.4</v>
      </c>
      <c r="S686" s="15">
        <f t="shared" si="325"/>
        <v>2</v>
      </c>
      <c r="T686" s="17">
        <f t="shared" si="326"/>
        <v>0.7</v>
      </c>
      <c r="U686" s="16">
        <v>5</v>
      </c>
      <c r="V686" s="16">
        <v>22</v>
      </c>
      <c r="W686" s="15">
        <f t="shared" si="327"/>
        <v>1</v>
      </c>
      <c r="X686" s="15">
        <f t="shared" si="328"/>
        <v>4.4000000000000004</v>
      </c>
      <c r="Y686" s="17">
        <f t="shared" si="329"/>
        <v>0.22727272727272727</v>
      </c>
      <c r="Z686" s="8">
        <v>5</v>
      </c>
      <c r="AA686" s="8">
        <v>6</v>
      </c>
      <c r="AB686" s="15">
        <f t="shared" si="330"/>
        <v>1</v>
      </c>
      <c r="AC686" s="15">
        <f t="shared" si="331"/>
        <v>1.2</v>
      </c>
      <c r="AD686" s="17">
        <f t="shared" si="332"/>
        <v>0.83333333333333337</v>
      </c>
      <c r="AE686" s="13">
        <v>11</v>
      </c>
      <c r="AF686" s="15">
        <f t="shared" si="333"/>
        <v>2.2000000000000002</v>
      </c>
      <c r="AG686" s="13">
        <v>1</v>
      </c>
      <c r="AH686" s="15">
        <f t="shared" si="334"/>
        <v>0.2</v>
      </c>
      <c r="AI686" s="13">
        <v>10</v>
      </c>
      <c r="AJ686" s="15">
        <f t="shared" si="335"/>
        <v>2</v>
      </c>
      <c r="AK686" s="13">
        <v>4</v>
      </c>
      <c r="AL686" s="15">
        <f t="shared" si="336"/>
        <v>0.8</v>
      </c>
      <c r="AM686" s="13">
        <v>2</v>
      </c>
      <c r="AN686" s="15">
        <f t="shared" si="337"/>
        <v>0.4</v>
      </c>
      <c r="AO686" s="2">
        <v>0</v>
      </c>
      <c r="AP686" s="15">
        <f t="shared" si="338"/>
        <v>0</v>
      </c>
      <c r="AQ686" s="6">
        <v>7</v>
      </c>
      <c r="AR686" s="15">
        <f t="shared" si="339"/>
        <v>1.4</v>
      </c>
      <c r="AS686" s="52">
        <v>7</v>
      </c>
      <c r="AT686" s="15">
        <f t="shared" si="340"/>
        <v>1.4</v>
      </c>
      <c r="AU686" s="18"/>
      <c r="AV686" s="18"/>
      <c r="AW686" s="18"/>
      <c r="AX686" s="18"/>
      <c r="AY686" s="18"/>
      <c r="AZ686" s="18"/>
      <c r="BA686" s="18"/>
      <c r="BB686" s="18"/>
      <c r="BC686" s="18"/>
      <c r="BD686" s="92">
        <f t="shared" si="341"/>
        <v>49.07621247113164</v>
      </c>
      <c r="BE686" s="92">
        <f t="shared" si="342"/>
        <v>45.3125</v>
      </c>
      <c r="BF686" s="93">
        <f>IFERROR(100*((L686+0.44*AA686+AQ686)*2400)/((SUMIFS(팀공격력!Q:Q,팀공격력!A:A,B686,팀공격력!B:B,D686)+0.44*SUMIFS(팀공격력!T:T,팀공격력!A:A,B686,팀공격력!B:B,D686)+SUMIFS(팀공격력!AK:AK,팀공격력!A:A,B686,팀공격력!B:B,D686))*(F686*60+G686)),"")</f>
        <v>9.0081202882598497</v>
      </c>
      <c r="BG686" s="17">
        <f t="shared" si="343"/>
        <v>0.6875</v>
      </c>
      <c r="BH686" s="17">
        <f t="shared" si="344"/>
        <v>0.1875</v>
      </c>
      <c r="BI686" s="94">
        <f>IFERROR(((AG686*(12000/5))/((F686*60+G686)*(SUMIFS(팀공격력!X:X,팀공격력!A:A,B686,팀공격력!B:B,D686)+SUMIFS(팀수비력!X:X,팀수비력!A:A,B686,팀수비력!B:B,D686))))*100,"")</f>
        <v>0.27031897639214275</v>
      </c>
      <c r="BJ686" s="94">
        <f>IFERROR(((AI686*(12000/5))/((F686*60+G686)*(SUMIFS(팀공격력!V:V,팀공격력!A:A,B686,팀공격력!B:B,D686)+SUMIFS(팀수비력!W:W,팀수비력!A:A,B686,팀수비력!B:B,D686))))*100,"")</f>
        <v>5.1410357473352297</v>
      </c>
      <c r="BK686" s="94">
        <f>IFERROR(((AE686*(12000/5))/((F686*60+G686)*(SUMIFS(팀공격력!X:X,팀공격력!A:A,B686,팀공격력!B:B,D686)+SUMIFS(팀수비력!X:X,팀수비력!A:A,B686,팀수비력!B:B,D686))))*100,"")</f>
        <v>2.9735087403135698</v>
      </c>
      <c r="BL686" s="94">
        <f>IFERROR(100*AK686/(((((F686*60+G686)/(12000/5))*SUMIFS(팀공격력!P:P,팀공격력!A:A,B686,팀공격력!B:B,D686))-K686)),"")</f>
        <v>2.8180921516133579</v>
      </c>
      <c r="BM686" s="94">
        <f>IFERROR(100*((AM686/E686*(2400))/((F686*60+G686)*SUMIFS(팀공격력!AR:AR,팀공격력!A:A,B686,팀공격력!B:B,D686))),"")</f>
        <v>0.91073764567157744</v>
      </c>
      <c r="BN686" s="94">
        <f>IFERROR((AO686*40)/(((F686*60+G686)/60)*(SUMIFS(팀수비력!Q:Q,팀수비력!A:A,B686,팀수비력!B:B,D686)-SUMIFS(팀수비력!N:N,팀수비력!A:A,B686,팀수비력!B:B,D686)))*100,"")</f>
        <v>0</v>
      </c>
      <c r="BO686" s="94">
        <f t="shared" si="345"/>
        <v>16.810758885686841</v>
      </c>
      <c r="BP686" s="18"/>
      <c r="BQ686" s="18"/>
      <c r="BR686" s="18"/>
      <c r="BS686" s="18"/>
      <c r="BT686" s="19" t="s">
        <v>88</v>
      </c>
      <c r="BU686" s="19"/>
      <c r="BV686" s="26" t="s">
        <v>89</v>
      </c>
      <c r="BW686" s="26"/>
      <c r="BX686" s="26"/>
      <c r="BY686" s="26"/>
      <c r="BZ686" s="29"/>
      <c r="CA686" s="29"/>
      <c r="CB686" s="29"/>
      <c r="CC686" s="30"/>
      <c r="CD686" s="30"/>
      <c r="CE686" s="30"/>
      <c r="CF686" s="28">
        <v>1</v>
      </c>
      <c r="CG686" s="28">
        <v>4</v>
      </c>
    </row>
    <row r="687" spans="1:85" x14ac:dyDescent="0.4">
      <c r="A687" s="9" t="s">
        <v>84</v>
      </c>
      <c r="B687" s="9" t="s">
        <v>149</v>
      </c>
      <c r="C687" s="9" t="s">
        <v>154</v>
      </c>
      <c r="D687" s="23" t="s">
        <v>297</v>
      </c>
      <c r="E687" s="32">
        <v>7</v>
      </c>
      <c r="F687" s="32">
        <v>17</v>
      </c>
      <c r="G687" s="32">
        <v>47</v>
      </c>
      <c r="H687" s="14">
        <f t="shared" si="319"/>
        <v>7469</v>
      </c>
      <c r="I687" s="45">
        <v>61</v>
      </c>
      <c r="J687" s="15">
        <f t="shared" si="320"/>
        <v>8.7142857142857135</v>
      </c>
      <c r="K687" s="21">
        <v>27</v>
      </c>
      <c r="L687" s="21">
        <v>57</v>
      </c>
      <c r="M687" s="15">
        <f t="shared" si="321"/>
        <v>3.8571428571428572</v>
      </c>
      <c r="N687" s="15">
        <f t="shared" si="322"/>
        <v>8.1428571428571423</v>
      </c>
      <c r="O687" s="17">
        <f t="shared" si="323"/>
        <v>0.47368421052631576</v>
      </c>
      <c r="P687" s="14">
        <v>27</v>
      </c>
      <c r="Q687" s="16">
        <v>57</v>
      </c>
      <c r="R687" s="15">
        <f t="shared" si="324"/>
        <v>3.8571428571428572</v>
      </c>
      <c r="S687" s="15">
        <f t="shared" si="325"/>
        <v>8.1428571428571423</v>
      </c>
      <c r="T687" s="17">
        <f t="shared" si="326"/>
        <v>0.47368421052631576</v>
      </c>
      <c r="U687" s="16">
        <v>0</v>
      </c>
      <c r="V687" s="16">
        <v>0</v>
      </c>
      <c r="W687" s="15">
        <f t="shared" si="327"/>
        <v>0</v>
      </c>
      <c r="X687" s="15">
        <f t="shared" si="328"/>
        <v>0</v>
      </c>
      <c r="Y687" s="17" t="e">
        <f t="shared" si="329"/>
        <v>#DIV/0!</v>
      </c>
      <c r="Z687" s="8">
        <v>7</v>
      </c>
      <c r="AA687" s="8">
        <v>19</v>
      </c>
      <c r="AB687" s="15">
        <f t="shared" si="330"/>
        <v>1</v>
      </c>
      <c r="AC687" s="15">
        <f t="shared" si="331"/>
        <v>2.7142857142857144</v>
      </c>
      <c r="AD687" s="17">
        <f t="shared" si="332"/>
        <v>0.36842105263157893</v>
      </c>
      <c r="AE687" s="13">
        <v>47</v>
      </c>
      <c r="AF687" s="15">
        <f t="shared" si="333"/>
        <v>6.7142857142857144</v>
      </c>
      <c r="AG687" s="13">
        <v>15</v>
      </c>
      <c r="AH687" s="15">
        <f t="shared" si="334"/>
        <v>2.1428571428571428</v>
      </c>
      <c r="AI687" s="13">
        <v>32</v>
      </c>
      <c r="AJ687" s="15">
        <f t="shared" si="335"/>
        <v>4.5714285714285712</v>
      </c>
      <c r="AK687" s="13">
        <v>13</v>
      </c>
      <c r="AL687" s="15">
        <f t="shared" si="336"/>
        <v>1.8571428571428572</v>
      </c>
      <c r="AM687" s="13">
        <v>3</v>
      </c>
      <c r="AN687" s="15">
        <f t="shared" si="337"/>
        <v>0.42857142857142855</v>
      </c>
      <c r="AO687" s="2">
        <v>1</v>
      </c>
      <c r="AP687" s="15">
        <f t="shared" si="338"/>
        <v>0.14285714285714285</v>
      </c>
      <c r="AQ687" s="6">
        <v>17</v>
      </c>
      <c r="AR687" s="15">
        <f t="shared" si="339"/>
        <v>2.4285714285714284</v>
      </c>
      <c r="AS687" s="52">
        <v>10</v>
      </c>
      <c r="AT687" s="15">
        <f t="shared" si="340"/>
        <v>1.4285714285714286</v>
      </c>
      <c r="AU687" s="18"/>
      <c r="AV687" s="18"/>
      <c r="AW687" s="18"/>
      <c r="AX687" s="18"/>
      <c r="AY687" s="18"/>
      <c r="AZ687" s="18"/>
      <c r="BA687" s="18"/>
      <c r="BB687" s="18"/>
      <c r="BC687" s="18"/>
      <c r="BD687" s="92">
        <f t="shared" si="341"/>
        <v>46.664626682986537</v>
      </c>
      <c r="BE687" s="92">
        <f t="shared" si="342"/>
        <v>47.368421052631575</v>
      </c>
      <c r="BF687" s="93">
        <f>IFERROR(100*((L687+0.44*AA687+AQ687)*2400)/((SUMIFS(팀공격력!Q:Q,팀공격력!A:A,B687,팀공격력!B:B,D687)+0.44*SUMIFS(팀공격력!T:T,팀공격력!A:A,B687,팀공격력!B:B,D687)+SUMIFS(팀공격력!AK:AK,팀공격력!A:A,B687,팀공격력!B:B,D687))*(F687*60+G687)),"")</f>
        <v>23.912137122576706</v>
      </c>
      <c r="BG687" s="17">
        <f t="shared" si="343"/>
        <v>0</v>
      </c>
      <c r="BH687" s="17">
        <f t="shared" si="344"/>
        <v>0.33333333333333331</v>
      </c>
      <c r="BI687" s="94">
        <f>IFERROR(((AG687*(12000/5))/((F687*60+G687)*(SUMIFS(팀공격력!X:X,팀공격력!A:A,B687,팀공격력!B:B,D687)+SUMIFS(팀수비력!X:X,팀수비력!A:A,B687,팀수비력!B:B,D687))))*100,"")</f>
        <v>5.4418478096562559</v>
      </c>
      <c r="BJ687" s="94">
        <f>IFERROR(((AI687*(12000/5))/((F687*60+G687)*(SUMIFS(팀공격력!V:V,팀공격력!A:A,B687,팀공격력!B:B,D687)+SUMIFS(팀수비력!W:W,팀수비력!A:A,B687,팀수비력!B:B,D687))))*100,"")</f>
        <v>22.078989886212703</v>
      </c>
      <c r="BK687" s="94">
        <f>IFERROR(((AE687*(12000/5))/((F687*60+G687)*(SUMIFS(팀공격력!X:X,팀공격력!A:A,B687,팀공격력!B:B,D687)+SUMIFS(팀수비력!X:X,팀수비력!A:A,B687,팀수비력!B:B,D687))))*100,"")</f>
        <v>17.051123136922939</v>
      </c>
      <c r="BL687" s="94">
        <f>IFERROR(100*AK687/(((((F687*60+G687)/(12000/5))*SUMIFS(팀공격력!P:P,팀공격력!A:A,B687,팀공격력!B:B,D687))-K687)),"")</f>
        <v>14.822838573586841</v>
      </c>
      <c r="BM687" s="94">
        <f>IFERROR(100*((AM687/E687*(2400))/((F687*60+G687)*SUMIFS(팀공격력!AR:AR,팀공격력!A:A,B687,팀공격력!B:B,D687))),"")</f>
        <v>1.3095892776158442</v>
      </c>
      <c r="BN687" s="94">
        <f>IFERROR((AO687*40)/(((F687*60+G687)/60)*(SUMIFS(팀수비력!Q:Q,팀수비력!A:A,B687,팀수비력!B:B,D687)-SUMIFS(팀수비력!N:N,팀수비력!A:A,B687,팀수비력!B:B,D687)))*100,"")</f>
        <v>0.59036669151126486</v>
      </c>
      <c r="BO687" s="94">
        <f t="shared" si="345"/>
        <v>20.641087906750851</v>
      </c>
      <c r="BP687" s="18"/>
      <c r="BQ687" s="18"/>
      <c r="BR687" s="18"/>
      <c r="BS687" s="18"/>
      <c r="BT687" s="19" t="s">
        <v>93</v>
      </c>
      <c r="BU687" s="19"/>
      <c r="BV687" s="26" t="s">
        <v>97</v>
      </c>
      <c r="BW687" s="26"/>
      <c r="BX687" s="26"/>
      <c r="BY687" s="26"/>
      <c r="BZ687" s="29"/>
      <c r="CA687" s="29"/>
      <c r="CB687" s="29"/>
      <c r="CC687" s="30"/>
      <c r="CD687" s="30"/>
      <c r="CE687" s="30"/>
      <c r="CF687" s="28">
        <v>1</v>
      </c>
      <c r="CG687" s="28">
        <v>6</v>
      </c>
    </row>
    <row r="688" spans="1:85" x14ac:dyDescent="0.4">
      <c r="A688" s="9" t="s">
        <v>84</v>
      </c>
      <c r="B688" s="9" t="s">
        <v>149</v>
      </c>
      <c r="C688" s="9" t="s">
        <v>155</v>
      </c>
      <c r="D688" s="23" t="s">
        <v>297</v>
      </c>
      <c r="E688" s="32">
        <v>2</v>
      </c>
      <c r="F688" s="32">
        <v>18</v>
      </c>
      <c r="G688" s="32">
        <v>20</v>
      </c>
      <c r="H688" s="14">
        <f t="shared" si="319"/>
        <v>2200</v>
      </c>
      <c r="I688" s="45">
        <v>7</v>
      </c>
      <c r="J688" s="15">
        <f t="shared" si="320"/>
        <v>3.5</v>
      </c>
      <c r="K688" s="21">
        <v>2</v>
      </c>
      <c r="L688" s="21">
        <v>12</v>
      </c>
      <c r="M688" s="15">
        <f t="shared" si="321"/>
        <v>1</v>
      </c>
      <c r="N688" s="15">
        <f t="shared" si="322"/>
        <v>6</v>
      </c>
      <c r="O688" s="17">
        <f t="shared" si="323"/>
        <v>0.16666666666666666</v>
      </c>
      <c r="P688" s="14">
        <v>0</v>
      </c>
      <c r="Q688" s="16">
        <v>2</v>
      </c>
      <c r="R688" s="15">
        <f t="shared" si="324"/>
        <v>0</v>
      </c>
      <c r="S688" s="15">
        <f t="shared" si="325"/>
        <v>1</v>
      </c>
      <c r="T688" s="17">
        <f t="shared" si="326"/>
        <v>0</v>
      </c>
      <c r="U688" s="16">
        <v>2</v>
      </c>
      <c r="V688" s="16">
        <v>10</v>
      </c>
      <c r="W688" s="15">
        <f t="shared" si="327"/>
        <v>1</v>
      </c>
      <c r="X688" s="15">
        <f t="shared" si="328"/>
        <v>5</v>
      </c>
      <c r="Y688" s="17">
        <f t="shared" si="329"/>
        <v>0.2</v>
      </c>
      <c r="Z688" s="8">
        <v>1</v>
      </c>
      <c r="AA688" s="8">
        <v>2</v>
      </c>
      <c r="AB688" s="15">
        <f t="shared" si="330"/>
        <v>0.5</v>
      </c>
      <c r="AC688" s="15">
        <f t="shared" si="331"/>
        <v>1</v>
      </c>
      <c r="AD688" s="17">
        <f t="shared" si="332"/>
        <v>0.5</v>
      </c>
      <c r="AE688" s="13">
        <v>7</v>
      </c>
      <c r="AF688" s="15">
        <f t="shared" si="333"/>
        <v>3.5</v>
      </c>
      <c r="AG688" s="13">
        <v>1</v>
      </c>
      <c r="AH688" s="15">
        <f t="shared" si="334"/>
        <v>0.5</v>
      </c>
      <c r="AI688" s="13">
        <v>6</v>
      </c>
      <c r="AJ688" s="15">
        <f t="shared" si="335"/>
        <v>3</v>
      </c>
      <c r="AK688" s="13">
        <v>1</v>
      </c>
      <c r="AL688" s="15">
        <f t="shared" si="336"/>
        <v>0.5</v>
      </c>
      <c r="AM688" s="13">
        <v>1</v>
      </c>
      <c r="AN688" s="15">
        <f t="shared" si="337"/>
        <v>0.5</v>
      </c>
      <c r="AO688" s="2">
        <v>0</v>
      </c>
      <c r="AP688" s="15">
        <f t="shared" si="338"/>
        <v>0</v>
      </c>
      <c r="AQ688" s="6">
        <v>0</v>
      </c>
      <c r="AR688" s="15">
        <f t="shared" si="339"/>
        <v>0</v>
      </c>
      <c r="AS688" s="52">
        <v>4</v>
      </c>
      <c r="AT688" s="15">
        <f t="shared" si="340"/>
        <v>2</v>
      </c>
      <c r="AU688" s="18"/>
      <c r="AV688" s="18"/>
      <c r="AW688" s="18"/>
      <c r="AX688" s="18"/>
      <c r="AY688" s="18"/>
      <c r="AZ688" s="18"/>
      <c r="BA688" s="18"/>
      <c r="BB688" s="18"/>
      <c r="BC688" s="18"/>
      <c r="BD688" s="92">
        <f t="shared" si="341"/>
        <v>27.173913043478258</v>
      </c>
      <c r="BE688" s="92">
        <f t="shared" si="342"/>
        <v>25</v>
      </c>
      <c r="BF688" s="93">
        <f>IFERROR(100*((L688+0.44*AA688+AQ688)*2400)/((SUMIFS(팀공격력!Q:Q,팀공격력!A:A,B688,팀공격력!B:B,D688)+0.44*SUMIFS(팀공격력!T:T,팀공격력!A:A,B688,팀공격력!B:B,D688)+SUMIFS(팀공격력!AK:AK,팀공격력!A:A,B688,팀공격력!B:B,D688))*(F688*60+G688)),"")</f>
        <v>3.6273515827419178</v>
      </c>
      <c r="BG688" s="17">
        <f t="shared" si="343"/>
        <v>0.83333333333333337</v>
      </c>
      <c r="BH688" s="17">
        <f t="shared" si="344"/>
        <v>0.16666666666666666</v>
      </c>
      <c r="BI688" s="94">
        <f>IFERROR(((AG688*(12000/5))/((F688*60+G688)*(SUMIFS(팀공격력!X:X,팀공격력!A:A,B688,팀공격력!B:B,D688)+SUMIFS(팀수비력!X:X,팀수비력!A:A,B688,팀수비력!B:B,D688))))*100,"")</f>
        <v>0.35190615835777128</v>
      </c>
      <c r="BJ688" s="94">
        <f>IFERROR(((AI688*(12000/5))/((F688*60+G688)*(SUMIFS(팀공격력!V:V,팀공격력!A:A,B688,팀공격력!B:B,D688)+SUMIFS(팀수비력!W:W,팀수비력!A:A,B688,팀수비력!B:B,D688))))*100,"")</f>
        <v>4.0156162855549358</v>
      </c>
      <c r="BK688" s="94">
        <f>IFERROR(((AE688*(12000/5))/((F688*60+G688)*(SUMIFS(팀공격력!X:X,팀공격력!A:A,B688,팀공격력!B:B,D688)+SUMIFS(팀수비력!X:X,팀수비력!A:A,B688,팀수비력!B:B,D688))))*100,"")</f>
        <v>2.4633431085043989</v>
      </c>
      <c r="BL688" s="94">
        <f>IFERROR(100*AK688/(((((F688*60+G688)/(12000/5))*SUMIFS(팀공격력!P:P,팀공격력!A:A,B688,팀공격력!B:B,D688))-K688)),"")</f>
        <v>0.86021505376344087</v>
      </c>
      <c r="BM688" s="94">
        <f>IFERROR(100*((AM688/E688*(2400))/((F688*60+G688)*SUMIFS(팀공격력!AR:AR,팀공격력!A:A,B688,팀공격력!B:B,D688))),"")</f>
        <v>1.4820185325019308</v>
      </c>
      <c r="BN688" s="94">
        <f>IFERROR((AO688*40)/(((F688*60+G688)/60)*(SUMIFS(팀수비력!Q:Q,팀수비력!A:A,B688,팀수비력!B:B,D688)-SUMIFS(팀수비력!N:N,팀수비력!A:A,B688,팀수비력!B:B,D688)))*100,"")</f>
        <v>0</v>
      </c>
      <c r="BO688" s="94">
        <f t="shared" si="345"/>
        <v>0</v>
      </c>
      <c r="BP688" s="18"/>
      <c r="BQ688" s="18"/>
      <c r="BR688" s="18"/>
      <c r="BS688" s="18"/>
      <c r="BT688" s="19" t="s">
        <v>88</v>
      </c>
      <c r="BU688" s="19"/>
      <c r="BV688" s="26" t="s">
        <v>94</v>
      </c>
      <c r="BW688" s="26"/>
      <c r="BX688" s="26"/>
      <c r="BY688" s="26"/>
      <c r="BZ688" s="29"/>
      <c r="CA688" s="29"/>
      <c r="CB688" s="29"/>
      <c r="CC688" s="30"/>
      <c r="CD688" s="30"/>
      <c r="CE688" s="30"/>
      <c r="CF688" s="28">
        <v>0</v>
      </c>
      <c r="CG688" s="28">
        <v>2</v>
      </c>
    </row>
    <row r="689" spans="1:85" x14ac:dyDescent="0.4">
      <c r="A689" s="9" t="s">
        <v>84</v>
      </c>
      <c r="B689" s="9" t="s">
        <v>149</v>
      </c>
      <c r="C689" s="9" t="s">
        <v>156</v>
      </c>
      <c r="D689" s="23" t="s">
        <v>297</v>
      </c>
      <c r="E689" s="32">
        <v>7</v>
      </c>
      <c r="F689" s="32">
        <v>8</v>
      </c>
      <c r="G689" s="32">
        <v>22</v>
      </c>
      <c r="H689" s="14">
        <f t="shared" si="319"/>
        <v>3514</v>
      </c>
      <c r="I689" s="45">
        <v>8</v>
      </c>
      <c r="J689" s="15">
        <f t="shared" si="320"/>
        <v>1.1428571428571428</v>
      </c>
      <c r="K689" s="21">
        <v>3</v>
      </c>
      <c r="L689" s="21">
        <v>11</v>
      </c>
      <c r="M689" s="15">
        <f t="shared" si="321"/>
        <v>0.42857142857142855</v>
      </c>
      <c r="N689" s="15">
        <f t="shared" si="322"/>
        <v>1.5714285714285714</v>
      </c>
      <c r="O689" s="17">
        <f t="shared" si="323"/>
        <v>0.27272727272727271</v>
      </c>
      <c r="P689" s="14">
        <v>2</v>
      </c>
      <c r="Q689" s="16">
        <v>5</v>
      </c>
      <c r="R689" s="15">
        <f t="shared" si="324"/>
        <v>0.2857142857142857</v>
      </c>
      <c r="S689" s="15">
        <f t="shared" si="325"/>
        <v>0.7142857142857143</v>
      </c>
      <c r="T689" s="17">
        <f t="shared" si="326"/>
        <v>0.4</v>
      </c>
      <c r="U689" s="16">
        <v>1</v>
      </c>
      <c r="V689" s="16">
        <v>6</v>
      </c>
      <c r="W689" s="15">
        <f t="shared" si="327"/>
        <v>0.14285714285714285</v>
      </c>
      <c r="X689" s="15">
        <f t="shared" si="328"/>
        <v>0.8571428571428571</v>
      </c>
      <c r="Y689" s="17">
        <f t="shared" si="329"/>
        <v>0.16666666666666666</v>
      </c>
      <c r="Z689" s="8">
        <v>1</v>
      </c>
      <c r="AA689" s="8">
        <v>3</v>
      </c>
      <c r="AB689" s="15">
        <f t="shared" si="330"/>
        <v>0.14285714285714285</v>
      </c>
      <c r="AC689" s="15">
        <f t="shared" si="331"/>
        <v>0.42857142857142855</v>
      </c>
      <c r="AD689" s="17">
        <f t="shared" si="332"/>
        <v>0.33333333333333331</v>
      </c>
      <c r="AE689" s="13">
        <v>8</v>
      </c>
      <c r="AF689" s="15">
        <f t="shared" si="333"/>
        <v>1.1428571428571428</v>
      </c>
      <c r="AG689" s="13">
        <v>3</v>
      </c>
      <c r="AH689" s="15">
        <f t="shared" si="334"/>
        <v>0.42857142857142855</v>
      </c>
      <c r="AI689" s="13">
        <v>5</v>
      </c>
      <c r="AJ689" s="15">
        <f t="shared" si="335"/>
        <v>0.7142857142857143</v>
      </c>
      <c r="AK689" s="13">
        <v>0</v>
      </c>
      <c r="AL689" s="15">
        <f t="shared" si="336"/>
        <v>0</v>
      </c>
      <c r="AM689" s="13">
        <v>2</v>
      </c>
      <c r="AN689" s="15">
        <f t="shared" si="337"/>
        <v>0.2857142857142857</v>
      </c>
      <c r="AO689" s="2">
        <v>1</v>
      </c>
      <c r="AP689" s="15">
        <f t="shared" si="338"/>
        <v>0.14285714285714285</v>
      </c>
      <c r="AQ689" s="6">
        <v>1</v>
      </c>
      <c r="AR689" s="15">
        <f t="shared" si="339"/>
        <v>0.14285714285714285</v>
      </c>
      <c r="AS689" s="52">
        <v>4</v>
      </c>
      <c r="AT689" s="15">
        <f t="shared" si="340"/>
        <v>0.5714285714285714</v>
      </c>
      <c r="AU689" s="18"/>
      <c r="AV689" s="18"/>
      <c r="AW689" s="18"/>
      <c r="AX689" s="18"/>
      <c r="AY689" s="18"/>
      <c r="AZ689" s="18"/>
      <c r="BA689" s="18"/>
      <c r="BB689" s="18"/>
      <c r="BC689" s="18"/>
      <c r="BD689" s="92">
        <f t="shared" si="341"/>
        <v>32.467532467532465</v>
      </c>
      <c r="BE689" s="92">
        <f t="shared" si="342"/>
        <v>31.818181818181817</v>
      </c>
      <c r="BF689" s="93">
        <f>IFERROR(100*((L689+0.44*AA689+AQ689)*2400)/((SUMIFS(팀공격력!Q:Q,팀공격력!A:A,B689,팀공격력!B:B,D689)+0.44*SUMIFS(팀공격력!T:T,팀공격력!A:A,B689,팀공격력!B:B,D689)+SUMIFS(팀공격력!AK:AK,팀공격력!A:A,B689,팀공격력!B:B,D689))*(F689*60+G689)),"")</f>
        <v>8.2199084702083862</v>
      </c>
      <c r="BG689" s="17">
        <f t="shared" si="343"/>
        <v>0.54545454545454541</v>
      </c>
      <c r="BH689" s="17">
        <f t="shared" si="344"/>
        <v>0.27272727272727271</v>
      </c>
      <c r="BI689" s="94">
        <f>IFERROR(((AG689*(12000/5))/((F689*60+G689)*(SUMIFS(팀공격력!X:X,팀공격력!A:A,B689,팀공격력!B:B,D689)+SUMIFS(팀수비력!X:X,팀수비력!A:A,B689,팀수비력!B:B,D689))))*100,"")</f>
        <v>2.3133273358180184</v>
      </c>
      <c r="BJ689" s="94">
        <f>IFERROR(((AI689*(12000/5))/((F689*60+G689)*(SUMIFS(팀공격력!V:V,팀공격력!A:A,B689,팀공격력!B:B,D689)+SUMIFS(팀수비력!W:W,팀수비력!A:A,B689,팀수비력!B:B,D689))))*100,"")</f>
        <v>7.3326326595458653</v>
      </c>
      <c r="BK689" s="94">
        <f>IFERROR(((AE689*(12000/5))/((F689*60+G689)*(SUMIFS(팀공격력!X:X,팀공격력!A:A,B689,팀공격력!B:B,D689)+SUMIFS(팀수비력!X:X,팀수비력!A:A,B689,팀수비력!B:B,D689))))*100,"")</f>
        <v>6.1688728955147152</v>
      </c>
      <c r="BL689" s="94">
        <f>IFERROR(100*AK689/(((((F689*60+G689)/(12000/5))*SUMIFS(팀공격력!P:P,팀공격력!A:A,B689,팀공격력!B:B,D689))-K689)),"")</f>
        <v>0</v>
      </c>
      <c r="BM689" s="94">
        <f>IFERROR(100*((AM689/E689*(2400))/((F689*60+G689)*SUMIFS(팀공격력!AR:AR,팀공격력!A:A,B689,팀공격력!B:B,D689))),"")</f>
        <v>1.8556862672192647</v>
      </c>
      <c r="BN689" s="94">
        <f>IFERROR((AO689*40)/(((F689*60+G689)/60)*(SUMIFS(팀수비력!Q:Q,팀수비력!A:A,B689,팀수비력!B:B,D689)-SUMIFS(팀수비력!N:N,팀수비력!A:A,B689,팀수비력!B:B,D689)))*100,"")</f>
        <v>1.2548232267779276</v>
      </c>
      <c r="BO689" s="94">
        <f t="shared" si="345"/>
        <v>7.5075075075075075</v>
      </c>
      <c r="BP689" s="18"/>
      <c r="BQ689" s="18"/>
      <c r="BR689" s="18"/>
      <c r="BS689" s="18"/>
      <c r="BT689" s="19" t="s">
        <v>88</v>
      </c>
      <c r="BU689" s="19"/>
      <c r="BV689" s="26" t="s">
        <v>94</v>
      </c>
      <c r="BW689" s="26"/>
      <c r="BX689" s="26"/>
      <c r="BY689" s="26"/>
      <c r="BZ689" s="29"/>
      <c r="CA689" s="29"/>
      <c r="CB689" s="29"/>
      <c r="CC689" s="30"/>
      <c r="CD689" s="30"/>
      <c r="CE689" s="30"/>
      <c r="CF689" s="28">
        <v>1</v>
      </c>
      <c r="CG689" s="28">
        <v>6</v>
      </c>
    </row>
    <row r="690" spans="1:85" x14ac:dyDescent="0.4">
      <c r="A690" s="9" t="s">
        <v>84</v>
      </c>
      <c r="B690" s="9" t="s">
        <v>149</v>
      </c>
      <c r="C690" s="9" t="s">
        <v>158</v>
      </c>
      <c r="D690" s="23" t="s">
        <v>297</v>
      </c>
      <c r="E690" s="32">
        <v>2</v>
      </c>
      <c r="F690" s="32">
        <v>20</v>
      </c>
      <c r="G690" s="32">
        <v>49</v>
      </c>
      <c r="H690" s="14">
        <f t="shared" si="319"/>
        <v>2498</v>
      </c>
      <c r="I690" s="45">
        <v>4</v>
      </c>
      <c r="J690" s="15">
        <f t="shared" si="320"/>
        <v>2</v>
      </c>
      <c r="K690" s="21">
        <v>2</v>
      </c>
      <c r="L690" s="21">
        <v>15</v>
      </c>
      <c r="M690" s="15">
        <f t="shared" si="321"/>
        <v>1</v>
      </c>
      <c r="N690" s="15">
        <f t="shared" si="322"/>
        <v>7.5</v>
      </c>
      <c r="O690" s="17">
        <f t="shared" si="323"/>
        <v>0.13333333333333333</v>
      </c>
      <c r="P690" s="14">
        <v>2</v>
      </c>
      <c r="Q690" s="16">
        <v>11</v>
      </c>
      <c r="R690" s="15">
        <f t="shared" si="324"/>
        <v>1</v>
      </c>
      <c r="S690" s="15">
        <f t="shared" si="325"/>
        <v>5.5</v>
      </c>
      <c r="T690" s="17">
        <f t="shared" si="326"/>
        <v>0.18181818181818182</v>
      </c>
      <c r="U690" s="16">
        <v>0</v>
      </c>
      <c r="V690" s="16">
        <v>4</v>
      </c>
      <c r="W690" s="15">
        <f t="shared" si="327"/>
        <v>0</v>
      </c>
      <c r="X690" s="15">
        <f t="shared" si="328"/>
        <v>2</v>
      </c>
      <c r="Y690" s="17">
        <f t="shared" si="329"/>
        <v>0</v>
      </c>
      <c r="Z690" s="8">
        <v>0</v>
      </c>
      <c r="AA690" s="8">
        <v>0</v>
      </c>
      <c r="AB690" s="15">
        <f t="shared" si="330"/>
        <v>0</v>
      </c>
      <c r="AC690" s="15">
        <f t="shared" si="331"/>
        <v>0</v>
      </c>
      <c r="AD690" s="17" t="e">
        <f t="shared" si="332"/>
        <v>#DIV/0!</v>
      </c>
      <c r="AE690" s="13">
        <v>5</v>
      </c>
      <c r="AF690" s="15">
        <f t="shared" si="333"/>
        <v>2.5</v>
      </c>
      <c r="AG690" s="13">
        <v>0</v>
      </c>
      <c r="AH690" s="15">
        <f t="shared" si="334"/>
        <v>0</v>
      </c>
      <c r="AI690" s="13">
        <v>5</v>
      </c>
      <c r="AJ690" s="15">
        <f t="shared" si="335"/>
        <v>2.5</v>
      </c>
      <c r="AK690" s="13">
        <v>5</v>
      </c>
      <c r="AL690" s="15">
        <f t="shared" si="336"/>
        <v>2.5</v>
      </c>
      <c r="AM690" s="13">
        <v>1</v>
      </c>
      <c r="AN690" s="15">
        <f t="shared" si="337"/>
        <v>0.5</v>
      </c>
      <c r="AO690" s="2">
        <v>0</v>
      </c>
      <c r="AP690" s="15">
        <f t="shared" si="338"/>
        <v>0</v>
      </c>
      <c r="AQ690" s="6">
        <v>4</v>
      </c>
      <c r="AR690" s="15">
        <f t="shared" si="339"/>
        <v>2</v>
      </c>
      <c r="AS690" s="52">
        <v>1</v>
      </c>
      <c r="AT690" s="15">
        <f t="shared" si="340"/>
        <v>0.5</v>
      </c>
      <c r="AU690" s="18"/>
      <c r="AV690" s="18"/>
      <c r="AW690" s="18"/>
      <c r="AX690" s="18"/>
      <c r="AY690" s="18"/>
      <c r="AZ690" s="18"/>
      <c r="BA690" s="18"/>
      <c r="BB690" s="18"/>
      <c r="BC690" s="18"/>
      <c r="BD690" s="92">
        <f t="shared" si="341"/>
        <v>13.333333333333334</v>
      </c>
      <c r="BE690" s="92">
        <f t="shared" si="342"/>
        <v>13.333333333333334</v>
      </c>
      <c r="BF690" s="93">
        <f>IFERROR(100*((L690+0.44*AA690+AQ690)*2400)/((SUMIFS(팀공격력!Q:Q,팀공격력!A:A,B690,팀공격력!B:B,D690)+0.44*SUMIFS(팀공격력!T:T,팀공격력!A:A,B690,팀공격력!B:B,D690)+SUMIFS(팀공격력!AK:AK,팀공격력!A:A,B690,팀공격력!B:B,D690))*(F690*60+G690)),"")</f>
        <v>4.7125680718056477</v>
      </c>
      <c r="BG690" s="17">
        <f t="shared" si="343"/>
        <v>0.26666666666666666</v>
      </c>
      <c r="BH690" s="17">
        <f t="shared" si="344"/>
        <v>0</v>
      </c>
      <c r="BI690" s="94">
        <f>IFERROR(((AG690*(12000/5))/((F690*60+G690)*(SUMIFS(팀공격력!X:X,팀공격력!A:A,B690,팀공격력!B:B,D690)+SUMIFS(팀수비력!X:X,팀수비력!A:A,B690,팀수비력!B:B,D690))))*100,"")</f>
        <v>0</v>
      </c>
      <c r="BJ690" s="94">
        <f>IFERROR(((AI690*(12000/5))/((F690*60+G690)*(SUMIFS(팀공격력!V:V,팀공격력!A:A,B690,팀공격력!B:B,D690)+SUMIFS(팀수비력!W:W,팀수비력!A:A,B690,팀수비력!B:B,D690))))*100,"")</f>
        <v>2.9471429904659923</v>
      </c>
      <c r="BK690" s="94">
        <f>IFERROR(((AE690*(12000/5))/((F690*60+G690)*(SUMIFS(팀공격력!X:X,팀공격력!A:A,B690,팀공격력!B:B,D690)+SUMIFS(팀수비력!X:X,팀수비력!A:A,B690,팀수비력!B:B,D690))))*100,"")</f>
        <v>1.5496267982127638</v>
      </c>
      <c r="BL690" s="94">
        <f>IFERROR(100*AK690/(((((F690*60+G690)/(12000/5))*SUMIFS(팀공격력!P:P,팀공격력!A:A,B690,팀공격력!B:B,D690))-K690)),"")</f>
        <v>3.7802181185854429</v>
      </c>
      <c r="BM690" s="94">
        <f>IFERROR(100*((AM690/E690*(2400))/((F690*60+G690)*SUMIFS(팀공격력!AR:AR,팀공격력!A:A,B690,팀공격력!B:B,D690))),"")</f>
        <v>1.3052204849896907</v>
      </c>
      <c r="BN690" s="94">
        <f>IFERROR((AO690*40)/(((F690*60+G690)/60)*(SUMIFS(팀수비력!Q:Q,팀수비력!A:A,B690,팀수비력!B:B,D690)-SUMIFS(팀수비력!N:N,팀수비력!A:A,B690,팀수비력!B:B,D690)))*100,"")</f>
        <v>0</v>
      </c>
      <c r="BO690" s="94">
        <f t="shared" si="345"/>
        <v>21.05263157894737</v>
      </c>
      <c r="BP690" s="18"/>
      <c r="BQ690" s="18"/>
      <c r="BR690" s="18"/>
      <c r="BS690" s="18"/>
      <c r="BT690" s="19" t="s">
        <v>88</v>
      </c>
      <c r="BU690" s="19"/>
      <c r="BV690" s="26" t="s">
        <v>89</v>
      </c>
      <c r="BW690" s="26"/>
      <c r="BX690" s="26"/>
      <c r="BY690" s="26"/>
      <c r="BZ690" s="29"/>
      <c r="CA690" s="29"/>
      <c r="CB690" s="29"/>
      <c r="CC690" s="30"/>
      <c r="CD690" s="30"/>
      <c r="CE690" s="30"/>
      <c r="CF690" s="28">
        <v>0</v>
      </c>
      <c r="CG690" s="28">
        <v>2</v>
      </c>
    </row>
    <row r="691" spans="1:85" x14ac:dyDescent="0.4">
      <c r="A691" s="9" t="s">
        <v>84</v>
      </c>
      <c r="B691" s="9" t="s">
        <v>149</v>
      </c>
      <c r="C691" s="9" t="s">
        <v>159</v>
      </c>
      <c r="D691" s="23" t="s">
        <v>297</v>
      </c>
      <c r="E691" s="32">
        <v>8</v>
      </c>
      <c r="F691" s="32">
        <v>21</v>
      </c>
      <c r="G691" s="32">
        <v>57</v>
      </c>
      <c r="H691" s="14">
        <f t="shared" si="319"/>
        <v>10536</v>
      </c>
      <c r="I691" s="45">
        <v>71</v>
      </c>
      <c r="J691" s="15">
        <f t="shared" si="320"/>
        <v>8.875</v>
      </c>
      <c r="K691" s="21">
        <v>30</v>
      </c>
      <c r="L691" s="21">
        <v>58</v>
      </c>
      <c r="M691" s="15">
        <f t="shared" si="321"/>
        <v>3.75</v>
      </c>
      <c r="N691" s="15">
        <f t="shared" si="322"/>
        <v>7.25</v>
      </c>
      <c r="O691" s="17">
        <f t="shared" si="323"/>
        <v>0.51724137931034486</v>
      </c>
      <c r="P691" s="14">
        <v>27</v>
      </c>
      <c r="Q691" s="16">
        <v>50</v>
      </c>
      <c r="R691" s="15">
        <f t="shared" si="324"/>
        <v>3.375</v>
      </c>
      <c r="S691" s="15">
        <f t="shared" si="325"/>
        <v>6.25</v>
      </c>
      <c r="T691" s="17">
        <f t="shared" si="326"/>
        <v>0.54</v>
      </c>
      <c r="U691" s="16">
        <v>3</v>
      </c>
      <c r="V691" s="16">
        <v>8</v>
      </c>
      <c r="W691" s="15">
        <f t="shared" si="327"/>
        <v>0.375</v>
      </c>
      <c r="X691" s="15">
        <f t="shared" si="328"/>
        <v>1</v>
      </c>
      <c r="Y691" s="17">
        <f t="shared" si="329"/>
        <v>0.375</v>
      </c>
      <c r="Z691" s="8">
        <v>8</v>
      </c>
      <c r="AA691" s="8">
        <v>14</v>
      </c>
      <c r="AB691" s="15">
        <f t="shared" si="330"/>
        <v>1</v>
      </c>
      <c r="AC691" s="15">
        <f t="shared" si="331"/>
        <v>1.75</v>
      </c>
      <c r="AD691" s="17">
        <f t="shared" si="332"/>
        <v>0.5714285714285714</v>
      </c>
      <c r="AE691" s="13">
        <v>27</v>
      </c>
      <c r="AF691" s="15">
        <f t="shared" si="333"/>
        <v>3.375</v>
      </c>
      <c r="AG691" s="13">
        <v>8</v>
      </c>
      <c r="AH691" s="15">
        <f t="shared" si="334"/>
        <v>1</v>
      </c>
      <c r="AI691" s="13">
        <v>19</v>
      </c>
      <c r="AJ691" s="15">
        <f t="shared" si="335"/>
        <v>2.375</v>
      </c>
      <c r="AK691" s="13">
        <v>4</v>
      </c>
      <c r="AL691" s="15">
        <f t="shared" si="336"/>
        <v>0.5</v>
      </c>
      <c r="AM691" s="13">
        <v>5</v>
      </c>
      <c r="AN691" s="15">
        <f t="shared" si="337"/>
        <v>0.625</v>
      </c>
      <c r="AO691" s="2">
        <v>2</v>
      </c>
      <c r="AP691" s="15">
        <f t="shared" si="338"/>
        <v>0.25</v>
      </c>
      <c r="AQ691" s="6">
        <v>17</v>
      </c>
      <c r="AR691" s="15">
        <f t="shared" si="339"/>
        <v>2.125</v>
      </c>
      <c r="AS691" s="52">
        <v>19</v>
      </c>
      <c r="AT691" s="15">
        <f t="shared" si="340"/>
        <v>2.375</v>
      </c>
      <c r="AU691" s="18"/>
      <c r="AV691" s="18"/>
      <c r="AW691" s="18"/>
      <c r="AX691" s="18"/>
      <c r="AY691" s="18"/>
      <c r="AZ691" s="18"/>
      <c r="BA691" s="18"/>
      <c r="BB691" s="18"/>
      <c r="BC691" s="18"/>
      <c r="BD691" s="92">
        <f t="shared" si="341"/>
        <v>55.330423940149629</v>
      </c>
      <c r="BE691" s="92">
        <f t="shared" si="342"/>
        <v>54.310344827586206</v>
      </c>
      <c r="BF691" s="93">
        <f>IFERROR(100*((L691+0.44*AA691+AQ691)*2400)/((SUMIFS(팀공격력!Q:Q,팀공격력!A:A,B691,팀공격력!B:B,D691)+0.44*SUMIFS(팀공격력!T:T,팀공격력!A:A,B691,팀공격력!B:B,D691)+SUMIFS(팀공격력!AK:AK,팀공격력!A:A,B691,팀공격력!B:B,D691))*(F691*60+G691)),"")</f>
        <v>19.090738874634344</v>
      </c>
      <c r="BG691" s="17">
        <f t="shared" si="343"/>
        <v>0.13793103448275862</v>
      </c>
      <c r="BH691" s="17">
        <f t="shared" si="344"/>
        <v>0.2413793103448276</v>
      </c>
      <c r="BI691" s="94">
        <f>IFERROR(((AG691*(12000/5))/((F691*60+G691)*(SUMIFS(팀공격력!X:X,팀공격력!A:A,B691,팀공격력!B:B,D691)+SUMIFS(팀수비력!X:X,팀수비력!A:A,B691,팀수비력!B:B,D691))))*100,"")</f>
        <v>2.3513851127930048</v>
      </c>
      <c r="BJ691" s="94">
        <f>IFERROR(((AI691*(12000/5))/((F691*60+G691)*(SUMIFS(팀공격력!V:V,팀공격력!A:A,B691,팀공격력!B:B,D691)+SUMIFS(팀수비력!W:W,팀수비력!A:A,B691,팀수비력!B:B,D691))))*100,"")</f>
        <v>10.620903615299691</v>
      </c>
      <c r="BK691" s="94">
        <f>IFERROR(((AE691*(12000/5))/((F691*60+G691)*(SUMIFS(팀공격력!X:X,팀공격력!A:A,B691,팀공격력!B:B,D691)+SUMIFS(팀수비력!X:X,팀수비력!A:A,B691,팀수비력!B:B,D691))))*100,"")</f>
        <v>7.9359247556763908</v>
      </c>
      <c r="BL691" s="94">
        <f>IFERROR(100*AK691/(((((F691*60+G691)/(12000/5))*SUMIFS(팀공격력!P:P,팀공격력!A:A,B691,팀공격력!B:B,D691))-K691)),"")</f>
        <v>3.5849521632945716</v>
      </c>
      <c r="BM691" s="94">
        <f>IFERROR(100*((AM691/E691*(2400))/((F691*60+G691)*SUMIFS(팀공격력!AR:AR,팀공격력!A:A,B691,팀공격력!B:B,D691))),"")</f>
        <v>1.547285863470125</v>
      </c>
      <c r="BN691" s="94">
        <f>IFERROR((AO691*40)/(((F691*60+G691)/60)*(SUMIFS(팀수비력!Q:Q,팀수비력!A:A,B691,팀수비력!B:B,D691)-SUMIFS(팀수비력!N:N,팀수비력!A:A,B691,팀수비력!B:B,D691)))*100,"")</f>
        <v>0.9566002427373117</v>
      </c>
      <c r="BO691" s="94">
        <f t="shared" si="345"/>
        <v>20.946278955150323</v>
      </c>
      <c r="BP691" s="18"/>
      <c r="BQ691" s="18"/>
      <c r="BR691" s="18"/>
      <c r="BS691" s="18"/>
      <c r="BT691" s="19" t="s">
        <v>88</v>
      </c>
      <c r="BU691" s="19"/>
      <c r="BV691" s="26" t="s">
        <v>97</v>
      </c>
      <c r="BW691" s="26"/>
      <c r="BX691" s="26"/>
      <c r="BY691" s="26"/>
      <c r="BZ691" s="29"/>
      <c r="CA691" s="29"/>
      <c r="CB691" s="29"/>
      <c r="CC691" s="30"/>
      <c r="CD691" s="30"/>
      <c r="CE691" s="30"/>
      <c r="CF691" s="28">
        <v>0</v>
      </c>
      <c r="CG691" s="28">
        <v>8</v>
      </c>
    </row>
    <row r="692" spans="1:85" x14ac:dyDescent="0.4">
      <c r="A692" s="9" t="s">
        <v>84</v>
      </c>
      <c r="B692" s="9" t="s">
        <v>149</v>
      </c>
      <c r="C692" s="9" t="s">
        <v>160</v>
      </c>
      <c r="D692" s="23" t="s">
        <v>297</v>
      </c>
      <c r="E692" s="32">
        <v>4</v>
      </c>
      <c r="F692" s="32">
        <v>17</v>
      </c>
      <c r="G692" s="32">
        <v>50</v>
      </c>
      <c r="H692" s="14">
        <f t="shared" si="319"/>
        <v>4280</v>
      </c>
      <c r="I692" s="45">
        <v>34</v>
      </c>
      <c r="J692" s="15">
        <f t="shared" si="320"/>
        <v>8.5</v>
      </c>
      <c r="K692" s="21">
        <v>15</v>
      </c>
      <c r="L692" s="21">
        <v>27</v>
      </c>
      <c r="M692" s="15">
        <f t="shared" si="321"/>
        <v>3.75</v>
      </c>
      <c r="N692" s="15">
        <f t="shared" si="322"/>
        <v>6.75</v>
      </c>
      <c r="O692" s="17">
        <f t="shared" si="323"/>
        <v>0.55555555555555558</v>
      </c>
      <c r="P692" s="14">
        <v>14</v>
      </c>
      <c r="Q692" s="16">
        <v>20</v>
      </c>
      <c r="R692" s="15">
        <f t="shared" si="324"/>
        <v>3.5</v>
      </c>
      <c r="S692" s="15">
        <f t="shared" si="325"/>
        <v>5</v>
      </c>
      <c r="T692" s="17">
        <f t="shared" si="326"/>
        <v>0.7</v>
      </c>
      <c r="U692" s="16">
        <v>1</v>
      </c>
      <c r="V692" s="16">
        <v>7</v>
      </c>
      <c r="W692" s="15">
        <f t="shared" si="327"/>
        <v>0.25</v>
      </c>
      <c r="X692" s="15">
        <f t="shared" si="328"/>
        <v>1.75</v>
      </c>
      <c r="Y692" s="17">
        <f t="shared" si="329"/>
        <v>0.14285714285714285</v>
      </c>
      <c r="Z692" s="8">
        <v>3</v>
      </c>
      <c r="AA692" s="8">
        <v>4</v>
      </c>
      <c r="AB692" s="15">
        <f t="shared" si="330"/>
        <v>0.75</v>
      </c>
      <c r="AC692" s="15">
        <f t="shared" si="331"/>
        <v>1</v>
      </c>
      <c r="AD692" s="17">
        <f t="shared" si="332"/>
        <v>0.75</v>
      </c>
      <c r="AE692" s="13">
        <v>8</v>
      </c>
      <c r="AF692" s="15">
        <f t="shared" si="333"/>
        <v>2</v>
      </c>
      <c r="AG692" s="13">
        <v>3</v>
      </c>
      <c r="AH692" s="15">
        <f t="shared" si="334"/>
        <v>0.75</v>
      </c>
      <c r="AI692" s="13">
        <v>5</v>
      </c>
      <c r="AJ692" s="15">
        <f t="shared" si="335"/>
        <v>1.25</v>
      </c>
      <c r="AK692" s="13">
        <v>12</v>
      </c>
      <c r="AL692" s="15">
        <f t="shared" si="336"/>
        <v>3</v>
      </c>
      <c r="AM692" s="13">
        <v>3</v>
      </c>
      <c r="AN692" s="15">
        <f t="shared" si="337"/>
        <v>0.75</v>
      </c>
      <c r="AO692" s="2">
        <v>0</v>
      </c>
      <c r="AP692" s="15">
        <f t="shared" si="338"/>
        <v>0</v>
      </c>
      <c r="AQ692" s="6">
        <v>5</v>
      </c>
      <c r="AR692" s="15">
        <f t="shared" si="339"/>
        <v>1.25</v>
      </c>
      <c r="AS692" s="52">
        <v>3</v>
      </c>
      <c r="AT692" s="15">
        <f t="shared" si="340"/>
        <v>0.75</v>
      </c>
      <c r="AU692" s="18"/>
      <c r="AV692" s="18"/>
      <c r="AW692" s="18"/>
      <c r="AX692" s="18"/>
      <c r="AY692" s="18"/>
      <c r="AZ692" s="18"/>
      <c r="BA692" s="18"/>
      <c r="BB692" s="18"/>
      <c r="BC692" s="18"/>
      <c r="BD692" s="92">
        <f t="shared" si="341"/>
        <v>59.109874826147426</v>
      </c>
      <c r="BE692" s="92">
        <f t="shared" si="342"/>
        <v>57.407407407407405</v>
      </c>
      <c r="BF692" s="93">
        <f>IFERROR(100*((L692+0.44*AA692+AQ692)*2400)/((SUMIFS(팀공격력!Q:Q,팀공격력!A:A,B692,팀공격력!B:B,D692)+0.44*SUMIFS(팀공격력!T:T,팀공격력!A:A,B692,팀공격력!B:B,D692)+SUMIFS(팀공격력!AK:AK,팀공격력!A:A,B692,팀공격력!B:B,D692))*(F692*60+G692)),"")</f>
        <v>9.7742880635560354</v>
      </c>
      <c r="BG692" s="17">
        <f t="shared" si="343"/>
        <v>0.25925925925925924</v>
      </c>
      <c r="BH692" s="17">
        <f t="shared" si="344"/>
        <v>0.14814814814814814</v>
      </c>
      <c r="BI692" s="94">
        <f>IFERROR(((AG692*(12000/5))/((F692*60+G692)*(SUMIFS(팀공격력!X:X,팀공격력!A:A,B692,팀공격력!B:B,D692)+SUMIFS(팀수비력!X:X,팀수비력!A:A,B692,팀수비력!B:B,D692))))*100,"")</f>
        <v>1.0853180584865842</v>
      </c>
      <c r="BJ692" s="94">
        <f>IFERROR(((AI692*(12000/5))/((F692*60+G692)*(SUMIFS(팀공격력!V:V,팀공격력!A:A,B692,팀공격력!B:B,D692)+SUMIFS(팀수비력!W:W,팀수비력!A:A,B692,팀수비력!B:B,D692))))*100,"")</f>
        <v>3.4401697150392754</v>
      </c>
      <c r="BK692" s="94">
        <f>IFERROR(((AE692*(12000/5))/((F692*60+G692)*(SUMIFS(팀공격력!X:X,팀공격력!A:A,B692,팀공격력!B:B,D692)+SUMIFS(팀수비력!X:X,팀수비력!A:A,B692,팀수비력!B:B,D692))))*100,"")</f>
        <v>2.8941814892975577</v>
      </c>
      <c r="BL692" s="94">
        <f>IFERROR(100*AK692/(((((F692*60+G692)/(12000/5))*SUMIFS(팀공격력!P:P,팀공격력!A:A,B692,팀공격력!B:B,D692))-K692)),"")</f>
        <v>11.997000749812546</v>
      </c>
      <c r="BM692" s="94">
        <f>IFERROR(100*((AM692/E692*(2400))/((F692*60+G692)*SUMIFS(팀공격력!AR:AR,팀공격력!A:A,B692,팀공격력!B:B,D692))),"")</f>
        <v>2.285355680960921</v>
      </c>
      <c r="BN692" s="94">
        <f>IFERROR((AO692*40)/(((F692*60+G692)/60)*(SUMIFS(팀수비력!Q:Q,팀수비력!A:A,B692,팀수비력!B:B,D692)-SUMIFS(팀수비력!N:N,팀수비력!A:A,B692,팀수비력!B:B,D692)))*100,"")</f>
        <v>0</v>
      </c>
      <c r="BO692" s="94">
        <f t="shared" si="345"/>
        <v>14.810426540284357</v>
      </c>
      <c r="BP692" s="18"/>
      <c r="BQ692" s="18"/>
      <c r="BR692" s="18"/>
      <c r="BS692" s="18"/>
      <c r="BT692" s="19" t="s">
        <v>88</v>
      </c>
      <c r="BU692" s="19"/>
      <c r="BV692" s="26" t="s">
        <v>89</v>
      </c>
      <c r="BW692" s="26"/>
      <c r="BX692" s="26"/>
      <c r="BY692" s="26"/>
      <c r="BZ692" s="29"/>
      <c r="CA692" s="29"/>
      <c r="CB692" s="29"/>
      <c r="CC692" s="30"/>
      <c r="CD692" s="30"/>
      <c r="CE692" s="30"/>
      <c r="CF692" s="28">
        <v>0</v>
      </c>
      <c r="CG692" s="28">
        <v>4</v>
      </c>
    </row>
    <row r="693" spans="1:85" x14ac:dyDescent="0.4">
      <c r="A693" s="9" t="s">
        <v>84</v>
      </c>
      <c r="B693" s="9" t="s">
        <v>149</v>
      </c>
      <c r="C693" s="9" t="s">
        <v>161</v>
      </c>
      <c r="D693" s="23" t="s">
        <v>297</v>
      </c>
      <c r="E693" s="32">
        <v>5</v>
      </c>
      <c r="F693" s="32">
        <v>27</v>
      </c>
      <c r="G693" s="32">
        <v>23</v>
      </c>
      <c r="H693" s="14">
        <f t="shared" si="319"/>
        <v>8215</v>
      </c>
      <c r="I693" s="45">
        <v>35</v>
      </c>
      <c r="J693" s="15">
        <f t="shared" si="320"/>
        <v>7</v>
      </c>
      <c r="K693" s="21">
        <v>13</v>
      </c>
      <c r="L693" s="21">
        <v>37</v>
      </c>
      <c r="M693" s="15">
        <f t="shared" si="321"/>
        <v>2.6</v>
      </c>
      <c r="N693" s="15">
        <f t="shared" si="322"/>
        <v>7.4</v>
      </c>
      <c r="O693" s="17">
        <f t="shared" si="323"/>
        <v>0.35135135135135137</v>
      </c>
      <c r="P693" s="14">
        <v>5</v>
      </c>
      <c r="Q693" s="16">
        <v>15</v>
      </c>
      <c r="R693" s="15">
        <f t="shared" si="324"/>
        <v>1</v>
      </c>
      <c r="S693" s="15">
        <f t="shared" si="325"/>
        <v>3</v>
      </c>
      <c r="T693" s="17">
        <f t="shared" si="326"/>
        <v>0.33333333333333331</v>
      </c>
      <c r="U693" s="16">
        <v>8</v>
      </c>
      <c r="V693" s="16">
        <v>22</v>
      </c>
      <c r="W693" s="15">
        <f t="shared" si="327"/>
        <v>1.6</v>
      </c>
      <c r="X693" s="15">
        <f t="shared" si="328"/>
        <v>4.4000000000000004</v>
      </c>
      <c r="Y693" s="17">
        <f t="shared" si="329"/>
        <v>0.36363636363636365</v>
      </c>
      <c r="Z693" s="8">
        <v>1</v>
      </c>
      <c r="AA693" s="8">
        <v>2</v>
      </c>
      <c r="AB693" s="15">
        <f t="shared" si="330"/>
        <v>0.2</v>
      </c>
      <c r="AC693" s="15">
        <f t="shared" si="331"/>
        <v>0.4</v>
      </c>
      <c r="AD693" s="17">
        <f t="shared" si="332"/>
        <v>0.5</v>
      </c>
      <c r="AE693" s="13">
        <v>18</v>
      </c>
      <c r="AF693" s="15">
        <f t="shared" si="333"/>
        <v>3.6</v>
      </c>
      <c r="AG693" s="13">
        <v>7</v>
      </c>
      <c r="AH693" s="15">
        <f t="shared" si="334"/>
        <v>1.4</v>
      </c>
      <c r="AI693" s="13">
        <v>11</v>
      </c>
      <c r="AJ693" s="15">
        <f t="shared" si="335"/>
        <v>2.2000000000000002</v>
      </c>
      <c r="AK693" s="13">
        <v>1</v>
      </c>
      <c r="AL693" s="15">
        <f t="shared" si="336"/>
        <v>0.2</v>
      </c>
      <c r="AM693" s="13">
        <v>1</v>
      </c>
      <c r="AN693" s="15">
        <f t="shared" si="337"/>
        <v>0.2</v>
      </c>
      <c r="AO693" s="2">
        <v>0</v>
      </c>
      <c r="AP693" s="15">
        <f t="shared" si="338"/>
        <v>0</v>
      </c>
      <c r="AQ693" s="6">
        <v>2</v>
      </c>
      <c r="AR693" s="15">
        <f t="shared" si="339"/>
        <v>0.4</v>
      </c>
      <c r="AS693" s="52">
        <v>14</v>
      </c>
      <c r="AT693" s="15">
        <f t="shared" si="340"/>
        <v>2.8</v>
      </c>
      <c r="AU693" s="18"/>
      <c r="AV693" s="18"/>
      <c r="AW693" s="18"/>
      <c r="AX693" s="18"/>
      <c r="AY693" s="18"/>
      <c r="AZ693" s="18"/>
      <c r="BA693" s="18"/>
      <c r="BB693" s="18"/>
      <c r="BC693" s="18"/>
      <c r="BD693" s="92">
        <f t="shared" si="341"/>
        <v>46.198521647307281</v>
      </c>
      <c r="BE693" s="92">
        <f t="shared" si="342"/>
        <v>45.945945945945951</v>
      </c>
      <c r="BF693" s="93">
        <f>IFERROR(100*((L693+0.44*AA693+AQ693)*2400)/((SUMIFS(팀공격력!Q:Q,팀공격력!A:A,B693,팀공격력!B:B,D693)+0.44*SUMIFS(팀공격력!T:T,팀공격력!A:A,B693,팀공격력!B:B,D693)+SUMIFS(팀공격력!AK:AK,팀공격력!A:A,B693,팀공격력!B:B,D693))*(F693*60+G693)),"")</f>
        <v>7.5194150996190521</v>
      </c>
      <c r="BG693" s="17">
        <f t="shared" si="343"/>
        <v>0.59459459459459463</v>
      </c>
      <c r="BH693" s="17">
        <f t="shared" si="344"/>
        <v>5.4054054054054057E-2</v>
      </c>
      <c r="BI693" s="94">
        <f>IFERROR(((AG693*(12000/5))/((F693*60+G693)*(SUMIFS(팀공격력!X:X,팀공격력!A:A,B693,팀공격력!B:B,D693)+SUMIFS(팀수비력!X:X,팀수비력!A:A,B693,팀수비력!B:B,D693))))*100,"")</f>
        <v>1.6492254530461585</v>
      </c>
      <c r="BJ693" s="94">
        <f>IFERROR(((AI693*(12000/5))/((F693*60+G693)*(SUMIFS(팀공격력!V:V,팀공격력!A:A,B693,팀공격력!B:B,D693)+SUMIFS(팀수비력!W:W,팀수비력!A:A,B693,팀수비력!B:B,D693))))*100,"")</f>
        <v>4.9288858850897466</v>
      </c>
      <c r="BK693" s="94">
        <f>IFERROR(((AE693*(12000/5))/((F693*60+G693)*(SUMIFS(팀공격력!X:X,팀공격력!A:A,B693,팀공격력!B:B,D693)+SUMIFS(팀수비력!X:X,팀수비력!A:A,B693,팀수비력!B:B,D693))))*100,"")</f>
        <v>4.2408654506901229</v>
      </c>
      <c r="BL693" s="94">
        <f>IFERROR(100*AK693/(((((F693*60+G693)/(12000/5))*SUMIFS(팀공격력!P:P,팀공격력!A:A,B693,팀공격력!B:B,D693))-K693)),"")</f>
        <v>0.61116289018930769</v>
      </c>
      <c r="BM693" s="94">
        <f>IFERROR(100*((AM693/E693*(2400))/((F693*60+G693)*SUMIFS(팀공격력!AR:AR,팀공격력!A:A,B693,팀공격력!B:B,D693))),"")</f>
        <v>0.3968887122951002</v>
      </c>
      <c r="BN693" s="94">
        <f>IFERROR((AO693*40)/(((F693*60+G693)/60)*(SUMIFS(팀수비력!Q:Q,팀수비력!A:A,B693,팀수비력!B:B,D693)-SUMIFS(팀수비력!N:N,팀수비력!A:A,B693,팀수비력!B:B,D693)))*100,"")</f>
        <v>0</v>
      </c>
      <c r="BO693" s="94">
        <f t="shared" si="345"/>
        <v>5.0150451354062184</v>
      </c>
      <c r="BP693" s="18"/>
      <c r="BQ693" s="18"/>
      <c r="BR693" s="18"/>
      <c r="BS693" s="18"/>
      <c r="BT693" s="19" t="s">
        <v>88</v>
      </c>
      <c r="BU693" s="19"/>
      <c r="BV693" s="26" t="s">
        <v>94</v>
      </c>
      <c r="BW693" s="26"/>
      <c r="BX693" s="26"/>
      <c r="BY693" s="26"/>
      <c r="BZ693" s="29"/>
      <c r="CA693" s="29"/>
      <c r="CB693" s="29"/>
      <c r="CC693" s="30"/>
      <c r="CD693" s="30"/>
      <c r="CE693" s="30"/>
      <c r="CF693" s="28">
        <v>1</v>
      </c>
      <c r="CG693" s="28">
        <v>4</v>
      </c>
    </row>
    <row r="694" spans="1:85" x14ac:dyDescent="0.4">
      <c r="A694" s="9" t="s">
        <v>84</v>
      </c>
      <c r="B694" s="9" t="s">
        <v>149</v>
      </c>
      <c r="C694" s="9" t="s">
        <v>162</v>
      </c>
      <c r="D694" s="23" t="s">
        <v>297</v>
      </c>
      <c r="E694" s="32">
        <v>1</v>
      </c>
      <c r="F694" s="32">
        <v>4</v>
      </c>
      <c r="G694" s="32">
        <v>56</v>
      </c>
      <c r="H694" s="14">
        <f t="shared" si="319"/>
        <v>296</v>
      </c>
      <c r="I694" s="45">
        <v>0</v>
      </c>
      <c r="J694" s="15">
        <f t="shared" si="320"/>
        <v>0</v>
      </c>
      <c r="K694" s="21">
        <v>0</v>
      </c>
      <c r="L694" s="21">
        <v>1</v>
      </c>
      <c r="M694" s="15">
        <f t="shared" si="321"/>
        <v>0</v>
      </c>
      <c r="N694" s="15">
        <f t="shared" si="322"/>
        <v>1</v>
      </c>
      <c r="O694" s="17">
        <f t="shared" si="323"/>
        <v>0</v>
      </c>
      <c r="P694" s="14">
        <v>0</v>
      </c>
      <c r="Q694" s="16">
        <v>1</v>
      </c>
      <c r="R694" s="15">
        <f t="shared" si="324"/>
        <v>0</v>
      </c>
      <c r="S694" s="15">
        <f t="shared" si="325"/>
        <v>1</v>
      </c>
      <c r="T694" s="17">
        <f t="shared" si="326"/>
        <v>0</v>
      </c>
      <c r="U694" s="16">
        <v>0</v>
      </c>
      <c r="V694" s="16">
        <v>0</v>
      </c>
      <c r="W694" s="15">
        <f t="shared" si="327"/>
        <v>0</v>
      </c>
      <c r="X694" s="15">
        <f t="shared" si="328"/>
        <v>0</v>
      </c>
      <c r="Y694" s="17" t="e">
        <f t="shared" si="329"/>
        <v>#DIV/0!</v>
      </c>
      <c r="Z694" s="8">
        <v>0</v>
      </c>
      <c r="AA694" s="8">
        <v>0</v>
      </c>
      <c r="AB694" s="15">
        <f t="shared" si="330"/>
        <v>0</v>
      </c>
      <c r="AC694" s="15">
        <f t="shared" si="331"/>
        <v>0</v>
      </c>
      <c r="AD694" s="17" t="e">
        <f t="shared" si="332"/>
        <v>#DIV/0!</v>
      </c>
      <c r="AE694" s="13">
        <v>0</v>
      </c>
      <c r="AF694" s="15">
        <f t="shared" si="333"/>
        <v>0</v>
      </c>
      <c r="AG694" s="13">
        <v>0</v>
      </c>
      <c r="AH694" s="15">
        <f t="shared" si="334"/>
        <v>0</v>
      </c>
      <c r="AI694" s="13">
        <v>0</v>
      </c>
      <c r="AJ694" s="15">
        <f t="shared" si="335"/>
        <v>0</v>
      </c>
      <c r="AK694" s="13">
        <v>0</v>
      </c>
      <c r="AL694" s="15">
        <f t="shared" si="336"/>
        <v>0</v>
      </c>
      <c r="AM694" s="13">
        <v>0</v>
      </c>
      <c r="AN694" s="15">
        <f t="shared" si="337"/>
        <v>0</v>
      </c>
      <c r="AO694" s="2">
        <v>0</v>
      </c>
      <c r="AP694" s="15">
        <f t="shared" si="338"/>
        <v>0</v>
      </c>
      <c r="AQ694" s="6">
        <v>0</v>
      </c>
      <c r="AR694" s="15">
        <f t="shared" si="339"/>
        <v>0</v>
      </c>
      <c r="AS694" s="52">
        <v>0</v>
      </c>
      <c r="AT694" s="15">
        <f t="shared" si="340"/>
        <v>0</v>
      </c>
      <c r="AU694" s="18"/>
      <c r="AV694" s="18"/>
      <c r="AW694" s="18"/>
      <c r="AX694" s="18"/>
      <c r="AY694" s="18"/>
      <c r="AZ694" s="18"/>
      <c r="BA694" s="18"/>
      <c r="BB694" s="18"/>
      <c r="BC694" s="18"/>
      <c r="BD694" s="92">
        <f t="shared" si="341"/>
        <v>0</v>
      </c>
      <c r="BE694" s="92">
        <f t="shared" si="342"/>
        <v>0</v>
      </c>
      <c r="BF694" s="93">
        <f>IFERROR(100*((L694+0.44*AA694+AQ694)*2400)/((SUMIFS(팀공격력!Q:Q,팀공격력!A:A,B694,팀공격력!B:B,D694)+0.44*SUMIFS(팀공격력!T:T,팀공격력!A:A,B694,팀공격력!B:B,D694)+SUMIFS(팀공격력!AK:AK,팀공격력!A:A,B694,팀공격력!B:B,D694))*(F694*60+G694)),"")</f>
        <v>1.0465856190763254</v>
      </c>
      <c r="BG694" s="17">
        <f t="shared" si="343"/>
        <v>0</v>
      </c>
      <c r="BH694" s="17">
        <f t="shared" si="344"/>
        <v>0</v>
      </c>
      <c r="BI694" s="94">
        <f>IFERROR(((AG694*(12000/5))/((F694*60+G694)*(SUMIFS(팀공격력!X:X,팀공격력!A:A,B694,팀공격력!B:B,D694)+SUMIFS(팀수비력!X:X,팀수비력!A:A,B694,팀수비력!B:B,D694))))*100,"")</f>
        <v>0</v>
      </c>
      <c r="BJ694" s="94">
        <f>IFERROR(((AI694*(12000/5))/((F694*60+G694)*(SUMIFS(팀공격력!V:V,팀공격력!A:A,B694,팀공격력!B:B,D694)+SUMIFS(팀수비력!W:W,팀수비력!A:A,B694,팀수비력!B:B,D694))))*100,"")</f>
        <v>0</v>
      </c>
      <c r="BK694" s="94">
        <f>IFERROR(((AE694*(12000/5))/((F694*60+G694)*(SUMIFS(팀공격력!X:X,팀공격력!A:A,B694,팀공격력!B:B,D694)+SUMIFS(팀수비력!X:X,팀수비력!A:A,B694,팀수비력!B:B,D694))))*100,"")</f>
        <v>0</v>
      </c>
      <c r="BL694" s="94">
        <f>IFERROR(100*AK694/(((((F694*60+G694)/(12000/5))*SUMIFS(팀공격력!P:P,팀공격력!A:A,B694,팀공격력!B:B,D694))-K694)),"")</f>
        <v>0</v>
      </c>
      <c r="BM694" s="94">
        <f>IFERROR(100*((AM694/E694*(2400))/((F694*60+G694)*SUMIFS(팀공격력!AR:AR,팀공격력!A:A,B694,팀공격력!B:B,D694))),"")</f>
        <v>0</v>
      </c>
      <c r="BN694" s="94">
        <f>IFERROR((AO694*40)/(((F694*60+G694)/60)*(SUMIFS(팀수비력!Q:Q,팀수비력!A:A,B694,팀수비력!B:B,D694)-SUMIFS(팀수비력!N:N,팀수비력!A:A,B694,팀수비력!B:B,D694)))*100,"")</f>
        <v>0</v>
      </c>
      <c r="BO694" s="94">
        <f t="shared" si="345"/>
        <v>0</v>
      </c>
      <c r="BP694" s="18"/>
      <c r="BQ694" s="18"/>
      <c r="BR694" s="18"/>
      <c r="BS694" s="18"/>
      <c r="BT694" s="19" t="s">
        <v>88</v>
      </c>
      <c r="BU694" s="19"/>
      <c r="BV694" s="26" t="s">
        <v>94</v>
      </c>
      <c r="BW694" s="26"/>
      <c r="BX694" s="26"/>
      <c r="BY694" s="26"/>
      <c r="BZ694" s="29"/>
      <c r="CA694" s="29"/>
      <c r="CB694" s="29"/>
      <c r="CC694" s="30"/>
      <c r="CD694" s="30"/>
      <c r="CE694" s="30"/>
      <c r="CF694" s="28">
        <v>0</v>
      </c>
      <c r="CG694" s="28">
        <v>1</v>
      </c>
    </row>
    <row r="695" spans="1:85" x14ac:dyDescent="0.4">
      <c r="A695" s="9" t="s">
        <v>84</v>
      </c>
      <c r="B695" s="9" t="s">
        <v>149</v>
      </c>
      <c r="C695" s="9" t="s">
        <v>163</v>
      </c>
      <c r="D695" s="23" t="s">
        <v>297</v>
      </c>
      <c r="E695" s="32">
        <v>9</v>
      </c>
      <c r="F695" s="32">
        <v>17</v>
      </c>
      <c r="G695" s="32">
        <v>43</v>
      </c>
      <c r="H695" s="14">
        <f t="shared" si="319"/>
        <v>9567</v>
      </c>
      <c r="I695" s="45">
        <v>33</v>
      </c>
      <c r="J695" s="15">
        <f t="shared" si="320"/>
        <v>3.6666666666666665</v>
      </c>
      <c r="K695" s="21">
        <v>11</v>
      </c>
      <c r="L695" s="21">
        <v>35</v>
      </c>
      <c r="M695" s="15">
        <f t="shared" si="321"/>
        <v>1.2222222222222223</v>
      </c>
      <c r="N695" s="15">
        <f t="shared" si="322"/>
        <v>3.8888888888888888</v>
      </c>
      <c r="O695" s="17">
        <f t="shared" si="323"/>
        <v>0.31428571428571428</v>
      </c>
      <c r="P695" s="14">
        <v>1</v>
      </c>
      <c r="Q695" s="16">
        <v>10</v>
      </c>
      <c r="R695" s="15">
        <f t="shared" si="324"/>
        <v>0.1111111111111111</v>
      </c>
      <c r="S695" s="15">
        <f t="shared" si="325"/>
        <v>1.1111111111111112</v>
      </c>
      <c r="T695" s="17">
        <f t="shared" si="326"/>
        <v>0.1</v>
      </c>
      <c r="U695" s="16">
        <v>10</v>
      </c>
      <c r="V695" s="16">
        <v>25</v>
      </c>
      <c r="W695" s="15">
        <f t="shared" si="327"/>
        <v>1.1111111111111112</v>
      </c>
      <c r="X695" s="15">
        <f t="shared" si="328"/>
        <v>2.7777777777777777</v>
      </c>
      <c r="Y695" s="17">
        <f t="shared" si="329"/>
        <v>0.4</v>
      </c>
      <c r="Z695" s="8">
        <v>1</v>
      </c>
      <c r="AA695" s="8">
        <v>2</v>
      </c>
      <c r="AB695" s="15">
        <f t="shared" si="330"/>
        <v>0.1111111111111111</v>
      </c>
      <c r="AC695" s="15">
        <f t="shared" si="331"/>
        <v>0.22222222222222221</v>
      </c>
      <c r="AD695" s="17">
        <f t="shared" si="332"/>
        <v>0.5</v>
      </c>
      <c r="AE695" s="13">
        <v>8</v>
      </c>
      <c r="AF695" s="15">
        <f t="shared" si="333"/>
        <v>0.88888888888888884</v>
      </c>
      <c r="AG695" s="13">
        <v>2</v>
      </c>
      <c r="AH695" s="15">
        <f t="shared" si="334"/>
        <v>0.22222222222222221</v>
      </c>
      <c r="AI695" s="13">
        <v>6</v>
      </c>
      <c r="AJ695" s="15">
        <f t="shared" si="335"/>
        <v>0.66666666666666663</v>
      </c>
      <c r="AK695" s="13">
        <v>6</v>
      </c>
      <c r="AL695" s="15">
        <f t="shared" si="336"/>
        <v>0.66666666666666663</v>
      </c>
      <c r="AM695" s="13">
        <v>4</v>
      </c>
      <c r="AN695" s="15">
        <f t="shared" si="337"/>
        <v>0.44444444444444442</v>
      </c>
      <c r="AO695" s="2">
        <v>0</v>
      </c>
      <c r="AP695" s="15">
        <f t="shared" si="338"/>
        <v>0</v>
      </c>
      <c r="AQ695" s="6">
        <v>4</v>
      </c>
      <c r="AR695" s="15">
        <f t="shared" si="339"/>
        <v>0.44444444444444442</v>
      </c>
      <c r="AS695" s="52">
        <v>29</v>
      </c>
      <c r="AT695" s="15">
        <f t="shared" si="340"/>
        <v>3.2222222222222223</v>
      </c>
      <c r="AU695" s="18"/>
      <c r="AV695" s="18"/>
      <c r="AW695" s="18"/>
      <c r="AX695" s="18"/>
      <c r="AY695" s="18"/>
      <c r="AZ695" s="18"/>
      <c r="BA695" s="18"/>
      <c r="BB695" s="18"/>
      <c r="BC695" s="18"/>
      <c r="BD695" s="92">
        <f t="shared" si="341"/>
        <v>45.986622073578594</v>
      </c>
      <c r="BE695" s="92">
        <f t="shared" si="342"/>
        <v>45.714285714285715</v>
      </c>
      <c r="BF695" s="93">
        <f>IFERROR(100*((L695+0.44*AA695+AQ695)*2400)/((SUMIFS(팀공격력!Q:Q,팀공격력!A:A,B695,팀공격력!B:B,D695)+0.44*SUMIFS(팀공격력!T:T,팀공격력!A:A,B695,팀공격력!B:B,D695)+SUMIFS(팀공격력!AK:AK,팀공격력!A:A,B695,팀공격력!B:B,D695))*(F695*60+G695)),"")</f>
        <v>11.62220038445353</v>
      </c>
      <c r="BG695" s="17">
        <f t="shared" si="343"/>
        <v>0.7142857142857143</v>
      </c>
      <c r="BH695" s="17">
        <f t="shared" si="344"/>
        <v>5.7142857142857141E-2</v>
      </c>
      <c r="BI695" s="94">
        <f>IFERROR(((AG695*(12000/5))/((F695*60+G695)*(SUMIFS(팀공격력!X:X,팀공격력!A:A,B695,팀공격력!B:B,D695)+SUMIFS(팀수비력!X:X,팀수비력!A:A,B695,팀수비력!B:B,D695))))*100,"")</f>
        <v>0.72831001729736289</v>
      </c>
      <c r="BJ695" s="94">
        <f>IFERROR(((AI695*(12000/5))/((F695*60+G695)*(SUMIFS(팀공격력!V:V,팀공격력!A:A,B695,팀공격력!B:B,D695)+SUMIFS(팀수비력!W:W,팀수비력!A:A,B695,팀수비력!B:B,D695))))*100,"")</f>
        <v>4.1553884422487579</v>
      </c>
      <c r="BK695" s="94">
        <f>IFERROR(((AE695*(12000/5))/((F695*60+G695)*(SUMIFS(팀공격력!X:X,팀공격력!A:A,B695,팀공격력!B:B,D695)+SUMIFS(팀수비력!X:X,팀수비력!A:A,B695,팀수비력!B:B,D695))))*100,"")</f>
        <v>2.9132400691894516</v>
      </c>
      <c r="BL695" s="94">
        <f>IFERROR(100*AK695/(((((F695*60+G695)/(12000/5))*SUMIFS(팀공격력!P:P,팀공격력!A:A,B695,팀공격력!B:B,D695))-K695)),"")</f>
        <v>5.8098719407393054</v>
      </c>
      <c r="BM695" s="94">
        <f>IFERROR(100*((AM695/E695*(2400))/((F695*60+G695)*SUMIFS(팀공격력!AR:AR,팀공격력!A:A,B695,팀공격력!B:B,D695))),"")</f>
        <v>1.363202998433886</v>
      </c>
      <c r="BN695" s="94">
        <f>IFERROR((AO695*40)/(((F695*60+G695)/60)*(SUMIFS(팀수비력!Q:Q,팀수비력!A:A,B695,팀수비력!B:B,D695)-SUMIFS(팀수비력!N:N,팀수비력!A:A,B695,팀수비력!B:B,D695)))*100,"")</f>
        <v>0</v>
      </c>
      <c r="BO695" s="94">
        <f t="shared" si="345"/>
        <v>10.030090270812437</v>
      </c>
      <c r="BP695" s="18"/>
      <c r="BQ695" s="18"/>
      <c r="BR695" s="18"/>
      <c r="BS695" s="18"/>
      <c r="BT695" s="19" t="s">
        <v>88</v>
      </c>
      <c r="BU695" s="19"/>
      <c r="BV695" s="26" t="s">
        <v>89</v>
      </c>
      <c r="BW695" s="26"/>
      <c r="BX695" s="26"/>
      <c r="BY695" s="26"/>
      <c r="BZ695" s="29"/>
      <c r="CA695" s="29"/>
      <c r="CB695" s="29"/>
      <c r="CC695" s="30"/>
      <c r="CD695" s="30"/>
      <c r="CE695" s="30"/>
      <c r="CF695" s="28">
        <v>1</v>
      </c>
      <c r="CG695" s="28">
        <v>8</v>
      </c>
    </row>
    <row r="696" spans="1:85" x14ac:dyDescent="0.4">
      <c r="A696" s="9" t="s">
        <v>84</v>
      </c>
      <c r="B696" s="9" t="s">
        <v>149</v>
      </c>
      <c r="C696" s="9" t="s">
        <v>164</v>
      </c>
      <c r="D696" s="23" t="s">
        <v>297</v>
      </c>
      <c r="E696" s="32">
        <v>1</v>
      </c>
      <c r="F696" s="32">
        <v>3</v>
      </c>
      <c r="G696" s="32">
        <v>18</v>
      </c>
      <c r="H696" s="14">
        <f t="shared" si="319"/>
        <v>198</v>
      </c>
      <c r="I696" s="45">
        <v>0</v>
      </c>
      <c r="J696" s="15">
        <f t="shared" si="320"/>
        <v>0</v>
      </c>
      <c r="K696" s="21">
        <v>0</v>
      </c>
      <c r="L696" s="21">
        <v>0</v>
      </c>
      <c r="M696" s="15">
        <f t="shared" si="321"/>
        <v>0</v>
      </c>
      <c r="N696" s="15">
        <f t="shared" si="322"/>
        <v>0</v>
      </c>
      <c r="O696" s="17" t="e">
        <f t="shared" si="323"/>
        <v>#DIV/0!</v>
      </c>
      <c r="P696" s="14">
        <v>0</v>
      </c>
      <c r="Q696" s="16">
        <v>0</v>
      </c>
      <c r="R696" s="15">
        <f t="shared" si="324"/>
        <v>0</v>
      </c>
      <c r="S696" s="15">
        <f t="shared" si="325"/>
        <v>0</v>
      </c>
      <c r="T696" s="17" t="e">
        <f t="shared" si="326"/>
        <v>#DIV/0!</v>
      </c>
      <c r="U696" s="16">
        <v>0</v>
      </c>
      <c r="V696" s="16">
        <v>0</v>
      </c>
      <c r="W696" s="15">
        <f t="shared" si="327"/>
        <v>0</v>
      </c>
      <c r="X696" s="15">
        <f t="shared" si="328"/>
        <v>0</v>
      </c>
      <c r="Y696" s="17" t="e">
        <f t="shared" si="329"/>
        <v>#DIV/0!</v>
      </c>
      <c r="Z696" s="8">
        <v>0</v>
      </c>
      <c r="AA696" s="8">
        <v>0</v>
      </c>
      <c r="AB696" s="15">
        <f t="shared" si="330"/>
        <v>0</v>
      </c>
      <c r="AC696" s="15">
        <f t="shared" si="331"/>
        <v>0</v>
      </c>
      <c r="AD696" s="17" t="e">
        <f t="shared" si="332"/>
        <v>#DIV/0!</v>
      </c>
      <c r="AE696" s="13">
        <v>0</v>
      </c>
      <c r="AF696" s="15">
        <f t="shared" si="333"/>
        <v>0</v>
      </c>
      <c r="AG696" s="13">
        <v>0</v>
      </c>
      <c r="AH696" s="15">
        <f t="shared" si="334"/>
        <v>0</v>
      </c>
      <c r="AI696" s="13">
        <v>0</v>
      </c>
      <c r="AJ696" s="15">
        <f t="shared" si="335"/>
        <v>0</v>
      </c>
      <c r="AK696" s="13">
        <v>0</v>
      </c>
      <c r="AL696" s="15">
        <f t="shared" si="336"/>
        <v>0</v>
      </c>
      <c r="AM696" s="13">
        <v>0</v>
      </c>
      <c r="AN696" s="15">
        <f t="shared" si="337"/>
        <v>0</v>
      </c>
      <c r="AO696" s="2">
        <v>0</v>
      </c>
      <c r="AP696" s="15">
        <f t="shared" si="338"/>
        <v>0</v>
      </c>
      <c r="AQ696" s="6">
        <v>0</v>
      </c>
      <c r="AR696" s="15">
        <f t="shared" si="339"/>
        <v>0</v>
      </c>
      <c r="AS696" s="52">
        <v>1</v>
      </c>
      <c r="AT696" s="15">
        <f t="shared" si="340"/>
        <v>1</v>
      </c>
      <c r="AU696" s="18"/>
      <c r="AV696" s="18"/>
      <c r="AW696" s="18"/>
      <c r="AX696" s="18"/>
      <c r="AY696" s="18"/>
      <c r="AZ696" s="18"/>
      <c r="BA696" s="18"/>
      <c r="BB696" s="18"/>
      <c r="BC696" s="18"/>
      <c r="BD696" s="92" t="str">
        <f t="shared" si="341"/>
        <v/>
      </c>
      <c r="BE696" s="92" t="str">
        <f t="shared" si="342"/>
        <v/>
      </c>
      <c r="BF696" s="93">
        <f>IFERROR(100*((L696+0.44*AA696+AQ696)*2400)/((SUMIFS(팀공격력!Q:Q,팀공격력!A:A,B696,팀공격력!B:B,D696)+0.44*SUMIFS(팀공격력!T:T,팀공격력!A:A,B696,팀공격력!B:B,D696)+SUMIFS(팀공격력!AK:AK,팀공격력!A:A,B696,팀공격력!B:B,D696))*(F696*60+G696)),"")</f>
        <v>0</v>
      </c>
      <c r="BG696" s="17" t="str">
        <f t="shared" si="343"/>
        <v/>
      </c>
      <c r="BH696" s="17" t="str">
        <f t="shared" si="344"/>
        <v/>
      </c>
      <c r="BI696" s="94">
        <f>IFERROR(((AG696*(12000/5))/((F696*60+G696)*(SUMIFS(팀공격력!X:X,팀공격력!A:A,B696,팀공격력!B:B,D696)+SUMIFS(팀수비력!X:X,팀수비력!A:A,B696,팀수비력!B:B,D696))))*100,"")</f>
        <v>0</v>
      </c>
      <c r="BJ696" s="94">
        <f>IFERROR(((AI696*(12000/5))/((F696*60+G696)*(SUMIFS(팀공격력!V:V,팀공격력!A:A,B696,팀공격력!B:B,D696)+SUMIFS(팀수비력!W:W,팀수비력!A:A,B696,팀수비력!B:B,D696))))*100,"")</f>
        <v>0</v>
      </c>
      <c r="BK696" s="94">
        <f>IFERROR(((AE696*(12000/5))/((F696*60+G696)*(SUMIFS(팀공격력!X:X,팀공격력!A:A,B696,팀공격력!B:B,D696)+SUMIFS(팀수비력!X:X,팀수비력!A:A,B696,팀수비력!B:B,D696))))*100,"")</f>
        <v>0</v>
      </c>
      <c r="BL696" s="94">
        <f>IFERROR(100*AK696/(((((F696*60+G696)/(12000/5))*SUMIFS(팀공격력!P:P,팀공격력!A:A,B696,팀공격력!B:B,D696))-K696)),"")</f>
        <v>0</v>
      </c>
      <c r="BM696" s="94">
        <f>IFERROR(100*((AM696/E696*(2400))/((F696*60+G696)*SUMIFS(팀공격력!AR:AR,팀공격력!A:A,B696,팀공격력!B:B,D696))),"")</f>
        <v>0</v>
      </c>
      <c r="BN696" s="94">
        <f>IFERROR((AO696*40)/(((F696*60+G696)/60)*(SUMIFS(팀수비력!Q:Q,팀수비력!A:A,B696,팀수비력!B:B,D696)-SUMIFS(팀수비력!N:N,팀수비력!A:A,B696,팀수비력!B:B,D696)))*100,"")</f>
        <v>0</v>
      </c>
      <c r="BO696" s="94" t="str">
        <f t="shared" si="345"/>
        <v/>
      </c>
      <c r="BP696" s="18"/>
      <c r="BQ696" s="18"/>
      <c r="BR696" s="18"/>
      <c r="BS696" s="18"/>
      <c r="BT696" s="19" t="s">
        <v>88</v>
      </c>
      <c r="BU696" s="19"/>
      <c r="BV696" s="26" t="s">
        <v>94</v>
      </c>
      <c r="BW696" s="26"/>
      <c r="BX696" s="26"/>
      <c r="BY696" s="26"/>
      <c r="BZ696" s="29"/>
      <c r="CA696" s="29"/>
      <c r="CB696" s="29"/>
      <c r="CC696" s="30"/>
      <c r="CD696" s="30"/>
      <c r="CE696" s="30"/>
      <c r="CF696" s="28">
        <v>0</v>
      </c>
      <c r="CG696" s="28">
        <v>1</v>
      </c>
    </row>
    <row r="697" spans="1:85" x14ac:dyDescent="0.4">
      <c r="A697" s="9" t="s">
        <v>84</v>
      </c>
      <c r="B697" s="9" t="s">
        <v>149</v>
      </c>
      <c r="C697" s="9" t="s">
        <v>165</v>
      </c>
      <c r="D697" s="23" t="s">
        <v>297</v>
      </c>
      <c r="E697" s="32">
        <v>5</v>
      </c>
      <c r="F697" s="32">
        <v>7</v>
      </c>
      <c r="G697" s="32">
        <v>48</v>
      </c>
      <c r="H697" s="14">
        <f t="shared" si="319"/>
        <v>2340</v>
      </c>
      <c r="I697" s="45">
        <v>1</v>
      </c>
      <c r="J697" s="15">
        <f t="shared" si="320"/>
        <v>0.2</v>
      </c>
      <c r="K697" s="21">
        <v>0</v>
      </c>
      <c r="L697" s="21">
        <v>5</v>
      </c>
      <c r="M697" s="15">
        <f t="shared" si="321"/>
        <v>0</v>
      </c>
      <c r="N697" s="15">
        <f t="shared" si="322"/>
        <v>1</v>
      </c>
      <c r="O697" s="17">
        <f t="shared" si="323"/>
        <v>0</v>
      </c>
      <c r="P697" s="14">
        <v>0</v>
      </c>
      <c r="Q697" s="16">
        <v>2</v>
      </c>
      <c r="R697" s="15">
        <f t="shared" si="324"/>
        <v>0</v>
      </c>
      <c r="S697" s="15">
        <f t="shared" si="325"/>
        <v>0.4</v>
      </c>
      <c r="T697" s="17">
        <f t="shared" si="326"/>
        <v>0</v>
      </c>
      <c r="U697" s="16">
        <v>0</v>
      </c>
      <c r="V697" s="16">
        <v>3</v>
      </c>
      <c r="W697" s="15">
        <f t="shared" si="327"/>
        <v>0</v>
      </c>
      <c r="X697" s="15">
        <f t="shared" si="328"/>
        <v>0.6</v>
      </c>
      <c r="Y697" s="17">
        <f t="shared" si="329"/>
        <v>0</v>
      </c>
      <c r="Z697" s="8">
        <v>1</v>
      </c>
      <c r="AA697" s="8">
        <v>2</v>
      </c>
      <c r="AB697" s="15">
        <f t="shared" si="330"/>
        <v>0.2</v>
      </c>
      <c r="AC697" s="15">
        <f t="shared" si="331"/>
        <v>0.4</v>
      </c>
      <c r="AD697" s="17">
        <f t="shared" si="332"/>
        <v>0.5</v>
      </c>
      <c r="AE697" s="13">
        <v>2</v>
      </c>
      <c r="AF697" s="15">
        <f t="shared" si="333"/>
        <v>0.4</v>
      </c>
      <c r="AG697" s="13">
        <v>0</v>
      </c>
      <c r="AH697" s="15">
        <f t="shared" si="334"/>
        <v>0</v>
      </c>
      <c r="AI697" s="13">
        <v>2</v>
      </c>
      <c r="AJ697" s="15">
        <f t="shared" si="335"/>
        <v>0.4</v>
      </c>
      <c r="AK697" s="13">
        <v>1</v>
      </c>
      <c r="AL697" s="15">
        <f t="shared" si="336"/>
        <v>0.2</v>
      </c>
      <c r="AM697" s="13">
        <v>2</v>
      </c>
      <c r="AN697" s="15">
        <f t="shared" si="337"/>
        <v>0.4</v>
      </c>
      <c r="AO697" s="2">
        <v>1</v>
      </c>
      <c r="AP697" s="15">
        <f t="shared" si="338"/>
        <v>0.2</v>
      </c>
      <c r="AQ697" s="6">
        <v>1</v>
      </c>
      <c r="AR697" s="15">
        <f t="shared" si="339"/>
        <v>0.2</v>
      </c>
      <c r="AS697" s="52">
        <v>8</v>
      </c>
      <c r="AT697" s="15">
        <f t="shared" si="340"/>
        <v>1.6</v>
      </c>
      <c r="AU697" s="18"/>
      <c r="AV697" s="18"/>
      <c r="AW697" s="18"/>
      <c r="AX697" s="18"/>
      <c r="AY697" s="18"/>
      <c r="AZ697" s="18"/>
      <c r="BA697" s="18"/>
      <c r="BB697" s="18"/>
      <c r="BC697" s="18"/>
      <c r="BD697" s="92">
        <f t="shared" si="341"/>
        <v>8.5034013605442169</v>
      </c>
      <c r="BE697" s="92">
        <f t="shared" si="342"/>
        <v>0</v>
      </c>
      <c r="BF697" s="93">
        <f>IFERROR(100*((L697+0.44*AA697+AQ697)*2400)/((SUMIFS(팀공격력!Q:Q,팀공격력!A:A,B697,팀공격력!B:B,D697)+0.44*SUMIFS(팀공격력!T:T,팀공격력!A:A,B697,팀공격력!B:B,D697)+SUMIFS(팀공격력!AK:AK,팀공격력!A:A,B697,팀공격력!B:B,D697))*(F697*60+G697)),"")</f>
        <v>4.5541681229413573</v>
      </c>
      <c r="BG697" s="17">
        <f t="shared" si="343"/>
        <v>0.6</v>
      </c>
      <c r="BH697" s="17">
        <f t="shared" si="344"/>
        <v>0.4</v>
      </c>
      <c r="BI697" s="94">
        <f>IFERROR(((AG697*(12000/5))/((F697*60+G697)*(SUMIFS(팀공격력!X:X,팀공격력!A:A,B697,팀공격력!B:B,D697)+SUMIFS(팀수비력!X:X,팀수비력!A:A,B697,팀수비력!B:B,D697))))*100,"")</f>
        <v>0</v>
      </c>
      <c r="BJ697" s="94">
        <f>IFERROR(((AI697*(12000/5))/((F697*60+G697)*(SUMIFS(팀공격력!V:V,팀공격력!A:A,B697,팀공격력!B:B,D697)+SUMIFS(팀수비력!W:W,팀수비력!A:A,B697,팀수비력!B:B,D697))))*100,"")</f>
        <v>3.1461381154632684</v>
      </c>
      <c r="BK697" s="94">
        <f>IFERROR(((AE697*(12000/5))/((F697*60+G697)*(SUMIFS(팀공격력!X:X,팀공격력!A:A,B697,팀공격력!B:B,D697)+SUMIFS(팀수비력!X:X,팀수비력!A:A,B697,팀수비력!B:B,D697))))*100,"")</f>
        <v>1.6542597187758479</v>
      </c>
      <c r="BL697" s="94">
        <f>IFERROR(100*AK697/(((((F697*60+G697)/(12000/5))*SUMIFS(팀공격력!P:P,팀공격력!A:A,B697,팀공격력!B:B,D697))-K697)),"")</f>
        <v>1.9876764062810575</v>
      </c>
      <c r="BM697" s="94">
        <f>IFERROR(100*((AM697/E697*(2400))/((F697*60+G697)*SUMIFS(팀공격력!AR:AR,팀공격력!A:A,B697,팀공격력!B:B,D697))),"")</f>
        <v>2.7867015141061944</v>
      </c>
      <c r="BN697" s="94">
        <f>IFERROR((AO697*40)/(((F697*60+G697)/60)*(SUMIFS(팀수비력!Q:Q,팀수비력!A:A,B697,팀수비력!B:B,D697)-SUMIFS(팀수비력!N:N,팀수비력!A:A,B697,팀수비력!B:B,D697)))*100,"")</f>
        <v>1.345985597954102</v>
      </c>
      <c r="BO697" s="94">
        <f t="shared" si="345"/>
        <v>14.534883720930234</v>
      </c>
      <c r="BP697" s="18"/>
      <c r="BQ697" s="18"/>
      <c r="BR697" s="18"/>
      <c r="BS697" s="18"/>
      <c r="BT697" s="19" t="s">
        <v>88</v>
      </c>
      <c r="BU697" s="19"/>
      <c r="BV697" s="26" t="s">
        <v>89</v>
      </c>
      <c r="BW697" s="26"/>
      <c r="BX697" s="26"/>
      <c r="BY697" s="26"/>
      <c r="BZ697" s="29"/>
      <c r="CA697" s="29"/>
      <c r="CB697" s="29"/>
      <c r="CC697" s="30"/>
      <c r="CD697" s="30"/>
      <c r="CE697" s="30"/>
      <c r="CF697" s="28">
        <v>0</v>
      </c>
      <c r="CG697" s="28">
        <v>5</v>
      </c>
    </row>
    <row r="698" spans="1:85" x14ac:dyDescent="0.4">
      <c r="A698" s="9" t="s">
        <v>84</v>
      </c>
      <c r="B698" s="9" t="s">
        <v>149</v>
      </c>
      <c r="C698" s="9" t="s">
        <v>167</v>
      </c>
      <c r="D698" s="23" t="s">
        <v>297</v>
      </c>
      <c r="E698" s="32">
        <v>2</v>
      </c>
      <c r="F698" s="32">
        <v>23</v>
      </c>
      <c r="G698" s="32">
        <v>48</v>
      </c>
      <c r="H698" s="14">
        <f t="shared" si="319"/>
        <v>2856</v>
      </c>
      <c r="I698" s="45">
        <v>6</v>
      </c>
      <c r="J698" s="15">
        <f t="shared" si="320"/>
        <v>3</v>
      </c>
      <c r="K698" s="21">
        <v>3</v>
      </c>
      <c r="L698" s="21">
        <v>7</v>
      </c>
      <c r="M698" s="15">
        <f t="shared" si="321"/>
        <v>1.5</v>
      </c>
      <c r="N698" s="15">
        <f t="shared" si="322"/>
        <v>3.5</v>
      </c>
      <c r="O698" s="17">
        <f t="shared" si="323"/>
        <v>0.42857142857142855</v>
      </c>
      <c r="P698" s="14">
        <v>3</v>
      </c>
      <c r="Q698" s="16">
        <v>7</v>
      </c>
      <c r="R698" s="15">
        <f t="shared" si="324"/>
        <v>1.5</v>
      </c>
      <c r="S698" s="15">
        <f t="shared" si="325"/>
        <v>3.5</v>
      </c>
      <c r="T698" s="17">
        <f t="shared" si="326"/>
        <v>0.42857142857142855</v>
      </c>
      <c r="U698" s="16">
        <v>0</v>
      </c>
      <c r="V698" s="16">
        <v>0</v>
      </c>
      <c r="W698" s="15">
        <f t="shared" si="327"/>
        <v>0</v>
      </c>
      <c r="X698" s="15">
        <f t="shared" si="328"/>
        <v>0</v>
      </c>
      <c r="Y698" s="17" t="e">
        <f t="shared" si="329"/>
        <v>#DIV/0!</v>
      </c>
      <c r="Z698" s="8">
        <v>0</v>
      </c>
      <c r="AA698" s="8">
        <v>0</v>
      </c>
      <c r="AB698" s="15">
        <f t="shared" si="330"/>
        <v>0</v>
      </c>
      <c r="AC698" s="15">
        <f t="shared" si="331"/>
        <v>0</v>
      </c>
      <c r="AD698" s="17" t="e">
        <f t="shared" si="332"/>
        <v>#DIV/0!</v>
      </c>
      <c r="AE698" s="13">
        <v>8</v>
      </c>
      <c r="AF698" s="15">
        <f t="shared" si="333"/>
        <v>4</v>
      </c>
      <c r="AG698" s="13">
        <v>2</v>
      </c>
      <c r="AH698" s="15">
        <f t="shared" si="334"/>
        <v>1</v>
      </c>
      <c r="AI698" s="13">
        <v>6</v>
      </c>
      <c r="AJ698" s="15">
        <f t="shared" si="335"/>
        <v>3</v>
      </c>
      <c r="AK698" s="13">
        <v>0</v>
      </c>
      <c r="AL698" s="15">
        <f t="shared" si="336"/>
        <v>0</v>
      </c>
      <c r="AM698" s="13">
        <v>2</v>
      </c>
      <c r="AN698" s="15">
        <f t="shared" si="337"/>
        <v>1</v>
      </c>
      <c r="AO698" s="2">
        <v>0</v>
      </c>
      <c r="AP698" s="15">
        <f t="shared" si="338"/>
        <v>0</v>
      </c>
      <c r="AQ698" s="6">
        <v>0</v>
      </c>
      <c r="AR698" s="15">
        <f t="shared" si="339"/>
        <v>0</v>
      </c>
      <c r="AS698" s="52">
        <v>7</v>
      </c>
      <c r="AT698" s="15">
        <f t="shared" si="340"/>
        <v>3.5</v>
      </c>
      <c r="AU698" s="18"/>
      <c r="AV698" s="18"/>
      <c r="AW698" s="18"/>
      <c r="AX698" s="18"/>
      <c r="AY698" s="18"/>
      <c r="AZ698" s="18"/>
      <c r="BA698" s="18"/>
      <c r="BB698" s="18"/>
      <c r="BC698" s="18"/>
      <c r="BD698" s="92">
        <f t="shared" si="341"/>
        <v>42.857142857142854</v>
      </c>
      <c r="BE698" s="92">
        <f t="shared" si="342"/>
        <v>42.857142857142854</v>
      </c>
      <c r="BF698" s="93">
        <f>IFERROR(100*((L698+0.44*AA698+AQ698)*2400)/((SUMIFS(팀공격력!Q:Q,팀공격력!A:A,B698,팀공격력!B:B,D698)+0.44*SUMIFS(팀공격력!T:T,팀공격력!A:A,B698,팀공격력!B:B,D698)+SUMIFS(팀공격력!AK:AK,팀공격력!A:A,B698,팀공격력!B:B,D698))*(F698*60+G698)),"")</f>
        <v>1.5185752119930993</v>
      </c>
      <c r="BG698" s="17">
        <f t="shared" si="343"/>
        <v>0</v>
      </c>
      <c r="BH698" s="17">
        <f t="shared" si="344"/>
        <v>0</v>
      </c>
      <c r="BI698" s="94">
        <f>IFERROR(((AG698*(12000/5))/((F698*60+G698)*(SUMIFS(팀공격력!X:X,팀공격력!A:A,B698,팀공격력!B:B,D698)+SUMIFS(팀수비력!X:X,팀수비력!A:A,B698,팀수비력!B:B,D698))))*100,"")</f>
        <v>0.5421523448088913</v>
      </c>
      <c r="BJ698" s="94">
        <f>IFERROR(((AI698*(12000/5))/((F698*60+G698)*(SUMIFS(팀공격력!V:V,팀공격력!A:A,B698,팀공격력!B:B,D698)+SUMIFS(팀수비력!W:W,팀수비력!A:A,B698,팀수비력!B:B,D698))))*100,"")</f>
        <v>3.0932618446151463</v>
      </c>
      <c r="BK698" s="94">
        <f>IFERROR(((AE698*(12000/5))/((F698*60+G698)*(SUMIFS(팀공격력!X:X,팀공격력!A:A,B698,팀공격력!B:B,D698)+SUMIFS(팀수비력!X:X,팀수비력!A:A,B698,팀수비력!B:B,D698))))*100,"")</f>
        <v>2.1686093792355652</v>
      </c>
      <c r="BL698" s="94">
        <f>IFERROR(100*AK698/(((((F698*60+G698)/(12000/5))*SUMIFS(팀공격력!P:P,팀공격력!A:A,B698,팀공격력!B:B,D698))-K698)),"")</f>
        <v>0</v>
      </c>
      <c r="BM698" s="94">
        <f>IFERROR(100*((AM698/E698*(2400))/((F698*60+G698)*SUMIFS(팀공격력!AR:AR,팀공격력!A:A,B698,팀공격력!B:B,D698))),"")</f>
        <v>2.283221828784487</v>
      </c>
      <c r="BN698" s="94">
        <f>IFERROR((AO698*40)/(((F698*60+G698)/60)*(SUMIFS(팀수비력!Q:Q,팀수비력!A:A,B698,팀수비력!B:B,D698)-SUMIFS(팀수비력!N:N,팀수비력!A:A,B698,팀수비력!B:B,D698)))*100,"")</f>
        <v>0</v>
      </c>
      <c r="BO698" s="94">
        <f t="shared" si="345"/>
        <v>0</v>
      </c>
      <c r="BP698" s="18"/>
      <c r="BQ698" s="18"/>
      <c r="BR698" s="18"/>
      <c r="BS698" s="18"/>
      <c r="BT698" s="19" t="s">
        <v>88</v>
      </c>
      <c r="BU698" s="19"/>
      <c r="BV698" s="26" t="s">
        <v>97</v>
      </c>
      <c r="BW698" s="26"/>
      <c r="BX698" s="26"/>
      <c r="BY698" s="26"/>
      <c r="BZ698" s="29"/>
      <c r="CA698" s="29"/>
      <c r="CB698" s="29"/>
      <c r="CC698" s="30"/>
      <c r="CD698" s="30"/>
      <c r="CE698" s="30"/>
      <c r="CF698" s="28">
        <v>0</v>
      </c>
      <c r="CG698" s="28">
        <v>2</v>
      </c>
    </row>
    <row r="699" spans="1:85" x14ac:dyDescent="0.4">
      <c r="A699" s="9" t="s">
        <v>84</v>
      </c>
      <c r="B699" s="9" t="s">
        <v>149</v>
      </c>
      <c r="C699" s="9" t="s">
        <v>168</v>
      </c>
      <c r="D699" s="23" t="s">
        <v>297</v>
      </c>
      <c r="E699" s="32">
        <v>7</v>
      </c>
      <c r="F699" s="32">
        <v>14</v>
      </c>
      <c r="G699" s="32">
        <v>31</v>
      </c>
      <c r="H699" s="14">
        <f t="shared" si="319"/>
        <v>6097</v>
      </c>
      <c r="I699" s="45">
        <v>27</v>
      </c>
      <c r="J699" s="15">
        <f t="shared" si="320"/>
        <v>3.8571428571428572</v>
      </c>
      <c r="K699" s="21">
        <v>9</v>
      </c>
      <c r="L699" s="21">
        <v>21</v>
      </c>
      <c r="M699" s="15">
        <f t="shared" si="321"/>
        <v>1.2857142857142858</v>
      </c>
      <c r="N699" s="15">
        <f t="shared" si="322"/>
        <v>3</v>
      </c>
      <c r="O699" s="17">
        <f t="shared" si="323"/>
        <v>0.42857142857142855</v>
      </c>
      <c r="P699" s="14">
        <v>9</v>
      </c>
      <c r="Q699" s="16">
        <v>18</v>
      </c>
      <c r="R699" s="15">
        <f t="shared" si="324"/>
        <v>1.2857142857142858</v>
      </c>
      <c r="S699" s="15">
        <f t="shared" si="325"/>
        <v>2.5714285714285716</v>
      </c>
      <c r="T699" s="17">
        <f t="shared" si="326"/>
        <v>0.5</v>
      </c>
      <c r="U699" s="16">
        <v>0</v>
      </c>
      <c r="V699" s="16">
        <v>3</v>
      </c>
      <c r="W699" s="15">
        <f t="shared" si="327"/>
        <v>0</v>
      </c>
      <c r="X699" s="15">
        <f t="shared" si="328"/>
        <v>0.42857142857142855</v>
      </c>
      <c r="Y699" s="17">
        <f t="shared" si="329"/>
        <v>0</v>
      </c>
      <c r="Z699" s="8">
        <v>9</v>
      </c>
      <c r="AA699" s="8">
        <v>10</v>
      </c>
      <c r="AB699" s="15">
        <f t="shared" si="330"/>
        <v>1.2857142857142858</v>
      </c>
      <c r="AC699" s="15">
        <f t="shared" si="331"/>
        <v>1.4285714285714286</v>
      </c>
      <c r="AD699" s="17">
        <f t="shared" si="332"/>
        <v>0.9</v>
      </c>
      <c r="AE699" s="13">
        <v>12</v>
      </c>
      <c r="AF699" s="15">
        <f t="shared" si="333"/>
        <v>1.7142857142857142</v>
      </c>
      <c r="AG699" s="13">
        <v>5</v>
      </c>
      <c r="AH699" s="15">
        <f t="shared" si="334"/>
        <v>0.7142857142857143</v>
      </c>
      <c r="AI699" s="13">
        <v>7</v>
      </c>
      <c r="AJ699" s="15">
        <f t="shared" si="335"/>
        <v>1</v>
      </c>
      <c r="AK699" s="13">
        <v>2</v>
      </c>
      <c r="AL699" s="15">
        <f t="shared" si="336"/>
        <v>0.2857142857142857</v>
      </c>
      <c r="AM699" s="13">
        <v>2</v>
      </c>
      <c r="AN699" s="15">
        <f t="shared" si="337"/>
        <v>0.2857142857142857</v>
      </c>
      <c r="AO699" s="2">
        <v>3</v>
      </c>
      <c r="AP699" s="15">
        <f t="shared" si="338"/>
        <v>0.42857142857142855</v>
      </c>
      <c r="AQ699" s="6">
        <v>9</v>
      </c>
      <c r="AR699" s="15">
        <f t="shared" si="339"/>
        <v>1.2857142857142858</v>
      </c>
      <c r="AS699" s="52">
        <v>13</v>
      </c>
      <c r="AT699" s="15">
        <f t="shared" si="340"/>
        <v>1.8571428571428572</v>
      </c>
      <c r="AU699" s="18"/>
      <c r="AV699" s="18"/>
      <c r="AW699" s="18"/>
      <c r="AX699" s="18"/>
      <c r="AY699" s="18"/>
      <c r="AZ699" s="18"/>
      <c r="BA699" s="18"/>
      <c r="BB699" s="18"/>
      <c r="BC699" s="18"/>
      <c r="BD699" s="92">
        <f t="shared" si="341"/>
        <v>53.149606299212607</v>
      </c>
      <c r="BE699" s="92">
        <f t="shared" si="342"/>
        <v>42.857142857142854</v>
      </c>
      <c r="BF699" s="93">
        <f>IFERROR(100*((L699+0.44*AA699+AQ699)*2400)/((SUMIFS(팀공격력!Q:Q,팀공격력!A:A,B699,팀공격력!B:B,D699)+0.44*SUMIFS(팀공격력!T:T,팀공격력!A:A,B699,팀공격력!B:B,D699)+SUMIFS(팀공격력!AK:AK,팀공격력!A:A,B699,팀공격력!B:B,D699))*(F699*60+G699)),"")</f>
        <v>12.235078539245437</v>
      </c>
      <c r="BG699" s="17">
        <f t="shared" si="343"/>
        <v>0.14285714285714285</v>
      </c>
      <c r="BH699" s="17">
        <f t="shared" si="344"/>
        <v>0.47619047619047616</v>
      </c>
      <c r="BI699" s="94">
        <f>IFERROR(((AG699*(12000/5))/((F699*60+G699)*(SUMIFS(팀공격력!X:X,팀공격력!A:A,B699,팀공격력!B:B,D699)+SUMIFS(팀수비력!X:X,팀수비력!A:A,B699,팀수비력!B:B,D699))))*100,"")</f>
        <v>2.2221399207436763</v>
      </c>
      <c r="BJ699" s="94">
        <f>IFERROR(((AI699*(12000/5))/((F699*60+G699)*(SUMIFS(팀공격력!V:V,팀공격력!A:A,B699,팀공격력!B:B,D699)+SUMIFS(팀수비력!W:W,팀수비력!A:A,B699,팀수비력!B:B,D699))))*100,"")</f>
        <v>5.9166179484831627</v>
      </c>
      <c r="BK699" s="94">
        <f>IFERROR(((AE699*(12000/5))/((F699*60+G699)*(SUMIFS(팀공격력!X:X,팀공격력!A:A,B699,팀공격력!B:B,D699)+SUMIFS(팀수비력!X:X,팀수비력!A:A,B699,팀수비력!B:B,D699))))*100,"")</f>
        <v>5.3331358097848227</v>
      </c>
      <c r="BL699" s="94">
        <f>IFERROR(100*AK699/(((((F699*60+G699)/(12000/5))*SUMIFS(팀공격력!P:P,팀공격력!A:A,B699,팀공격력!B:B,D699))-K699)),"")</f>
        <v>2.3631583611496767</v>
      </c>
      <c r="BM699" s="94">
        <f>IFERROR(100*((AM699/E699*(2400))/((F699*60+G699)*SUMIFS(팀공격력!AR:AR,팀공격력!A:A,B699,팀공격력!B:B,D699))),"")</f>
        <v>1.0695229691665564</v>
      </c>
      <c r="BN699" s="94">
        <f>IFERROR((AO699*40)/(((F699*60+G699)/60)*(SUMIFS(팀수비력!Q:Q,팀수비력!A:A,B699,팀수비력!B:B,D699)-SUMIFS(팀수비력!N:N,팀수비력!A:A,B699,팀수비력!B:B,D699)))*100,"")</f>
        <v>2.1696484265528806</v>
      </c>
      <c r="BO699" s="94">
        <f t="shared" si="345"/>
        <v>26.162790697674421</v>
      </c>
      <c r="BP699" s="18"/>
      <c r="BQ699" s="18"/>
      <c r="BR699" s="18"/>
      <c r="BS699" s="18"/>
      <c r="BT699" s="19" t="s">
        <v>88</v>
      </c>
      <c r="BU699" s="19"/>
      <c r="BV699" s="26" t="s">
        <v>94</v>
      </c>
      <c r="BW699" s="26"/>
      <c r="BX699" s="26"/>
      <c r="BY699" s="26"/>
      <c r="BZ699" s="29"/>
      <c r="CA699" s="29"/>
      <c r="CB699" s="29"/>
      <c r="CC699" s="30"/>
      <c r="CD699" s="30"/>
      <c r="CE699" s="30"/>
      <c r="CF699" s="28">
        <v>0</v>
      </c>
      <c r="CG699" s="28">
        <v>7</v>
      </c>
    </row>
    <row r="700" spans="1:85" x14ac:dyDescent="0.4">
      <c r="A700" s="9" t="s">
        <v>84</v>
      </c>
      <c r="B700" s="9" t="s">
        <v>149</v>
      </c>
      <c r="C700" s="9" t="s">
        <v>169</v>
      </c>
      <c r="D700" s="23" t="s">
        <v>297</v>
      </c>
      <c r="E700" s="60">
        <v>2</v>
      </c>
      <c r="F700" s="60">
        <v>17</v>
      </c>
      <c r="G700" s="60">
        <v>21</v>
      </c>
      <c r="H700" s="61">
        <f t="shared" si="319"/>
        <v>2082</v>
      </c>
      <c r="I700" s="62">
        <v>11</v>
      </c>
      <c r="J700" s="63">
        <f t="shared" si="320"/>
        <v>5.5</v>
      </c>
      <c r="K700" s="64">
        <v>5</v>
      </c>
      <c r="L700" s="64">
        <v>6</v>
      </c>
      <c r="M700" s="63">
        <f t="shared" si="321"/>
        <v>2.5</v>
      </c>
      <c r="N700" s="63">
        <f t="shared" si="322"/>
        <v>3</v>
      </c>
      <c r="O700" s="65">
        <f t="shared" si="323"/>
        <v>0.83333333333333337</v>
      </c>
      <c r="P700" s="61">
        <v>4</v>
      </c>
      <c r="Q700" s="66">
        <v>5</v>
      </c>
      <c r="R700" s="63">
        <f t="shared" si="324"/>
        <v>2</v>
      </c>
      <c r="S700" s="63">
        <f t="shared" si="325"/>
        <v>2.5</v>
      </c>
      <c r="T700" s="65">
        <f t="shared" si="326"/>
        <v>0.8</v>
      </c>
      <c r="U700" s="66">
        <v>1</v>
      </c>
      <c r="V700" s="66">
        <v>1</v>
      </c>
      <c r="W700" s="63">
        <f t="shared" si="327"/>
        <v>0.5</v>
      </c>
      <c r="X700" s="63">
        <f t="shared" si="328"/>
        <v>0.5</v>
      </c>
      <c r="Y700" s="65">
        <f t="shared" si="329"/>
        <v>1</v>
      </c>
      <c r="Z700" s="67">
        <v>0</v>
      </c>
      <c r="AA700" s="67">
        <v>0</v>
      </c>
      <c r="AB700" s="63">
        <f t="shared" si="330"/>
        <v>0</v>
      </c>
      <c r="AC700" s="63">
        <f t="shared" si="331"/>
        <v>0</v>
      </c>
      <c r="AD700" s="65" t="e">
        <f t="shared" si="332"/>
        <v>#DIV/0!</v>
      </c>
      <c r="AE700" s="68">
        <v>3</v>
      </c>
      <c r="AF700" s="63">
        <f t="shared" si="333"/>
        <v>1.5</v>
      </c>
      <c r="AG700" s="68">
        <v>0</v>
      </c>
      <c r="AH700" s="63">
        <f t="shared" si="334"/>
        <v>0</v>
      </c>
      <c r="AI700" s="68">
        <v>3</v>
      </c>
      <c r="AJ700" s="63">
        <f t="shared" si="335"/>
        <v>1.5</v>
      </c>
      <c r="AK700" s="68">
        <v>3</v>
      </c>
      <c r="AL700" s="63">
        <f t="shared" si="336"/>
        <v>1.5</v>
      </c>
      <c r="AM700" s="68">
        <v>0</v>
      </c>
      <c r="AN700" s="63">
        <f t="shared" si="337"/>
        <v>0</v>
      </c>
      <c r="AO700" s="69">
        <v>1</v>
      </c>
      <c r="AP700" s="63">
        <f t="shared" si="338"/>
        <v>0.5</v>
      </c>
      <c r="AQ700" s="70">
        <v>1</v>
      </c>
      <c r="AR700" s="63">
        <f t="shared" si="339"/>
        <v>0.5</v>
      </c>
      <c r="AS700" s="71">
        <v>3</v>
      </c>
      <c r="AT700" s="63">
        <f t="shared" si="340"/>
        <v>1.5</v>
      </c>
      <c r="AU700" s="18"/>
      <c r="AV700" s="18"/>
      <c r="AW700" s="18"/>
      <c r="AX700" s="18"/>
      <c r="AY700" s="18"/>
      <c r="AZ700" s="18"/>
      <c r="BA700" s="18"/>
      <c r="BB700" s="18"/>
      <c r="BC700" s="18"/>
      <c r="BD700" s="92">
        <f t="shared" si="341"/>
        <v>91.666666666666657</v>
      </c>
      <c r="BE700" s="92">
        <f t="shared" si="342"/>
        <v>91.666666666666657</v>
      </c>
      <c r="BF700" s="93">
        <f>IFERROR(100*((L700+0.44*AA700+AQ700)*2400)/((SUMIFS(팀공격력!Q:Q,팀공격력!A:A,B700,팀공격력!B:B,D700)+0.44*SUMIFS(팀공격력!T:T,팀공격력!A:A,B700,팀공격력!B:B,D700)+SUMIFS(팀공격력!AK:AK,팀공격력!A:A,B700,팀공격력!B:B,D700))*(F700*60+G700)),"")</f>
        <v>2.0831175818694967</v>
      </c>
      <c r="BG700" s="17">
        <f t="shared" si="343"/>
        <v>0.16666666666666666</v>
      </c>
      <c r="BH700" s="17">
        <f t="shared" si="344"/>
        <v>0</v>
      </c>
      <c r="BI700" s="94">
        <f>IFERROR(((AG700*(12000/5))/((F700*60+G700)*(SUMIFS(팀공격력!X:X,팀공격력!A:A,B700,팀공격력!B:B,D700)+SUMIFS(팀수비력!X:X,팀수비력!A:A,B700,팀수비력!B:B,D700))))*100,"")</f>
        <v>0</v>
      </c>
      <c r="BJ700" s="94">
        <f>IFERROR(((AI700*(12000/5))/((F700*60+G700)*(SUMIFS(팀공격력!V:V,팀공격력!A:A,B700,팀공격력!B:B,D700)+SUMIFS(팀수비력!W:W,팀수비력!A:A,B700,팀수비력!B:B,D700))))*100,"")</f>
        <v>2.1216032248369019</v>
      </c>
      <c r="BK700" s="94">
        <f>IFERROR(((AE700*(12000/5))/((F700*60+G700)*(SUMIFS(팀공격력!X:X,팀공격력!A:A,B700,팀공격력!B:B,D700)+SUMIFS(팀수비력!X:X,팀수비력!A:A,B700,팀수비력!B:B,D700))))*100,"")</f>
        <v>1.1155526633819837</v>
      </c>
      <c r="BL700" s="94">
        <f>IFERROR(100*AK700/(((((F700*60+G700)/(12000/5))*SUMIFS(팀공격력!P:P,팀공격력!A:A,B700,팀공격력!B:B,D700))-K700)),"")</f>
        <v>2.8061642073755344</v>
      </c>
      <c r="BM700" s="94">
        <f>IFERROR(100*((AM700/E700*(2400))/((F700*60+G700)*SUMIFS(팀공격력!AR:AR,팀공격력!A:A,B700,팀공격력!B:B,D700))),"")</f>
        <v>0</v>
      </c>
      <c r="BN700" s="94">
        <f>IFERROR((AO700*40)/(((F700*60+G700)/60)*(SUMIFS(팀수비력!Q:Q,팀수비력!A:A,B700,팀수비력!B:B,D700)-SUMIFS(팀수비력!N:N,팀수비력!A:A,B700,팀수비력!B:B,D700)))*100,"")</f>
        <v>0.60511168092461065</v>
      </c>
      <c r="BO700" s="94">
        <f t="shared" si="345"/>
        <v>14.285714285714286</v>
      </c>
      <c r="BP700" s="18"/>
      <c r="BQ700" s="18"/>
      <c r="BR700" s="18"/>
      <c r="BS700" s="18"/>
      <c r="BT700" s="19" t="s">
        <v>88</v>
      </c>
      <c r="BU700" s="19"/>
      <c r="BV700" s="26" t="s">
        <v>89</v>
      </c>
      <c r="BW700" s="26"/>
      <c r="BX700" s="26"/>
      <c r="BY700" s="26"/>
      <c r="BZ700" s="29"/>
      <c r="CA700" s="29"/>
      <c r="CB700" s="29"/>
      <c r="CC700" s="30"/>
      <c r="CD700" s="30"/>
      <c r="CE700" s="30"/>
      <c r="CF700" s="28">
        <v>0</v>
      </c>
      <c r="CG700" s="28">
        <v>2</v>
      </c>
    </row>
    <row r="701" spans="1:85" x14ac:dyDescent="0.4">
      <c r="A701" s="9" t="s">
        <v>84</v>
      </c>
      <c r="B701" s="9" t="s">
        <v>149</v>
      </c>
      <c r="C701" s="9" t="s">
        <v>170</v>
      </c>
      <c r="D701" s="23" t="s">
        <v>297</v>
      </c>
      <c r="E701" s="60">
        <v>7</v>
      </c>
      <c r="F701" s="60">
        <v>21</v>
      </c>
      <c r="G701" s="60">
        <v>38</v>
      </c>
      <c r="H701" s="61">
        <f t="shared" si="319"/>
        <v>9086</v>
      </c>
      <c r="I701" s="62">
        <v>109</v>
      </c>
      <c r="J701" s="63">
        <f t="shared" si="320"/>
        <v>15.571428571428571</v>
      </c>
      <c r="K701" s="64">
        <v>46</v>
      </c>
      <c r="L701" s="64">
        <v>113</v>
      </c>
      <c r="M701" s="63">
        <f t="shared" si="321"/>
        <v>6.5714285714285712</v>
      </c>
      <c r="N701" s="63">
        <f t="shared" si="322"/>
        <v>16.142857142857142</v>
      </c>
      <c r="O701" s="65">
        <f t="shared" si="323"/>
        <v>0.40707964601769914</v>
      </c>
      <c r="P701" s="61">
        <v>45</v>
      </c>
      <c r="Q701" s="66">
        <v>108</v>
      </c>
      <c r="R701" s="63">
        <f t="shared" si="324"/>
        <v>6.4285714285714288</v>
      </c>
      <c r="S701" s="63">
        <f t="shared" si="325"/>
        <v>15.428571428571429</v>
      </c>
      <c r="T701" s="65">
        <f t="shared" si="326"/>
        <v>0.41666666666666669</v>
      </c>
      <c r="U701" s="66">
        <v>1</v>
      </c>
      <c r="V701" s="66">
        <v>5</v>
      </c>
      <c r="W701" s="63">
        <f t="shared" si="327"/>
        <v>0.14285714285714285</v>
      </c>
      <c r="X701" s="63">
        <f t="shared" si="328"/>
        <v>0.7142857142857143</v>
      </c>
      <c r="Y701" s="65">
        <f t="shared" si="329"/>
        <v>0.2</v>
      </c>
      <c r="Z701" s="67">
        <v>16</v>
      </c>
      <c r="AA701" s="67">
        <v>25</v>
      </c>
      <c r="AB701" s="63">
        <f t="shared" si="330"/>
        <v>2.2857142857142856</v>
      </c>
      <c r="AC701" s="63">
        <f t="shared" si="331"/>
        <v>3.5714285714285716</v>
      </c>
      <c r="AD701" s="65">
        <f t="shared" si="332"/>
        <v>0.64</v>
      </c>
      <c r="AE701" s="68">
        <v>75</v>
      </c>
      <c r="AF701" s="63">
        <f t="shared" si="333"/>
        <v>10.714285714285714</v>
      </c>
      <c r="AG701" s="68">
        <v>30</v>
      </c>
      <c r="AH701" s="63">
        <f t="shared" si="334"/>
        <v>4.2857142857142856</v>
      </c>
      <c r="AI701" s="68">
        <v>45</v>
      </c>
      <c r="AJ701" s="63">
        <f t="shared" si="335"/>
        <v>6.4285714285714288</v>
      </c>
      <c r="AK701" s="68">
        <v>18</v>
      </c>
      <c r="AL701" s="63">
        <f t="shared" si="336"/>
        <v>2.5714285714285716</v>
      </c>
      <c r="AM701" s="68">
        <v>6</v>
      </c>
      <c r="AN701" s="63">
        <f t="shared" si="337"/>
        <v>0.8571428571428571</v>
      </c>
      <c r="AO701" s="69">
        <v>3</v>
      </c>
      <c r="AP701" s="63">
        <f t="shared" si="338"/>
        <v>0.42857142857142855</v>
      </c>
      <c r="AQ701" s="70">
        <v>26</v>
      </c>
      <c r="AR701" s="63">
        <f t="shared" si="339"/>
        <v>3.7142857142857144</v>
      </c>
      <c r="AS701" s="71">
        <v>18</v>
      </c>
      <c r="AT701" s="63">
        <f t="shared" si="340"/>
        <v>2.5714285714285716</v>
      </c>
      <c r="AU701" s="18"/>
      <c r="AV701" s="18"/>
      <c r="AW701" s="18"/>
      <c r="AX701" s="18"/>
      <c r="AY701" s="18"/>
      <c r="AZ701" s="18"/>
      <c r="BA701" s="18"/>
      <c r="BB701" s="18"/>
      <c r="BC701" s="18"/>
      <c r="BD701" s="92">
        <f t="shared" si="341"/>
        <v>43.951612903225808</v>
      </c>
      <c r="BE701" s="92">
        <f t="shared" si="342"/>
        <v>41.150442477876105</v>
      </c>
      <c r="BF701" s="93">
        <f>IFERROR(100*((L701+0.44*AA701+AQ701)*2400)/((SUMIFS(팀공격력!Q:Q,팀공격력!A:A,B701,팀공격력!B:B,D701)+0.44*SUMIFS(팀공격력!T:T,팀공격력!A:A,B701,팀공격력!B:B,D701)+SUMIFS(팀공격력!AK:AK,팀공격력!A:A,B701,팀공격력!B:B,D701))*(F701*60+G701)),"")</f>
        <v>35.800001145600035</v>
      </c>
      <c r="BG701" s="17">
        <f t="shared" si="343"/>
        <v>4.4247787610619468E-2</v>
      </c>
      <c r="BH701" s="17">
        <f t="shared" si="344"/>
        <v>0.22123893805309736</v>
      </c>
      <c r="BI701" s="94">
        <f>IFERROR(((AG701*(12000/5))/((F701*60+G701)*(SUMIFS(팀공격력!X:X,팀공격력!A:A,B701,팀공격력!B:B,D701)+SUMIFS(팀수비력!X:X,팀수비력!A:A,B701,팀수비력!B:B,D701))))*100,"")</f>
        <v>8.9467667379094387</v>
      </c>
      <c r="BJ701" s="94">
        <f>IFERROR(((AI701*(12000/5))/((F701*60+G701)*(SUMIFS(팀공격력!V:V,팀공격력!A:A,B701,팀공격력!B:B,D701)+SUMIFS(팀수비력!W:W,팀수비력!A:A,B701,팀수비력!B:B,D701))))*100,"")</f>
        <v>25.522984865815268</v>
      </c>
      <c r="BK701" s="94">
        <f>IFERROR(((AE701*(12000/5))/((F701*60+G701)*(SUMIFS(팀공격력!X:X,팀공격력!A:A,B701,팀공격력!B:B,D701)+SUMIFS(팀수비력!X:X,팀수비력!A:A,B701,팀수비력!B:B,D701))))*100,"")</f>
        <v>22.366916844773595</v>
      </c>
      <c r="BL701" s="94">
        <f>IFERROR(100*AK701/(((((F701*60+G701)/(12000/5))*SUMIFS(팀공격력!P:P,팀공격력!A:A,B701,팀공격력!B:B,D701))-K701)),"")</f>
        <v>19.244133212166563</v>
      </c>
      <c r="BM701" s="94">
        <f>IFERROR(100*((AM701/E701*(2400))/((F701*60+G701)*SUMIFS(팀공격력!AR:AR,팀공격력!A:A,B701,팀공격력!B:B,D701))),"")</f>
        <v>2.1530535581141845</v>
      </c>
      <c r="BN701" s="94">
        <f>IFERROR((AO701*40)/(((F701*60+G701)/60)*(SUMIFS(팀수비력!Q:Q,팀수비력!A:A,B701,팀수비력!B:B,D701)-SUMIFS(팀수비력!N:N,팀수비력!A:A,B701,팀수비력!B:B,D701)))*100,"")</f>
        <v>1.4559042985574417</v>
      </c>
      <c r="BO701" s="94">
        <f t="shared" si="345"/>
        <v>17.333333333333332</v>
      </c>
      <c r="BP701" s="18"/>
      <c r="BQ701" s="18"/>
      <c r="BR701" s="18"/>
      <c r="BS701" s="18"/>
      <c r="BT701" s="19" t="s">
        <v>93</v>
      </c>
      <c r="BU701" s="19"/>
      <c r="BV701" s="26" t="s">
        <v>94</v>
      </c>
      <c r="BW701" s="26"/>
      <c r="BX701" s="26"/>
      <c r="BY701" s="26"/>
      <c r="BZ701" s="29"/>
      <c r="CA701" s="29"/>
      <c r="CB701" s="29"/>
      <c r="CC701" s="30"/>
      <c r="CD701" s="30"/>
      <c r="CE701" s="30"/>
      <c r="CF701" s="28">
        <v>1</v>
      </c>
      <c r="CG701" s="28">
        <v>6</v>
      </c>
    </row>
    <row r="702" spans="1:85" x14ac:dyDescent="0.4">
      <c r="A702" s="9" t="s">
        <v>84</v>
      </c>
      <c r="B702" s="9" t="s">
        <v>171</v>
      </c>
      <c r="C702" s="9" t="s">
        <v>172</v>
      </c>
      <c r="D702" s="23" t="s">
        <v>297</v>
      </c>
      <c r="E702" s="32">
        <v>9</v>
      </c>
      <c r="F702" s="32">
        <v>17</v>
      </c>
      <c r="G702" s="32">
        <v>36</v>
      </c>
      <c r="H702" s="14">
        <f t="shared" si="319"/>
        <v>9504</v>
      </c>
      <c r="I702" s="45">
        <v>36</v>
      </c>
      <c r="J702" s="15">
        <f t="shared" si="320"/>
        <v>4</v>
      </c>
      <c r="K702" s="21">
        <v>11</v>
      </c>
      <c r="L702" s="21">
        <v>47</v>
      </c>
      <c r="M702" s="15">
        <f t="shared" si="321"/>
        <v>1.2222222222222223</v>
      </c>
      <c r="N702" s="15">
        <f t="shared" si="322"/>
        <v>5.2222222222222223</v>
      </c>
      <c r="O702" s="17">
        <f t="shared" si="323"/>
        <v>0.23404255319148937</v>
      </c>
      <c r="P702" s="14">
        <v>5</v>
      </c>
      <c r="Q702" s="16">
        <v>17</v>
      </c>
      <c r="R702" s="15">
        <f t="shared" si="324"/>
        <v>0.55555555555555558</v>
      </c>
      <c r="S702" s="15">
        <f t="shared" si="325"/>
        <v>1.8888888888888888</v>
      </c>
      <c r="T702" s="17">
        <f t="shared" si="326"/>
        <v>0.29411764705882354</v>
      </c>
      <c r="U702" s="16">
        <v>6</v>
      </c>
      <c r="V702" s="16">
        <v>30</v>
      </c>
      <c r="W702" s="15">
        <f t="shared" si="327"/>
        <v>0.66666666666666663</v>
      </c>
      <c r="X702" s="15">
        <f t="shared" si="328"/>
        <v>3.3333333333333335</v>
      </c>
      <c r="Y702" s="17">
        <f t="shared" si="329"/>
        <v>0.2</v>
      </c>
      <c r="Z702" s="8">
        <v>8</v>
      </c>
      <c r="AA702" s="8">
        <v>10</v>
      </c>
      <c r="AB702" s="15">
        <f t="shared" si="330"/>
        <v>0.88888888888888884</v>
      </c>
      <c r="AC702" s="15">
        <f t="shared" si="331"/>
        <v>1.1111111111111112</v>
      </c>
      <c r="AD702" s="17">
        <f t="shared" si="332"/>
        <v>0.8</v>
      </c>
      <c r="AE702" s="13">
        <v>13</v>
      </c>
      <c r="AF702" s="15">
        <f t="shared" si="333"/>
        <v>1.4444444444444444</v>
      </c>
      <c r="AG702" s="13">
        <v>2</v>
      </c>
      <c r="AH702" s="15">
        <f t="shared" si="334"/>
        <v>0.22222222222222221</v>
      </c>
      <c r="AI702" s="13">
        <v>11</v>
      </c>
      <c r="AJ702" s="15">
        <f t="shared" si="335"/>
        <v>1.2222222222222223</v>
      </c>
      <c r="AK702" s="13">
        <v>18</v>
      </c>
      <c r="AL702" s="15">
        <f t="shared" si="336"/>
        <v>2</v>
      </c>
      <c r="AM702" s="13">
        <v>8</v>
      </c>
      <c r="AN702" s="15">
        <f t="shared" si="337"/>
        <v>0.88888888888888884</v>
      </c>
      <c r="AO702" s="2">
        <v>1</v>
      </c>
      <c r="AP702" s="15">
        <f t="shared" si="338"/>
        <v>0.1111111111111111</v>
      </c>
      <c r="AQ702" s="6">
        <v>16</v>
      </c>
      <c r="AR702" s="15">
        <f t="shared" si="339"/>
        <v>1.7777777777777777</v>
      </c>
      <c r="AS702" s="52">
        <v>14</v>
      </c>
      <c r="AT702" s="15">
        <f t="shared" si="340"/>
        <v>1.5555555555555556</v>
      </c>
      <c r="AU702" s="18"/>
      <c r="AV702" s="18"/>
      <c r="AW702" s="18"/>
      <c r="AX702" s="18"/>
      <c r="AY702" s="18"/>
      <c r="AZ702" s="18"/>
      <c r="BA702" s="18"/>
      <c r="BB702" s="18"/>
      <c r="BC702" s="18"/>
      <c r="BD702" s="92">
        <f t="shared" si="341"/>
        <v>35.019455252918291</v>
      </c>
      <c r="BE702" s="92">
        <f t="shared" si="342"/>
        <v>29.787234042553191</v>
      </c>
      <c r="BF702" s="93">
        <f>IFERROR(100*((L702+0.44*AA702+AQ702)*2400)/((SUMIFS(팀공격력!Q:Q,팀공격력!A:A,B702,팀공격력!B:B,D702)+0.44*SUMIFS(팀공격력!T:T,팀공격력!A:A,B702,팀공격력!B:B,D702)+SUMIFS(팀공격력!AK:AK,팀공격력!A:A,B702,팀공격력!B:B,D702))*(F702*60+G702)),"")</f>
        <v>20.037387267399826</v>
      </c>
      <c r="BG702" s="17">
        <f t="shared" si="343"/>
        <v>0.63829787234042556</v>
      </c>
      <c r="BH702" s="17">
        <f t="shared" si="344"/>
        <v>0.21276595744680851</v>
      </c>
      <c r="BI702" s="94">
        <f>IFERROR(((AG702*(12000/5))/((F702*60+G702)*(SUMIFS(팀공격력!X:X,팀공격력!A:A,B702,팀공격력!B:B,D702)+SUMIFS(팀수비력!X:X,팀수비력!A:A,B702,팀수비력!B:B,D702))))*100,"")</f>
        <v>0.73078047354574682</v>
      </c>
      <c r="BJ702" s="94">
        <f>IFERROR(((AI702*(12000/5))/((F702*60+G702)*(SUMIFS(팀공격력!V:V,팀공격력!A:A,B702,팀공격력!B:B,D702)+SUMIFS(팀수비력!W:W,팀수비력!A:A,B702,팀수비력!B:B,D702))))*100,"")</f>
        <v>8.7719298245614024</v>
      </c>
      <c r="BK702" s="94">
        <f>IFERROR(((AE702*(12000/5))/((F702*60+G702)*(SUMIFS(팀공격력!X:X,팀공격력!A:A,B702,팀공격력!B:B,D702)+SUMIFS(팀수비력!X:X,팀수비력!A:A,B702,팀수비력!B:B,D702))))*100,"")</f>
        <v>4.7500730780473548</v>
      </c>
      <c r="BL702" s="94">
        <f>IFERROR(100*AK702/(((((F702*60+G702)/(12000/5))*SUMIFS(팀공격력!P:P,팀공격력!A:A,B702,팀공격력!B:B,D702))-K702)),"")</f>
        <v>15.91793420587195</v>
      </c>
      <c r="BM702" s="94">
        <f>IFERROR(100*((AM702/E702*(2400))/((F702*60+G702)*SUMIFS(팀공격력!AR:AR,팀공격력!A:A,B702,팀공격력!B:B,D702))),"")</f>
        <v>2.7334310997277815</v>
      </c>
      <c r="BN702" s="94">
        <f>IFERROR((AO702*40)/(((F702*60+G702)/60)*(SUMIFS(팀수비력!Q:Q,팀수비력!A:A,B702,팀수비력!B:B,D702)-SUMIFS(팀수비력!N:N,팀수비력!A:A,B702,팀수비력!B:B,D702)))*100,"")</f>
        <v>0.50393065914130208</v>
      </c>
      <c r="BO702" s="94">
        <f t="shared" si="345"/>
        <v>23.73887240356083</v>
      </c>
      <c r="BP702" s="18"/>
      <c r="BQ702" s="18"/>
      <c r="BR702" s="18"/>
      <c r="BS702" s="18"/>
      <c r="BT702" s="19" t="s">
        <v>88</v>
      </c>
      <c r="BU702" s="19"/>
      <c r="BV702" s="26" t="s">
        <v>94</v>
      </c>
      <c r="BW702" s="26"/>
      <c r="BX702" s="26"/>
      <c r="BY702" s="26"/>
      <c r="BZ702" s="29"/>
      <c r="CA702" s="29"/>
      <c r="CB702" s="29"/>
      <c r="CC702" s="30"/>
      <c r="CD702" s="30"/>
      <c r="CE702" s="30"/>
      <c r="CF702" s="28">
        <v>3</v>
      </c>
      <c r="CG702" s="28">
        <v>6</v>
      </c>
    </row>
    <row r="703" spans="1:85" x14ac:dyDescent="0.4">
      <c r="A703" s="9" t="s">
        <v>84</v>
      </c>
      <c r="B703" s="9" t="s">
        <v>171</v>
      </c>
      <c r="C703" s="9" t="s">
        <v>174</v>
      </c>
      <c r="D703" s="23" t="s">
        <v>297</v>
      </c>
      <c r="E703" s="32">
        <v>7</v>
      </c>
      <c r="F703" s="32">
        <v>23</v>
      </c>
      <c r="G703" s="32">
        <v>37</v>
      </c>
      <c r="H703" s="14">
        <f t="shared" si="319"/>
        <v>9919</v>
      </c>
      <c r="I703" s="45">
        <v>28</v>
      </c>
      <c r="J703" s="15">
        <f t="shared" si="320"/>
        <v>4</v>
      </c>
      <c r="K703" s="21">
        <v>10</v>
      </c>
      <c r="L703" s="21">
        <v>30</v>
      </c>
      <c r="M703" s="15">
        <f t="shared" si="321"/>
        <v>1.4285714285714286</v>
      </c>
      <c r="N703" s="15">
        <f t="shared" si="322"/>
        <v>4.2857142857142856</v>
      </c>
      <c r="O703" s="17">
        <f t="shared" si="323"/>
        <v>0.33333333333333331</v>
      </c>
      <c r="P703" s="14">
        <v>4</v>
      </c>
      <c r="Q703" s="16">
        <v>9</v>
      </c>
      <c r="R703" s="15">
        <f t="shared" si="324"/>
        <v>0.5714285714285714</v>
      </c>
      <c r="S703" s="15">
        <f t="shared" si="325"/>
        <v>1.2857142857142858</v>
      </c>
      <c r="T703" s="17">
        <f t="shared" si="326"/>
        <v>0.44444444444444442</v>
      </c>
      <c r="U703" s="16">
        <v>6</v>
      </c>
      <c r="V703" s="16">
        <v>21</v>
      </c>
      <c r="W703" s="15">
        <f t="shared" si="327"/>
        <v>0.8571428571428571</v>
      </c>
      <c r="X703" s="15">
        <f t="shared" si="328"/>
        <v>3</v>
      </c>
      <c r="Y703" s="17">
        <f t="shared" si="329"/>
        <v>0.2857142857142857</v>
      </c>
      <c r="Z703" s="8">
        <v>2</v>
      </c>
      <c r="AA703" s="8">
        <v>2</v>
      </c>
      <c r="AB703" s="15">
        <f t="shared" si="330"/>
        <v>0.2857142857142857</v>
      </c>
      <c r="AC703" s="15">
        <f t="shared" si="331"/>
        <v>0.2857142857142857</v>
      </c>
      <c r="AD703" s="17">
        <f t="shared" si="332"/>
        <v>1</v>
      </c>
      <c r="AE703" s="13">
        <v>14</v>
      </c>
      <c r="AF703" s="15">
        <f t="shared" si="333"/>
        <v>2</v>
      </c>
      <c r="AG703" s="13">
        <v>6</v>
      </c>
      <c r="AH703" s="15">
        <f t="shared" si="334"/>
        <v>0.8571428571428571</v>
      </c>
      <c r="AI703" s="13">
        <v>8</v>
      </c>
      <c r="AJ703" s="15">
        <f t="shared" si="335"/>
        <v>1.1428571428571428</v>
      </c>
      <c r="AK703" s="13">
        <v>10</v>
      </c>
      <c r="AL703" s="15">
        <f t="shared" si="336"/>
        <v>1.4285714285714286</v>
      </c>
      <c r="AM703" s="13">
        <v>3</v>
      </c>
      <c r="AN703" s="15">
        <f t="shared" si="337"/>
        <v>0.42857142857142855</v>
      </c>
      <c r="AO703" s="2">
        <v>1</v>
      </c>
      <c r="AP703" s="15">
        <f t="shared" si="338"/>
        <v>0.14285714285714285</v>
      </c>
      <c r="AQ703" s="6">
        <v>3</v>
      </c>
      <c r="AR703" s="15">
        <f t="shared" si="339"/>
        <v>0.42857142857142855</v>
      </c>
      <c r="AS703" s="52">
        <v>7</v>
      </c>
      <c r="AT703" s="15">
        <f t="shared" si="340"/>
        <v>1</v>
      </c>
      <c r="AU703" s="18"/>
      <c r="AV703" s="18"/>
      <c r="AW703" s="18"/>
      <c r="AX703" s="18"/>
      <c r="AY703" s="18"/>
      <c r="AZ703" s="18"/>
      <c r="BA703" s="18"/>
      <c r="BB703" s="18"/>
      <c r="BC703" s="18"/>
      <c r="BD703" s="92">
        <f t="shared" si="341"/>
        <v>45.336787564766837</v>
      </c>
      <c r="BE703" s="92">
        <f t="shared" si="342"/>
        <v>43.333333333333336</v>
      </c>
      <c r="BF703" s="93">
        <f>IFERROR(100*((L703+0.44*AA703+AQ703)*2400)/((SUMIFS(팀공격력!Q:Q,팀공격력!A:A,B703,팀공격력!B:B,D703)+0.44*SUMIFS(팀공격력!T:T,팀공격력!A:A,B703,팀공격력!B:B,D703)+SUMIFS(팀공격력!AK:AK,팀공격력!A:A,B703,팀공격력!B:B,D703))*(F703*60+G703)),"")</f>
        <v>7.5061746483899228</v>
      </c>
      <c r="BG703" s="17">
        <f t="shared" si="343"/>
        <v>0.7</v>
      </c>
      <c r="BH703" s="17">
        <f t="shared" si="344"/>
        <v>6.6666666666666666E-2</v>
      </c>
      <c r="BI703" s="94">
        <f>IFERROR(((AG703*(12000/5))/((F703*60+G703)*(SUMIFS(팀공격력!X:X,팀공격력!A:A,B703,팀공격력!B:B,D703)+SUMIFS(팀수비력!X:X,팀수비력!A:A,B703,팀수비력!B:B,D703))))*100,"")</f>
        <v>1.6338126606866097</v>
      </c>
      <c r="BJ703" s="94">
        <f>IFERROR(((AI703*(12000/5))/((F703*60+G703)*(SUMIFS(팀공격력!V:V,팀공격력!A:A,B703,팀공격력!B:B,D703)+SUMIFS(팀수비력!W:W,팀수비력!A:A,B703,팀수비력!B:B,D703))))*100,"")</f>
        <v>4.7542992979979948</v>
      </c>
      <c r="BK703" s="94">
        <f>IFERROR(((AE703*(12000/5))/((F703*60+G703)*(SUMIFS(팀공격력!X:X,팀공격력!A:A,B703,팀공격력!B:B,D703)+SUMIFS(팀수비력!X:X,팀수비력!A:A,B703,팀수비력!B:B,D703))))*100,"")</f>
        <v>3.8122295416020893</v>
      </c>
      <c r="BL703" s="94">
        <f>IFERROR(100*AK703/(((((F703*60+G703)/(12000/5))*SUMIFS(팀공격력!P:P,팀공격력!A:A,B703,팀공격력!B:B,D703))-K703)),"")</f>
        <v>6.3898784325628206</v>
      </c>
      <c r="BM703" s="94">
        <f>IFERROR(100*((AM703/E703*(2400))/((F703*60+G703)*SUMIFS(팀공격력!AR:AR,팀공격력!A:A,B703,팀공격력!B:B,D703))),"")</f>
        <v>0.98215026105754744</v>
      </c>
      <c r="BN703" s="94">
        <f>IFERROR((AO703*40)/(((F703*60+G703)/60)*(SUMIFS(팀수비력!Q:Q,팀수비력!A:A,B703,팀수비력!B:B,D703)-SUMIFS(팀수비력!N:N,팀수비력!A:A,B703,팀수비력!B:B,D703)))*100,"")</f>
        <v>0.3755474778074912</v>
      </c>
      <c r="BO703" s="94">
        <f t="shared" si="345"/>
        <v>8.8547815820543097</v>
      </c>
      <c r="BP703" s="18"/>
      <c r="BQ703" s="18"/>
      <c r="BR703" s="18"/>
      <c r="BS703" s="18"/>
      <c r="BT703" s="19" t="s">
        <v>88</v>
      </c>
      <c r="BU703" s="19"/>
      <c r="BV703" s="26" t="s">
        <v>94</v>
      </c>
      <c r="BW703" s="26"/>
      <c r="BX703" s="26"/>
      <c r="BY703" s="26"/>
      <c r="BZ703" s="29"/>
      <c r="CA703" s="29"/>
      <c r="CB703" s="29"/>
      <c r="CC703" s="30"/>
      <c r="CD703" s="30"/>
      <c r="CE703" s="30"/>
      <c r="CF703" s="28">
        <v>3</v>
      </c>
      <c r="CG703" s="28">
        <v>4</v>
      </c>
    </row>
    <row r="704" spans="1:85" x14ac:dyDescent="0.4">
      <c r="A704" s="9" t="s">
        <v>84</v>
      </c>
      <c r="B704" s="9" t="s">
        <v>171</v>
      </c>
      <c r="C704" s="9" t="s">
        <v>176</v>
      </c>
      <c r="D704" s="23" t="s">
        <v>297</v>
      </c>
      <c r="E704" s="32">
        <v>1</v>
      </c>
      <c r="F704" s="32">
        <v>3</v>
      </c>
      <c r="G704" s="32">
        <v>31</v>
      </c>
      <c r="H704" s="14">
        <f t="shared" si="319"/>
        <v>211</v>
      </c>
      <c r="I704" s="45">
        <v>0</v>
      </c>
      <c r="J704" s="15">
        <f t="shared" si="320"/>
        <v>0</v>
      </c>
      <c r="K704" s="21">
        <v>0</v>
      </c>
      <c r="L704" s="21">
        <v>2</v>
      </c>
      <c r="M704" s="15">
        <f t="shared" si="321"/>
        <v>0</v>
      </c>
      <c r="N704" s="15">
        <f t="shared" si="322"/>
        <v>2</v>
      </c>
      <c r="O704" s="17">
        <f t="shared" si="323"/>
        <v>0</v>
      </c>
      <c r="P704" s="14">
        <v>0</v>
      </c>
      <c r="Q704" s="16">
        <v>1</v>
      </c>
      <c r="R704" s="15">
        <f t="shared" si="324"/>
        <v>0</v>
      </c>
      <c r="S704" s="15">
        <f t="shared" si="325"/>
        <v>1</v>
      </c>
      <c r="T704" s="17">
        <f t="shared" si="326"/>
        <v>0</v>
      </c>
      <c r="U704" s="16">
        <v>0</v>
      </c>
      <c r="V704" s="16">
        <v>1</v>
      </c>
      <c r="W704" s="15">
        <f t="shared" si="327"/>
        <v>0</v>
      </c>
      <c r="X704" s="15">
        <f t="shared" si="328"/>
        <v>1</v>
      </c>
      <c r="Y704" s="17">
        <f t="shared" si="329"/>
        <v>0</v>
      </c>
      <c r="Z704" s="8">
        <v>0</v>
      </c>
      <c r="AA704" s="8">
        <v>0</v>
      </c>
      <c r="AB704" s="15">
        <f t="shared" si="330"/>
        <v>0</v>
      </c>
      <c r="AC704" s="15">
        <f t="shared" si="331"/>
        <v>0</v>
      </c>
      <c r="AD704" s="17" t="e">
        <f t="shared" si="332"/>
        <v>#DIV/0!</v>
      </c>
      <c r="AE704" s="13">
        <v>0</v>
      </c>
      <c r="AF704" s="15">
        <f t="shared" si="333"/>
        <v>0</v>
      </c>
      <c r="AG704" s="13">
        <v>0</v>
      </c>
      <c r="AH704" s="15">
        <f t="shared" si="334"/>
        <v>0</v>
      </c>
      <c r="AI704" s="13">
        <v>0</v>
      </c>
      <c r="AJ704" s="15">
        <f t="shared" si="335"/>
        <v>0</v>
      </c>
      <c r="AK704" s="13">
        <v>0</v>
      </c>
      <c r="AL704" s="15">
        <f t="shared" si="336"/>
        <v>0</v>
      </c>
      <c r="AM704" s="13">
        <v>0</v>
      </c>
      <c r="AN704" s="15">
        <f t="shared" si="337"/>
        <v>0</v>
      </c>
      <c r="AO704" s="2">
        <v>2</v>
      </c>
      <c r="AP704" s="15">
        <f t="shared" si="338"/>
        <v>2</v>
      </c>
      <c r="AQ704" s="6">
        <v>1</v>
      </c>
      <c r="AR704" s="15">
        <f t="shared" si="339"/>
        <v>1</v>
      </c>
      <c r="AS704" s="52">
        <v>0</v>
      </c>
      <c r="AT704" s="15">
        <f t="shared" si="340"/>
        <v>0</v>
      </c>
      <c r="AU704" s="18"/>
      <c r="AV704" s="18"/>
      <c r="AW704" s="18"/>
      <c r="AX704" s="18"/>
      <c r="AY704" s="18"/>
      <c r="AZ704" s="18"/>
      <c r="BA704" s="18"/>
      <c r="BB704" s="18"/>
      <c r="BC704" s="18"/>
      <c r="BD704" s="92">
        <f t="shared" si="341"/>
        <v>0</v>
      </c>
      <c r="BE704" s="92">
        <f t="shared" si="342"/>
        <v>0</v>
      </c>
      <c r="BF704" s="93">
        <f>IFERROR(100*((L704+0.44*AA704+AQ704)*2400)/((SUMIFS(팀공격력!Q:Q,팀공격력!A:A,B704,팀공격력!B:B,D704)+0.44*SUMIFS(팀공격력!T:T,팀공격력!A:A,B704,팀공격력!B:B,D704)+SUMIFS(팀공격력!AK:AK,팀공격력!A:A,B704,팀공격력!B:B,D704))*(F704*60+G704)),"")</f>
        <v>4.4635860648826871</v>
      </c>
      <c r="BG704" s="17">
        <f t="shared" si="343"/>
        <v>0.5</v>
      </c>
      <c r="BH704" s="17">
        <f t="shared" si="344"/>
        <v>0</v>
      </c>
      <c r="BI704" s="94">
        <f>IFERROR(((AG704*(12000/5))/((F704*60+G704)*(SUMIFS(팀공격력!X:X,팀공격력!A:A,B704,팀공격력!B:B,D704)+SUMIFS(팀수비력!X:X,팀수비력!A:A,B704,팀수비력!B:B,D704))))*100,"")</f>
        <v>0</v>
      </c>
      <c r="BJ704" s="94">
        <f>IFERROR(((AI704*(12000/5))/((F704*60+G704)*(SUMIFS(팀공격력!V:V,팀공격력!A:A,B704,팀공격력!B:B,D704)+SUMIFS(팀수비력!W:W,팀수비력!A:A,B704,팀수비력!B:B,D704))))*100,"")</f>
        <v>0</v>
      </c>
      <c r="BK704" s="94">
        <f>IFERROR(((AE704*(12000/5))/((F704*60+G704)*(SUMIFS(팀공격력!X:X,팀공격력!A:A,B704,팀공격력!B:B,D704)+SUMIFS(팀수비력!X:X,팀수비력!A:A,B704,팀수비력!B:B,D704))))*100,"")</f>
        <v>0</v>
      </c>
      <c r="BL704" s="94">
        <f>IFERROR(100*AK704/(((((F704*60+G704)/(12000/5))*SUMIFS(팀공격력!P:P,팀공격력!A:A,B704,팀공격력!B:B,D704))-K704)),"")</f>
        <v>0</v>
      </c>
      <c r="BM704" s="94">
        <f>IFERROR(100*((AM704/E704*(2400))/((F704*60+G704)*SUMIFS(팀공격력!AR:AR,팀공격력!A:A,B704,팀공격력!B:B,D704))),"")</f>
        <v>0</v>
      </c>
      <c r="BN704" s="94">
        <f>IFERROR((AO704*40)/(((F704*60+G704)/60)*(SUMIFS(팀수비력!Q:Q,팀수비력!A:A,B704,팀수비력!B:B,D704)-SUMIFS(팀수비력!N:N,팀수비력!A:A,B704,팀수비력!B:B,D704)))*100,"")</f>
        <v>5.0440831853385317</v>
      </c>
      <c r="BO704" s="94">
        <f t="shared" si="345"/>
        <v>33.333333333333336</v>
      </c>
      <c r="BP704" s="18"/>
      <c r="BQ704" s="18"/>
      <c r="BR704" s="18"/>
      <c r="BS704" s="18"/>
      <c r="BT704" s="19" t="s">
        <v>88</v>
      </c>
      <c r="BU704" s="19"/>
      <c r="BV704" s="26" t="s">
        <v>94</v>
      </c>
      <c r="BW704" s="26"/>
      <c r="BX704" s="26"/>
      <c r="BY704" s="26"/>
      <c r="BZ704" s="29"/>
      <c r="CA704" s="29"/>
      <c r="CB704" s="29"/>
      <c r="CC704" s="30"/>
      <c r="CD704" s="30"/>
      <c r="CE704" s="30"/>
      <c r="CF704" s="28">
        <v>1</v>
      </c>
      <c r="CG704" s="28">
        <v>0</v>
      </c>
    </row>
    <row r="705" spans="1:85" x14ac:dyDescent="0.4">
      <c r="A705" s="9" t="s">
        <v>84</v>
      </c>
      <c r="B705" s="9" t="s">
        <v>171</v>
      </c>
      <c r="C705" s="9" t="s">
        <v>177</v>
      </c>
      <c r="D705" s="23" t="s">
        <v>297</v>
      </c>
      <c r="E705" s="32">
        <v>5</v>
      </c>
      <c r="F705" s="32">
        <v>4</v>
      </c>
      <c r="G705" s="32">
        <v>6</v>
      </c>
      <c r="H705" s="14">
        <f t="shared" si="319"/>
        <v>1230</v>
      </c>
      <c r="I705" s="45">
        <v>8</v>
      </c>
      <c r="J705" s="15">
        <f t="shared" si="320"/>
        <v>1.6</v>
      </c>
      <c r="K705" s="21">
        <v>3</v>
      </c>
      <c r="L705" s="21">
        <v>5</v>
      </c>
      <c r="M705" s="15">
        <f t="shared" si="321"/>
        <v>0.6</v>
      </c>
      <c r="N705" s="15">
        <f t="shared" si="322"/>
        <v>1</v>
      </c>
      <c r="O705" s="17">
        <f t="shared" si="323"/>
        <v>0.6</v>
      </c>
      <c r="P705" s="14">
        <v>3</v>
      </c>
      <c r="Q705" s="16">
        <v>4</v>
      </c>
      <c r="R705" s="15">
        <f t="shared" si="324"/>
        <v>0.6</v>
      </c>
      <c r="S705" s="15">
        <f t="shared" si="325"/>
        <v>0.8</v>
      </c>
      <c r="T705" s="17">
        <f t="shared" si="326"/>
        <v>0.75</v>
      </c>
      <c r="U705" s="16">
        <v>0</v>
      </c>
      <c r="V705" s="16">
        <v>1</v>
      </c>
      <c r="W705" s="15">
        <f t="shared" si="327"/>
        <v>0</v>
      </c>
      <c r="X705" s="15">
        <f t="shared" si="328"/>
        <v>0.2</v>
      </c>
      <c r="Y705" s="17">
        <f t="shared" si="329"/>
        <v>0</v>
      </c>
      <c r="Z705" s="8">
        <v>2</v>
      </c>
      <c r="AA705" s="8">
        <v>2</v>
      </c>
      <c r="AB705" s="15">
        <f t="shared" si="330"/>
        <v>0.4</v>
      </c>
      <c r="AC705" s="15">
        <f t="shared" si="331"/>
        <v>0.4</v>
      </c>
      <c r="AD705" s="17">
        <f t="shared" si="332"/>
        <v>1</v>
      </c>
      <c r="AE705" s="13">
        <v>2</v>
      </c>
      <c r="AF705" s="15">
        <f t="shared" si="333"/>
        <v>0.4</v>
      </c>
      <c r="AG705" s="13">
        <v>0</v>
      </c>
      <c r="AH705" s="15">
        <f t="shared" si="334"/>
        <v>0</v>
      </c>
      <c r="AI705" s="13">
        <v>2</v>
      </c>
      <c r="AJ705" s="15">
        <f t="shared" si="335"/>
        <v>0.4</v>
      </c>
      <c r="AK705" s="13">
        <v>2</v>
      </c>
      <c r="AL705" s="15">
        <f t="shared" si="336"/>
        <v>0.4</v>
      </c>
      <c r="AM705" s="13">
        <v>2</v>
      </c>
      <c r="AN705" s="15">
        <f t="shared" si="337"/>
        <v>0.4</v>
      </c>
      <c r="AO705" s="2">
        <v>0</v>
      </c>
      <c r="AP705" s="15">
        <f t="shared" si="338"/>
        <v>0</v>
      </c>
      <c r="AQ705" s="6">
        <v>1</v>
      </c>
      <c r="AR705" s="15">
        <f t="shared" si="339"/>
        <v>0.2</v>
      </c>
      <c r="AS705" s="52">
        <v>1</v>
      </c>
      <c r="AT705" s="15">
        <f t="shared" si="340"/>
        <v>0.2</v>
      </c>
      <c r="AU705" s="18"/>
      <c r="AV705" s="18"/>
      <c r="AW705" s="18"/>
      <c r="AX705" s="18"/>
      <c r="AY705" s="18"/>
      <c r="AZ705" s="18"/>
      <c r="BA705" s="18"/>
      <c r="BB705" s="18"/>
      <c r="BC705" s="18"/>
      <c r="BD705" s="92">
        <f t="shared" si="341"/>
        <v>68.027210884353735</v>
      </c>
      <c r="BE705" s="92">
        <f t="shared" si="342"/>
        <v>60</v>
      </c>
      <c r="BF705" s="93">
        <f>IFERROR(100*((L705+0.44*AA705+AQ705)*2400)/((SUMIFS(팀공격력!Q:Q,팀공격력!A:A,B705,팀공격력!B:B,D705)+0.44*SUMIFS(팀공격력!T:T,팀공격력!A:A,B705,팀공격력!B:B,D705)+SUMIFS(팀공격력!AK:AK,팀공격력!A:A,B705,팀공격력!B:B,D705))*(F705*60+G705)),"")</f>
        <v>8.7800794290906481</v>
      </c>
      <c r="BG705" s="17">
        <f t="shared" si="343"/>
        <v>0.2</v>
      </c>
      <c r="BH705" s="17">
        <f t="shared" si="344"/>
        <v>0.4</v>
      </c>
      <c r="BI705" s="94">
        <f>IFERROR(((AG705*(12000/5))/((F705*60+G705)*(SUMIFS(팀공격력!X:X,팀공격력!A:A,B705,팀공격력!B:B,D705)+SUMIFS(팀수비력!X:X,팀수비력!A:A,B705,팀수비력!B:B,D705))))*100,"")</f>
        <v>0</v>
      </c>
      <c r="BJ705" s="94">
        <f>IFERROR(((AI705*(12000/5))/((F705*60+G705)*(SUMIFS(팀공격력!V:V,팀공격력!A:A,B705,팀공격력!B:B,D705)+SUMIFS(팀수비력!W:W,팀수비력!A:A,B705,팀수비력!B:B,D705))))*100,"")</f>
        <v>6.8463842533162182</v>
      </c>
      <c r="BK705" s="94">
        <f>IFERROR(((AE705*(12000/5))/((F705*60+G705)*(SUMIFS(팀공격력!X:X,팀공격력!A:A,B705,팀공격력!B:B,D705)+SUMIFS(팀수비력!X:X,팀수비력!A:A,B705,팀수비력!B:B,D705))))*100,"")</f>
        <v>3.1370088620500352</v>
      </c>
      <c r="BL705" s="94">
        <f>IFERROR(100*AK705/(((((F705*60+G705)/(12000/5))*SUMIFS(팀공격력!P:P,팀공격력!A:A,B705,팀공격력!B:B,D705))-K705)),"")</f>
        <v>7.7205172746574027</v>
      </c>
      <c r="BM705" s="94">
        <f>IFERROR(100*((AM705/E705*(2400))/((F705*60+G705)*SUMIFS(팀공격력!AR:AR,팀공격력!A:A,B705,팀공격력!B:B,D705))),"")</f>
        <v>5.2801888560595218</v>
      </c>
      <c r="BN705" s="94">
        <f>IFERROR((AO705*40)/(((F705*60+G705)/60)*(SUMIFS(팀수비력!Q:Q,팀수비력!A:A,B705,팀수비력!B:B,D705)-SUMIFS(팀수비력!N:N,팀수비력!A:A,B705,팀수비력!B:B,D705)))*100,"")</f>
        <v>0</v>
      </c>
      <c r="BO705" s="94">
        <f t="shared" si="345"/>
        <v>14.534883720930234</v>
      </c>
      <c r="BP705" s="18"/>
      <c r="BQ705" s="18"/>
      <c r="BR705" s="18"/>
      <c r="BS705" s="18"/>
      <c r="BT705" s="19" t="s">
        <v>88</v>
      </c>
      <c r="BU705" s="19"/>
      <c r="BV705" s="26" t="s">
        <v>89</v>
      </c>
      <c r="BW705" s="26"/>
      <c r="BX705" s="26"/>
      <c r="BY705" s="26"/>
      <c r="BZ705" s="29"/>
      <c r="CA705" s="29"/>
      <c r="CB705" s="29"/>
      <c r="CC705" s="30"/>
      <c r="CD705" s="30"/>
      <c r="CE705" s="30"/>
      <c r="CF705" s="28">
        <v>2</v>
      </c>
      <c r="CG705" s="28">
        <v>3</v>
      </c>
    </row>
    <row r="706" spans="1:85" x14ac:dyDescent="0.4">
      <c r="A706" s="9" t="s">
        <v>84</v>
      </c>
      <c r="B706" s="9" t="s">
        <v>171</v>
      </c>
      <c r="C706" s="9" t="s">
        <v>178</v>
      </c>
      <c r="D706" s="23" t="s">
        <v>297</v>
      </c>
      <c r="E706" s="32">
        <v>3</v>
      </c>
      <c r="F706" s="32">
        <v>4</v>
      </c>
      <c r="G706" s="32">
        <v>9</v>
      </c>
      <c r="H706" s="14">
        <f t="shared" ref="H706:H769" si="346">(F706*60+G706)*E706</f>
        <v>747</v>
      </c>
      <c r="I706" s="45">
        <v>5</v>
      </c>
      <c r="J706" s="15">
        <f t="shared" ref="J706:J769" si="347">I706/$E706</f>
        <v>1.6666666666666667</v>
      </c>
      <c r="K706" s="21">
        <v>2</v>
      </c>
      <c r="L706" s="21">
        <v>3</v>
      </c>
      <c r="M706" s="15">
        <f t="shared" ref="M706:M769" si="348">K706/$E706</f>
        <v>0.66666666666666663</v>
      </c>
      <c r="N706" s="15">
        <f t="shared" ref="N706:N769" si="349">L706/$E706</f>
        <v>1</v>
      </c>
      <c r="O706" s="17">
        <f t="shared" ref="O706:O769" si="350">K706/L706</f>
        <v>0.66666666666666663</v>
      </c>
      <c r="P706" s="14">
        <v>1</v>
      </c>
      <c r="Q706" s="16">
        <v>1</v>
      </c>
      <c r="R706" s="15">
        <f t="shared" ref="R706:R769" si="351">P706/$E706</f>
        <v>0.33333333333333331</v>
      </c>
      <c r="S706" s="15">
        <f t="shared" ref="S706:S769" si="352">Q706/$E706</f>
        <v>0.33333333333333331</v>
      </c>
      <c r="T706" s="17">
        <f t="shared" ref="T706:T769" si="353">P706/Q706</f>
        <v>1</v>
      </c>
      <c r="U706" s="16">
        <v>1</v>
      </c>
      <c r="V706" s="16">
        <v>2</v>
      </c>
      <c r="W706" s="15">
        <f t="shared" ref="W706:W769" si="354">U706/$E706</f>
        <v>0.33333333333333331</v>
      </c>
      <c r="X706" s="15">
        <f t="shared" ref="X706:X769" si="355">V706/$E706</f>
        <v>0.66666666666666663</v>
      </c>
      <c r="Y706" s="17">
        <f t="shared" ref="Y706:Y769" si="356">U706/V706</f>
        <v>0.5</v>
      </c>
      <c r="Z706" s="8">
        <v>0</v>
      </c>
      <c r="AA706" s="8">
        <v>0</v>
      </c>
      <c r="AB706" s="15">
        <f t="shared" ref="AB706:AB769" si="357">Z706/$E706</f>
        <v>0</v>
      </c>
      <c r="AC706" s="15">
        <f t="shared" ref="AC706:AC769" si="358">AA706/$E706</f>
        <v>0</v>
      </c>
      <c r="AD706" s="17" t="e">
        <f t="shared" ref="AD706:AD769" si="359">Z706/AA706</f>
        <v>#DIV/0!</v>
      </c>
      <c r="AE706" s="13">
        <v>1</v>
      </c>
      <c r="AF706" s="15">
        <f t="shared" ref="AF706:AF769" si="360">AE706/$E706</f>
        <v>0.33333333333333331</v>
      </c>
      <c r="AG706" s="13">
        <v>0</v>
      </c>
      <c r="AH706" s="15">
        <f t="shared" ref="AH706:AH769" si="361">AG706/$E706</f>
        <v>0</v>
      </c>
      <c r="AI706" s="13">
        <v>1</v>
      </c>
      <c r="AJ706" s="15">
        <f t="shared" ref="AJ706:AJ769" si="362">AI706/$E706</f>
        <v>0.33333333333333331</v>
      </c>
      <c r="AK706" s="13">
        <v>0</v>
      </c>
      <c r="AL706" s="15">
        <f t="shared" ref="AL706:AL769" si="363">AK706/$E706</f>
        <v>0</v>
      </c>
      <c r="AM706" s="13">
        <v>0</v>
      </c>
      <c r="AN706" s="15">
        <f t="shared" ref="AN706:AN769" si="364">AM706/$E706</f>
        <v>0</v>
      </c>
      <c r="AO706" s="2">
        <v>0</v>
      </c>
      <c r="AP706" s="15">
        <f t="shared" ref="AP706:AP769" si="365">AO706/$E706</f>
        <v>0</v>
      </c>
      <c r="AQ706" s="6">
        <v>2</v>
      </c>
      <c r="AR706" s="15">
        <f t="shared" ref="AR706:AR769" si="366">AQ706/$E706</f>
        <v>0.66666666666666663</v>
      </c>
      <c r="AS706" s="52">
        <v>0</v>
      </c>
      <c r="AT706" s="15">
        <f t="shared" ref="AT706:AT769" si="367">AS706/$E706</f>
        <v>0</v>
      </c>
      <c r="AU706" s="18"/>
      <c r="AV706" s="18"/>
      <c r="AW706" s="18"/>
      <c r="AX706" s="18"/>
      <c r="AY706" s="18"/>
      <c r="AZ706" s="18"/>
      <c r="BA706" s="18"/>
      <c r="BB706" s="18"/>
      <c r="BC706" s="18"/>
      <c r="BD706" s="92">
        <f t="shared" si="341"/>
        <v>83.333333333333343</v>
      </c>
      <c r="BE706" s="92">
        <f t="shared" si="342"/>
        <v>83.333333333333343</v>
      </c>
      <c r="BF706" s="93">
        <f>IFERROR(100*((L706+0.44*AA706+AQ706)*2400)/((SUMIFS(팀공격력!Q:Q,팀공격력!A:A,B706,팀공격력!B:B,D706)+0.44*SUMIFS(팀공격력!T:T,팀공격력!A:A,B706,팀공격력!B:B,D706)+SUMIFS(팀공격력!AK:AK,팀공격력!A:A,B706,팀공격력!B:B,D706))*(F706*60+G706)),"")</f>
        <v>6.3039937060926832</v>
      </c>
      <c r="BG706" s="17">
        <f t="shared" si="343"/>
        <v>0.66666666666666663</v>
      </c>
      <c r="BH706" s="17">
        <f t="shared" si="344"/>
        <v>0</v>
      </c>
      <c r="BI706" s="94">
        <f>IFERROR(((AG706*(12000/5))/((F706*60+G706)*(SUMIFS(팀공격력!X:X,팀공격력!A:A,B706,팀공격력!B:B,D706)+SUMIFS(팀수비력!X:X,팀수비력!A:A,B706,팀수비력!B:B,D706))))*100,"")</f>
        <v>0</v>
      </c>
      <c r="BJ706" s="94">
        <f>IFERROR(((AI706*(12000/5))/((F706*60+G706)*(SUMIFS(팀공격력!V:V,팀공격력!A:A,B706,팀공격력!B:B,D706)+SUMIFS(팀수비력!W:W,팀수비력!A:A,B706,팀수비력!B:B,D706))))*100,"")</f>
        <v>3.3819488480236735</v>
      </c>
      <c r="BK706" s="94">
        <f>IFERROR(((AE706*(12000/5))/((F706*60+G706)*(SUMIFS(팀공격력!X:X,팀공격력!A:A,B706,팀공격력!B:B,D706)+SUMIFS(팀수비력!X:X,팀수비력!A:A,B706,팀수비력!B:B,D706))))*100,"")</f>
        <v>1.5496067872777284</v>
      </c>
      <c r="BL706" s="94">
        <f>IFERROR(100*AK706/(((((F706*60+G706)/(12000/5))*SUMIFS(팀공격력!P:P,팀공격력!A:A,B706,팀공격력!B:B,D706))-K706)),"")</f>
        <v>0</v>
      </c>
      <c r="BM706" s="94">
        <f>IFERROR(100*((AM706/E706*(2400))/((F706*60+G706)*SUMIFS(팀공격력!AR:AR,팀공격력!A:A,B706,팀공격력!B:B,D706))),"")</f>
        <v>0</v>
      </c>
      <c r="BN706" s="94">
        <f>IFERROR((AO706*40)/(((F706*60+G706)/60)*(SUMIFS(팀수비력!Q:Q,팀수비력!A:A,B706,팀수비력!B:B,D706)-SUMIFS(팀수비력!N:N,팀수비력!A:A,B706,팀수비력!B:B,D706)))*100,"")</f>
        <v>0</v>
      </c>
      <c r="BO706" s="94">
        <f t="shared" si="345"/>
        <v>40</v>
      </c>
      <c r="BP706" s="18"/>
      <c r="BQ706" s="18"/>
      <c r="BR706" s="18"/>
      <c r="BS706" s="18"/>
      <c r="BT706" s="19" t="s">
        <v>88</v>
      </c>
      <c r="BU706" s="19"/>
      <c r="BV706" s="26" t="s">
        <v>97</v>
      </c>
      <c r="BW706" s="26"/>
      <c r="BX706" s="26"/>
      <c r="BY706" s="26"/>
      <c r="BZ706" s="29"/>
      <c r="CA706" s="29"/>
      <c r="CB706" s="29"/>
      <c r="CC706" s="30"/>
      <c r="CD706" s="30"/>
      <c r="CE706" s="30"/>
      <c r="CF706" s="28">
        <v>0</v>
      </c>
      <c r="CG706" s="28">
        <v>3</v>
      </c>
    </row>
    <row r="707" spans="1:85" x14ac:dyDescent="0.4">
      <c r="A707" s="9" t="s">
        <v>84</v>
      </c>
      <c r="B707" s="9" t="s">
        <v>171</v>
      </c>
      <c r="C707" s="9" t="s">
        <v>179</v>
      </c>
      <c r="D707" s="23" t="s">
        <v>297</v>
      </c>
      <c r="E707" s="32">
        <v>9</v>
      </c>
      <c r="F707" s="32">
        <v>11</v>
      </c>
      <c r="G707" s="32">
        <v>23</v>
      </c>
      <c r="H707" s="14">
        <f t="shared" si="346"/>
        <v>6147</v>
      </c>
      <c r="I707" s="45">
        <v>38</v>
      </c>
      <c r="J707" s="15">
        <f t="shared" si="347"/>
        <v>4.2222222222222223</v>
      </c>
      <c r="K707" s="21">
        <v>15</v>
      </c>
      <c r="L707" s="21">
        <v>24</v>
      </c>
      <c r="M707" s="15">
        <f t="shared" si="348"/>
        <v>1.6666666666666667</v>
      </c>
      <c r="N707" s="15">
        <f t="shared" si="349"/>
        <v>2.6666666666666665</v>
      </c>
      <c r="O707" s="17">
        <f t="shared" si="350"/>
        <v>0.625</v>
      </c>
      <c r="P707" s="14">
        <v>15</v>
      </c>
      <c r="Q707" s="16">
        <v>24</v>
      </c>
      <c r="R707" s="15">
        <f t="shared" si="351"/>
        <v>1.6666666666666667</v>
      </c>
      <c r="S707" s="15">
        <f t="shared" si="352"/>
        <v>2.6666666666666665</v>
      </c>
      <c r="T707" s="17">
        <f t="shared" si="353"/>
        <v>0.625</v>
      </c>
      <c r="U707" s="16">
        <v>0</v>
      </c>
      <c r="V707" s="16">
        <v>0</v>
      </c>
      <c r="W707" s="15">
        <f t="shared" si="354"/>
        <v>0</v>
      </c>
      <c r="X707" s="15">
        <f t="shared" si="355"/>
        <v>0</v>
      </c>
      <c r="Y707" s="17" t="e">
        <f t="shared" si="356"/>
        <v>#DIV/0!</v>
      </c>
      <c r="Z707" s="8">
        <v>8</v>
      </c>
      <c r="AA707" s="8">
        <v>19</v>
      </c>
      <c r="AB707" s="15">
        <f t="shared" si="357"/>
        <v>0.88888888888888884</v>
      </c>
      <c r="AC707" s="15">
        <f t="shared" si="358"/>
        <v>2.1111111111111112</v>
      </c>
      <c r="AD707" s="17">
        <f t="shared" si="359"/>
        <v>0.42105263157894735</v>
      </c>
      <c r="AE707" s="13">
        <v>31</v>
      </c>
      <c r="AF707" s="15">
        <f t="shared" si="360"/>
        <v>3.4444444444444446</v>
      </c>
      <c r="AG707" s="13">
        <v>7</v>
      </c>
      <c r="AH707" s="15">
        <f t="shared" si="361"/>
        <v>0.77777777777777779</v>
      </c>
      <c r="AI707" s="13">
        <v>24</v>
      </c>
      <c r="AJ707" s="15">
        <f t="shared" si="362"/>
        <v>2.6666666666666665</v>
      </c>
      <c r="AK707" s="13">
        <v>13</v>
      </c>
      <c r="AL707" s="15">
        <f t="shared" si="363"/>
        <v>1.4444444444444444</v>
      </c>
      <c r="AM707" s="13">
        <v>7</v>
      </c>
      <c r="AN707" s="15">
        <f t="shared" si="364"/>
        <v>0.77777777777777779</v>
      </c>
      <c r="AO707" s="2">
        <v>5</v>
      </c>
      <c r="AP707" s="15">
        <f t="shared" si="365"/>
        <v>0.55555555555555558</v>
      </c>
      <c r="AQ707" s="6">
        <v>10</v>
      </c>
      <c r="AR707" s="15">
        <f t="shared" si="366"/>
        <v>1.1111111111111112</v>
      </c>
      <c r="AS707" s="52">
        <v>15</v>
      </c>
      <c r="AT707" s="15">
        <f t="shared" si="367"/>
        <v>1.6666666666666667</v>
      </c>
      <c r="AU707" s="18"/>
      <c r="AV707" s="18"/>
      <c r="AW707" s="18"/>
      <c r="AX707" s="18"/>
      <c r="AY707" s="18"/>
      <c r="AZ707" s="18"/>
      <c r="BA707" s="18"/>
      <c r="BB707" s="18"/>
      <c r="BC707" s="18"/>
      <c r="BD707" s="92">
        <f t="shared" si="341"/>
        <v>58.714462299134738</v>
      </c>
      <c r="BE707" s="92">
        <f t="shared" si="342"/>
        <v>62.5</v>
      </c>
      <c r="BF707" s="93">
        <f>IFERROR(100*((L707+0.44*AA707+AQ707)*2400)/((SUMIFS(팀공격력!Q:Q,팀공격력!A:A,B707,팀공격력!B:B,D707)+0.44*SUMIFS(팀공격력!T:T,팀공격력!A:A,B707,팀공격력!B:B,D707)+SUMIFS(팀공격력!AK:AK,팀공격력!A:A,B707,팀공격력!B:B,D707))*(F707*60+G707)),"")</f>
        <v>19.470646024635851</v>
      </c>
      <c r="BG707" s="17">
        <f t="shared" si="343"/>
        <v>0</v>
      </c>
      <c r="BH707" s="17">
        <f t="shared" si="344"/>
        <v>0.79166666666666663</v>
      </c>
      <c r="BI707" s="94">
        <f>IFERROR(((AG707*(12000/5))/((F707*60+G707)*(SUMIFS(팀공격력!X:X,팀공격력!A:A,B707,팀공격력!B:B,D707)+SUMIFS(팀수비력!X:X,팀수비력!A:A,B707,팀수비력!B:B,D707))))*100,"")</f>
        <v>3.9545602199488732</v>
      </c>
      <c r="BJ707" s="94">
        <f>IFERROR(((AI707*(12000/5))/((F707*60+G707)*(SUMIFS(팀공격력!V:V,팀공격력!A:A,B707,팀공격력!B:B,D707)+SUMIFS(팀수비력!W:W,팀수비력!A:A,B707,팀수비력!B:B,D707))))*100,"")</f>
        <v>29.590814517993376</v>
      </c>
      <c r="BK707" s="94">
        <f>IFERROR(((AE707*(12000/5))/((F707*60+G707)*(SUMIFS(팀공격력!X:X,팀공격력!A:A,B707,팀공격력!B:B,D707)+SUMIFS(팀수비력!X:X,팀수비력!A:A,B707,팀수비력!B:B,D707))))*100,"")</f>
        <v>17.513052402630723</v>
      </c>
      <c r="BL707" s="94">
        <f>IFERROR(100*AK707/(((((F707*60+G707)/(12000/5))*SUMIFS(팀공격력!P:P,팀공격력!A:A,B707,팀공격력!B:B,D707))-K707)),"")</f>
        <v>19.922608329182786</v>
      </c>
      <c r="BM707" s="94">
        <f>IFERROR(100*((AM707/E707*(2400))/((F707*60+G707)*SUMIFS(팀공격력!AR:AR,팀공격력!A:A,B707,팀공격력!B:B,D707))),"")</f>
        <v>3.6979360704955653</v>
      </c>
      <c r="BN707" s="94">
        <f>IFERROR((AO707*40)/(((F707*60+G707)/60)*(SUMIFS(팀수비력!Q:Q,팀수비력!A:A,B707,팀수비력!B:B,D707)-SUMIFS(팀수비력!N:N,팀수비력!A:A,B707,팀수비력!B:B,D707)))*100,"")</f>
        <v>3.8956865011216335</v>
      </c>
      <c r="BO707" s="94">
        <f t="shared" si="345"/>
        <v>23.607176581680832</v>
      </c>
      <c r="BP707" s="18"/>
      <c r="BQ707" s="18"/>
      <c r="BR707" s="18"/>
      <c r="BS707" s="18"/>
      <c r="BT707" s="19" t="s">
        <v>93</v>
      </c>
      <c r="BU707" s="19"/>
      <c r="BV707" s="26" t="s">
        <v>97</v>
      </c>
      <c r="BW707" s="26"/>
      <c r="BX707" s="26"/>
      <c r="BY707" s="26"/>
      <c r="BZ707" s="29"/>
      <c r="CA707" s="29"/>
      <c r="CB707" s="29"/>
      <c r="CC707" s="30"/>
      <c r="CD707" s="30"/>
      <c r="CE707" s="30"/>
      <c r="CF707" s="28">
        <v>3</v>
      </c>
      <c r="CG707" s="28">
        <v>6</v>
      </c>
    </row>
    <row r="708" spans="1:85" x14ac:dyDescent="0.4">
      <c r="A708" s="9" t="s">
        <v>84</v>
      </c>
      <c r="B708" s="9" t="s">
        <v>171</v>
      </c>
      <c r="C708" s="9" t="s">
        <v>181</v>
      </c>
      <c r="D708" s="23" t="s">
        <v>297</v>
      </c>
      <c r="E708" s="32">
        <v>7</v>
      </c>
      <c r="F708" s="32">
        <v>6</v>
      </c>
      <c r="G708" s="32">
        <v>50</v>
      </c>
      <c r="H708" s="14">
        <f t="shared" si="346"/>
        <v>2870</v>
      </c>
      <c r="I708" s="45">
        <v>10</v>
      </c>
      <c r="J708" s="15">
        <f t="shared" si="347"/>
        <v>1.4285714285714286</v>
      </c>
      <c r="K708" s="21">
        <v>4</v>
      </c>
      <c r="L708" s="21">
        <v>13</v>
      </c>
      <c r="M708" s="15">
        <f t="shared" si="348"/>
        <v>0.5714285714285714</v>
      </c>
      <c r="N708" s="15">
        <f t="shared" si="349"/>
        <v>1.8571428571428572</v>
      </c>
      <c r="O708" s="17">
        <f t="shared" si="350"/>
        <v>0.30769230769230771</v>
      </c>
      <c r="P708" s="14">
        <v>4</v>
      </c>
      <c r="Q708" s="16">
        <v>12</v>
      </c>
      <c r="R708" s="15">
        <f t="shared" si="351"/>
        <v>0.5714285714285714</v>
      </c>
      <c r="S708" s="15">
        <f t="shared" si="352"/>
        <v>1.7142857142857142</v>
      </c>
      <c r="T708" s="17">
        <f t="shared" si="353"/>
        <v>0.33333333333333331</v>
      </c>
      <c r="U708" s="16">
        <v>0</v>
      </c>
      <c r="V708" s="16">
        <v>1</v>
      </c>
      <c r="W708" s="15">
        <f t="shared" si="354"/>
        <v>0</v>
      </c>
      <c r="X708" s="15">
        <f t="shared" si="355"/>
        <v>0.14285714285714285</v>
      </c>
      <c r="Y708" s="17">
        <f t="shared" si="356"/>
        <v>0</v>
      </c>
      <c r="Z708" s="8">
        <v>2</v>
      </c>
      <c r="AA708" s="8">
        <v>6</v>
      </c>
      <c r="AB708" s="15">
        <f t="shared" si="357"/>
        <v>0.2857142857142857</v>
      </c>
      <c r="AC708" s="15">
        <f t="shared" si="358"/>
        <v>0.8571428571428571</v>
      </c>
      <c r="AD708" s="17">
        <f t="shared" si="359"/>
        <v>0.33333333333333331</v>
      </c>
      <c r="AE708" s="13">
        <v>7</v>
      </c>
      <c r="AF708" s="15">
        <f t="shared" si="360"/>
        <v>1</v>
      </c>
      <c r="AG708" s="13">
        <v>3</v>
      </c>
      <c r="AH708" s="15">
        <f t="shared" si="361"/>
        <v>0.42857142857142855</v>
      </c>
      <c r="AI708" s="13">
        <v>4</v>
      </c>
      <c r="AJ708" s="15">
        <f t="shared" si="362"/>
        <v>0.5714285714285714</v>
      </c>
      <c r="AK708" s="13">
        <v>2</v>
      </c>
      <c r="AL708" s="15">
        <f t="shared" si="363"/>
        <v>0.2857142857142857</v>
      </c>
      <c r="AM708" s="13">
        <v>0</v>
      </c>
      <c r="AN708" s="15">
        <f t="shared" si="364"/>
        <v>0</v>
      </c>
      <c r="AO708" s="2">
        <v>0</v>
      </c>
      <c r="AP708" s="15">
        <f t="shared" si="365"/>
        <v>0</v>
      </c>
      <c r="AQ708" s="6">
        <v>0</v>
      </c>
      <c r="AR708" s="15">
        <f t="shared" si="366"/>
        <v>0</v>
      </c>
      <c r="AS708" s="52">
        <v>8</v>
      </c>
      <c r="AT708" s="15">
        <f t="shared" si="367"/>
        <v>1.1428571428571428</v>
      </c>
      <c r="AU708" s="18"/>
      <c r="AV708" s="18"/>
      <c r="AW708" s="18"/>
      <c r="AX708" s="18"/>
      <c r="AY708" s="18"/>
      <c r="AZ708" s="18"/>
      <c r="BA708" s="18"/>
      <c r="BB708" s="18"/>
      <c r="BC708" s="18"/>
      <c r="BD708" s="92">
        <f t="shared" si="341"/>
        <v>31.9693094629156</v>
      </c>
      <c r="BE708" s="92">
        <f t="shared" si="342"/>
        <v>30.76923076923077</v>
      </c>
      <c r="BF708" s="93">
        <f>IFERROR(100*((L708+0.44*AA708+AQ708)*2400)/((SUMIFS(팀공격력!Q:Q,팀공격력!A:A,B708,팀공격력!B:B,D708)+0.44*SUMIFS(팀공격력!T:T,팀공격력!A:A,B708,팀공격력!B:B,D708)+SUMIFS(팀공격력!AK:AK,팀공격력!A:A,B708,팀공격력!B:B,D708))*(F708*60+G708)),"")</f>
        <v>11.975619965492246</v>
      </c>
      <c r="BG708" s="17">
        <f t="shared" si="343"/>
        <v>7.6923076923076927E-2</v>
      </c>
      <c r="BH708" s="17">
        <f t="shared" si="344"/>
        <v>0.46153846153846156</v>
      </c>
      <c r="BI708" s="94">
        <f>IFERROR(((AG708*(12000/5))/((F708*60+G708)*(SUMIFS(팀공격력!X:X,팀공격력!A:A,B708,팀공격력!B:B,D708)+SUMIFS(팀수비력!X:X,팀수비력!A:A,B708,팀수비력!B:B,D708))))*100,"")</f>
        <v>2.8233079758450317</v>
      </c>
      <c r="BJ708" s="94">
        <f>IFERROR(((AI708*(12000/5))/((F708*60+G708)*(SUMIFS(팀공격력!V:V,팀공격력!A:A,B708,팀공격력!B:B,D708)+SUMIFS(팀수비력!W:W,팀수비력!A:A,B708,팀수비력!B:B,D708))))*100,"")</f>
        <v>8.2156611039794605</v>
      </c>
      <c r="BK708" s="94">
        <f>IFERROR(((AE708*(12000/5))/((F708*60+G708)*(SUMIFS(팀공격력!X:X,팀공격력!A:A,B708,팀공격력!B:B,D708)+SUMIFS(팀수비력!X:X,팀수비력!A:A,B708,팀수비력!B:B,D708))))*100,"")</f>
        <v>6.5877186103050738</v>
      </c>
      <c r="BL708" s="94">
        <f>IFERROR(100*AK708/(((((F708*60+G708)/(12000/5))*SUMIFS(팀공격력!P:P,팀공격력!A:A,B708,팀공격력!B:B,D708))-K708)),"")</f>
        <v>4.52744765138653</v>
      </c>
      <c r="BM708" s="94">
        <f>IFERROR(100*((AM708/E708*(2400))/((F708*60+G708)*SUMIFS(팀공격력!AR:AR,팀공격력!A:A,B708,팀공격력!B:B,D708))),"")</f>
        <v>0</v>
      </c>
      <c r="BN708" s="94">
        <f>IFERROR((AO708*40)/(((F708*60+G708)/60)*(SUMIFS(팀수비력!Q:Q,팀수비력!A:A,B708,팀수비력!B:B,D708)-SUMIFS(팀수비력!N:N,팀수비력!A:A,B708,팀수비력!B:B,D708)))*100,"")</f>
        <v>0</v>
      </c>
      <c r="BO708" s="94">
        <f t="shared" si="345"/>
        <v>0</v>
      </c>
      <c r="BP708" s="18"/>
      <c r="BQ708" s="18"/>
      <c r="BR708" s="18"/>
      <c r="BS708" s="18"/>
      <c r="BT708" s="19" t="s">
        <v>88</v>
      </c>
      <c r="BU708" s="19"/>
      <c r="BV708" s="26" t="s">
        <v>97</v>
      </c>
      <c r="BW708" s="26"/>
      <c r="BX708" s="26"/>
      <c r="BY708" s="26"/>
      <c r="BZ708" s="29"/>
      <c r="CA708" s="29"/>
      <c r="CB708" s="29"/>
      <c r="CC708" s="30"/>
      <c r="CD708" s="30"/>
      <c r="CE708" s="30"/>
      <c r="CF708" s="28">
        <v>2</v>
      </c>
      <c r="CG708" s="28">
        <v>5</v>
      </c>
    </row>
    <row r="709" spans="1:85" x14ac:dyDescent="0.4">
      <c r="A709" s="9" t="s">
        <v>84</v>
      </c>
      <c r="B709" s="9" t="s">
        <v>171</v>
      </c>
      <c r="C709" s="9" t="s">
        <v>182</v>
      </c>
      <c r="D709" s="23" t="s">
        <v>297</v>
      </c>
      <c r="E709" s="32">
        <v>4</v>
      </c>
      <c r="F709" s="32">
        <v>13</v>
      </c>
      <c r="G709" s="32">
        <v>27</v>
      </c>
      <c r="H709" s="14">
        <f t="shared" si="346"/>
        <v>3228</v>
      </c>
      <c r="I709" s="45">
        <v>29</v>
      </c>
      <c r="J709" s="15">
        <f t="shared" si="347"/>
        <v>7.25</v>
      </c>
      <c r="K709" s="21">
        <v>12</v>
      </c>
      <c r="L709" s="21">
        <v>19</v>
      </c>
      <c r="M709" s="15">
        <f t="shared" si="348"/>
        <v>3</v>
      </c>
      <c r="N709" s="15">
        <f t="shared" si="349"/>
        <v>4.75</v>
      </c>
      <c r="O709" s="17">
        <f t="shared" si="350"/>
        <v>0.63157894736842102</v>
      </c>
      <c r="P709" s="14">
        <v>11</v>
      </c>
      <c r="Q709" s="16">
        <v>15</v>
      </c>
      <c r="R709" s="15">
        <f t="shared" si="351"/>
        <v>2.75</v>
      </c>
      <c r="S709" s="15">
        <f t="shared" si="352"/>
        <v>3.75</v>
      </c>
      <c r="T709" s="17">
        <f t="shared" si="353"/>
        <v>0.73333333333333328</v>
      </c>
      <c r="U709" s="16">
        <v>1</v>
      </c>
      <c r="V709" s="16">
        <v>4</v>
      </c>
      <c r="W709" s="15">
        <f t="shared" si="354"/>
        <v>0.25</v>
      </c>
      <c r="X709" s="15">
        <f t="shared" si="355"/>
        <v>1</v>
      </c>
      <c r="Y709" s="17">
        <f t="shared" si="356"/>
        <v>0.25</v>
      </c>
      <c r="Z709" s="8">
        <v>4</v>
      </c>
      <c r="AA709" s="8">
        <v>4</v>
      </c>
      <c r="AB709" s="15">
        <f t="shared" si="357"/>
        <v>1</v>
      </c>
      <c r="AC709" s="15">
        <f t="shared" si="358"/>
        <v>1</v>
      </c>
      <c r="AD709" s="17">
        <f t="shared" si="359"/>
        <v>1</v>
      </c>
      <c r="AE709" s="13">
        <v>8</v>
      </c>
      <c r="AF709" s="15">
        <f t="shared" si="360"/>
        <v>2</v>
      </c>
      <c r="AG709" s="13">
        <v>1</v>
      </c>
      <c r="AH709" s="15">
        <f t="shared" si="361"/>
        <v>0.25</v>
      </c>
      <c r="AI709" s="13">
        <v>7</v>
      </c>
      <c r="AJ709" s="15">
        <f t="shared" si="362"/>
        <v>1.75</v>
      </c>
      <c r="AK709" s="13">
        <v>6</v>
      </c>
      <c r="AL709" s="15">
        <f t="shared" si="363"/>
        <v>1.5</v>
      </c>
      <c r="AM709" s="13">
        <v>4</v>
      </c>
      <c r="AN709" s="15">
        <f t="shared" si="364"/>
        <v>1</v>
      </c>
      <c r="AO709" s="2">
        <v>1</v>
      </c>
      <c r="AP709" s="15">
        <f t="shared" si="365"/>
        <v>0.25</v>
      </c>
      <c r="AQ709" s="6">
        <v>5</v>
      </c>
      <c r="AR709" s="15">
        <f t="shared" si="366"/>
        <v>1.25</v>
      </c>
      <c r="AS709" s="52">
        <v>5</v>
      </c>
      <c r="AT709" s="15">
        <f t="shared" si="367"/>
        <v>1.25</v>
      </c>
      <c r="AU709" s="18"/>
      <c r="AV709" s="18"/>
      <c r="AW709" s="18"/>
      <c r="AX709" s="18"/>
      <c r="AY709" s="18"/>
      <c r="AZ709" s="18"/>
      <c r="BA709" s="18"/>
      <c r="BB709" s="18"/>
      <c r="BC709" s="18"/>
      <c r="BD709" s="92">
        <f t="shared" si="341"/>
        <v>69.845857418111748</v>
      </c>
      <c r="BE709" s="92">
        <f t="shared" si="342"/>
        <v>65.789473684210535</v>
      </c>
      <c r="BF709" s="93">
        <f>IFERROR(100*((L709+0.44*AA709+AQ709)*2400)/((SUMIFS(팀공격력!Q:Q,팀공격력!A:A,B709,팀공격력!B:B,D709)+0.44*SUMIFS(팀공격력!T:T,팀공격력!A:A,B709,팀공격력!B:B,D709)+SUMIFS(팀공격력!AK:AK,팀공격력!A:A,B709,팀공격력!B:B,D709))*(F709*60+G709)),"")</f>
        <v>10.021147110128362</v>
      </c>
      <c r="BG709" s="17">
        <f t="shared" si="343"/>
        <v>0.21052631578947367</v>
      </c>
      <c r="BH709" s="17">
        <f t="shared" si="344"/>
        <v>0.21052631578947367</v>
      </c>
      <c r="BI709" s="94">
        <f>IFERROR(((AG709*(12000/5))/((F709*60+G709)*(SUMIFS(팀공격력!X:X,팀공격력!A:A,B709,팀공격력!B:B,D709)+SUMIFS(팀수비력!X:X,팀수비력!A:A,B709,팀수비력!B:B,D709))))*100,"")</f>
        <v>0.47813146224554443</v>
      </c>
      <c r="BJ709" s="94">
        <f>IFERROR(((AI709*(12000/5))/((F709*60+G709)*(SUMIFS(팀공격력!V:V,팀공격력!A:A,B709,팀공격력!B:B,D709)+SUMIFS(팀수비력!W:W,팀수비력!A:A,B709,팀수비력!B:B,D709))))*100,"")</f>
        <v>7.304506619709124</v>
      </c>
      <c r="BK709" s="94">
        <f>IFERROR(((AE709*(12000/5))/((F709*60+G709)*(SUMIFS(팀공격력!X:X,팀공격력!A:A,B709,팀공격력!B:B,D709)+SUMIFS(팀수비력!X:X,팀수비력!A:A,B709,팀수비력!B:B,D709))))*100,"")</f>
        <v>3.8250516979643554</v>
      </c>
      <c r="BL709" s="94">
        <f>IFERROR(100*AK709/(((((F709*60+G709)/(12000/5))*SUMIFS(팀공격력!P:P,팀공격력!A:A,B709,팀공격력!B:B,D709))-K709)),"")</f>
        <v>7.2444082224033322</v>
      </c>
      <c r="BM709" s="94">
        <f>IFERROR(100*((AM709/E709*(2400))/((F709*60+G709)*SUMIFS(팀공격력!AR:AR,팀공격력!A:A,B709,팀공격력!B:B,D709))),"")</f>
        <v>4.0239357453241702</v>
      </c>
      <c r="BN709" s="94">
        <f>IFERROR((AO709*40)/(((F709*60+G709)/60)*(SUMIFS(팀수비력!Q:Q,팀수비력!A:A,B709,팀수비력!B:B,D709)-SUMIFS(팀수비력!N:N,팀수비력!A:A,B709,팀수비력!B:B,D709)))*100,"")</f>
        <v>0.65941855768675972</v>
      </c>
      <c r="BO709" s="94">
        <f t="shared" si="345"/>
        <v>19.409937888198758</v>
      </c>
      <c r="BP709" s="18"/>
      <c r="BQ709" s="18"/>
      <c r="BR709" s="18"/>
      <c r="BS709" s="18"/>
      <c r="BT709" s="19" t="s">
        <v>88</v>
      </c>
      <c r="BU709" s="19"/>
      <c r="BV709" s="26" t="s">
        <v>89</v>
      </c>
      <c r="BW709" s="26"/>
      <c r="BX709" s="26"/>
      <c r="BY709" s="26"/>
      <c r="BZ709" s="29"/>
      <c r="CA709" s="29"/>
      <c r="CB709" s="29"/>
      <c r="CC709" s="30"/>
      <c r="CD709" s="30"/>
      <c r="CE709" s="30"/>
      <c r="CF709" s="28">
        <v>2</v>
      </c>
      <c r="CG709" s="28">
        <v>2</v>
      </c>
    </row>
    <row r="710" spans="1:85" x14ac:dyDescent="0.4">
      <c r="A710" s="9" t="s">
        <v>84</v>
      </c>
      <c r="B710" s="9" t="s">
        <v>171</v>
      </c>
      <c r="C710" s="9" t="s">
        <v>183</v>
      </c>
      <c r="D710" s="23" t="s">
        <v>297</v>
      </c>
      <c r="E710" s="32">
        <v>9</v>
      </c>
      <c r="F710" s="32">
        <v>33</v>
      </c>
      <c r="G710" s="32">
        <v>45</v>
      </c>
      <c r="H710" s="14">
        <f t="shared" si="346"/>
        <v>18225</v>
      </c>
      <c r="I710" s="45">
        <v>144</v>
      </c>
      <c r="J710" s="15">
        <f t="shared" si="347"/>
        <v>16</v>
      </c>
      <c r="K710" s="21">
        <v>57</v>
      </c>
      <c r="L710" s="21">
        <v>105</v>
      </c>
      <c r="M710" s="15">
        <f t="shared" si="348"/>
        <v>6.333333333333333</v>
      </c>
      <c r="N710" s="15">
        <f t="shared" si="349"/>
        <v>11.666666666666666</v>
      </c>
      <c r="O710" s="17">
        <f t="shared" si="350"/>
        <v>0.54285714285714282</v>
      </c>
      <c r="P710" s="14">
        <v>40</v>
      </c>
      <c r="Q710" s="16">
        <v>64</v>
      </c>
      <c r="R710" s="15">
        <f t="shared" si="351"/>
        <v>4.4444444444444446</v>
      </c>
      <c r="S710" s="15">
        <f t="shared" si="352"/>
        <v>7.1111111111111107</v>
      </c>
      <c r="T710" s="17">
        <f t="shared" si="353"/>
        <v>0.625</v>
      </c>
      <c r="U710" s="16">
        <v>17</v>
      </c>
      <c r="V710" s="16">
        <v>41</v>
      </c>
      <c r="W710" s="15">
        <f t="shared" si="354"/>
        <v>1.8888888888888888</v>
      </c>
      <c r="X710" s="15">
        <f t="shared" si="355"/>
        <v>4.5555555555555554</v>
      </c>
      <c r="Y710" s="17">
        <f t="shared" si="356"/>
        <v>0.41463414634146339</v>
      </c>
      <c r="Z710" s="8">
        <v>13</v>
      </c>
      <c r="AA710" s="8">
        <v>17</v>
      </c>
      <c r="AB710" s="15">
        <f t="shared" si="357"/>
        <v>1.4444444444444444</v>
      </c>
      <c r="AC710" s="15">
        <f t="shared" si="358"/>
        <v>1.8888888888888888</v>
      </c>
      <c r="AD710" s="17">
        <f t="shared" si="359"/>
        <v>0.76470588235294112</v>
      </c>
      <c r="AE710" s="13">
        <v>62</v>
      </c>
      <c r="AF710" s="15">
        <f t="shared" si="360"/>
        <v>6.8888888888888893</v>
      </c>
      <c r="AG710" s="13">
        <v>13</v>
      </c>
      <c r="AH710" s="15">
        <f t="shared" si="361"/>
        <v>1.4444444444444444</v>
      </c>
      <c r="AI710" s="13">
        <v>49</v>
      </c>
      <c r="AJ710" s="15">
        <f t="shared" si="362"/>
        <v>5.4444444444444446</v>
      </c>
      <c r="AK710" s="13">
        <v>39</v>
      </c>
      <c r="AL710" s="15">
        <f t="shared" si="363"/>
        <v>4.333333333333333</v>
      </c>
      <c r="AM710" s="13">
        <v>10</v>
      </c>
      <c r="AN710" s="15">
        <f t="shared" si="364"/>
        <v>1.1111111111111112</v>
      </c>
      <c r="AO710" s="2">
        <v>2</v>
      </c>
      <c r="AP710" s="15">
        <f t="shared" si="365"/>
        <v>0.22222222222222221</v>
      </c>
      <c r="AQ710" s="6">
        <v>23</v>
      </c>
      <c r="AR710" s="15">
        <f t="shared" si="366"/>
        <v>2.5555555555555554</v>
      </c>
      <c r="AS710" s="52">
        <v>18</v>
      </c>
      <c r="AT710" s="15">
        <f t="shared" si="367"/>
        <v>2</v>
      </c>
      <c r="AU710" s="18"/>
      <c r="AV710" s="18"/>
      <c r="AW710" s="18"/>
      <c r="AX710" s="18"/>
      <c r="AY710" s="18"/>
      <c r="AZ710" s="18"/>
      <c r="BA710" s="18"/>
      <c r="BB710" s="18"/>
      <c r="BC710" s="18"/>
      <c r="BD710" s="92">
        <f t="shared" ref="BD710:BD773" si="368">IFERROR((I710/(2*(L710+(0.44*AA710))))*100,"")</f>
        <v>64.01137980085349</v>
      </c>
      <c r="BE710" s="92">
        <f t="shared" ref="BE710:BE773" si="369">IFERROR(((P710+(1.5*U710))/L710)*100,"")</f>
        <v>62.38095238095238</v>
      </c>
      <c r="BF710" s="93">
        <f>IFERROR(100*((L710+0.44*AA710+AQ710)*2400)/((SUMIFS(팀공격력!Q:Q,팀공격력!A:A,B710,팀공격력!B:B,D710)+0.44*SUMIFS(팀공격력!T:T,팀공격력!A:A,B710,팀공격력!B:B,D710)+SUMIFS(팀공격력!AK:AK,팀공격력!A:A,B710,팀공격력!B:B,D710))*(F710*60+G710)),"")</f>
        <v>21.003674247709412</v>
      </c>
      <c r="BG710" s="17">
        <f t="shared" ref="BG710:BG773" si="370">IFERROR(V710/L710,"")</f>
        <v>0.39047619047619048</v>
      </c>
      <c r="BH710" s="17">
        <f t="shared" ref="BH710:BH773" si="371">IFERROR(AA710/L710,"")</f>
        <v>0.16190476190476191</v>
      </c>
      <c r="BI710" s="94">
        <f>IFERROR(((AG710*(12000/5))/((F710*60+G710)*(SUMIFS(팀공격력!X:X,팀공격력!A:A,B710,팀공격력!B:B,D710)+SUMIFS(팀수비력!X:X,팀수비력!A:A,B710,팀수비력!B:B,D710))))*100,"")</f>
        <v>2.4770751458854354</v>
      </c>
      <c r="BJ710" s="94">
        <f>IFERROR(((AI710*(12000/5))/((F710*60+G710)*(SUMIFS(팀공격력!V:V,팀공격력!A:A,B710,팀공격력!B:B,D710)+SUMIFS(팀수비력!W:W,팀수비력!A:A,B710,팀수비력!B:B,D710))))*100,"")</f>
        <v>20.376868096166341</v>
      </c>
      <c r="BK710" s="94">
        <f>IFERROR(((AE710*(12000/5))/((F710*60+G710)*(SUMIFS(팀공격력!X:X,팀공격력!A:A,B710,팀공격력!B:B,D710)+SUMIFS(팀수비력!X:X,팀수비력!A:A,B710,팀수비력!B:B,D710))))*100,"")</f>
        <v>11.813743003453613</v>
      </c>
      <c r="BL710" s="94">
        <f>IFERROR(100*AK710/(((((F710*60+G710)/(12000/5))*SUMIFS(팀공격력!P:P,팀공격력!A:A,B710,팀공격력!B:B,D710))-K710)),"")</f>
        <v>21.554404145077719</v>
      </c>
      <c r="BM710" s="94">
        <f>IFERROR(100*((AM710/E710*(2400))/((F710*60+G710)*SUMIFS(팀공격력!AR:AR,팀공격력!A:A,B710,팀공격력!B:B,D710))),"")</f>
        <v>1.7817921242669992</v>
      </c>
      <c r="BN710" s="94">
        <f>IFERROR((AO710*40)/(((F710*60+G710)/60)*(SUMIFS(팀수비력!Q:Q,팀수비력!A:A,B710,팀수비력!B:B,D710)-SUMIFS(팀수비력!N:N,팀수비력!A:A,B710,팀수비력!B:B,D710)))*100,"")</f>
        <v>0.52558101338589136</v>
      </c>
      <c r="BO710" s="94">
        <f t="shared" ref="BO710:BO773" si="372">IFERROR(100*AQ710/(L710+0.44*AA710+AQ710),"")</f>
        <v>16.976675524062589</v>
      </c>
      <c r="BP710" s="18"/>
      <c r="BQ710" s="18"/>
      <c r="BR710" s="18"/>
      <c r="BS710" s="18"/>
      <c r="BT710" s="19" t="s">
        <v>88</v>
      </c>
      <c r="BU710" s="19"/>
      <c r="BV710" s="26" t="s">
        <v>94</v>
      </c>
      <c r="BW710" s="26"/>
      <c r="BX710" s="26"/>
      <c r="BY710" s="26"/>
      <c r="BZ710" s="29"/>
      <c r="CA710" s="29"/>
      <c r="CB710" s="29"/>
      <c r="CC710" s="30"/>
      <c r="CD710" s="30"/>
      <c r="CE710" s="30"/>
      <c r="CF710" s="28">
        <v>3</v>
      </c>
      <c r="CG710" s="28">
        <v>6</v>
      </c>
    </row>
    <row r="711" spans="1:85" x14ac:dyDescent="0.4">
      <c r="A711" s="9" t="s">
        <v>84</v>
      </c>
      <c r="B711" s="9" t="s">
        <v>171</v>
      </c>
      <c r="C711" s="9" t="s">
        <v>184</v>
      </c>
      <c r="D711" s="23" t="s">
        <v>297</v>
      </c>
      <c r="E711" s="32">
        <v>6</v>
      </c>
      <c r="F711" s="32">
        <v>24</v>
      </c>
      <c r="G711" s="32">
        <v>53</v>
      </c>
      <c r="H711" s="14">
        <f t="shared" si="346"/>
        <v>8958</v>
      </c>
      <c r="I711" s="45">
        <v>54</v>
      </c>
      <c r="J711" s="15">
        <f t="shared" si="347"/>
        <v>9</v>
      </c>
      <c r="K711" s="21">
        <v>22</v>
      </c>
      <c r="L711" s="21">
        <v>49</v>
      </c>
      <c r="M711" s="15">
        <f t="shared" si="348"/>
        <v>3.6666666666666665</v>
      </c>
      <c r="N711" s="15">
        <f t="shared" si="349"/>
        <v>8.1666666666666661</v>
      </c>
      <c r="O711" s="17">
        <f t="shared" si="350"/>
        <v>0.44897959183673469</v>
      </c>
      <c r="P711" s="14">
        <v>18</v>
      </c>
      <c r="Q711" s="16">
        <v>28</v>
      </c>
      <c r="R711" s="15">
        <f t="shared" si="351"/>
        <v>3</v>
      </c>
      <c r="S711" s="15">
        <f t="shared" si="352"/>
        <v>4.666666666666667</v>
      </c>
      <c r="T711" s="17">
        <f t="shared" si="353"/>
        <v>0.6428571428571429</v>
      </c>
      <c r="U711" s="16">
        <v>4</v>
      </c>
      <c r="V711" s="16">
        <v>21</v>
      </c>
      <c r="W711" s="15">
        <f t="shared" si="354"/>
        <v>0.66666666666666663</v>
      </c>
      <c r="X711" s="15">
        <f t="shared" si="355"/>
        <v>3.5</v>
      </c>
      <c r="Y711" s="17">
        <f t="shared" si="356"/>
        <v>0.19047619047619047</v>
      </c>
      <c r="Z711" s="8">
        <v>6</v>
      </c>
      <c r="AA711" s="8">
        <v>6</v>
      </c>
      <c r="AB711" s="15">
        <f t="shared" si="357"/>
        <v>1</v>
      </c>
      <c r="AC711" s="15">
        <f t="shared" si="358"/>
        <v>1</v>
      </c>
      <c r="AD711" s="17">
        <f t="shared" si="359"/>
        <v>1</v>
      </c>
      <c r="AE711" s="13">
        <v>11</v>
      </c>
      <c r="AF711" s="15">
        <f t="shared" si="360"/>
        <v>1.8333333333333333</v>
      </c>
      <c r="AG711" s="13">
        <v>4</v>
      </c>
      <c r="AH711" s="15">
        <f t="shared" si="361"/>
        <v>0.66666666666666663</v>
      </c>
      <c r="AI711" s="13">
        <v>7</v>
      </c>
      <c r="AJ711" s="15">
        <f t="shared" si="362"/>
        <v>1.1666666666666667</v>
      </c>
      <c r="AK711" s="13">
        <v>10</v>
      </c>
      <c r="AL711" s="15">
        <f t="shared" si="363"/>
        <v>1.6666666666666667</v>
      </c>
      <c r="AM711" s="13">
        <v>6</v>
      </c>
      <c r="AN711" s="15">
        <f t="shared" si="364"/>
        <v>1</v>
      </c>
      <c r="AO711" s="2">
        <v>0</v>
      </c>
      <c r="AP711" s="15">
        <f t="shared" si="365"/>
        <v>0</v>
      </c>
      <c r="AQ711" s="6">
        <v>3</v>
      </c>
      <c r="AR711" s="15">
        <f t="shared" si="366"/>
        <v>0.5</v>
      </c>
      <c r="AS711" s="52">
        <v>21</v>
      </c>
      <c r="AT711" s="15">
        <f t="shared" si="367"/>
        <v>3.5</v>
      </c>
      <c r="AU711" s="18"/>
      <c r="AV711" s="18"/>
      <c r="AW711" s="18"/>
      <c r="AX711" s="18"/>
      <c r="AY711" s="18"/>
      <c r="AZ711" s="18"/>
      <c r="BA711" s="18"/>
      <c r="BB711" s="18"/>
      <c r="BC711" s="18"/>
      <c r="BD711" s="92">
        <f t="shared" si="368"/>
        <v>52.285050348566998</v>
      </c>
      <c r="BE711" s="92">
        <f t="shared" si="369"/>
        <v>48.979591836734691</v>
      </c>
      <c r="BF711" s="93">
        <f>IFERROR(100*((L711+0.44*AA711+AQ711)*2400)/((SUMIFS(팀공격력!Q:Q,팀공격력!A:A,B711,팀공격력!B:B,D711)+0.44*SUMIFS(팀공격력!T:T,팀공격력!A:A,B711,팀공격력!B:B,D711)+SUMIFS(팀공격력!AK:AK,팀공격력!A:A,B711,팀공격력!B:B,D711))*(F711*60+G711)),"")</f>
        <v>11.489364207518438</v>
      </c>
      <c r="BG711" s="17">
        <f t="shared" si="370"/>
        <v>0.42857142857142855</v>
      </c>
      <c r="BH711" s="17">
        <f t="shared" si="371"/>
        <v>0.12244897959183673</v>
      </c>
      <c r="BI711" s="94">
        <f>IFERROR(((AG711*(12000/5))/((F711*60+G711)*(SUMIFS(팀공격력!X:X,팀공격력!A:A,B711,팀공격력!B:B,D711)+SUMIFS(팀수비력!X:X,팀수비력!A:A,B711,팀수비력!B:B,D711))))*100,"")</f>
        <v>1.0337631347144123</v>
      </c>
      <c r="BJ711" s="94">
        <f>IFERROR(((AI711*(12000/5))/((F711*60+G711)*(SUMIFS(팀공격력!V:V,팀공격력!A:A,B711,팀공격력!B:B,D711)+SUMIFS(팀수비력!W:W,팀수비력!A:A,B711,팀수비력!B:B,D711))))*100,"")</f>
        <v>3.9482497267952201</v>
      </c>
      <c r="BK711" s="94">
        <f>IFERROR(((AE711*(12000/5))/((F711*60+G711)*(SUMIFS(팀공격력!X:X,팀공격력!A:A,B711,팀공격력!B:B,D711)+SUMIFS(팀수비력!X:X,팀수비력!A:A,B711,팀수비력!B:B,D711))))*100,"")</f>
        <v>2.8428486204646335</v>
      </c>
      <c r="BL711" s="94">
        <f>IFERROR(100*AK711/(((((F711*60+G711)/(12000/5))*SUMIFS(팀공격력!P:P,팀공격력!A:A,B711,팀공격력!B:B,D711))-K711)),"")</f>
        <v>6.5177363901516996</v>
      </c>
      <c r="BM711" s="94">
        <f>IFERROR(100*((AM711/E711*(2400))/((F711*60+G711)*SUMIFS(팀공격력!AR:AR,팀공격력!A:A,B711,팀공격력!B:B,D711))),"")</f>
        <v>2.175027559595851</v>
      </c>
      <c r="BN711" s="94">
        <f>IFERROR((AO711*40)/(((F711*60+G711)/60)*(SUMIFS(팀수비력!Q:Q,팀수비력!A:A,B711,팀수비력!B:B,D711)-SUMIFS(팀수비력!N:N,팀수비력!A:A,B711,팀수비력!B:B,D711)))*100,"")</f>
        <v>0</v>
      </c>
      <c r="BO711" s="94">
        <f t="shared" si="372"/>
        <v>5.4904831625183013</v>
      </c>
      <c r="BP711" s="18"/>
      <c r="BQ711" s="18"/>
      <c r="BR711" s="18"/>
      <c r="BS711" s="18"/>
      <c r="BT711" s="19" t="s">
        <v>88</v>
      </c>
      <c r="BU711" s="19"/>
      <c r="BV711" s="26" t="s">
        <v>89</v>
      </c>
      <c r="BW711" s="26"/>
      <c r="BX711" s="26"/>
      <c r="BY711" s="26"/>
      <c r="BZ711" s="29"/>
      <c r="CA711" s="29"/>
      <c r="CB711" s="29"/>
      <c r="CC711" s="30"/>
      <c r="CD711" s="30"/>
      <c r="CE711" s="30"/>
      <c r="CF711" s="28">
        <v>2</v>
      </c>
      <c r="CG711" s="28">
        <v>4</v>
      </c>
    </row>
    <row r="712" spans="1:85" x14ac:dyDescent="0.4">
      <c r="A712" s="9" t="s">
        <v>84</v>
      </c>
      <c r="B712" s="9" t="s">
        <v>171</v>
      </c>
      <c r="C712" s="9" t="s">
        <v>185</v>
      </c>
      <c r="D712" s="23" t="s">
        <v>297</v>
      </c>
      <c r="E712" s="32">
        <v>3</v>
      </c>
      <c r="F712" s="32">
        <v>7</v>
      </c>
      <c r="G712" s="32">
        <v>39</v>
      </c>
      <c r="H712" s="14">
        <f t="shared" si="346"/>
        <v>1377</v>
      </c>
      <c r="I712" s="45">
        <v>8</v>
      </c>
      <c r="J712" s="15">
        <f t="shared" si="347"/>
        <v>2.6666666666666665</v>
      </c>
      <c r="K712" s="21">
        <v>3</v>
      </c>
      <c r="L712" s="21">
        <v>4</v>
      </c>
      <c r="M712" s="15">
        <f t="shared" si="348"/>
        <v>1</v>
      </c>
      <c r="N712" s="15">
        <f t="shared" si="349"/>
        <v>1.3333333333333333</v>
      </c>
      <c r="O712" s="17">
        <f t="shared" si="350"/>
        <v>0.75</v>
      </c>
      <c r="P712" s="14">
        <v>3</v>
      </c>
      <c r="Q712" s="16">
        <v>3</v>
      </c>
      <c r="R712" s="15">
        <f t="shared" si="351"/>
        <v>1</v>
      </c>
      <c r="S712" s="15">
        <f t="shared" si="352"/>
        <v>1</v>
      </c>
      <c r="T712" s="17">
        <f t="shared" si="353"/>
        <v>1</v>
      </c>
      <c r="U712" s="16">
        <v>0</v>
      </c>
      <c r="V712" s="16">
        <v>1</v>
      </c>
      <c r="W712" s="15">
        <f t="shared" si="354"/>
        <v>0</v>
      </c>
      <c r="X712" s="15">
        <f t="shared" si="355"/>
        <v>0.33333333333333331</v>
      </c>
      <c r="Y712" s="17">
        <f t="shared" si="356"/>
        <v>0</v>
      </c>
      <c r="Z712" s="8">
        <v>2</v>
      </c>
      <c r="AA712" s="8">
        <v>3</v>
      </c>
      <c r="AB712" s="15">
        <f t="shared" si="357"/>
        <v>0.66666666666666663</v>
      </c>
      <c r="AC712" s="15">
        <f t="shared" si="358"/>
        <v>1</v>
      </c>
      <c r="AD712" s="17">
        <f t="shared" si="359"/>
        <v>0.66666666666666663</v>
      </c>
      <c r="AE712" s="13">
        <v>1</v>
      </c>
      <c r="AF712" s="15">
        <f t="shared" si="360"/>
        <v>0.33333333333333331</v>
      </c>
      <c r="AG712" s="13">
        <v>1</v>
      </c>
      <c r="AH712" s="15">
        <f t="shared" si="361"/>
        <v>0.33333333333333331</v>
      </c>
      <c r="AI712" s="13">
        <v>0</v>
      </c>
      <c r="AJ712" s="15">
        <f t="shared" si="362"/>
        <v>0</v>
      </c>
      <c r="AK712" s="13">
        <v>4</v>
      </c>
      <c r="AL712" s="15">
        <f t="shared" si="363"/>
        <v>1.3333333333333333</v>
      </c>
      <c r="AM712" s="13">
        <v>2</v>
      </c>
      <c r="AN712" s="15">
        <f t="shared" si="364"/>
        <v>0.66666666666666663</v>
      </c>
      <c r="AO712" s="2">
        <v>0</v>
      </c>
      <c r="AP712" s="15">
        <f t="shared" si="365"/>
        <v>0</v>
      </c>
      <c r="AQ712" s="6">
        <v>2</v>
      </c>
      <c r="AR712" s="15">
        <f t="shared" si="366"/>
        <v>0.66666666666666663</v>
      </c>
      <c r="AS712" s="52">
        <v>4</v>
      </c>
      <c r="AT712" s="15">
        <f t="shared" si="367"/>
        <v>1.3333333333333333</v>
      </c>
      <c r="AU712" s="18"/>
      <c r="AV712" s="18"/>
      <c r="AW712" s="18"/>
      <c r="AX712" s="18"/>
      <c r="AY712" s="18"/>
      <c r="AZ712" s="18"/>
      <c r="BA712" s="18"/>
      <c r="BB712" s="18"/>
      <c r="BC712" s="18"/>
      <c r="BD712" s="92">
        <f t="shared" si="368"/>
        <v>75.187969924812023</v>
      </c>
      <c r="BE712" s="92">
        <f t="shared" si="369"/>
        <v>75</v>
      </c>
      <c r="BF712" s="93">
        <f>IFERROR(100*((L712+0.44*AA712+AQ712)*2400)/((SUMIFS(팀공격력!Q:Q,팀공격력!A:A,B712,팀공격력!B:B,D712)+0.44*SUMIFS(팀공격력!T:T,팀공격력!A:A,B712,팀공격력!B:B,D712)+SUMIFS(팀공격력!AK:AK,팀공격력!A:A,B712,팀공격력!B:B,D712))*(F712*60+G712)),"")</f>
        <v>5.0066070798348639</v>
      </c>
      <c r="BG712" s="17">
        <f t="shared" si="370"/>
        <v>0.25</v>
      </c>
      <c r="BH712" s="17">
        <f t="shared" si="371"/>
        <v>0.75</v>
      </c>
      <c r="BI712" s="94">
        <f>IFERROR(((AG712*(12000/5))/((F712*60+G712)*(SUMIFS(팀공격력!X:X,팀공격력!A:A,B712,팀공격력!B:B,D712)+SUMIFS(팀수비력!X:X,팀수비력!A:A,B712,팀수비력!B:B,D712))))*100,"")</f>
        <v>0.84063636172582656</v>
      </c>
      <c r="BJ712" s="94">
        <f>IFERROR(((AI712*(12000/5))/((F712*60+G712)*(SUMIFS(팀공격력!V:V,팀공격력!A:A,B712,팀공격력!B:B,D712)+SUMIFS(팀수비력!W:W,팀수비력!A:A,B712,팀수비력!B:B,D712))))*100,"")</f>
        <v>0</v>
      </c>
      <c r="BK712" s="94">
        <f>IFERROR(((AE712*(12000/5))/((F712*60+G712)*(SUMIFS(팀공격력!X:X,팀공격력!A:A,B712,팀공격력!B:B,D712)+SUMIFS(팀수비력!X:X,팀수비력!A:A,B712,팀수비력!B:B,D712))))*100,"")</f>
        <v>0.84063636172582656</v>
      </c>
      <c r="BL712" s="94">
        <f>IFERROR(100*AK712/(((((F712*60+G712)/(12000/5))*SUMIFS(팀공격력!P:P,팀공격력!A:A,B712,팀공격력!B:B,D712))-K712)),"")</f>
        <v>7.8535316350071174</v>
      </c>
      <c r="BM712" s="94">
        <f>IFERROR(100*((AM712/E712*(2400))/((F712*60+G712)*SUMIFS(팀공격력!AR:AR,팀공격력!A:A,B712,팀공격력!B:B,D712))),"")</f>
        <v>4.7165085642361735</v>
      </c>
      <c r="BN712" s="94">
        <f>IFERROR((AO712*40)/(((F712*60+G712)/60)*(SUMIFS(팀수비력!Q:Q,팀수비력!A:A,B712,팀수비력!B:B,D712)-SUMIFS(팀수비력!N:N,팀수비력!A:A,B712,팀수비력!B:B,D712)))*100,"")</f>
        <v>0</v>
      </c>
      <c r="BO712" s="94">
        <f t="shared" si="372"/>
        <v>27.3224043715847</v>
      </c>
      <c r="BP712" s="18"/>
      <c r="BQ712" s="18"/>
      <c r="BR712" s="18"/>
      <c r="BS712" s="18"/>
      <c r="BT712" s="19" t="s">
        <v>88</v>
      </c>
      <c r="BU712" s="19"/>
      <c r="BV712" s="26" t="s">
        <v>89</v>
      </c>
      <c r="BW712" s="26"/>
      <c r="BX712" s="26"/>
      <c r="BY712" s="26"/>
      <c r="BZ712" s="29"/>
      <c r="CA712" s="29"/>
      <c r="CB712" s="29"/>
      <c r="CC712" s="30"/>
      <c r="CD712" s="30"/>
      <c r="CE712" s="30"/>
      <c r="CF712" s="28">
        <v>1</v>
      </c>
      <c r="CG712" s="28">
        <v>2</v>
      </c>
    </row>
    <row r="713" spans="1:85" x14ac:dyDescent="0.4">
      <c r="A713" s="9" t="s">
        <v>84</v>
      </c>
      <c r="B713" s="9" t="s">
        <v>171</v>
      </c>
      <c r="C713" s="9" t="s">
        <v>186</v>
      </c>
      <c r="D713" s="23" t="s">
        <v>297</v>
      </c>
      <c r="E713" s="32">
        <v>5</v>
      </c>
      <c r="F713" s="32">
        <v>10</v>
      </c>
      <c r="G713" s="32">
        <v>45</v>
      </c>
      <c r="H713" s="14">
        <f t="shared" si="346"/>
        <v>3225</v>
      </c>
      <c r="I713" s="45">
        <v>4</v>
      </c>
      <c r="J713" s="15">
        <f t="shared" si="347"/>
        <v>0.8</v>
      </c>
      <c r="K713" s="21">
        <v>1</v>
      </c>
      <c r="L713" s="21">
        <v>10</v>
      </c>
      <c r="M713" s="15">
        <f t="shared" si="348"/>
        <v>0.2</v>
      </c>
      <c r="N713" s="15">
        <f t="shared" si="349"/>
        <v>2</v>
      </c>
      <c r="O713" s="17">
        <f t="shared" si="350"/>
        <v>0.1</v>
      </c>
      <c r="P713" s="14">
        <v>1</v>
      </c>
      <c r="Q713" s="16">
        <v>4</v>
      </c>
      <c r="R713" s="15">
        <f t="shared" si="351"/>
        <v>0.2</v>
      </c>
      <c r="S713" s="15">
        <f t="shared" si="352"/>
        <v>0.8</v>
      </c>
      <c r="T713" s="17">
        <f t="shared" si="353"/>
        <v>0.25</v>
      </c>
      <c r="U713" s="16">
        <v>0</v>
      </c>
      <c r="V713" s="16">
        <v>6</v>
      </c>
      <c r="W713" s="15">
        <f t="shared" si="354"/>
        <v>0</v>
      </c>
      <c r="X713" s="15">
        <f t="shared" si="355"/>
        <v>1.2</v>
      </c>
      <c r="Y713" s="17">
        <f t="shared" si="356"/>
        <v>0</v>
      </c>
      <c r="Z713" s="8">
        <v>2</v>
      </c>
      <c r="AA713" s="8">
        <v>2</v>
      </c>
      <c r="AB713" s="15">
        <f t="shared" si="357"/>
        <v>0.4</v>
      </c>
      <c r="AC713" s="15">
        <f t="shared" si="358"/>
        <v>0.4</v>
      </c>
      <c r="AD713" s="17">
        <f t="shared" si="359"/>
        <v>1</v>
      </c>
      <c r="AE713" s="13">
        <v>7</v>
      </c>
      <c r="AF713" s="15">
        <f t="shared" si="360"/>
        <v>1.4</v>
      </c>
      <c r="AG713" s="13">
        <v>1</v>
      </c>
      <c r="AH713" s="15">
        <f t="shared" si="361"/>
        <v>0.2</v>
      </c>
      <c r="AI713" s="13">
        <v>6</v>
      </c>
      <c r="AJ713" s="15">
        <f t="shared" si="362"/>
        <v>1.2</v>
      </c>
      <c r="AK713" s="13">
        <v>7</v>
      </c>
      <c r="AL713" s="15">
        <f t="shared" si="363"/>
        <v>1.4</v>
      </c>
      <c r="AM713" s="13">
        <v>1</v>
      </c>
      <c r="AN713" s="15">
        <f t="shared" si="364"/>
        <v>0.2</v>
      </c>
      <c r="AO713" s="2">
        <v>0</v>
      </c>
      <c r="AP713" s="15">
        <f t="shared" si="365"/>
        <v>0</v>
      </c>
      <c r="AQ713" s="6">
        <v>0</v>
      </c>
      <c r="AR713" s="15">
        <f t="shared" si="366"/>
        <v>0</v>
      </c>
      <c r="AS713" s="52">
        <v>10</v>
      </c>
      <c r="AT713" s="15">
        <f t="shared" si="367"/>
        <v>2</v>
      </c>
      <c r="AU713" s="18"/>
      <c r="AV713" s="18"/>
      <c r="AW713" s="18"/>
      <c r="AX713" s="18"/>
      <c r="AY713" s="18"/>
      <c r="AZ713" s="18"/>
      <c r="BA713" s="18"/>
      <c r="BB713" s="18"/>
      <c r="BC713" s="18"/>
      <c r="BD713" s="92">
        <f t="shared" si="368"/>
        <v>18.382352941176467</v>
      </c>
      <c r="BE713" s="92">
        <f t="shared" si="369"/>
        <v>10</v>
      </c>
      <c r="BF713" s="93">
        <f>IFERROR(100*((L713+0.44*AA713+AQ713)*2400)/((SUMIFS(팀공격력!Q:Q,팀공격력!A:A,B713,팀공격력!B:B,D713)+0.44*SUMIFS(팀공격력!T:T,팀공격력!A:A,B713,팀공격력!B:B,D713)+SUMIFS(팀공격력!AK:AK,팀공격력!A:A,B713,팀공격력!B:B,D713))*(F713*60+G713)),"")</f>
        <v>5.2955892803255233</v>
      </c>
      <c r="BG713" s="17">
        <f t="shared" si="370"/>
        <v>0.6</v>
      </c>
      <c r="BH713" s="17">
        <f t="shared" si="371"/>
        <v>0.2</v>
      </c>
      <c r="BI713" s="94">
        <f>IFERROR(((AG713*(12000/5))/((F713*60+G713)*(SUMIFS(팀공격력!X:X,팀공격력!A:A,B713,팀공격력!B:B,D713)+SUMIFS(팀수비력!X:X,팀수비력!A:A,B713,팀수비력!B:B,D713))))*100,"")</f>
        <v>0.59822029462349513</v>
      </c>
      <c r="BJ713" s="94">
        <f>IFERROR(((AI713*(12000/5))/((F713*60+G713)*(SUMIFS(팀공격력!V:V,팀공격력!A:A,B713,팀공격력!B:B,D713)+SUMIFS(팀수비력!W:W,팀수비력!A:A,B713,팀수비력!B:B,D713))))*100,"")</f>
        <v>7.8335373317013453</v>
      </c>
      <c r="BK713" s="94">
        <f>IFERROR(((AE713*(12000/5))/((F713*60+G713)*(SUMIFS(팀공격력!X:X,팀공격력!A:A,B713,팀공격력!B:B,D713)+SUMIFS(팀수비력!X:X,팀수비력!A:A,B713,팀수비력!B:B,D713))))*100,"")</f>
        <v>4.1875420623644661</v>
      </c>
      <c r="BL713" s="94">
        <f>IFERROR(100*AK713/(((((F713*60+G713)/(12000/5))*SUMIFS(팀공격력!P:P,팀공격력!A:A,B713,팀공격력!B:B,D713))-K713)),"")</f>
        <v>9.3598529165970259</v>
      </c>
      <c r="BM713" s="94">
        <f>IFERROR(100*((AM713/E713*(2400))/((F713*60+G713)*SUMIFS(팀공격력!AR:AR,팀공격력!A:A,B713,팀공격력!B:B,D713))),"")</f>
        <v>1.0069197353415831</v>
      </c>
      <c r="BN713" s="94">
        <f>IFERROR((AO713*40)/(((F713*60+G713)/60)*(SUMIFS(팀수비력!Q:Q,팀수비력!A:A,B713,팀수비력!B:B,D713)-SUMIFS(팀수비력!N:N,팀수비력!A:A,B713,팀수비력!B:B,D713)))*100,"")</f>
        <v>0</v>
      </c>
      <c r="BO713" s="94">
        <f t="shared" si="372"/>
        <v>0</v>
      </c>
      <c r="BP713" s="18"/>
      <c r="BQ713" s="18"/>
      <c r="BR713" s="18"/>
      <c r="BS713" s="18"/>
      <c r="BT713" s="19" t="s">
        <v>88</v>
      </c>
      <c r="BU713" s="19"/>
      <c r="BV713" s="26" t="s">
        <v>89</v>
      </c>
      <c r="BW713" s="26"/>
      <c r="BX713" s="26"/>
      <c r="BY713" s="26"/>
      <c r="BZ713" s="29"/>
      <c r="CA713" s="29"/>
      <c r="CB713" s="29"/>
      <c r="CC713" s="30"/>
      <c r="CD713" s="30"/>
      <c r="CE713" s="30"/>
      <c r="CF713" s="28">
        <v>1</v>
      </c>
      <c r="CG713" s="28">
        <v>4</v>
      </c>
    </row>
    <row r="714" spans="1:85" x14ac:dyDescent="0.4">
      <c r="A714" s="9" t="s">
        <v>84</v>
      </c>
      <c r="B714" s="9" t="s">
        <v>171</v>
      </c>
      <c r="C714" s="9" t="s">
        <v>187</v>
      </c>
      <c r="D714" s="23" t="s">
        <v>297</v>
      </c>
      <c r="E714" s="32">
        <v>9</v>
      </c>
      <c r="F714" s="32">
        <v>28</v>
      </c>
      <c r="G714" s="32">
        <v>37</v>
      </c>
      <c r="H714" s="14">
        <f t="shared" si="346"/>
        <v>15453</v>
      </c>
      <c r="I714" s="45">
        <v>192</v>
      </c>
      <c r="J714" s="15">
        <f t="shared" si="347"/>
        <v>21.333333333333332</v>
      </c>
      <c r="K714" s="21">
        <v>76</v>
      </c>
      <c r="L714" s="21">
        <v>128</v>
      </c>
      <c r="M714" s="15">
        <f t="shared" si="348"/>
        <v>8.4444444444444446</v>
      </c>
      <c r="N714" s="15">
        <f t="shared" si="349"/>
        <v>14.222222222222221</v>
      </c>
      <c r="O714" s="17">
        <f t="shared" si="350"/>
        <v>0.59375</v>
      </c>
      <c r="P714" s="14">
        <v>69</v>
      </c>
      <c r="Q714" s="16">
        <v>113</v>
      </c>
      <c r="R714" s="15">
        <f t="shared" si="351"/>
        <v>7.666666666666667</v>
      </c>
      <c r="S714" s="15">
        <f t="shared" si="352"/>
        <v>12.555555555555555</v>
      </c>
      <c r="T714" s="17">
        <f t="shared" si="353"/>
        <v>0.61061946902654862</v>
      </c>
      <c r="U714" s="16">
        <v>7</v>
      </c>
      <c r="V714" s="16">
        <v>15</v>
      </c>
      <c r="W714" s="15">
        <f t="shared" si="354"/>
        <v>0.77777777777777779</v>
      </c>
      <c r="X714" s="15">
        <f t="shared" si="355"/>
        <v>1.6666666666666667</v>
      </c>
      <c r="Y714" s="17">
        <f t="shared" si="356"/>
        <v>0.46666666666666667</v>
      </c>
      <c r="Z714" s="8">
        <v>33</v>
      </c>
      <c r="AA714" s="8">
        <v>41</v>
      </c>
      <c r="AB714" s="15">
        <f t="shared" si="357"/>
        <v>3.6666666666666665</v>
      </c>
      <c r="AC714" s="15">
        <f t="shared" si="358"/>
        <v>4.5555555555555554</v>
      </c>
      <c r="AD714" s="17">
        <f t="shared" si="359"/>
        <v>0.80487804878048785</v>
      </c>
      <c r="AE714" s="13">
        <v>102</v>
      </c>
      <c r="AF714" s="15">
        <f t="shared" si="360"/>
        <v>11.333333333333334</v>
      </c>
      <c r="AG714" s="13">
        <v>27</v>
      </c>
      <c r="AH714" s="15">
        <f t="shared" si="361"/>
        <v>3</v>
      </c>
      <c r="AI714" s="13">
        <v>75</v>
      </c>
      <c r="AJ714" s="15">
        <f t="shared" si="362"/>
        <v>8.3333333333333339</v>
      </c>
      <c r="AK714" s="13">
        <v>13</v>
      </c>
      <c r="AL714" s="15">
        <f t="shared" si="363"/>
        <v>1.4444444444444444</v>
      </c>
      <c r="AM714" s="13">
        <v>7</v>
      </c>
      <c r="AN714" s="15">
        <f t="shared" si="364"/>
        <v>0.77777777777777779</v>
      </c>
      <c r="AO714" s="2">
        <v>15</v>
      </c>
      <c r="AP714" s="15">
        <f t="shared" si="365"/>
        <v>1.6666666666666667</v>
      </c>
      <c r="AQ714" s="6">
        <v>25</v>
      </c>
      <c r="AR714" s="15">
        <f t="shared" si="366"/>
        <v>2.7777777777777777</v>
      </c>
      <c r="AS714" s="52">
        <v>23</v>
      </c>
      <c r="AT714" s="15">
        <f t="shared" si="367"/>
        <v>2.5555555555555554</v>
      </c>
      <c r="AU714" s="18"/>
      <c r="AV714" s="18"/>
      <c r="AW714" s="18"/>
      <c r="AX714" s="18"/>
      <c r="AY714" s="18"/>
      <c r="AZ714" s="18"/>
      <c r="BA714" s="18"/>
      <c r="BB714" s="18"/>
      <c r="BC714" s="18"/>
      <c r="BD714" s="92">
        <f t="shared" si="368"/>
        <v>65.735414954806899</v>
      </c>
      <c r="BE714" s="92">
        <f t="shared" si="369"/>
        <v>62.109375</v>
      </c>
      <c r="BF714" s="93">
        <f>IFERROR(100*((L714+0.44*AA714+AQ714)*2400)/((SUMIFS(팀공격력!Q:Q,팀공격력!A:A,B714,팀공격력!B:B,D714)+0.44*SUMIFS(팀공격력!T:T,팀공격력!A:A,B714,팀공격력!B:B,D714)+SUMIFS(팀공격력!AK:AK,팀공격력!A:A,B714,팀공격력!B:B,D714))*(F714*60+G714)),"")</f>
        <v>31.273213254401057</v>
      </c>
      <c r="BG714" s="17">
        <f t="shared" si="370"/>
        <v>0.1171875</v>
      </c>
      <c r="BH714" s="17">
        <f t="shared" si="371"/>
        <v>0.3203125</v>
      </c>
      <c r="BI714" s="94">
        <f>IFERROR(((AG714*(12000/5))/((F714*60+G714)*(SUMIFS(팀공격력!X:X,팀공격력!A:A,B714,팀공격력!B:B,D714)+SUMIFS(팀수비력!X:X,팀수비력!A:A,B714,팀수비력!B:B,D714))))*100,"")</f>
        <v>6.0675634425557181</v>
      </c>
      <c r="BJ714" s="94">
        <f>IFERROR(((AI714*(12000/5))/((F714*60+G714)*(SUMIFS(팀공격력!V:V,팀공격력!A:A,B714,팀공격력!B:B,D714)+SUMIFS(팀수비력!W:W,팀수비력!A:A,B714,팀수비력!B:B,D714))))*100,"")</f>
        <v>36.783864144928422</v>
      </c>
      <c r="BK714" s="94">
        <f>IFERROR(((AE714*(12000/5))/((F714*60+G714)*(SUMIFS(팀공격력!X:X,팀공격력!A:A,B714,팀공격력!B:B,D714)+SUMIFS(팀수비력!X:X,팀수비력!A:A,B714,팀수비력!B:B,D714))))*100,"")</f>
        <v>22.92190633854382</v>
      </c>
      <c r="BL714" s="94">
        <f>IFERROR(100*AK714/(((((F714*60+G714)/(12000/5))*SUMIFS(팀공격력!P:P,팀공격력!A:A,B714,팀공격력!B:B,D714))-K714)),"")</f>
        <v>10.338177697369728</v>
      </c>
      <c r="BM714" s="94">
        <f>IFERROR(100*((AM714/E714*(2400))/((F714*60+G714)*SUMIFS(팀공격력!AR:AR,팀공격력!A:A,B714,팀공격력!B:B,D714))),"")</f>
        <v>1.4709902947865294</v>
      </c>
      <c r="BN714" s="94">
        <f>IFERROR((AO714*40)/(((F714*60+G714)/60)*(SUMIFS(팀수비력!Q:Q,팀수비력!A:A,B714,팀수비력!B:B,D714)-SUMIFS(팀수비력!N:N,팀수비력!A:A,B714,팀수비력!B:B,D714)))*100,"")</f>
        <v>4.6489584396029269</v>
      </c>
      <c r="BO714" s="94">
        <f t="shared" si="372"/>
        <v>14.616463985032741</v>
      </c>
      <c r="BP714" s="18"/>
      <c r="BQ714" s="18"/>
      <c r="BR714" s="18"/>
      <c r="BS714" s="18"/>
      <c r="BT714" s="19" t="s">
        <v>93</v>
      </c>
      <c r="BU714" s="19"/>
      <c r="BV714" s="26" t="s">
        <v>97</v>
      </c>
      <c r="BW714" s="26"/>
      <c r="BX714" s="26"/>
      <c r="BY714" s="26"/>
      <c r="BZ714" s="29"/>
      <c r="CA714" s="29"/>
      <c r="CB714" s="29"/>
      <c r="CC714" s="30"/>
      <c r="CD714" s="30"/>
      <c r="CE714" s="30"/>
      <c r="CF714" s="28">
        <v>3</v>
      </c>
      <c r="CG714" s="28">
        <v>6</v>
      </c>
    </row>
    <row r="715" spans="1:85" x14ac:dyDescent="0.4">
      <c r="A715" s="9" t="s">
        <v>84</v>
      </c>
      <c r="B715" s="9" t="s">
        <v>171</v>
      </c>
      <c r="C715" s="9" t="s">
        <v>188</v>
      </c>
      <c r="D715" s="23" t="s">
        <v>297</v>
      </c>
      <c r="E715" s="32">
        <v>8</v>
      </c>
      <c r="F715" s="32">
        <v>21</v>
      </c>
      <c r="G715" s="32">
        <v>3</v>
      </c>
      <c r="H715" s="14">
        <f t="shared" si="346"/>
        <v>10104</v>
      </c>
      <c r="I715" s="45">
        <v>50</v>
      </c>
      <c r="J715" s="15">
        <f t="shared" si="347"/>
        <v>6.25</v>
      </c>
      <c r="K715" s="21">
        <v>22</v>
      </c>
      <c r="L715" s="21">
        <v>43</v>
      </c>
      <c r="M715" s="15">
        <f t="shared" si="348"/>
        <v>2.75</v>
      </c>
      <c r="N715" s="15">
        <f t="shared" si="349"/>
        <v>5.375</v>
      </c>
      <c r="O715" s="17">
        <f t="shared" si="350"/>
        <v>0.51162790697674421</v>
      </c>
      <c r="P715" s="14">
        <v>22</v>
      </c>
      <c r="Q715" s="16">
        <v>43</v>
      </c>
      <c r="R715" s="15">
        <f t="shared" si="351"/>
        <v>2.75</v>
      </c>
      <c r="S715" s="15">
        <f t="shared" si="352"/>
        <v>5.375</v>
      </c>
      <c r="T715" s="17">
        <f t="shared" si="353"/>
        <v>0.51162790697674421</v>
      </c>
      <c r="U715" s="16">
        <v>0</v>
      </c>
      <c r="V715" s="16">
        <v>0</v>
      </c>
      <c r="W715" s="15">
        <f t="shared" si="354"/>
        <v>0</v>
      </c>
      <c r="X715" s="15">
        <f t="shared" si="355"/>
        <v>0</v>
      </c>
      <c r="Y715" s="17" t="e">
        <f t="shared" si="356"/>
        <v>#DIV/0!</v>
      </c>
      <c r="Z715" s="8">
        <v>6</v>
      </c>
      <c r="AA715" s="8">
        <v>9</v>
      </c>
      <c r="AB715" s="15">
        <f t="shared" si="357"/>
        <v>0.75</v>
      </c>
      <c r="AC715" s="15">
        <f t="shared" si="358"/>
        <v>1.125</v>
      </c>
      <c r="AD715" s="17">
        <f t="shared" si="359"/>
        <v>0.66666666666666663</v>
      </c>
      <c r="AE715" s="13">
        <v>25</v>
      </c>
      <c r="AF715" s="15">
        <f t="shared" si="360"/>
        <v>3.125</v>
      </c>
      <c r="AG715" s="13">
        <v>13</v>
      </c>
      <c r="AH715" s="15">
        <f t="shared" si="361"/>
        <v>1.625</v>
      </c>
      <c r="AI715" s="13">
        <v>12</v>
      </c>
      <c r="AJ715" s="15">
        <f t="shared" si="362"/>
        <v>1.5</v>
      </c>
      <c r="AK715" s="13">
        <v>3</v>
      </c>
      <c r="AL715" s="15">
        <f t="shared" si="363"/>
        <v>0.375</v>
      </c>
      <c r="AM715" s="13">
        <v>4</v>
      </c>
      <c r="AN715" s="15">
        <f t="shared" si="364"/>
        <v>0.5</v>
      </c>
      <c r="AO715" s="2">
        <v>4</v>
      </c>
      <c r="AP715" s="15">
        <f t="shared" si="365"/>
        <v>0.5</v>
      </c>
      <c r="AQ715" s="6">
        <v>5</v>
      </c>
      <c r="AR715" s="15">
        <f t="shared" si="366"/>
        <v>0.625</v>
      </c>
      <c r="AS715" s="52">
        <v>15</v>
      </c>
      <c r="AT715" s="15">
        <f t="shared" si="367"/>
        <v>1.875</v>
      </c>
      <c r="AU715" s="18"/>
      <c r="AV715" s="18"/>
      <c r="AW715" s="18"/>
      <c r="AX715" s="18"/>
      <c r="AY715" s="18"/>
      <c r="AZ715" s="18"/>
      <c r="BA715" s="18"/>
      <c r="BB715" s="18"/>
      <c r="BC715" s="18"/>
      <c r="BD715" s="92">
        <f t="shared" si="368"/>
        <v>53.236797274275979</v>
      </c>
      <c r="BE715" s="92">
        <f t="shared" si="369"/>
        <v>51.162790697674424</v>
      </c>
      <c r="BF715" s="93">
        <f>IFERROR(100*((L715+0.44*AA715+AQ715)*2400)/((SUMIFS(팀공격력!Q:Q,팀공격력!A:A,B715,팀공격력!B:B,D715)+0.44*SUMIFS(팀공격력!T:T,팀공격력!A:A,B715,팀공격력!B:B,D715)+SUMIFS(팀공격력!AK:AK,팀공격력!A:A,B715,팀공격력!B:B,D715))*(F715*60+G715)),"")</f>
        <v>12.915490535102991</v>
      </c>
      <c r="BG715" s="17">
        <f t="shared" si="370"/>
        <v>0</v>
      </c>
      <c r="BH715" s="17">
        <f t="shared" si="371"/>
        <v>0.20930232558139536</v>
      </c>
      <c r="BI715" s="94">
        <f>IFERROR(((AG715*(12000/5))/((F715*60+G715)*(SUMIFS(팀공격력!X:X,팀공격력!A:A,B715,팀공격력!B:B,D715)+SUMIFS(팀수비력!X:X,팀수비력!A:A,B715,팀수비력!B:B,D715))))*100,"")</f>
        <v>3.9715575379398307</v>
      </c>
      <c r="BJ715" s="94">
        <f>IFERROR(((AI715*(12000/5))/((F715*60+G715)*(SUMIFS(팀공격력!V:V,팀공격력!A:A,B715,팀공격력!B:B,D715)+SUMIFS(팀수비력!W:W,팀수비력!A:A,B715,팀수비력!B:B,D715))))*100,"")</f>
        <v>8.0010001250156275</v>
      </c>
      <c r="BK715" s="94">
        <f>IFERROR(((AE715*(12000/5))/((F715*60+G715)*(SUMIFS(팀공격력!X:X,팀공격력!A:A,B715,팀공격력!B:B,D715)+SUMIFS(팀수비력!X:X,팀수비력!A:A,B715,팀수비력!B:B,D715))))*100,"")</f>
        <v>7.6376106498842899</v>
      </c>
      <c r="BL715" s="94">
        <f>IFERROR(100*AK715/(((((F715*60+G715)/(12000/5))*SUMIFS(팀공격력!P:P,팀공격력!A:A,B715,팀공격력!B:B,D715))-K715)),"")</f>
        <v>2.3733707798500818</v>
      </c>
      <c r="BM715" s="94">
        <f>IFERROR(100*((AM715/E715*(2400))/((F715*60+G715)*SUMIFS(팀공격력!AR:AR,팀공격력!A:A,B715,팀공격력!B:B,D715))),"")</f>
        <v>1.2855566692306433</v>
      </c>
      <c r="BN715" s="94">
        <f>IFERROR((AO715*40)/(((F715*60+G715)/60)*(SUMIFS(팀수비력!Q:Q,팀수비력!A:A,B715,팀수비력!B:B,D715)-SUMIFS(팀수비력!N:N,팀수비력!A:A,B715,팀수비력!B:B,D715)))*100,"")</f>
        <v>1.685354793517704</v>
      </c>
      <c r="BO715" s="94">
        <f t="shared" si="372"/>
        <v>9.6227867590454199</v>
      </c>
      <c r="BP715" s="18"/>
      <c r="BQ715" s="18"/>
      <c r="BR715" s="18"/>
      <c r="BS715" s="18"/>
      <c r="BT715" s="19" t="s">
        <v>88</v>
      </c>
      <c r="BU715" s="19"/>
      <c r="BV715" s="26" t="s">
        <v>97</v>
      </c>
      <c r="BW715" s="26"/>
      <c r="BX715" s="26"/>
      <c r="BY715" s="26"/>
      <c r="BZ715" s="29"/>
      <c r="CA715" s="29"/>
      <c r="CB715" s="29"/>
      <c r="CC715" s="30"/>
      <c r="CD715" s="30"/>
      <c r="CE715" s="30"/>
      <c r="CF715" s="28">
        <v>3</v>
      </c>
      <c r="CG715" s="28">
        <v>5</v>
      </c>
    </row>
    <row r="716" spans="1:85" x14ac:dyDescent="0.4">
      <c r="A716" s="9" t="s">
        <v>84</v>
      </c>
      <c r="B716" s="9" t="s">
        <v>171</v>
      </c>
      <c r="C716" s="9" t="s">
        <v>189</v>
      </c>
      <c r="D716" s="23" t="s">
        <v>297</v>
      </c>
      <c r="E716" s="32">
        <v>1</v>
      </c>
      <c r="F716" s="32">
        <v>8</v>
      </c>
      <c r="G716" s="32">
        <v>7</v>
      </c>
      <c r="H716" s="14">
        <f t="shared" si="346"/>
        <v>487</v>
      </c>
      <c r="I716" s="45">
        <v>1</v>
      </c>
      <c r="J716" s="15">
        <f t="shared" si="347"/>
        <v>1</v>
      </c>
      <c r="K716" s="21">
        <v>0</v>
      </c>
      <c r="L716" s="21">
        <v>0</v>
      </c>
      <c r="M716" s="15">
        <f t="shared" si="348"/>
        <v>0</v>
      </c>
      <c r="N716" s="15">
        <f t="shared" si="349"/>
        <v>0</v>
      </c>
      <c r="O716" s="17" t="e">
        <f t="shared" si="350"/>
        <v>#DIV/0!</v>
      </c>
      <c r="P716" s="14">
        <v>0</v>
      </c>
      <c r="Q716" s="16">
        <v>0</v>
      </c>
      <c r="R716" s="15">
        <f t="shared" si="351"/>
        <v>0</v>
      </c>
      <c r="S716" s="15">
        <f t="shared" si="352"/>
        <v>0</v>
      </c>
      <c r="T716" s="17" t="e">
        <f t="shared" si="353"/>
        <v>#DIV/0!</v>
      </c>
      <c r="U716" s="16">
        <v>0</v>
      </c>
      <c r="V716" s="16">
        <v>0</v>
      </c>
      <c r="W716" s="15">
        <f t="shared" si="354"/>
        <v>0</v>
      </c>
      <c r="X716" s="15">
        <f t="shared" si="355"/>
        <v>0</v>
      </c>
      <c r="Y716" s="17" t="e">
        <f t="shared" si="356"/>
        <v>#DIV/0!</v>
      </c>
      <c r="Z716" s="8">
        <v>1</v>
      </c>
      <c r="AA716" s="8">
        <v>2</v>
      </c>
      <c r="AB716" s="15">
        <f t="shared" si="357"/>
        <v>1</v>
      </c>
      <c r="AC716" s="15">
        <f t="shared" si="358"/>
        <v>2</v>
      </c>
      <c r="AD716" s="17">
        <f t="shared" si="359"/>
        <v>0.5</v>
      </c>
      <c r="AE716" s="13">
        <v>0</v>
      </c>
      <c r="AF716" s="15">
        <f t="shared" si="360"/>
        <v>0</v>
      </c>
      <c r="AG716" s="13">
        <v>0</v>
      </c>
      <c r="AH716" s="15">
        <f t="shared" si="361"/>
        <v>0</v>
      </c>
      <c r="AI716" s="13">
        <v>0</v>
      </c>
      <c r="AJ716" s="15">
        <f t="shared" si="362"/>
        <v>0</v>
      </c>
      <c r="AK716" s="13">
        <v>0</v>
      </c>
      <c r="AL716" s="15">
        <f t="shared" si="363"/>
        <v>0</v>
      </c>
      <c r="AM716" s="13">
        <v>0</v>
      </c>
      <c r="AN716" s="15">
        <f t="shared" si="364"/>
        <v>0</v>
      </c>
      <c r="AO716" s="2">
        <v>1</v>
      </c>
      <c r="AP716" s="15">
        <f t="shared" si="365"/>
        <v>1</v>
      </c>
      <c r="AQ716" s="6">
        <v>0</v>
      </c>
      <c r="AR716" s="15">
        <f t="shared" si="366"/>
        <v>0</v>
      </c>
      <c r="AS716" s="52">
        <v>1</v>
      </c>
      <c r="AT716" s="15">
        <f t="shared" si="367"/>
        <v>1</v>
      </c>
      <c r="AU716" s="18"/>
      <c r="AV716" s="18"/>
      <c r="AW716" s="18"/>
      <c r="AX716" s="18"/>
      <c r="AY716" s="18"/>
      <c r="AZ716" s="18"/>
      <c r="BA716" s="18"/>
      <c r="BB716" s="18"/>
      <c r="BC716" s="18"/>
      <c r="BD716" s="92">
        <f t="shared" si="368"/>
        <v>56.81818181818182</v>
      </c>
      <c r="BE716" s="92" t="str">
        <f t="shared" si="369"/>
        <v/>
      </c>
      <c r="BF716" s="93">
        <f>IFERROR(100*((L716+0.44*AA716+AQ716)*2400)/((SUMIFS(팀공격력!Q:Q,팀공격력!A:A,B716,팀공격력!B:B,D716)+0.44*SUMIFS(팀공격력!T:T,팀공격력!A:A,B716,팀공격력!B:B,D716)+SUMIFS(팀공격력!AK:AK,팀공격력!A:A,B716,팀공격력!B:B,D716))*(F716*60+G716)),"")</f>
        <v>0.56728176627475513</v>
      </c>
      <c r="BG716" s="17" t="str">
        <f t="shared" si="370"/>
        <v/>
      </c>
      <c r="BH716" s="17" t="str">
        <f t="shared" si="371"/>
        <v/>
      </c>
      <c r="BI716" s="94">
        <f>IFERROR(((AG716*(12000/5))/((F716*60+G716)*(SUMIFS(팀공격력!X:X,팀공격력!A:A,B716,팀공격력!B:B,D716)+SUMIFS(팀수비력!X:X,팀수비력!A:A,B716,팀수비력!B:B,D716))))*100,"")</f>
        <v>0</v>
      </c>
      <c r="BJ716" s="94">
        <f>IFERROR(((AI716*(12000/5))/((F716*60+G716)*(SUMIFS(팀공격력!V:V,팀공격력!A:A,B716,팀공격력!B:B,D716)+SUMIFS(팀수비력!W:W,팀수비력!A:A,B716,팀수비력!B:B,D716))))*100,"")</f>
        <v>0</v>
      </c>
      <c r="BK716" s="94">
        <f>IFERROR(((AE716*(12000/5))/((F716*60+G716)*(SUMIFS(팀공격력!X:X,팀공격력!A:A,B716,팀공격력!B:B,D716)+SUMIFS(팀수비력!X:X,팀수비력!A:A,B716,팀수비력!B:B,D716))))*100,"")</f>
        <v>0</v>
      </c>
      <c r="BL716" s="94">
        <f>IFERROR(100*AK716/(((((F716*60+G716)/(12000/5))*SUMIFS(팀공격력!P:P,팀공격력!A:A,B716,팀공격력!B:B,D716))-K716)),"")</f>
        <v>0</v>
      </c>
      <c r="BM716" s="94">
        <f>IFERROR(100*((AM716/E716*(2400))/((F716*60+G716)*SUMIFS(팀공격력!AR:AR,팀공격력!A:A,B716,팀공격력!B:B,D716))),"")</f>
        <v>0</v>
      </c>
      <c r="BN716" s="94">
        <f>IFERROR((AO716*40)/(((F716*60+G716)/60)*(SUMIFS(팀수비력!Q:Q,팀수비력!A:A,B716,팀수비력!B:B,D716)-SUMIFS(팀수비력!N:N,팀수비력!A:A,B716,팀수비력!B:B,D716)))*100,"")</f>
        <v>1.0927120658176901</v>
      </c>
      <c r="BO716" s="94">
        <f t="shared" si="372"/>
        <v>0</v>
      </c>
      <c r="BP716" s="18"/>
      <c r="BQ716" s="18"/>
      <c r="BR716" s="18"/>
      <c r="BS716" s="18"/>
      <c r="BT716" s="19" t="s">
        <v>88</v>
      </c>
      <c r="BU716" s="19"/>
      <c r="BV716" s="26" t="s">
        <v>94</v>
      </c>
      <c r="BW716" s="26"/>
      <c r="BX716" s="26"/>
      <c r="BY716" s="26"/>
      <c r="BZ716" s="29"/>
      <c r="CA716" s="29"/>
      <c r="CB716" s="29"/>
      <c r="CC716" s="30"/>
      <c r="CD716" s="30"/>
      <c r="CE716" s="30"/>
      <c r="CF716" s="28">
        <v>0</v>
      </c>
      <c r="CG716" s="28">
        <v>1</v>
      </c>
    </row>
    <row r="717" spans="1:85" x14ac:dyDescent="0.4">
      <c r="A717" s="9" t="s">
        <v>84</v>
      </c>
      <c r="B717" s="9" t="s">
        <v>171</v>
      </c>
      <c r="C717" s="9" t="s">
        <v>190</v>
      </c>
      <c r="D717" s="23" t="s">
        <v>297</v>
      </c>
      <c r="E717" s="32">
        <v>9</v>
      </c>
      <c r="F717" s="32">
        <v>30</v>
      </c>
      <c r="G717" s="32">
        <v>12</v>
      </c>
      <c r="H717" s="14">
        <f t="shared" si="346"/>
        <v>16308</v>
      </c>
      <c r="I717" s="45">
        <v>123</v>
      </c>
      <c r="J717" s="15">
        <f t="shared" si="347"/>
        <v>13.666666666666666</v>
      </c>
      <c r="K717" s="21">
        <v>44</v>
      </c>
      <c r="L717" s="21">
        <v>102</v>
      </c>
      <c r="M717" s="15">
        <f t="shared" si="348"/>
        <v>4.8888888888888893</v>
      </c>
      <c r="N717" s="15">
        <f t="shared" si="349"/>
        <v>11.333333333333334</v>
      </c>
      <c r="O717" s="17">
        <f t="shared" si="350"/>
        <v>0.43137254901960786</v>
      </c>
      <c r="P717" s="14">
        <v>27</v>
      </c>
      <c r="Q717" s="16">
        <v>49</v>
      </c>
      <c r="R717" s="15">
        <f t="shared" si="351"/>
        <v>3</v>
      </c>
      <c r="S717" s="15">
        <f t="shared" si="352"/>
        <v>5.4444444444444446</v>
      </c>
      <c r="T717" s="17">
        <f t="shared" si="353"/>
        <v>0.55102040816326525</v>
      </c>
      <c r="U717" s="16">
        <v>17</v>
      </c>
      <c r="V717" s="16">
        <v>53</v>
      </c>
      <c r="W717" s="15">
        <f t="shared" si="354"/>
        <v>1.8888888888888888</v>
      </c>
      <c r="X717" s="15">
        <f t="shared" si="355"/>
        <v>5.8888888888888893</v>
      </c>
      <c r="Y717" s="17">
        <f t="shared" si="356"/>
        <v>0.32075471698113206</v>
      </c>
      <c r="Z717" s="8">
        <v>18</v>
      </c>
      <c r="AA717" s="8">
        <v>19</v>
      </c>
      <c r="AB717" s="15">
        <f t="shared" si="357"/>
        <v>2</v>
      </c>
      <c r="AC717" s="15">
        <f t="shared" si="358"/>
        <v>2.1111111111111112</v>
      </c>
      <c r="AD717" s="17">
        <f t="shared" si="359"/>
        <v>0.94736842105263153</v>
      </c>
      <c r="AE717" s="13">
        <v>16</v>
      </c>
      <c r="AF717" s="15">
        <f t="shared" si="360"/>
        <v>1.7777777777777777</v>
      </c>
      <c r="AG717" s="13">
        <v>5</v>
      </c>
      <c r="AH717" s="15">
        <f t="shared" si="361"/>
        <v>0.55555555555555558</v>
      </c>
      <c r="AI717" s="13">
        <v>11</v>
      </c>
      <c r="AJ717" s="15">
        <f t="shared" si="362"/>
        <v>1.2222222222222223</v>
      </c>
      <c r="AK717" s="13">
        <v>47</v>
      </c>
      <c r="AL717" s="15">
        <f t="shared" si="363"/>
        <v>5.2222222222222223</v>
      </c>
      <c r="AM717" s="13">
        <v>12</v>
      </c>
      <c r="AN717" s="15">
        <f t="shared" si="364"/>
        <v>1.3333333333333333</v>
      </c>
      <c r="AO717" s="2">
        <v>0</v>
      </c>
      <c r="AP717" s="15">
        <f t="shared" si="365"/>
        <v>0</v>
      </c>
      <c r="AQ717" s="6">
        <v>22</v>
      </c>
      <c r="AR717" s="15">
        <f t="shared" si="366"/>
        <v>2.4444444444444446</v>
      </c>
      <c r="AS717" s="52">
        <v>15</v>
      </c>
      <c r="AT717" s="15">
        <f t="shared" si="367"/>
        <v>1.6666666666666667</v>
      </c>
      <c r="AU717" s="18"/>
      <c r="AV717" s="18"/>
      <c r="AW717" s="18"/>
      <c r="AX717" s="18"/>
      <c r="AY717" s="18"/>
      <c r="AZ717" s="18"/>
      <c r="BA717" s="18"/>
      <c r="BB717" s="18"/>
      <c r="BC717" s="18"/>
      <c r="BD717" s="92">
        <f t="shared" si="368"/>
        <v>55.726712577020663</v>
      </c>
      <c r="BE717" s="92">
        <f t="shared" si="369"/>
        <v>51.470588235294116</v>
      </c>
      <c r="BF717" s="93">
        <f>IFERROR(100*((L717+0.44*AA717+AQ717)*2400)/((SUMIFS(팀공격력!Q:Q,팀공격력!A:A,B717,팀공격력!B:B,D717)+0.44*SUMIFS(팀공격력!T:T,팀공격력!A:A,B717,팀공격력!B:B,D717)+SUMIFS(팀공격력!AK:AK,팀공격력!A:A,B717,팀공격력!B:B,D717))*(F717*60+G717)),"")</f>
        <v>22.932092177446858</v>
      </c>
      <c r="BG717" s="17">
        <f t="shared" si="370"/>
        <v>0.51960784313725494</v>
      </c>
      <c r="BH717" s="17">
        <f t="shared" si="371"/>
        <v>0.18627450980392157</v>
      </c>
      <c r="BI717" s="94">
        <f>IFERROR(((AG717*(12000/5))/((F717*60+G717)*(SUMIFS(팀공격력!X:X,팀공격력!A:A,B717,팀공격력!B:B,D717)+SUMIFS(팀수비력!X:X,팀수비력!A:A,B717,팀수비력!B:B,D717))))*100,"")</f>
        <v>1.0647132727156576</v>
      </c>
      <c r="BJ717" s="94">
        <f>IFERROR(((AI717*(12000/5))/((F717*60+G717)*(SUMIFS(팀공격력!V:V,팀공격력!A:A,B717,팀공격력!B:B,D717)+SUMIFS(팀수비력!W:W,팀수비력!A:A,B717,팀수비력!B:B,D717))))*100,"")</f>
        <v>5.1121180434530036</v>
      </c>
      <c r="BK717" s="94">
        <f>IFERROR(((AE717*(12000/5))/((F717*60+G717)*(SUMIFS(팀공격력!X:X,팀공격력!A:A,B717,팀공격력!B:B,D717)+SUMIFS(팀수비력!X:X,팀수비력!A:A,B717,팀수비력!B:B,D717))))*100,"")</f>
        <v>3.4070824726901048</v>
      </c>
      <c r="BL717" s="94">
        <f>IFERROR(100*AK717/(((((F717*60+G717)/(12000/5))*SUMIFS(팀공격력!P:P,팀공격력!A:A,B717,팀공격력!B:B,D717))-K717)),"")</f>
        <v>27.825469184772956</v>
      </c>
      <c r="BM717" s="94">
        <f>IFERROR(100*((AM717/E717*(2400))/((F717*60+G717)*SUMIFS(팀공격력!AR:AR,팀공격력!A:A,B717,팀공격력!B:B,D717))),"")</f>
        <v>2.3894894381726308</v>
      </c>
      <c r="BN717" s="94">
        <f>IFERROR((AO717*40)/(((F717*60+G717)/60)*(SUMIFS(팀수비력!Q:Q,팀수비력!A:A,B717,팀수비력!B:B,D717)-SUMIFS(팀수비력!N:N,팀수비력!A:A,B717,팀수비력!B:B,D717)))*100,"")</f>
        <v>0</v>
      </c>
      <c r="BO717" s="94">
        <f t="shared" si="372"/>
        <v>16.621335750982169</v>
      </c>
      <c r="BP717" s="18"/>
      <c r="BQ717" s="18"/>
      <c r="BR717" s="18"/>
      <c r="BS717" s="18"/>
      <c r="BT717" s="19" t="s">
        <v>88</v>
      </c>
      <c r="BU717" s="19"/>
      <c r="BV717" s="26" t="s">
        <v>89</v>
      </c>
      <c r="BW717" s="26"/>
      <c r="BX717" s="26"/>
      <c r="BY717" s="26"/>
      <c r="BZ717" s="29"/>
      <c r="CA717" s="29"/>
      <c r="CB717" s="29"/>
      <c r="CC717" s="30"/>
      <c r="CD717" s="30"/>
      <c r="CE717" s="30"/>
      <c r="CF717" s="28">
        <v>3</v>
      </c>
      <c r="CG717" s="28">
        <v>6</v>
      </c>
    </row>
    <row r="718" spans="1:85" x14ac:dyDescent="0.4">
      <c r="A718" s="9" t="s">
        <v>84</v>
      </c>
      <c r="B718" s="9" t="s">
        <v>191</v>
      </c>
      <c r="C718" s="9" t="s">
        <v>192</v>
      </c>
      <c r="D718" s="23" t="s">
        <v>297</v>
      </c>
      <c r="E718" s="32">
        <v>7</v>
      </c>
      <c r="F718" s="32">
        <v>26</v>
      </c>
      <c r="G718" s="32">
        <v>50</v>
      </c>
      <c r="H718" s="14">
        <f t="shared" si="346"/>
        <v>11270</v>
      </c>
      <c r="I718" s="45">
        <v>95</v>
      </c>
      <c r="J718" s="15">
        <f t="shared" si="347"/>
        <v>13.571428571428571</v>
      </c>
      <c r="K718" s="21">
        <v>39</v>
      </c>
      <c r="L718" s="21">
        <v>83</v>
      </c>
      <c r="M718" s="15">
        <f t="shared" si="348"/>
        <v>5.5714285714285712</v>
      </c>
      <c r="N718" s="15">
        <f t="shared" si="349"/>
        <v>11.857142857142858</v>
      </c>
      <c r="O718" s="17">
        <f t="shared" si="350"/>
        <v>0.46987951807228917</v>
      </c>
      <c r="P718" s="14">
        <v>28</v>
      </c>
      <c r="Q718" s="16">
        <v>53</v>
      </c>
      <c r="R718" s="15">
        <f t="shared" si="351"/>
        <v>4</v>
      </c>
      <c r="S718" s="15">
        <f t="shared" si="352"/>
        <v>7.5714285714285712</v>
      </c>
      <c r="T718" s="17">
        <f t="shared" si="353"/>
        <v>0.52830188679245282</v>
      </c>
      <c r="U718" s="16">
        <v>11</v>
      </c>
      <c r="V718" s="16">
        <v>30</v>
      </c>
      <c r="W718" s="15">
        <f t="shared" si="354"/>
        <v>1.5714285714285714</v>
      </c>
      <c r="X718" s="15">
        <f t="shared" si="355"/>
        <v>4.2857142857142856</v>
      </c>
      <c r="Y718" s="17">
        <f t="shared" si="356"/>
        <v>0.36666666666666664</v>
      </c>
      <c r="Z718" s="8">
        <v>6</v>
      </c>
      <c r="AA718" s="8">
        <v>8</v>
      </c>
      <c r="AB718" s="15">
        <f t="shared" si="357"/>
        <v>0.8571428571428571</v>
      </c>
      <c r="AC718" s="15">
        <f t="shared" si="358"/>
        <v>1.1428571428571428</v>
      </c>
      <c r="AD718" s="17">
        <f t="shared" si="359"/>
        <v>0.75</v>
      </c>
      <c r="AE718" s="13">
        <v>66</v>
      </c>
      <c r="AF718" s="15">
        <f t="shared" si="360"/>
        <v>9.4285714285714288</v>
      </c>
      <c r="AG718" s="13">
        <v>17</v>
      </c>
      <c r="AH718" s="15">
        <f t="shared" si="361"/>
        <v>2.4285714285714284</v>
      </c>
      <c r="AI718" s="13">
        <v>49</v>
      </c>
      <c r="AJ718" s="15">
        <f t="shared" si="362"/>
        <v>7</v>
      </c>
      <c r="AK718" s="13">
        <v>32</v>
      </c>
      <c r="AL718" s="15">
        <f t="shared" si="363"/>
        <v>4.5714285714285712</v>
      </c>
      <c r="AM718" s="13">
        <v>8</v>
      </c>
      <c r="AN718" s="15">
        <f t="shared" si="364"/>
        <v>1.1428571428571428</v>
      </c>
      <c r="AO718" s="2">
        <v>4</v>
      </c>
      <c r="AP718" s="15">
        <f t="shared" si="365"/>
        <v>0.5714285714285714</v>
      </c>
      <c r="AQ718" s="6">
        <v>16</v>
      </c>
      <c r="AR718" s="15">
        <f t="shared" si="366"/>
        <v>2.2857142857142856</v>
      </c>
      <c r="AS718" s="52">
        <v>16</v>
      </c>
      <c r="AT718" s="15">
        <f t="shared" si="367"/>
        <v>2.2857142857142856</v>
      </c>
      <c r="AU718" s="18"/>
      <c r="AV718" s="18"/>
      <c r="AW718" s="18"/>
      <c r="AX718" s="18"/>
      <c r="AY718" s="18"/>
      <c r="AZ718" s="18"/>
      <c r="BA718" s="18"/>
      <c r="BB718" s="18"/>
      <c r="BC718" s="18"/>
      <c r="BD718" s="92">
        <f t="shared" si="368"/>
        <v>54.900601017105878</v>
      </c>
      <c r="BE718" s="92">
        <f t="shared" si="369"/>
        <v>53.614457831325304</v>
      </c>
      <c r="BF718" s="93">
        <f>IFERROR(100*((L718+0.44*AA718+AQ718)*2400)/((SUMIFS(팀공격력!Q:Q,팀공격력!A:A,B718,팀공격력!B:B,D718)+0.44*SUMIFS(팀공격력!T:T,팀공격력!A:A,B718,팀공격력!B:B,D718)+SUMIFS(팀공격력!AK:AK,팀공격력!A:A,B718,팀공격력!B:B,D718))*(F718*60+G718)),"")</f>
        <v>20.759732221323748</v>
      </c>
      <c r="BG718" s="17">
        <f t="shared" si="370"/>
        <v>0.36144578313253012</v>
      </c>
      <c r="BH718" s="17">
        <f t="shared" si="371"/>
        <v>9.6385542168674704E-2</v>
      </c>
      <c r="BI718" s="94">
        <f>IFERROR(((AG718*(12000/5))/((F718*60+G718)*(SUMIFS(팀공격력!X:X,팀공격력!A:A,B718,팀공격력!B:B,D718)+SUMIFS(팀수비력!X:X,팀수비력!A:A,B718,팀수비력!B:B,D718))))*100,"")</f>
        <v>3.9534500634683769</v>
      </c>
      <c r="BJ718" s="94">
        <f>IFERROR(((AI718*(12000/5))/((F718*60+G718)*(SUMIFS(팀공격력!V:V,팀공격력!A:A,B718,팀공격력!B:B,D718)+SUMIFS(팀수비력!W:W,팀수비력!A:A,B718,팀수비력!B:B,D718))))*100,"")</f>
        <v>22.067516090897151</v>
      </c>
      <c r="BK718" s="94">
        <f>IFERROR(((AE718*(12000/5))/((F718*60+G718)*(SUMIFS(팀공격력!X:X,팀공격력!A:A,B718,팀공격력!B:B,D718)+SUMIFS(팀수비력!X:X,팀수비력!A:A,B718,팀수비력!B:B,D718))))*100,"")</f>
        <v>15.348688481700759</v>
      </c>
      <c r="BL718" s="94">
        <f>IFERROR(100*AK718/(((((F718*60+G718)/(12000/5))*SUMIFS(팀공격력!P:P,팀공격력!A:A,B718,팀공격력!B:B,D718))-K718)),"")</f>
        <v>23.987256769841025</v>
      </c>
      <c r="BM718" s="94">
        <f>IFERROR(100*((AM718/E718*(2400))/((F718*60+G718)*SUMIFS(팀공격력!AR:AR,팀공격력!A:A,B718,팀공격력!B:B,D718))),"")</f>
        <v>2.4257790214484278</v>
      </c>
      <c r="BN718" s="94">
        <f>IFERROR((AO718*40)/(((F718*60+G718)/60)*(SUMIFS(팀수비력!Q:Q,팀수비력!A:A,B718,팀수비력!B:B,D718)-SUMIFS(팀수비력!N:N,팀수비력!A:A,B718,팀수비력!B:B,D718)))*100,"")</f>
        <v>1.6381134393556755</v>
      </c>
      <c r="BO718" s="94">
        <f t="shared" si="372"/>
        <v>15.606710885680844</v>
      </c>
      <c r="BP718" s="18"/>
      <c r="BQ718" s="18"/>
      <c r="BR718" s="18"/>
      <c r="BS718" s="18"/>
      <c r="BT718" s="19" t="s">
        <v>93</v>
      </c>
      <c r="BU718" s="19"/>
      <c r="BV718" s="26" t="s">
        <v>97</v>
      </c>
      <c r="BW718" s="26"/>
      <c r="BX718" s="26"/>
      <c r="BY718" s="26"/>
      <c r="BZ718" s="29"/>
      <c r="CA718" s="29"/>
      <c r="CB718" s="29"/>
      <c r="CC718" s="30"/>
      <c r="CD718" s="30"/>
      <c r="CE718" s="30"/>
      <c r="CF718" s="28">
        <v>3</v>
      </c>
      <c r="CG718" s="28">
        <v>4</v>
      </c>
    </row>
    <row r="719" spans="1:85" x14ac:dyDescent="0.4">
      <c r="A719" s="9" t="s">
        <v>84</v>
      </c>
      <c r="B719" s="9" t="s">
        <v>191</v>
      </c>
      <c r="C719" s="9" t="s">
        <v>193</v>
      </c>
      <c r="D719" s="23" t="s">
        <v>297</v>
      </c>
      <c r="E719" s="32">
        <v>9</v>
      </c>
      <c r="F719" s="32">
        <v>32</v>
      </c>
      <c r="G719" s="32">
        <v>1</v>
      </c>
      <c r="H719" s="14">
        <f t="shared" si="346"/>
        <v>17289</v>
      </c>
      <c r="I719" s="45">
        <v>74</v>
      </c>
      <c r="J719" s="15">
        <f t="shared" si="347"/>
        <v>8.2222222222222214</v>
      </c>
      <c r="K719" s="21">
        <v>25</v>
      </c>
      <c r="L719" s="21">
        <v>64</v>
      </c>
      <c r="M719" s="15">
        <f t="shared" si="348"/>
        <v>2.7777777777777777</v>
      </c>
      <c r="N719" s="15">
        <f t="shared" si="349"/>
        <v>7.1111111111111107</v>
      </c>
      <c r="O719" s="17">
        <f t="shared" si="350"/>
        <v>0.390625</v>
      </c>
      <c r="P719" s="14">
        <v>6</v>
      </c>
      <c r="Q719" s="16">
        <v>8</v>
      </c>
      <c r="R719" s="15">
        <f t="shared" si="351"/>
        <v>0.66666666666666663</v>
      </c>
      <c r="S719" s="15">
        <f t="shared" si="352"/>
        <v>0.88888888888888884</v>
      </c>
      <c r="T719" s="17">
        <f t="shared" si="353"/>
        <v>0.75</v>
      </c>
      <c r="U719" s="16">
        <v>19</v>
      </c>
      <c r="V719" s="16">
        <v>56</v>
      </c>
      <c r="W719" s="15">
        <f t="shared" si="354"/>
        <v>2.1111111111111112</v>
      </c>
      <c r="X719" s="15">
        <f t="shared" si="355"/>
        <v>6.2222222222222223</v>
      </c>
      <c r="Y719" s="17">
        <f t="shared" si="356"/>
        <v>0.3392857142857143</v>
      </c>
      <c r="Z719" s="8">
        <v>5</v>
      </c>
      <c r="AA719" s="8">
        <v>6</v>
      </c>
      <c r="AB719" s="15">
        <f t="shared" si="357"/>
        <v>0.55555555555555558</v>
      </c>
      <c r="AC719" s="15">
        <f t="shared" si="358"/>
        <v>0.66666666666666663</v>
      </c>
      <c r="AD719" s="17">
        <f t="shared" si="359"/>
        <v>0.83333333333333337</v>
      </c>
      <c r="AE719" s="13">
        <v>46</v>
      </c>
      <c r="AF719" s="15">
        <f t="shared" si="360"/>
        <v>5.1111111111111107</v>
      </c>
      <c r="AG719" s="13">
        <v>13</v>
      </c>
      <c r="AH719" s="15">
        <f t="shared" si="361"/>
        <v>1.4444444444444444</v>
      </c>
      <c r="AI719" s="13">
        <v>33</v>
      </c>
      <c r="AJ719" s="15">
        <f t="shared" si="362"/>
        <v>3.6666666666666665</v>
      </c>
      <c r="AK719" s="13">
        <v>23</v>
      </c>
      <c r="AL719" s="15">
        <f t="shared" si="363"/>
        <v>2.5555555555555554</v>
      </c>
      <c r="AM719" s="13">
        <v>13</v>
      </c>
      <c r="AN719" s="15">
        <f t="shared" si="364"/>
        <v>1.4444444444444444</v>
      </c>
      <c r="AO719" s="2">
        <v>3</v>
      </c>
      <c r="AP719" s="15">
        <f t="shared" si="365"/>
        <v>0.33333333333333331</v>
      </c>
      <c r="AQ719" s="6">
        <v>6</v>
      </c>
      <c r="AR719" s="15">
        <f t="shared" si="366"/>
        <v>0.66666666666666663</v>
      </c>
      <c r="AS719" s="52">
        <v>26</v>
      </c>
      <c r="AT719" s="15">
        <f t="shared" si="367"/>
        <v>2.8888888888888888</v>
      </c>
      <c r="AU719" s="18"/>
      <c r="AV719" s="18"/>
      <c r="AW719" s="18"/>
      <c r="AX719" s="18"/>
      <c r="AY719" s="18"/>
      <c r="AZ719" s="18"/>
      <c r="BA719" s="18"/>
      <c r="BB719" s="18"/>
      <c r="BC719" s="18"/>
      <c r="BD719" s="92">
        <f t="shared" si="368"/>
        <v>55.522208883553425</v>
      </c>
      <c r="BE719" s="92">
        <f t="shared" si="369"/>
        <v>53.90625</v>
      </c>
      <c r="BF719" s="93">
        <f>IFERROR(100*((L719+0.44*AA719+AQ719)*2400)/((SUMIFS(팀공격력!Q:Q,팀공격력!A:A,B719,팀공격력!B:B,D719)+0.44*SUMIFS(팀공격력!T:T,팀공격력!A:A,B719,팀공격력!B:B,D719)+SUMIFS(팀공격력!AK:AK,팀공격력!A:A,B719,팀공격력!B:B,D719))*(F719*60+G719)),"")</f>
        <v>12.327854400074402</v>
      </c>
      <c r="BG719" s="17">
        <f t="shared" si="370"/>
        <v>0.875</v>
      </c>
      <c r="BH719" s="17">
        <f t="shared" si="371"/>
        <v>9.375E-2</v>
      </c>
      <c r="BI719" s="94">
        <f>IFERROR(((AG719*(12000/5))/((F719*60+G719)*(SUMIFS(팀공격력!X:X,팀공격력!A:A,B719,팀공격력!B:B,D719)+SUMIFS(팀수비력!X:X,팀수비력!A:A,B719,팀수비력!B:B,D719))))*100,"")</f>
        <v>2.533781726073832</v>
      </c>
      <c r="BJ719" s="94">
        <f>IFERROR(((AI719*(12000/5))/((F719*60+G719)*(SUMIFS(팀공격력!V:V,팀공격력!A:A,B719,팀공격력!B:B,D719)+SUMIFS(팀수비력!W:W,팀수비력!A:A,B719,팀수비력!B:B,D719))))*100,"")</f>
        <v>12.455748280650655</v>
      </c>
      <c r="BK719" s="94">
        <f>IFERROR(((AE719*(12000/5))/((F719*60+G719)*(SUMIFS(팀공격력!X:X,팀공격력!A:A,B719,팀공격력!B:B,D719)+SUMIFS(팀수비력!X:X,팀수비력!A:A,B719,팀수비력!B:B,D719))))*100,"")</f>
        <v>8.9656891845689444</v>
      </c>
      <c r="BL719" s="94">
        <f>IFERROR(100*AK719/(((((F719*60+G719)/(12000/5))*SUMIFS(팀공격력!P:P,팀공격력!A:A,B719,팀공격력!B:B,D719))-K719)),"")</f>
        <v>12.727779993866685</v>
      </c>
      <c r="BM719" s="94">
        <f>IFERROR(100*((AM719/E719*(2400))/((F719*60+G719)*SUMIFS(팀공격력!AR:AR,팀공격력!A:A,B719,팀공격력!B:B,D719))),"")</f>
        <v>2.5695592893777057</v>
      </c>
      <c r="BN719" s="94">
        <f>IFERROR((AO719*40)/(((F719*60+G719)/60)*(SUMIFS(팀수비력!Q:Q,팀수비력!A:A,B719,팀수비력!B:B,D719)-SUMIFS(팀수비력!N:N,팀수비력!A:A,B719,팀수비력!B:B,D719)))*100,"")</f>
        <v>1.0296834867371047</v>
      </c>
      <c r="BO719" s="94">
        <f t="shared" si="372"/>
        <v>8.2599118942731273</v>
      </c>
      <c r="BP719" s="18"/>
      <c r="BQ719" s="18"/>
      <c r="BR719" s="18"/>
      <c r="BS719" s="18"/>
      <c r="BT719" s="19" t="s">
        <v>88</v>
      </c>
      <c r="BU719" s="19"/>
      <c r="BV719" s="26" t="s">
        <v>94</v>
      </c>
      <c r="BW719" s="26"/>
      <c r="BX719" s="26"/>
      <c r="BY719" s="26"/>
      <c r="BZ719" s="29"/>
      <c r="CA719" s="29"/>
      <c r="CB719" s="29"/>
      <c r="CC719" s="30"/>
      <c r="CD719" s="30"/>
      <c r="CE719" s="30"/>
      <c r="CF719" s="28">
        <v>5</v>
      </c>
      <c r="CG719" s="28">
        <v>4</v>
      </c>
    </row>
    <row r="720" spans="1:85" x14ac:dyDescent="0.4">
      <c r="A720" s="9" t="s">
        <v>84</v>
      </c>
      <c r="B720" s="9" t="s">
        <v>191</v>
      </c>
      <c r="C720" s="9" t="s">
        <v>195</v>
      </c>
      <c r="D720" s="23" t="s">
        <v>297</v>
      </c>
      <c r="E720" s="32">
        <v>9</v>
      </c>
      <c r="F720" s="32">
        <v>16</v>
      </c>
      <c r="G720" s="32">
        <v>33</v>
      </c>
      <c r="H720" s="14">
        <f t="shared" si="346"/>
        <v>8937</v>
      </c>
      <c r="I720" s="45">
        <v>55</v>
      </c>
      <c r="J720" s="15">
        <f t="shared" si="347"/>
        <v>6.1111111111111107</v>
      </c>
      <c r="K720" s="21">
        <v>20</v>
      </c>
      <c r="L720" s="21">
        <v>44</v>
      </c>
      <c r="M720" s="15">
        <f t="shared" si="348"/>
        <v>2.2222222222222223</v>
      </c>
      <c r="N720" s="15">
        <f t="shared" si="349"/>
        <v>4.8888888888888893</v>
      </c>
      <c r="O720" s="17">
        <f t="shared" si="350"/>
        <v>0.45454545454545453</v>
      </c>
      <c r="P720" s="14">
        <v>15</v>
      </c>
      <c r="Q720" s="16">
        <v>29</v>
      </c>
      <c r="R720" s="15">
        <f t="shared" si="351"/>
        <v>1.6666666666666667</v>
      </c>
      <c r="S720" s="15">
        <f t="shared" si="352"/>
        <v>3.2222222222222223</v>
      </c>
      <c r="T720" s="17">
        <f t="shared" si="353"/>
        <v>0.51724137931034486</v>
      </c>
      <c r="U720" s="16">
        <v>5</v>
      </c>
      <c r="V720" s="16">
        <v>15</v>
      </c>
      <c r="W720" s="15">
        <f t="shared" si="354"/>
        <v>0.55555555555555558</v>
      </c>
      <c r="X720" s="15">
        <f t="shared" si="355"/>
        <v>1.6666666666666667</v>
      </c>
      <c r="Y720" s="17">
        <f t="shared" si="356"/>
        <v>0.33333333333333331</v>
      </c>
      <c r="Z720" s="8">
        <v>10</v>
      </c>
      <c r="AA720" s="8">
        <v>19</v>
      </c>
      <c r="AB720" s="15">
        <f t="shared" si="357"/>
        <v>1.1111111111111112</v>
      </c>
      <c r="AC720" s="15">
        <f t="shared" si="358"/>
        <v>2.1111111111111112</v>
      </c>
      <c r="AD720" s="17">
        <f t="shared" si="359"/>
        <v>0.52631578947368418</v>
      </c>
      <c r="AE720" s="13">
        <v>10</v>
      </c>
      <c r="AF720" s="15">
        <f t="shared" si="360"/>
        <v>1.1111111111111112</v>
      </c>
      <c r="AG720" s="13">
        <v>3</v>
      </c>
      <c r="AH720" s="15">
        <f t="shared" si="361"/>
        <v>0.33333333333333331</v>
      </c>
      <c r="AI720" s="13">
        <v>7</v>
      </c>
      <c r="AJ720" s="15">
        <f t="shared" si="362"/>
        <v>0.77777777777777779</v>
      </c>
      <c r="AK720" s="13">
        <v>23</v>
      </c>
      <c r="AL720" s="15">
        <f t="shared" si="363"/>
        <v>2.5555555555555554</v>
      </c>
      <c r="AM720" s="13">
        <v>3</v>
      </c>
      <c r="AN720" s="15">
        <f t="shared" si="364"/>
        <v>0.33333333333333331</v>
      </c>
      <c r="AO720" s="2">
        <v>0</v>
      </c>
      <c r="AP720" s="15">
        <f t="shared" si="365"/>
        <v>0</v>
      </c>
      <c r="AQ720" s="6">
        <v>7</v>
      </c>
      <c r="AR720" s="15">
        <f t="shared" si="366"/>
        <v>0.77777777777777779</v>
      </c>
      <c r="AS720" s="52">
        <v>24</v>
      </c>
      <c r="AT720" s="15">
        <f t="shared" si="367"/>
        <v>2.6666666666666665</v>
      </c>
      <c r="AU720" s="18"/>
      <c r="AV720" s="18"/>
      <c r="AW720" s="18"/>
      <c r="AX720" s="18"/>
      <c r="AY720" s="18"/>
      <c r="AZ720" s="18"/>
      <c r="BA720" s="18"/>
      <c r="BB720" s="18"/>
      <c r="BC720" s="18"/>
      <c r="BD720" s="92">
        <f t="shared" si="368"/>
        <v>52.52100840336135</v>
      </c>
      <c r="BE720" s="92">
        <f t="shared" si="369"/>
        <v>51.136363636363633</v>
      </c>
      <c r="BF720" s="93">
        <f>IFERROR(100*((L720+0.44*AA720+AQ720)*2400)/((SUMIFS(팀공격력!Q:Q,팀공격력!A:A,B720,팀공격력!B:B,D720)+0.44*SUMIFS(팀공격력!T:T,팀공격력!A:A,B720,팀공격력!B:B,D720)+SUMIFS(팀공격력!AK:AK,팀공격력!A:A,B720,팀공격력!B:B,D720))*(F720*60+G720)),"")</f>
        <v>19.488735865249311</v>
      </c>
      <c r="BG720" s="17">
        <f t="shared" si="370"/>
        <v>0.34090909090909088</v>
      </c>
      <c r="BH720" s="17">
        <f t="shared" si="371"/>
        <v>0.43181818181818182</v>
      </c>
      <c r="BI720" s="94">
        <f>IFERROR(((AG720*(12000/5))/((F720*60+G720)*(SUMIFS(팀공격력!X:X,팀공격력!A:A,B720,팀공격력!B:B,D720)+SUMIFS(팀수비력!X:X,팀수비력!A:A,B720,팀수비력!B:B,D720))))*100,"")</f>
        <v>1.1311630712962657</v>
      </c>
      <c r="BJ720" s="94">
        <f>IFERROR(((AI720*(12000/5))/((F720*60+G720)*(SUMIFS(팀공격력!V:V,팀공격력!A:A,B720,팀공격력!B:B,D720)+SUMIFS(팀수비력!W:W,팀수비력!A:A,B720,팀수비력!B:B,D720))))*100,"")</f>
        <v>5.1113078558976284</v>
      </c>
      <c r="BK720" s="94">
        <f>IFERROR(((AE720*(12000/5))/((F720*60+G720)*(SUMIFS(팀공격력!X:X,팀공격력!A:A,B720,팀공격력!B:B,D720)+SUMIFS(팀수비력!X:X,팀수비력!A:A,B720,팀수비력!B:B,D720))))*100,"")</f>
        <v>3.7705435709875523</v>
      </c>
      <c r="BL720" s="94">
        <f>IFERROR(100*AK720/(((((F720*60+G720)/(12000/5))*SUMIFS(팀공격력!P:P,팀공격력!A:A,B720,팀공격력!B:B,D720))-K720)),"")</f>
        <v>26.640798065646404</v>
      </c>
      <c r="BM720" s="94">
        <f>IFERROR(100*((AM720/E720*(2400))/((F720*60+G720)*SUMIFS(팀공격력!AR:AR,팀공격력!A:A,B720,팀공격력!B:B,D720))),"")</f>
        <v>1.1471353462455431</v>
      </c>
      <c r="BN720" s="94">
        <f>IFERROR((AO720*40)/(((F720*60+G720)/60)*(SUMIFS(팀수비력!Q:Q,팀수비력!A:A,B720,팀수비력!B:B,D720)-SUMIFS(팀수비력!N:N,팀수비력!A:A,B720,팀수비력!B:B,D720)))*100,"")</f>
        <v>0</v>
      </c>
      <c r="BO720" s="94">
        <f t="shared" si="372"/>
        <v>11.79245283018868</v>
      </c>
      <c r="BP720" s="18"/>
      <c r="BQ720" s="18"/>
      <c r="BR720" s="18"/>
      <c r="BS720" s="18"/>
      <c r="BT720" s="19" t="s">
        <v>88</v>
      </c>
      <c r="BU720" s="19"/>
      <c r="BV720" s="26" t="s">
        <v>89</v>
      </c>
      <c r="BW720" s="26"/>
      <c r="BX720" s="26"/>
      <c r="BY720" s="26"/>
      <c r="BZ720" s="29"/>
      <c r="CA720" s="29"/>
      <c r="CB720" s="29"/>
      <c r="CC720" s="30"/>
      <c r="CD720" s="30"/>
      <c r="CE720" s="30"/>
      <c r="CF720" s="28">
        <v>5</v>
      </c>
      <c r="CG720" s="28">
        <v>4</v>
      </c>
    </row>
    <row r="721" spans="1:85" x14ac:dyDescent="0.4">
      <c r="A721" s="9" t="s">
        <v>84</v>
      </c>
      <c r="B721" s="9" t="s">
        <v>191</v>
      </c>
      <c r="C721" s="9" t="s">
        <v>196</v>
      </c>
      <c r="D721" s="23" t="s">
        <v>297</v>
      </c>
      <c r="E721" s="32">
        <v>2</v>
      </c>
      <c r="F721" s="32">
        <v>3</v>
      </c>
      <c r="G721" s="32">
        <v>0</v>
      </c>
      <c r="H721" s="14">
        <f t="shared" si="346"/>
        <v>360</v>
      </c>
      <c r="I721" s="45">
        <v>0</v>
      </c>
      <c r="J721" s="15">
        <f t="shared" si="347"/>
        <v>0</v>
      </c>
      <c r="K721" s="21">
        <v>0</v>
      </c>
      <c r="L721" s="21">
        <v>0</v>
      </c>
      <c r="M721" s="15">
        <f t="shared" si="348"/>
        <v>0</v>
      </c>
      <c r="N721" s="15">
        <f t="shared" si="349"/>
        <v>0</v>
      </c>
      <c r="O721" s="17" t="e">
        <f t="shared" si="350"/>
        <v>#DIV/0!</v>
      </c>
      <c r="P721" s="14">
        <v>0</v>
      </c>
      <c r="Q721" s="16">
        <v>0</v>
      </c>
      <c r="R721" s="15">
        <f t="shared" si="351"/>
        <v>0</v>
      </c>
      <c r="S721" s="15">
        <f t="shared" si="352"/>
        <v>0</v>
      </c>
      <c r="T721" s="17" t="e">
        <f t="shared" si="353"/>
        <v>#DIV/0!</v>
      </c>
      <c r="U721" s="16">
        <v>0</v>
      </c>
      <c r="V721" s="16">
        <v>0</v>
      </c>
      <c r="W721" s="15">
        <f t="shared" si="354"/>
        <v>0</v>
      </c>
      <c r="X721" s="15">
        <f t="shared" si="355"/>
        <v>0</v>
      </c>
      <c r="Y721" s="17" t="e">
        <f t="shared" si="356"/>
        <v>#DIV/0!</v>
      </c>
      <c r="Z721" s="8">
        <v>0</v>
      </c>
      <c r="AA721" s="8">
        <v>0</v>
      </c>
      <c r="AB721" s="15">
        <f t="shared" si="357"/>
        <v>0</v>
      </c>
      <c r="AC721" s="15">
        <f t="shared" si="358"/>
        <v>0</v>
      </c>
      <c r="AD721" s="17" t="e">
        <f t="shared" si="359"/>
        <v>#DIV/0!</v>
      </c>
      <c r="AE721" s="13">
        <v>0</v>
      </c>
      <c r="AF721" s="15">
        <f t="shared" si="360"/>
        <v>0</v>
      </c>
      <c r="AG721" s="13">
        <v>0</v>
      </c>
      <c r="AH721" s="15">
        <f t="shared" si="361"/>
        <v>0</v>
      </c>
      <c r="AI721" s="13">
        <v>0</v>
      </c>
      <c r="AJ721" s="15">
        <f t="shared" si="362"/>
        <v>0</v>
      </c>
      <c r="AK721" s="13">
        <v>0</v>
      </c>
      <c r="AL721" s="15">
        <f t="shared" si="363"/>
        <v>0</v>
      </c>
      <c r="AM721" s="13">
        <v>0</v>
      </c>
      <c r="AN721" s="15">
        <f t="shared" si="364"/>
        <v>0</v>
      </c>
      <c r="AO721" s="2">
        <v>0</v>
      </c>
      <c r="AP721" s="15">
        <f t="shared" si="365"/>
        <v>0</v>
      </c>
      <c r="AQ721" s="6">
        <v>1</v>
      </c>
      <c r="AR721" s="15">
        <f t="shared" si="366"/>
        <v>0.5</v>
      </c>
      <c r="AS721" s="52">
        <v>2</v>
      </c>
      <c r="AT721" s="15">
        <f t="shared" si="367"/>
        <v>1</v>
      </c>
      <c r="AU721" s="18"/>
      <c r="AV721" s="18"/>
      <c r="AW721" s="18"/>
      <c r="AX721" s="18"/>
      <c r="AY721" s="18"/>
      <c r="AZ721" s="18"/>
      <c r="BA721" s="18"/>
      <c r="BB721" s="18"/>
      <c r="BC721" s="18"/>
      <c r="BD721" s="92" t="str">
        <f t="shared" si="368"/>
        <v/>
      </c>
      <c r="BE721" s="92" t="str">
        <f t="shared" si="369"/>
        <v/>
      </c>
      <c r="BF721" s="93">
        <f>IFERROR(100*((L721+0.44*AA721+AQ721)*2400)/((SUMIFS(팀공격력!Q:Q,팀공격력!A:A,B721,팀공격력!B:B,D721)+0.44*SUMIFS(팀공격력!T:T,팀공격력!A:A,B721,팀공격력!B:B,D721)+SUMIFS(팀공격력!AK:AK,팀공격력!A:A,B721,팀공격력!B:B,D721))*(F721*60+G721)),"")</f>
        <v>1.8112004636673189</v>
      </c>
      <c r="BG721" s="17" t="str">
        <f t="shared" si="370"/>
        <v/>
      </c>
      <c r="BH721" s="17" t="str">
        <f t="shared" si="371"/>
        <v/>
      </c>
      <c r="BI721" s="94">
        <f>IFERROR(((AG721*(12000/5))/((F721*60+G721)*(SUMIFS(팀공격력!X:X,팀공격력!A:A,B721,팀공격력!B:B,D721)+SUMIFS(팀수비력!X:X,팀수비력!A:A,B721,팀수비력!B:B,D721))))*100,"")</f>
        <v>0</v>
      </c>
      <c r="BJ721" s="94">
        <f>IFERROR(((AI721*(12000/5))/((F721*60+G721)*(SUMIFS(팀공격력!V:V,팀공격력!A:A,B721,팀공격력!B:B,D721)+SUMIFS(팀수비력!W:W,팀수비력!A:A,B721,팀수비력!B:B,D721))))*100,"")</f>
        <v>0</v>
      </c>
      <c r="BK721" s="94">
        <f>IFERROR(((AE721*(12000/5))/((F721*60+G721)*(SUMIFS(팀공격력!X:X,팀공격력!A:A,B721,팀공격력!B:B,D721)+SUMIFS(팀수비력!X:X,팀수비력!A:A,B721,팀수비력!B:B,D721))))*100,"")</f>
        <v>0</v>
      </c>
      <c r="BL721" s="94">
        <f>IFERROR(100*AK721/(((((F721*60+G721)/(12000/5))*SUMIFS(팀공격력!P:P,팀공격력!A:A,B721,팀공격력!B:B,D721))-K721)),"")</f>
        <v>0</v>
      </c>
      <c r="BM721" s="94">
        <f>IFERROR(100*((AM721/E721*(2400))/((F721*60+G721)*SUMIFS(팀공격력!AR:AR,팀공격력!A:A,B721,팀공격력!B:B,D721))),"")</f>
        <v>0</v>
      </c>
      <c r="BN721" s="94">
        <f>IFERROR((AO721*40)/(((F721*60+G721)/60)*(SUMIFS(팀수비력!Q:Q,팀수비력!A:A,B721,팀수비력!B:B,D721)-SUMIFS(팀수비력!N:N,팀수비력!A:A,B721,팀수비력!B:B,D721)))*100,"")</f>
        <v>0</v>
      </c>
      <c r="BO721" s="94">
        <f t="shared" si="372"/>
        <v>100</v>
      </c>
      <c r="BP721" s="18"/>
      <c r="BQ721" s="18"/>
      <c r="BR721" s="18"/>
      <c r="BS721" s="18"/>
      <c r="BT721" s="19" t="s">
        <v>88</v>
      </c>
      <c r="BU721" s="19"/>
      <c r="BV721" s="26" t="s">
        <v>89</v>
      </c>
      <c r="BW721" s="26"/>
      <c r="BX721" s="26"/>
      <c r="BY721" s="26"/>
      <c r="BZ721" s="29"/>
      <c r="CA721" s="29"/>
      <c r="CB721" s="29"/>
      <c r="CC721" s="30"/>
      <c r="CD721" s="30"/>
      <c r="CE721" s="30"/>
      <c r="CF721" s="28">
        <v>1</v>
      </c>
      <c r="CG721" s="28">
        <v>1</v>
      </c>
    </row>
    <row r="722" spans="1:85" x14ac:dyDescent="0.4">
      <c r="A722" s="9" t="s">
        <v>84</v>
      </c>
      <c r="B722" s="9" t="s">
        <v>191</v>
      </c>
      <c r="C722" s="9" t="s">
        <v>197</v>
      </c>
      <c r="D722" s="23" t="s">
        <v>297</v>
      </c>
      <c r="E722" s="32">
        <v>7</v>
      </c>
      <c r="F722" s="32">
        <v>28</v>
      </c>
      <c r="G722" s="32">
        <v>25</v>
      </c>
      <c r="H722" s="14">
        <f t="shared" si="346"/>
        <v>11935</v>
      </c>
      <c r="I722" s="45">
        <v>70</v>
      </c>
      <c r="J722" s="15">
        <f t="shared" si="347"/>
        <v>10</v>
      </c>
      <c r="K722" s="21">
        <v>25</v>
      </c>
      <c r="L722" s="21">
        <v>69</v>
      </c>
      <c r="M722" s="15">
        <f t="shared" si="348"/>
        <v>3.5714285714285716</v>
      </c>
      <c r="N722" s="15">
        <f t="shared" si="349"/>
        <v>9.8571428571428577</v>
      </c>
      <c r="O722" s="17">
        <f t="shared" si="350"/>
        <v>0.36231884057971014</v>
      </c>
      <c r="P722" s="14">
        <v>13</v>
      </c>
      <c r="Q722" s="16">
        <v>26</v>
      </c>
      <c r="R722" s="15">
        <f t="shared" si="351"/>
        <v>1.8571428571428572</v>
      </c>
      <c r="S722" s="15">
        <f t="shared" si="352"/>
        <v>3.7142857142857144</v>
      </c>
      <c r="T722" s="17">
        <f t="shared" si="353"/>
        <v>0.5</v>
      </c>
      <c r="U722" s="16">
        <v>12</v>
      </c>
      <c r="V722" s="16">
        <v>43</v>
      </c>
      <c r="W722" s="15">
        <f t="shared" si="354"/>
        <v>1.7142857142857142</v>
      </c>
      <c r="X722" s="15">
        <f t="shared" si="355"/>
        <v>6.1428571428571432</v>
      </c>
      <c r="Y722" s="17">
        <f t="shared" si="356"/>
        <v>0.27906976744186046</v>
      </c>
      <c r="Z722" s="8">
        <v>8</v>
      </c>
      <c r="AA722" s="8">
        <v>11</v>
      </c>
      <c r="AB722" s="15">
        <f t="shared" si="357"/>
        <v>1.1428571428571428</v>
      </c>
      <c r="AC722" s="15">
        <f t="shared" si="358"/>
        <v>1.5714285714285714</v>
      </c>
      <c r="AD722" s="17">
        <f t="shared" si="359"/>
        <v>0.72727272727272729</v>
      </c>
      <c r="AE722" s="13">
        <v>10</v>
      </c>
      <c r="AF722" s="15">
        <f t="shared" si="360"/>
        <v>1.4285714285714286</v>
      </c>
      <c r="AG722" s="13">
        <v>2</v>
      </c>
      <c r="AH722" s="15">
        <f t="shared" si="361"/>
        <v>0.2857142857142857</v>
      </c>
      <c r="AI722" s="13">
        <v>8</v>
      </c>
      <c r="AJ722" s="15">
        <f t="shared" si="362"/>
        <v>1.1428571428571428</v>
      </c>
      <c r="AK722" s="13">
        <v>25</v>
      </c>
      <c r="AL722" s="15">
        <f t="shared" si="363"/>
        <v>3.5714285714285716</v>
      </c>
      <c r="AM722" s="13">
        <v>8</v>
      </c>
      <c r="AN722" s="15">
        <f t="shared" si="364"/>
        <v>1.1428571428571428</v>
      </c>
      <c r="AO722" s="2">
        <v>4</v>
      </c>
      <c r="AP722" s="15">
        <f t="shared" si="365"/>
        <v>0.5714285714285714</v>
      </c>
      <c r="AQ722" s="6">
        <v>15</v>
      </c>
      <c r="AR722" s="15">
        <f t="shared" si="366"/>
        <v>2.1428571428571428</v>
      </c>
      <c r="AS722" s="52">
        <v>17</v>
      </c>
      <c r="AT722" s="15">
        <f t="shared" si="367"/>
        <v>2.4285714285714284</v>
      </c>
      <c r="AU722" s="18"/>
      <c r="AV722" s="18"/>
      <c r="AW722" s="18"/>
      <c r="AX722" s="18"/>
      <c r="AY722" s="18"/>
      <c r="AZ722" s="18"/>
      <c r="BA722" s="18"/>
      <c r="BB722" s="18"/>
      <c r="BC722" s="18"/>
      <c r="BD722" s="92">
        <f t="shared" si="368"/>
        <v>47.399783315276274</v>
      </c>
      <c r="BE722" s="92">
        <f t="shared" si="369"/>
        <v>44.927536231884055</v>
      </c>
      <c r="BF722" s="93">
        <f>IFERROR(100*((L722+0.44*AA722+AQ722)*2400)/((SUMIFS(팀공격력!Q:Q,팀공격력!A:A,B722,팀공격력!B:B,D722)+0.44*SUMIFS(팀공격력!T:T,팀공격력!A:A,B722,팀공격력!B:B,D722)+SUMIFS(팀공격력!AK:AK,팀공격력!A:A,B722,팀공격력!B:B,D722))*(F722*60+G722)),"")</f>
        <v>16.987254460174093</v>
      </c>
      <c r="BG722" s="17">
        <f t="shared" si="370"/>
        <v>0.62318840579710144</v>
      </c>
      <c r="BH722" s="17">
        <f t="shared" si="371"/>
        <v>0.15942028985507245</v>
      </c>
      <c r="BI722" s="94">
        <f>IFERROR(((AG722*(12000/5))/((F722*60+G722)*(SUMIFS(팀공격력!X:X,팀공격력!A:A,B722,팀공격력!B:B,D722)+SUMIFS(팀수비력!X:X,팀수비력!A:A,B722,팀수비력!B:B,D722))))*100,"")</f>
        <v>0.43919645348863806</v>
      </c>
      <c r="BJ722" s="94">
        <f>IFERROR(((AI722*(12000/5))/((F722*60+G722)*(SUMIFS(팀공격력!V:V,팀공격력!A:A,B722,팀공격력!B:B,D722)+SUMIFS(팀수비력!W:W,팀수비력!A:A,B722,팀수비력!B:B,D722))))*100,"")</f>
        <v>3.4021139176582116</v>
      </c>
      <c r="BK722" s="94">
        <f>IFERROR(((AE722*(12000/5))/((F722*60+G722)*(SUMIFS(팀공격력!X:X,팀공격력!A:A,B722,팀공격력!B:B,D722)+SUMIFS(팀수비력!X:X,팀수비력!A:A,B722,팀수비력!B:B,D722))))*100,"")</f>
        <v>2.1959822674431901</v>
      </c>
      <c r="BL722" s="94">
        <f>IFERROR(100*AK722/(((((F722*60+G722)/(12000/5))*SUMIFS(팀공격력!P:P,팀공격력!A:A,B722,팀공격력!B:B,D722))-K722)),"")</f>
        <v>15.865251133704403</v>
      </c>
      <c r="BM722" s="94">
        <f>IFERROR(100*((AM722/E722*(2400))/((F722*60+G722)*SUMIFS(팀공격력!AR:AR,팀공격력!A:A,B722,팀공격력!B:B,D722))),"")</f>
        <v>2.2906183135084865</v>
      </c>
      <c r="BN722" s="94">
        <f>IFERROR((AO722*40)/(((F722*60+G722)/60)*(SUMIFS(팀수비력!Q:Q,팀수비력!A:A,B722,팀수비력!B:B,D722)-SUMIFS(팀수비력!N:N,팀수비력!A:A,B722,팀수비력!B:B,D722)))*100,"")</f>
        <v>1.5468402565176758</v>
      </c>
      <c r="BO722" s="94">
        <f t="shared" si="372"/>
        <v>16.884286357496624</v>
      </c>
      <c r="BP722" s="18"/>
      <c r="BQ722" s="18"/>
      <c r="BR722" s="18"/>
      <c r="BS722" s="18"/>
      <c r="BT722" s="19" t="s">
        <v>88</v>
      </c>
      <c r="BU722" s="19"/>
      <c r="BV722" s="26" t="s">
        <v>89</v>
      </c>
      <c r="BW722" s="26"/>
      <c r="BX722" s="26"/>
      <c r="BY722" s="26"/>
      <c r="BZ722" s="29"/>
      <c r="CA722" s="29"/>
      <c r="CB722" s="29"/>
      <c r="CC722" s="30"/>
      <c r="CD722" s="30"/>
      <c r="CE722" s="30"/>
      <c r="CF722" s="28">
        <v>4</v>
      </c>
      <c r="CG722" s="28">
        <v>3</v>
      </c>
    </row>
    <row r="723" spans="1:85" x14ac:dyDescent="0.4">
      <c r="A723" s="9" t="s">
        <v>84</v>
      </c>
      <c r="B723" s="9" t="s">
        <v>191</v>
      </c>
      <c r="C723" s="9" t="s">
        <v>199</v>
      </c>
      <c r="D723" s="23" t="s">
        <v>297</v>
      </c>
      <c r="E723" s="32">
        <v>7</v>
      </c>
      <c r="F723" s="32">
        <v>12</v>
      </c>
      <c r="G723" s="32">
        <v>49</v>
      </c>
      <c r="H723" s="14">
        <f t="shared" si="346"/>
        <v>5383</v>
      </c>
      <c r="I723" s="45">
        <v>20</v>
      </c>
      <c r="J723" s="15">
        <f t="shared" si="347"/>
        <v>2.8571428571428572</v>
      </c>
      <c r="K723" s="21">
        <v>7</v>
      </c>
      <c r="L723" s="21">
        <v>24</v>
      </c>
      <c r="M723" s="15">
        <f t="shared" si="348"/>
        <v>1</v>
      </c>
      <c r="N723" s="15">
        <f t="shared" si="349"/>
        <v>3.4285714285714284</v>
      </c>
      <c r="O723" s="17">
        <f t="shared" si="350"/>
        <v>0.29166666666666669</v>
      </c>
      <c r="P723" s="14">
        <v>2</v>
      </c>
      <c r="Q723" s="16">
        <v>6</v>
      </c>
      <c r="R723" s="15">
        <f t="shared" si="351"/>
        <v>0.2857142857142857</v>
      </c>
      <c r="S723" s="15">
        <f t="shared" si="352"/>
        <v>0.8571428571428571</v>
      </c>
      <c r="T723" s="17">
        <f t="shared" si="353"/>
        <v>0.33333333333333331</v>
      </c>
      <c r="U723" s="16">
        <v>5</v>
      </c>
      <c r="V723" s="16">
        <v>18</v>
      </c>
      <c r="W723" s="15">
        <f t="shared" si="354"/>
        <v>0.7142857142857143</v>
      </c>
      <c r="X723" s="15">
        <f t="shared" si="355"/>
        <v>2.5714285714285716</v>
      </c>
      <c r="Y723" s="17">
        <f t="shared" si="356"/>
        <v>0.27777777777777779</v>
      </c>
      <c r="Z723" s="8">
        <v>1</v>
      </c>
      <c r="AA723" s="8">
        <v>2</v>
      </c>
      <c r="AB723" s="15">
        <f t="shared" si="357"/>
        <v>0.14285714285714285</v>
      </c>
      <c r="AC723" s="15">
        <f t="shared" si="358"/>
        <v>0.2857142857142857</v>
      </c>
      <c r="AD723" s="17">
        <f t="shared" si="359"/>
        <v>0.5</v>
      </c>
      <c r="AE723" s="13">
        <v>15</v>
      </c>
      <c r="AF723" s="15">
        <f t="shared" si="360"/>
        <v>2.1428571428571428</v>
      </c>
      <c r="AG723" s="13">
        <v>5</v>
      </c>
      <c r="AH723" s="15">
        <f t="shared" si="361"/>
        <v>0.7142857142857143</v>
      </c>
      <c r="AI723" s="13">
        <v>10</v>
      </c>
      <c r="AJ723" s="15">
        <f t="shared" si="362"/>
        <v>1.4285714285714286</v>
      </c>
      <c r="AK723" s="13">
        <v>3</v>
      </c>
      <c r="AL723" s="15">
        <f t="shared" si="363"/>
        <v>0.42857142857142855</v>
      </c>
      <c r="AM723" s="13">
        <v>4</v>
      </c>
      <c r="AN723" s="15">
        <f t="shared" si="364"/>
        <v>0.5714285714285714</v>
      </c>
      <c r="AO723" s="2">
        <v>3</v>
      </c>
      <c r="AP723" s="15">
        <f t="shared" si="365"/>
        <v>0.42857142857142855</v>
      </c>
      <c r="AQ723" s="6">
        <v>5</v>
      </c>
      <c r="AR723" s="15">
        <f t="shared" si="366"/>
        <v>0.7142857142857143</v>
      </c>
      <c r="AS723" s="52">
        <v>7</v>
      </c>
      <c r="AT723" s="15">
        <f t="shared" si="367"/>
        <v>1</v>
      </c>
      <c r="AU723" s="18"/>
      <c r="AV723" s="18"/>
      <c r="AW723" s="18"/>
      <c r="AX723" s="18"/>
      <c r="AY723" s="18"/>
      <c r="AZ723" s="18"/>
      <c r="BA723" s="18"/>
      <c r="BB723" s="18"/>
      <c r="BC723" s="18"/>
      <c r="BD723" s="92">
        <f t="shared" si="368"/>
        <v>40.19292604501608</v>
      </c>
      <c r="BE723" s="92">
        <f t="shared" si="369"/>
        <v>39.583333333333329</v>
      </c>
      <c r="BF723" s="93">
        <f>IFERROR(100*((L723+0.44*AA723+AQ723)*2400)/((SUMIFS(팀공격력!Q:Q,팀공격력!A:A,B723,팀공격력!B:B,D723)+0.44*SUMIFS(팀공격력!T:T,팀공격력!A:A,B723,팀공격력!B:B,D723)+SUMIFS(팀공격력!AK:AK,팀공격력!A:A,B723,팀공격력!B:B,D723))*(F723*60+G723)),"")</f>
        <v>12.667569016629789</v>
      </c>
      <c r="BG723" s="17">
        <f t="shared" si="370"/>
        <v>0.75</v>
      </c>
      <c r="BH723" s="17">
        <f t="shared" si="371"/>
        <v>8.3333333333333329E-2</v>
      </c>
      <c r="BI723" s="94">
        <f>IFERROR(((AG723*(12000/5))/((F723*60+G723)*(SUMIFS(팀공격력!X:X,팀공격력!A:A,B723,팀공격력!B:B,D723)+SUMIFS(팀수비력!X:X,팀수비력!A:A,B723,팀수비력!B:B,D723))))*100,"")</f>
        <v>2.4344276761967749</v>
      </c>
      <c r="BJ723" s="94">
        <f>IFERROR(((AI723*(12000/5))/((F723*60+G723)*(SUMIFS(팀공격력!V:V,팀공격력!A:A,B723,팀공격력!B:B,D723)+SUMIFS(팀수비력!W:W,팀수비력!A:A,B723,팀수비력!B:B,D723))))*100,"")</f>
        <v>9.4288105162666636</v>
      </c>
      <c r="BK723" s="94">
        <f>IFERROR(((AE723*(12000/5))/((F723*60+G723)*(SUMIFS(팀공격력!X:X,팀공격력!A:A,B723,팀공격력!B:B,D723)+SUMIFS(팀수비력!X:X,팀수비력!A:A,B723,팀수비력!B:B,D723))))*100,"")</f>
        <v>7.3032830285903234</v>
      </c>
      <c r="BL723" s="94">
        <f>IFERROR(100*AK723/(((((F723*60+G723)/(12000/5))*SUMIFS(팀공격력!P:P,팀공격력!A:A,B723,팀공격력!B:B,D723))-K723)),"")</f>
        <v>3.9815741595837038</v>
      </c>
      <c r="BM723" s="94">
        <f>IFERROR(100*((AM723/E723*(2400))/((F723*60+G723)*SUMIFS(팀공격력!AR:AR,팀공격력!A:A,B723,팀공격력!B:B,D723))),"")</f>
        <v>2.5393395478101226</v>
      </c>
      <c r="BN723" s="94">
        <f>IFERROR((AO723*40)/(((F723*60+G723)/60)*(SUMIFS(팀수비력!Q:Q,팀수비력!A:A,B723,팀수비력!B:B,D723)-SUMIFS(팀수비력!N:N,팀수비력!A:A,B723,팀수비력!B:B,D723)))*100,"")</f>
        <v>2.5722002314980208</v>
      </c>
      <c r="BO723" s="94">
        <f t="shared" si="372"/>
        <v>16.733601070950471</v>
      </c>
      <c r="BP723" s="18"/>
      <c r="BQ723" s="18"/>
      <c r="BR723" s="18"/>
      <c r="BS723" s="18"/>
      <c r="BT723" s="19" t="s">
        <v>88</v>
      </c>
      <c r="BU723" s="19"/>
      <c r="BV723" s="26" t="s">
        <v>94</v>
      </c>
      <c r="BW723" s="26"/>
      <c r="BX723" s="26"/>
      <c r="BY723" s="26"/>
      <c r="BZ723" s="29"/>
      <c r="CA723" s="29"/>
      <c r="CB723" s="29"/>
      <c r="CC723" s="30"/>
      <c r="CD723" s="30"/>
      <c r="CE723" s="30"/>
      <c r="CF723" s="28">
        <v>4</v>
      </c>
      <c r="CG723" s="28">
        <v>3</v>
      </c>
    </row>
    <row r="724" spans="1:85" x14ac:dyDescent="0.4">
      <c r="A724" s="9" t="s">
        <v>84</v>
      </c>
      <c r="B724" s="9" t="s">
        <v>191</v>
      </c>
      <c r="C724" s="9" t="s">
        <v>200</v>
      </c>
      <c r="D724" s="23" t="s">
        <v>297</v>
      </c>
      <c r="E724" s="32">
        <v>5</v>
      </c>
      <c r="F724" s="32">
        <v>33</v>
      </c>
      <c r="G724" s="32">
        <v>29</v>
      </c>
      <c r="H724" s="14">
        <f t="shared" si="346"/>
        <v>10045</v>
      </c>
      <c r="I724" s="45">
        <v>89</v>
      </c>
      <c r="J724" s="15">
        <f t="shared" si="347"/>
        <v>17.8</v>
      </c>
      <c r="K724" s="21">
        <v>33</v>
      </c>
      <c r="L724" s="21">
        <v>78</v>
      </c>
      <c r="M724" s="15">
        <f t="shared" si="348"/>
        <v>6.6</v>
      </c>
      <c r="N724" s="15">
        <f t="shared" si="349"/>
        <v>15.6</v>
      </c>
      <c r="O724" s="17">
        <f t="shared" si="350"/>
        <v>0.42307692307692307</v>
      </c>
      <c r="P724" s="14">
        <v>23</v>
      </c>
      <c r="Q724" s="16">
        <v>40</v>
      </c>
      <c r="R724" s="15">
        <f t="shared" si="351"/>
        <v>4.5999999999999996</v>
      </c>
      <c r="S724" s="15">
        <f t="shared" si="352"/>
        <v>8</v>
      </c>
      <c r="T724" s="17">
        <f t="shared" si="353"/>
        <v>0.57499999999999996</v>
      </c>
      <c r="U724" s="16">
        <v>10</v>
      </c>
      <c r="V724" s="16">
        <v>38</v>
      </c>
      <c r="W724" s="15">
        <f t="shared" si="354"/>
        <v>2</v>
      </c>
      <c r="X724" s="15">
        <f t="shared" si="355"/>
        <v>7.6</v>
      </c>
      <c r="Y724" s="17">
        <f t="shared" si="356"/>
        <v>0.26315789473684209</v>
      </c>
      <c r="Z724" s="8">
        <v>13</v>
      </c>
      <c r="AA724" s="8">
        <v>19</v>
      </c>
      <c r="AB724" s="15">
        <f t="shared" si="357"/>
        <v>2.6</v>
      </c>
      <c r="AC724" s="15">
        <f t="shared" si="358"/>
        <v>3.8</v>
      </c>
      <c r="AD724" s="17">
        <f t="shared" si="359"/>
        <v>0.68421052631578949</v>
      </c>
      <c r="AE724" s="13">
        <v>59</v>
      </c>
      <c r="AF724" s="15">
        <f t="shared" si="360"/>
        <v>11.8</v>
      </c>
      <c r="AG724" s="13">
        <v>9</v>
      </c>
      <c r="AH724" s="15">
        <f t="shared" si="361"/>
        <v>1.8</v>
      </c>
      <c r="AI724" s="13">
        <v>50</v>
      </c>
      <c r="AJ724" s="15">
        <f t="shared" si="362"/>
        <v>10</v>
      </c>
      <c r="AK724" s="13">
        <v>29</v>
      </c>
      <c r="AL724" s="15">
        <f t="shared" si="363"/>
        <v>5.8</v>
      </c>
      <c r="AM724" s="13">
        <v>7</v>
      </c>
      <c r="AN724" s="15">
        <f t="shared" si="364"/>
        <v>1.4</v>
      </c>
      <c r="AO724" s="2">
        <v>4</v>
      </c>
      <c r="AP724" s="15">
        <f t="shared" si="365"/>
        <v>0.8</v>
      </c>
      <c r="AQ724" s="6">
        <v>9</v>
      </c>
      <c r="AR724" s="15">
        <f t="shared" si="366"/>
        <v>1.8</v>
      </c>
      <c r="AS724" s="52">
        <v>13</v>
      </c>
      <c r="AT724" s="15">
        <f t="shared" si="367"/>
        <v>2.6</v>
      </c>
      <c r="AU724" s="18"/>
      <c r="AV724" s="18"/>
      <c r="AW724" s="18"/>
      <c r="AX724" s="18"/>
      <c r="AY724" s="18"/>
      <c r="AZ724" s="18"/>
      <c r="BA724" s="18"/>
      <c r="BB724" s="18"/>
      <c r="BC724" s="18"/>
      <c r="BD724" s="92">
        <f t="shared" si="368"/>
        <v>51.528485409911994</v>
      </c>
      <c r="BE724" s="92">
        <f t="shared" si="369"/>
        <v>48.717948717948715</v>
      </c>
      <c r="BF724" s="93">
        <f>IFERROR(100*((L724+0.44*AA724+AQ724)*2400)/((SUMIFS(팀공격력!Q:Q,팀공격력!A:A,B724,팀공격력!B:B,D724)+0.44*SUMIFS(팀공격력!T:T,팀공격력!A:A,B724,팀공격력!B:B,D724)+SUMIFS(팀공격력!AK:AK,팀공격력!A:A,B724,팀공격력!B:B,D724))*(F724*60+G724)),"")</f>
        <v>15.474810213418015</v>
      </c>
      <c r="BG724" s="17">
        <f t="shared" si="370"/>
        <v>0.48717948717948717</v>
      </c>
      <c r="BH724" s="17">
        <f t="shared" si="371"/>
        <v>0.24358974358974358</v>
      </c>
      <c r="BI724" s="94">
        <f>IFERROR(((AG724*(12000/5))/((F724*60+G724)*(SUMIFS(팀공격력!X:X,팀공격력!A:A,B724,팀공격력!B:B,D724)+SUMIFS(팀수비력!X:X,팀수비력!A:A,B724,팀수비력!B:B,D724))))*100,"")</f>
        <v>1.6773194571386638</v>
      </c>
      <c r="BJ724" s="94">
        <f>IFERROR(((AI724*(12000/5))/((F724*60+G724)*(SUMIFS(팀공격력!V:V,팀공격력!A:A,B724,팀공격력!B:B,D724)+SUMIFS(팀수비력!W:W,팀수비력!A:A,B724,팀수비력!B:B,D724))))*100,"")</f>
        <v>18.045682645617379</v>
      </c>
      <c r="BK724" s="94">
        <f>IFERROR(((AE724*(12000/5))/((F724*60+G724)*(SUMIFS(팀공격력!X:X,팀공격력!A:A,B724,팀공격력!B:B,D724)+SUMIFS(팀수비력!X:X,팀수비력!A:A,B724,팀수비력!B:B,D724))))*100,"")</f>
        <v>10.995760885686796</v>
      </c>
      <c r="BL724" s="94">
        <f>IFERROR(100*AK724/(((((F724*60+G724)/(12000/5))*SUMIFS(팀공격력!P:P,팀공격력!A:A,B724,팀공격력!B:B,D724))-K724)),"")</f>
        <v>15.922656155273351</v>
      </c>
      <c r="BM724" s="94">
        <f>IFERROR(100*((AM724/E724*(2400))/((F724*60+G724)*SUMIFS(팀공격력!AR:AR,팀공격력!A:A,B724,팀공격력!B:B,D724))),"")</f>
        <v>2.3814050149585175</v>
      </c>
      <c r="BN724" s="94">
        <f>IFERROR((AO724*40)/(((F724*60+G724)/60)*(SUMIFS(팀수비력!Q:Q,팀수비력!A:A,B724,팀수비력!B:B,D724)-SUMIFS(팀수비력!N:N,팀수비력!A:A,B724,팀수비력!B:B,D724)))*100,"")</f>
        <v>1.3127738364174402</v>
      </c>
      <c r="BO724" s="94">
        <f t="shared" si="372"/>
        <v>9.4379194630872476</v>
      </c>
      <c r="BP724" s="18"/>
      <c r="BQ724" s="18"/>
      <c r="BR724" s="18"/>
      <c r="BS724" s="18"/>
      <c r="BT724" s="19" t="s">
        <v>93</v>
      </c>
      <c r="BU724" s="19"/>
      <c r="BV724" s="26" t="s">
        <v>94</v>
      </c>
      <c r="BW724" s="26"/>
      <c r="BX724" s="26"/>
      <c r="BY724" s="26"/>
      <c r="BZ724" s="29"/>
      <c r="CA724" s="29"/>
      <c r="CB724" s="29"/>
      <c r="CC724" s="30"/>
      <c r="CD724" s="30"/>
      <c r="CE724" s="30"/>
      <c r="CF724" s="28">
        <v>3</v>
      </c>
      <c r="CG724" s="28">
        <v>2</v>
      </c>
    </row>
    <row r="725" spans="1:85" x14ac:dyDescent="0.4">
      <c r="A725" s="9" t="s">
        <v>84</v>
      </c>
      <c r="B725" s="9" t="s">
        <v>191</v>
      </c>
      <c r="C725" s="9" t="s">
        <v>201</v>
      </c>
      <c r="D725" s="23" t="s">
        <v>297</v>
      </c>
      <c r="E725" s="32">
        <v>9</v>
      </c>
      <c r="F725" s="32">
        <v>30</v>
      </c>
      <c r="G725" s="32">
        <v>29</v>
      </c>
      <c r="H725" s="14">
        <f t="shared" si="346"/>
        <v>16461</v>
      </c>
      <c r="I725" s="45">
        <v>105</v>
      </c>
      <c r="J725" s="15">
        <f t="shared" si="347"/>
        <v>11.666666666666666</v>
      </c>
      <c r="K725" s="21">
        <v>42</v>
      </c>
      <c r="L725" s="21">
        <v>77</v>
      </c>
      <c r="M725" s="15">
        <f t="shared" si="348"/>
        <v>4.666666666666667</v>
      </c>
      <c r="N725" s="15">
        <f t="shared" si="349"/>
        <v>8.5555555555555554</v>
      </c>
      <c r="O725" s="17">
        <f t="shared" si="350"/>
        <v>0.54545454545454541</v>
      </c>
      <c r="P725" s="14">
        <v>41</v>
      </c>
      <c r="Q725" s="16">
        <v>72</v>
      </c>
      <c r="R725" s="15">
        <f t="shared" si="351"/>
        <v>4.5555555555555554</v>
      </c>
      <c r="S725" s="15">
        <f t="shared" si="352"/>
        <v>8</v>
      </c>
      <c r="T725" s="17">
        <f t="shared" si="353"/>
        <v>0.56944444444444442</v>
      </c>
      <c r="U725" s="16">
        <v>1</v>
      </c>
      <c r="V725" s="16">
        <v>5</v>
      </c>
      <c r="W725" s="15">
        <f t="shared" si="354"/>
        <v>0.1111111111111111</v>
      </c>
      <c r="X725" s="15">
        <f t="shared" si="355"/>
        <v>0.55555555555555558</v>
      </c>
      <c r="Y725" s="17">
        <f t="shared" si="356"/>
        <v>0.2</v>
      </c>
      <c r="Z725" s="8">
        <v>20</v>
      </c>
      <c r="AA725" s="8">
        <v>24</v>
      </c>
      <c r="AB725" s="15">
        <f t="shared" si="357"/>
        <v>2.2222222222222223</v>
      </c>
      <c r="AC725" s="15">
        <f t="shared" si="358"/>
        <v>2.6666666666666665</v>
      </c>
      <c r="AD725" s="17">
        <f t="shared" si="359"/>
        <v>0.83333333333333337</v>
      </c>
      <c r="AE725" s="13">
        <v>60</v>
      </c>
      <c r="AF725" s="15">
        <f t="shared" si="360"/>
        <v>6.666666666666667</v>
      </c>
      <c r="AG725" s="13">
        <v>21</v>
      </c>
      <c r="AH725" s="15">
        <f t="shared" si="361"/>
        <v>2.3333333333333335</v>
      </c>
      <c r="AI725" s="13">
        <v>39</v>
      </c>
      <c r="AJ725" s="15">
        <f t="shared" si="362"/>
        <v>4.333333333333333</v>
      </c>
      <c r="AK725" s="13">
        <v>18</v>
      </c>
      <c r="AL725" s="15">
        <f t="shared" si="363"/>
        <v>2</v>
      </c>
      <c r="AM725" s="13">
        <v>4</v>
      </c>
      <c r="AN725" s="15">
        <f t="shared" si="364"/>
        <v>0.44444444444444442</v>
      </c>
      <c r="AO725" s="2">
        <v>4</v>
      </c>
      <c r="AP725" s="15">
        <f t="shared" si="365"/>
        <v>0.44444444444444442</v>
      </c>
      <c r="AQ725" s="6">
        <v>10</v>
      </c>
      <c r="AR725" s="15">
        <f t="shared" si="366"/>
        <v>1.1111111111111112</v>
      </c>
      <c r="AS725" s="52">
        <v>25</v>
      </c>
      <c r="AT725" s="15">
        <f t="shared" si="367"/>
        <v>2.7777777777777777</v>
      </c>
      <c r="AU725" s="18"/>
      <c r="AV725" s="18"/>
      <c r="AW725" s="18"/>
      <c r="AX725" s="18"/>
      <c r="AY725" s="18"/>
      <c r="AZ725" s="18"/>
      <c r="BA725" s="18"/>
      <c r="BB725" s="18"/>
      <c r="BC725" s="18"/>
      <c r="BD725" s="92">
        <f t="shared" si="368"/>
        <v>59.95888533576975</v>
      </c>
      <c r="BE725" s="92">
        <f t="shared" si="369"/>
        <v>55.194805194805198</v>
      </c>
      <c r="BF725" s="93">
        <f>IFERROR(100*((L725+0.44*AA725+AQ725)*2400)/((SUMIFS(팀공격력!Q:Q,팀공격력!A:A,B725,팀공격력!B:B,D725)+0.44*SUMIFS(팀공격력!T:T,팀공격력!A:A,B725,팀공격력!B:B,D725)+SUMIFS(팀공격력!AK:AK,팀공격력!A:A,B725,팀공격력!B:B,D725))*(F725*60+G725)),"")</f>
        <v>17.389901094788986</v>
      </c>
      <c r="BG725" s="17">
        <f t="shared" si="370"/>
        <v>6.4935064935064929E-2</v>
      </c>
      <c r="BH725" s="17">
        <f t="shared" si="371"/>
        <v>0.31168831168831168</v>
      </c>
      <c r="BI725" s="94">
        <f>IFERROR(((AG725*(12000/5))/((F725*60+G725)*(SUMIFS(팀공격력!X:X,팀공격력!A:A,B725,팀공격력!B:B,D725)+SUMIFS(팀수비력!X:X,팀수비력!A:A,B725,팀수비력!B:B,D725))))*100,"")</f>
        <v>4.2989144388082794</v>
      </c>
      <c r="BJ725" s="94">
        <f>IFERROR(((AI725*(12000/5))/((F725*60+G725)*(SUMIFS(팀공격력!V:V,팀공격력!A:A,B725,팀공격력!B:B,D725)+SUMIFS(팀수비력!W:W,팀수비력!A:A,B725,팀수비력!B:B,D725))))*100,"")</f>
        <v>15.460877867323862</v>
      </c>
      <c r="BK725" s="94">
        <f>IFERROR(((AE725*(12000/5))/((F725*60+G725)*(SUMIFS(팀공격력!X:X,팀공격력!A:A,B725,팀공격력!B:B,D725)+SUMIFS(팀수비력!X:X,팀수비력!A:A,B725,팀수비력!B:B,D725))))*100,"")</f>
        <v>12.28261268230937</v>
      </c>
      <c r="BL725" s="94">
        <f>IFERROR(100*AK725/(((((F725*60+G725)/(12000/5))*SUMIFS(팀공격력!P:P,팀공격력!A:A,B725,팀공격력!B:B,D725))-K725)),"")</f>
        <v>11.699295604910455</v>
      </c>
      <c r="BM725" s="94">
        <f>IFERROR(100*((AM725/E725*(2400))/((F725*60+G725)*SUMIFS(팀공격력!AR:AR,팀공격력!A:A,B725,팀공격력!B:B,D725))),"")</f>
        <v>0.83040306092350946</v>
      </c>
      <c r="BN725" s="94">
        <f>IFERROR((AO725*40)/(((F725*60+G725)/60)*(SUMIFS(팀수비력!Q:Q,팀수비력!A:A,B725,팀수비력!B:B,D725)-SUMIFS(팀수비력!N:N,팀수비력!A:A,B725,팀수비력!B:B,D725)))*100,"")</f>
        <v>1.4419697306520707</v>
      </c>
      <c r="BO725" s="94">
        <f t="shared" si="372"/>
        <v>10.25010250102501</v>
      </c>
      <c r="BP725" s="18"/>
      <c r="BQ725" s="18"/>
      <c r="BR725" s="18"/>
      <c r="BS725" s="18"/>
      <c r="BT725" s="19" t="s">
        <v>88</v>
      </c>
      <c r="BU725" s="19"/>
      <c r="BV725" s="26" t="s">
        <v>97</v>
      </c>
      <c r="BW725" s="26"/>
      <c r="BX725" s="26"/>
      <c r="BY725" s="26"/>
      <c r="BZ725" s="29"/>
      <c r="CA725" s="29"/>
      <c r="CB725" s="29"/>
      <c r="CC725" s="30"/>
      <c r="CD725" s="30"/>
      <c r="CE725" s="30"/>
      <c r="CF725" s="28">
        <v>5</v>
      </c>
      <c r="CG725" s="28">
        <v>4</v>
      </c>
    </row>
    <row r="726" spans="1:85" x14ac:dyDescent="0.4">
      <c r="A726" s="9" t="s">
        <v>84</v>
      </c>
      <c r="B726" s="9" t="s">
        <v>191</v>
      </c>
      <c r="C726" s="9" t="s">
        <v>202</v>
      </c>
      <c r="D726" s="23" t="s">
        <v>297</v>
      </c>
      <c r="E726" s="32">
        <v>5</v>
      </c>
      <c r="F726" s="32">
        <v>7</v>
      </c>
      <c r="G726" s="32">
        <v>21</v>
      </c>
      <c r="H726" s="14">
        <f t="shared" si="346"/>
        <v>2205</v>
      </c>
      <c r="I726" s="45">
        <v>17</v>
      </c>
      <c r="J726" s="15">
        <f t="shared" si="347"/>
        <v>3.4</v>
      </c>
      <c r="K726" s="21">
        <v>5</v>
      </c>
      <c r="L726" s="21">
        <v>17</v>
      </c>
      <c r="M726" s="15">
        <f t="shared" si="348"/>
        <v>1</v>
      </c>
      <c r="N726" s="15">
        <f t="shared" si="349"/>
        <v>3.4</v>
      </c>
      <c r="O726" s="17">
        <f t="shared" si="350"/>
        <v>0.29411764705882354</v>
      </c>
      <c r="P726" s="14">
        <v>1</v>
      </c>
      <c r="Q726" s="16">
        <v>1</v>
      </c>
      <c r="R726" s="15">
        <f t="shared" si="351"/>
        <v>0.2</v>
      </c>
      <c r="S726" s="15">
        <f t="shared" si="352"/>
        <v>0.2</v>
      </c>
      <c r="T726" s="17">
        <f t="shared" si="353"/>
        <v>1</v>
      </c>
      <c r="U726" s="16">
        <v>4</v>
      </c>
      <c r="V726" s="16">
        <v>16</v>
      </c>
      <c r="W726" s="15">
        <f t="shared" si="354"/>
        <v>0.8</v>
      </c>
      <c r="X726" s="15">
        <f t="shared" si="355"/>
        <v>3.2</v>
      </c>
      <c r="Y726" s="17">
        <f t="shared" si="356"/>
        <v>0.25</v>
      </c>
      <c r="Z726" s="8">
        <v>3</v>
      </c>
      <c r="AA726" s="8">
        <v>6</v>
      </c>
      <c r="AB726" s="15">
        <f t="shared" si="357"/>
        <v>0.6</v>
      </c>
      <c r="AC726" s="15">
        <f t="shared" si="358"/>
        <v>1.2</v>
      </c>
      <c r="AD726" s="17">
        <f t="shared" si="359"/>
        <v>0.5</v>
      </c>
      <c r="AE726" s="13">
        <v>5</v>
      </c>
      <c r="AF726" s="15">
        <f t="shared" si="360"/>
        <v>1</v>
      </c>
      <c r="AG726" s="13">
        <v>1</v>
      </c>
      <c r="AH726" s="15">
        <f t="shared" si="361"/>
        <v>0.2</v>
      </c>
      <c r="AI726" s="13">
        <v>4</v>
      </c>
      <c r="AJ726" s="15">
        <f t="shared" si="362"/>
        <v>0.8</v>
      </c>
      <c r="AK726" s="13">
        <v>3</v>
      </c>
      <c r="AL726" s="15">
        <f t="shared" si="363"/>
        <v>0.6</v>
      </c>
      <c r="AM726" s="13">
        <v>3</v>
      </c>
      <c r="AN726" s="15">
        <f t="shared" si="364"/>
        <v>0.6</v>
      </c>
      <c r="AO726" s="2">
        <v>0</v>
      </c>
      <c r="AP726" s="15">
        <f t="shared" si="365"/>
        <v>0</v>
      </c>
      <c r="AQ726" s="6">
        <v>0</v>
      </c>
      <c r="AR726" s="15">
        <f t="shared" si="366"/>
        <v>0</v>
      </c>
      <c r="AS726" s="52">
        <v>4</v>
      </c>
      <c r="AT726" s="15">
        <f t="shared" si="367"/>
        <v>0.8</v>
      </c>
      <c r="AU726" s="18"/>
      <c r="AV726" s="18"/>
      <c r="AW726" s="18"/>
      <c r="AX726" s="18"/>
      <c r="AY726" s="18"/>
      <c r="AZ726" s="18"/>
      <c r="BA726" s="18"/>
      <c r="BB726" s="18"/>
      <c r="BC726" s="18"/>
      <c r="BD726" s="92">
        <f t="shared" si="368"/>
        <v>43.279022403258658</v>
      </c>
      <c r="BE726" s="92">
        <f t="shared" si="369"/>
        <v>41.17647058823529</v>
      </c>
      <c r="BF726" s="93">
        <f>IFERROR(100*((L726+0.44*AA726+AQ726)*2400)/((SUMIFS(팀공격력!Q:Q,팀공격력!A:A,B726,팀공격력!B:B,D726)+0.44*SUMIFS(팀공격력!T:T,팀공격력!A:A,B726,팀공격력!B:B,D726)+SUMIFS(팀공격력!AK:AK,팀공격력!A:A,B726,팀공격력!B:B,D726))*(F726*60+G726)),"")</f>
        <v>14.519174329153527</v>
      </c>
      <c r="BG726" s="17">
        <f t="shared" si="370"/>
        <v>0.94117647058823528</v>
      </c>
      <c r="BH726" s="17">
        <f t="shared" si="371"/>
        <v>0.35294117647058826</v>
      </c>
      <c r="BI726" s="94">
        <f>IFERROR(((AG726*(12000/5))/((F726*60+G726)*(SUMIFS(팀공격력!X:X,팀공격력!A:A,B726,팀공격력!B:B,D726)+SUMIFS(팀수비력!X:X,팀수비력!A:A,B726,팀수비력!B:B,D726))))*100,"")</f>
        <v>0.84901355237882981</v>
      </c>
      <c r="BJ726" s="94">
        <f>IFERROR(((AI726*(12000/5))/((F726*60+G726)*(SUMIFS(팀공격력!V:V,팀공격력!A:A,B726,팀공격력!B:B,D726)+SUMIFS(팀수비력!W:W,팀수비력!A:A,B726,팀수비력!B:B,D726))))*100,"")</f>
        <v>6.5766487864027789</v>
      </c>
      <c r="BK726" s="94">
        <f>IFERROR(((AE726*(12000/5))/((F726*60+G726)*(SUMIFS(팀공격력!X:X,팀공격력!A:A,B726,팀공격력!B:B,D726)+SUMIFS(팀수비력!X:X,팀수비력!A:A,B726,팀수비력!B:B,D726))))*100,"")</f>
        <v>4.2450677618941492</v>
      </c>
      <c r="BL726" s="94">
        <f>IFERROR(100*AK726/(((((F726*60+G726)/(12000/5))*SUMIFS(팀공격력!P:P,팀공격력!A:A,B726,팀공격력!B:B,D726))-K726)),"")</f>
        <v>7.1050060688593497</v>
      </c>
      <c r="BM726" s="94">
        <f>IFERROR(100*((AM726/E726*(2400))/((F726*60+G726)*SUMIFS(팀공격력!AR:AR,팀공격력!A:A,B726,팀공격력!B:B,D726))),"")</f>
        <v>4.6494097911094867</v>
      </c>
      <c r="BN726" s="94">
        <f>IFERROR((AO726*40)/(((F726*60+G726)/60)*(SUMIFS(팀수비력!Q:Q,팀수비력!A:A,B726,팀수비력!B:B,D726)-SUMIFS(팀수비력!N:N,팀수비력!A:A,B726,팀수비력!B:B,D726)))*100,"")</f>
        <v>0</v>
      </c>
      <c r="BO726" s="94">
        <f t="shared" si="372"/>
        <v>0</v>
      </c>
      <c r="BP726" s="18"/>
      <c r="BQ726" s="18"/>
      <c r="BR726" s="18"/>
      <c r="BS726" s="18"/>
      <c r="BT726" s="19" t="s">
        <v>88</v>
      </c>
      <c r="BU726" s="19"/>
      <c r="BV726" s="26" t="s">
        <v>89</v>
      </c>
      <c r="BW726" s="26"/>
      <c r="BX726" s="26"/>
      <c r="BY726" s="26"/>
      <c r="BZ726" s="29"/>
      <c r="CA726" s="29"/>
      <c r="CB726" s="29"/>
      <c r="CC726" s="30"/>
      <c r="CD726" s="30"/>
      <c r="CE726" s="30"/>
      <c r="CF726" s="28">
        <v>3</v>
      </c>
      <c r="CG726" s="28">
        <v>2</v>
      </c>
    </row>
    <row r="727" spans="1:85" x14ac:dyDescent="0.4">
      <c r="A727" s="9" t="s">
        <v>84</v>
      </c>
      <c r="B727" s="9" t="s">
        <v>191</v>
      </c>
      <c r="C727" s="9" t="s">
        <v>203</v>
      </c>
      <c r="D727" s="23" t="s">
        <v>297</v>
      </c>
      <c r="E727" s="32">
        <v>3</v>
      </c>
      <c r="F727" s="32">
        <v>4</v>
      </c>
      <c r="G727" s="32">
        <v>28</v>
      </c>
      <c r="H727" s="14">
        <f t="shared" si="346"/>
        <v>804</v>
      </c>
      <c r="I727" s="45">
        <v>0</v>
      </c>
      <c r="J727" s="15">
        <f t="shared" si="347"/>
        <v>0</v>
      </c>
      <c r="K727" s="21">
        <v>0</v>
      </c>
      <c r="L727" s="21">
        <v>3</v>
      </c>
      <c r="M727" s="15">
        <f t="shared" si="348"/>
        <v>0</v>
      </c>
      <c r="N727" s="15">
        <f t="shared" si="349"/>
        <v>1</v>
      </c>
      <c r="O727" s="17">
        <f t="shared" si="350"/>
        <v>0</v>
      </c>
      <c r="P727" s="14">
        <v>0</v>
      </c>
      <c r="Q727" s="16">
        <v>2</v>
      </c>
      <c r="R727" s="15">
        <f t="shared" si="351"/>
        <v>0</v>
      </c>
      <c r="S727" s="15">
        <f t="shared" si="352"/>
        <v>0.66666666666666663</v>
      </c>
      <c r="T727" s="17">
        <f t="shared" si="353"/>
        <v>0</v>
      </c>
      <c r="U727" s="16">
        <v>0</v>
      </c>
      <c r="V727" s="16">
        <v>1</v>
      </c>
      <c r="W727" s="15">
        <f t="shared" si="354"/>
        <v>0</v>
      </c>
      <c r="X727" s="15">
        <f t="shared" si="355"/>
        <v>0.33333333333333331</v>
      </c>
      <c r="Y727" s="17">
        <f t="shared" si="356"/>
        <v>0</v>
      </c>
      <c r="Z727" s="8">
        <v>0</v>
      </c>
      <c r="AA727" s="8">
        <v>0</v>
      </c>
      <c r="AB727" s="15">
        <f t="shared" si="357"/>
        <v>0</v>
      </c>
      <c r="AC727" s="15">
        <f t="shared" si="358"/>
        <v>0</v>
      </c>
      <c r="AD727" s="17" t="e">
        <f t="shared" si="359"/>
        <v>#DIV/0!</v>
      </c>
      <c r="AE727" s="13">
        <v>0</v>
      </c>
      <c r="AF727" s="15">
        <f t="shared" si="360"/>
        <v>0</v>
      </c>
      <c r="AG727" s="13">
        <v>0</v>
      </c>
      <c r="AH727" s="15">
        <f t="shared" si="361"/>
        <v>0</v>
      </c>
      <c r="AI727" s="13">
        <v>0</v>
      </c>
      <c r="AJ727" s="15">
        <f t="shared" si="362"/>
        <v>0</v>
      </c>
      <c r="AK727" s="13">
        <v>2</v>
      </c>
      <c r="AL727" s="15">
        <f t="shared" si="363"/>
        <v>0.66666666666666663</v>
      </c>
      <c r="AM727" s="13">
        <v>1</v>
      </c>
      <c r="AN727" s="15">
        <f t="shared" si="364"/>
        <v>0.33333333333333331</v>
      </c>
      <c r="AO727" s="2">
        <v>0</v>
      </c>
      <c r="AP727" s="15">
        <f t="shared" si="365"/>
        <v>0</v>
      </c>
      <c r="AQ727" s="6">
        <v>0</v>
      </c>
      <c r="AR727" s="15">
        <f t="shared" si="366"/>
        <v>0</v>
      </c>
      <c r="AS727" s="52">
        <v>1</v>
      </c>
      <c r="AT727" s="15">
        <f t="shared" si="367"/>
        <v>0.33333333333333331</v>
      </c>
      <c r="AU727" s="18"/>
      <c r="AV727" s="18"/>
      <c r="AW727" s="18"/>
      <c r="AX727" s="18"/>
      <c r="AY727" s="18"/>
      <c r="AZ727" s="18"/>
      <c r="BA727" s="18"/>
      <c r="BB727" s="18"/>
      <c r="BC727" s="18"/>
      <c r="BD727" s="92">
        <f t="shared" si="368"/>
        <v>0</v>
      </c>
      <c r="BE727" s="92">
        <f t="shared" si="369"/>
        <v>0</v>
      </c>
      <c r="BF727" s="93">
        <f>IFERROR(100*((L727+0.44*AA727+AQ727)*2400)/((SUMIFS(팀공격력!Q:Q,팀공격력!A:A,B727,팀공격력!B:B,D727)+0.44*SUMIFS(팀공격력!T:T,팀공격력!A:A,B727,팀공격력!B:B,D727)+SUMIFS(팀공격력!AK:AK,팀공격력!A:A,B727,팀공격력!B:B,D727))*(F727*60+G727)),"")</f>
        <v>3.6494337700759405</v>
      </c>
      <c r="BG727" s="17">
        <f t="shared" si="370"/>
        <v>0.33333333333333331</v>
      </c>
      <c r="BH727" s="17">
        <f t="shared" si="371"/>
        <v>0</v>
      </c>
      <c r="BI727" s="94">
        <f>IFERROR(((AG727*(12000/5))/((F727*60+G727)*(SUMIFS(팀공격력!X:X,팀공격력!A:A,B727,팀공격력!B:B,D727)+SUMIFS(팀수비력!X:X,팀수비력!A:A,B727,팀수비력!B:B,D727))))*100,"")</f>
        <v>0</v>
      </c>
      <c r="BJ727" s="94">
        <f>IFERROR(((AI727*(12000/5))/((F727*60+G727)*(SUMIFS(팀공격력!V:V,팀공격력!A:A,B727,팀공격력!B:B,D727)+SUMIFS(팀수비력!W:W,팀수비력!A:A,B727,팀수비력!B:B,D727))))*100,"")</f>
        <v>0</v>
      </c>
      <c r="BK727" s="94">
        <f>IFERROR(((AE727*(12000/5))/((F727*60+G727)*(SUMIFS(팀공격력!X:X,팀공격력!A:A,B727,팀공격력!B:B,D727)+SUMIFS(팀수비력!X:X,팀수비력!A:A,B727,팀수비력!B:B,D727))))*100,"")</f>
        <v>0</v>
      </c>
      <c r="BL727" s="94">
        <f>IFERROR(100*AK727/(((((F727*60+G727)/(12000/5))*SUMIFS(팀공격력!P:P,팀공격력!A:A,B727,팀공격력!B:B,D727))-K727)),"")</f>
        <v>6.9690458214762758</v>
      </c>
      <c r="BM727" s="94">
        <f>IFERROR(100*((AM727/E727*(2400))/((F727*60+G727)*SUMIFS(팀공격력!AR:AR,팀공격력!A:A,B727,팀공격력!B:B,D727))),"")</f>
        <v>4.2503932791859116</v>
      </c>
      <c r="BN727" s="94">
        <f>IFERROR((AO727*40)/(((F727*60+G727)/60)*(SUMIFS(팀수비력!Q:Q,팀수비력!A:A,B727,팀수비력!B:B,D727)-SUMIFS(팀수비력!N:N,팀수비력!A:A,B727,팀수비력!B:B,D727)))*100,"")</f>
        <v>0</v>
      </c>
      <c r="BO727" s="94">
        <f t="shared" si="372"/>
        <v>0</v>
      </c>
      <c r="BP727" s="18"/>
      <c r="BQ727" s="18"/>
      <c r="BR727" s="18"/>
      <c r="BS727" s="18"/>
      <c r="BT727" s="19" t="s">
        <v>88</v>
      </c>
      <c r="BU727" s="19"/>
      <c r="BV727" s="26" t="s">
        <v>89</v>
      </c>
      <c r="BW727" s="26"/>
      <c r="BX727" s="26"/>
      <c r="BY727" s="26"/>
      <c r="BZ727" s="29"/>
      <c r="CA727" s="29"/>
      <c r="CB727" s="29"/>
      <c r="CC727" s="30"/>
      <c r="CD727" s="30"/>
      <c r="CE727" s="30"/>
      <c r="CF727" s="28">
        <v>2</v>
      </c>
      <c r="CG727" s="28">
        <v>1</v>
      </c>
    </row>
    <row r="728" spans="1:85" x14ac:dyDescent="0.4">
      <c r="A728" s="9" t="s">
        <v>84</v>
      </c>
      <c r="B728" s="9" t="s">
        <v>191</v>
      </c>
      <c r="C728" s="9" t="s">
        <v>204</v>
      </c>
      <c r="D728" s="23" t="s">
        <v>297</v>
      </c>
      <c r="E728" s="32">
        <v>9</v>
      </c>
      <c r="F728" s="32">
        <v>29</v>
      </c>
      <c r="G728" s="32">
        <v>37</v>
      </c>
      <c r="H728" s="14">
        <f t="shared" si="346"/>
        <v>15993</v>
      </c>
      <c r="I728" s="45">
        <v>139</v>
      </c>
      <c r="J728" s="15">
        <f t="shared" si="347"/>
        <v>15.444444444444445</v>
      </c>
      <c r="K728" s="21">
        <v>46</v>
      </c>
      <c r="L728" s="21">
        <v>115</v>
      </c>
      <c r="M728" s="15">
        <f t="shared" si="348"/>
        <v>5.1111111111111107</v>
      </c>
      <c r="N728" s="15">
        <f t="shared" si="349"/>
        <v>12.777777777777779</v>
      </c>
      <c r="O728" s="17">
        <f t="shared" si="350"/>
        <v>0.4</v>
      </c>
      <c r="P728" s="14">
        <v>13</v>
      </c>
      <c r="Q728" s="16">
        <v>34</v>
      </c>
      <c r="R728" s="15">
        <f t="shared" si="351"/>
        <v>1.4444444444444444</v>
      </c>
      <c r="S728" s="15">
        <f t="shared" si="352"/>
        <v>3.7777777777777777</v>
      </c>
      <c r="T728" s="17">
        <f t="shared" si="353"/>
        <v>0.38235294117647056</v>
      </c>
      <c r="U728" s="16">
        <v>33</v>
      </c>
      <c r="V728" s="16">
        <v>81</v>
      </c>
      <c r="W728" s="15">
        <f t="shared" si="354"/>
        <v>3.6666666666666665</v>
      </c>
      <c r="X728" s="15">
        <f t="shared" si="355"/>
        <v>9</v>
      </c>
      <c r="Y728" s="17">
        <f t="shared" si="356"/>
        <v>0.40740740740740738</v>
      </c>
      <c r="Z728" s="8">
        <v>14</v>
      </c>
      <c r="AA728" s="8">
        <v>17</v>
      </c>
      <c r="AB728" s="15">
        <f t="shared" si="357"/>
        <v>1.5555555555555556</v>
      </c>
      <c r="AC728" s="15">
        <f t="shared" si="358"/>
        <v>1.8888888888888888</v>
      </c>
      <c r="AD728" s="17">
        <f t="shared" si="359"/>
        <v>0.82352941176470584</v>
      </c>
      <c r="AE728" s="13">
        <v>18</v>
      </c>
      <c r="AF728" s="15">
        <f t="shared" si="360"/>
        <v>2</v>
      </c>
      <c r="AG728" s="13">
        <v>5</v>
      </c>
      <c r="AH728" s="15">
        <f t="shared" si="361"/>
        <v>0.55555555555555558</v>
      </c>
      <c r="AI728" s="13">
        <v>13</v>
      </c>
      <c r="AJ728" s="15">
        <f t="shared" si="362"/>
        <v>1.4444444444444444</v>
      </c>
      <c r="AK728" s="13">
        <v>14</v>
      </c>
      <c r="AL728" s="15">
        <f t="shared" si="363"/>
        <v>1.5555555555555556</v>
      </c>
      <c r="AM728" s="13">
        <v>8</v>
      </c>
      <c r="AN728" s="15">
        <f t="shared" si="364"/>
        <v>0.88888888888888884</v>
      </c>
      <c r="AO728" s="2">
        <v>0</v>
      </c>
      <c r="AP728" s="15">
        <f t="shared" si="365"/>
        <v>0</v>
      </c>
      <c r="AQ728" s="6">
        <v>15</v>
      </c>
      <c r="AR728" s="15">
        <f t="shared" si="366"/>
        <v>1.6666666666666667</v>
      </c>
      <c r="AS728" s="52">
        <v>11</v>
      </c>
      <c r="AT728" s="15">
        <f t="shared" si="367"/>
        <v>1.2222222222222223</v>
      </c>
      <c r="AU728" s="18"/>
      <c r="AV728" s="18"/>
      <c r="AW728" s="18"/>
      <c r="AX728" s="18"/>
      <c r="AY728" s="18"/>
      <c r="AZ728" s="18"/>
      <c r="BA728" s="18"/>
      <c r="BB728" s="18"/>
      <c r="BC728" s="18"/>
      <c r="BD728" s="92">
        <f t="shared" si="368"/>
        <v>56.743958197256696</v>
      </c>
      <c r="BE728" s="92">
        <f t="shared" si="369"/>
        <v>54.347826086956516</v>
      </c>
      <c r="BF728" s="93">
        <f>IFERROR(100*((L728+0.44*AA728+AQ728)*2400)/((SUMIFS(팀공격력!Q:Q,팀공격력!A:A,B728,팀공격력!B:B,D728)+0.44*SUMIFS(팀공격력!T:T,팀공격력!A:A,B728,팀공격력!B:B,D728)+SUMIFS(팀공격력!AK:AK,팀공격력!A:A,B728,팀공격력!B:B,D728))*(F728*60+G728)),"")</f>
        <v>25.222673693920626</v>
      </c>
      <c r="BG728" s="17">
        <f t="shared" si="370"/>
        <v>0.70434782608695656</v>
      </c>
      <c r="BH728" s="17">
        <f t="shared" si="371"/>
        <v>0.14782608695652175</v>
      </c>
      <c r="BI728" s="94">
        <f>IFERROR(((AG728*(12000/5))/((F728*60+G728)*(SUMIFS(팀공격력!X:X,팀공격력!A:A,B728,팀공격력!B:B,D728)+SUMIFS(팀수비력!X:X,팀수비력!A:A,B728,팀수비력!B:B,D728))))*100,"")</f>
        <v>1.0535030292601686</v>
      </c>
      <c r="BJ728" s="94">
        <f>IFERROR(((AI728*(12000/5))/((F728*60+G728)*(SUMIFS(팀공격력!V:V,팀공격력!A:A,B728,팀공격력!B:B,D728)+SUMIFS(팀수비력!W:W,팀수비력!A:A,B728,팀수비력!B:B,D728))))*100,"")</f>
        <v>5.3044354941540703</v>
      </c>
      <c r="BK728" s="94">
        <f>IFERROR(((AE728*(12000/5))/((F728*60+G728)*(SUMIFS(팀공격력!X:X,팀공격력!A:A,B728,팀공격력!B:B,D728)+SUMIFS(팀수비력!X:X,팀수비력!A:A,B728,팀수비력!B:B,D728))))*100,"")</f>
        <v>3.7926109053366073</v>
      </c>
      <c r="BL728" s="94">
        <f>IFERROR(100*AK728/(((((F728*60+G728)/(12000/5))*SUMIFS(팀공격력!P:P,팀공격력!A:A,B728,팀공격력!B:B,D728))-K728)),"")</f>
        <v>9.7028782317659523</v>
      </c>
      <c r="BM728" s="94">
        <f>IFERROR(100*((AM728/E728*(2400))/((F728*60+G728)*SUMIFS(팀공격력!AR:AR,팀공격력!A:A,B728,팀공격력!B:B,D728))),"")</f>
        <v>1.7094059633416985</v>
      </c>
      <c r="BN728" s="94">
        <f>IFERROR((AO728*40)/(((F728*60+G728)/60)*(SUMIFS(팀수비력!Q:Q,팀수비력!A:A,B728,팀수비력!B:B,D728)-SUMIFS(팀수비력!N:N,팀수비력!A:A,B728,팀수비력!B:B,D728)))*100,"")</f>
        <v>0</v>
      </c>
      <c r="BO728" s="94">
        <f t="shared" si="372"/>
        <v>10.910677916787895</v>
      </c>
      <c r="BP728" s="18"/>
      <c r="BQ728" s="18"/>
      <c r="BR728" s="18"/>
      <c r="BS728" s="18"/>
      <c r="BT728" s="19" t="s">
        <v>88</v>
      </c>
      <c r="BU728" s="19"/>
      <c r="BV728" s="26" t="s">
        <v>94</v>
      </c>
      <c r="BW728" s="26"/>
      <c r="BX728" s="26"/>
      <c r="BY728" s="26"/>
      <c r="BZ728" s="29"/>
      <c r="CA728" s="29"/>
      <c r="CB728" s="29"/>
      <c r="CC728" s="30"/>
      <c r="CD728" s="30"/>
      <c r="CE728" s="30"/>
      <c r="CF728" s="28">
        <v>5</v>
      </c>
      <c r="CG728" s="28">
        <v>4</v>
      </c>
    </row>
    <row r="729" spans="1:85" x14ac:dyDescent="0.4">
      <c r="A729" s="9" t="s">
        <v>84</v>
      </c>
      <c r="B729" s="9" t="s">
        <v>191</v>
      </c>
      <c r="C729" s="9" t="s">
        <v>205</v>
      </c>
      <c r="D729" s="23" t="s">
        <v>297</v>
      </c>
      <c r="E729" s="32">
        <v>1</v>
      </c>
      <c r="F729" s="32">
        <v>0</v>
      </c>
      <c r="G729" s="32">
        <v>18</v>
      </c>
      <c r="H729" s="14">
        <f t="shared" si="346"/>
        <v>18</v>
      </c>
      <c r="I729" s="45">
        <v>0</v>
      </c>
      <c r="J729" s="15">
        <f t="shared" si="347"/>
        <v>0</v>
      </c>
      <c r="K729" s="21">
        <v>0</v>
      </c>
      <c r="L729" s="21">
        <v>0</v>
      </c>
      <c r="M729" s="15">
        <f t="shared" si="348"/>
        <v>0</v>
      </c>
      <c r="N729" s="15">
        <f t="shared" si="349"/>
        <v>0</v>
      </c>
      <c r="O729" s="17" t="e">
        <f t="shared" si="350"/>
        <v>#DIV/0!</v>
      </c>
      <c r="P729" s="14">
        <v>0</v>
      </c>
      <c r="Q729" s="16">
        <v>0</v>
      </c>
      <c r="R729" s="15">
        <f t="shared" si="351"/>
        <v>0</v>
      </c>
      <c r="S729" s="15">
        <f t="shared" si="352"/>
        <v>0</v>
      </c>
      <c r="T729" s="17" t="e">
        <f t="shared" si="353"/>
        <v>#DIV/0!</v>
      </c>
      <c r="U729" s="16">
        <v>0</v>
      </c>
      <c r="V729" s="16">
        <v>0</v>
      </c>
      <c r="W729" s="15">
        <f t="shared" si="354"/>
        <v>0</v>
      </c>
      <c r="X729" s="15">
        <f t="shared" si="355"/>
        <v>0</v>
      </c>
      <c r="Y729" s="17" t="e">
        <f t="shared" si="356"/>
        <v>#DIV/0!</v>
      </c>
      <c r="Z729" s="8">
        <v>0</v>
      </c>
      <c r="AA729" s="8">
        <v>0</v>
      </c>
      <c r="AB729" s="15">
        <f t="shared" si="357"/>
        <v>0</v>
      </c>
      <c r="AC729" s="15">
        <f t="shared" si="358"/>
        <v>0</v>
      </c>
      <c r="AD729" s="17" t="e">
        <f t="shared" si="359"/>
        <v>#DIV/0!</v>
      </c>
      <c r="AE729" s="13">
        <v>0</v>
      </c>
      <c r="AF729" s="15">
        <f t="shared" si="360"/>
        <v>0</v>
      </c>
      <c r="AG729" s="13">
        <v>0</v>
      </c>
      <c r="AH729" s="15">
        <f t="shared" si="361"/>
        <v>0</v>
      </c>
      <c r="AI729" s="13">
        <v>0</v>
      </c>
      <c r="AJ729" s="15">
        <f t="shared" si="362"/>
        <v>0</v>
      </c>
      <c r="AK729" s="13">
        <v>0</v>
      </c>
      <c r="AL729" s="15">
        <f t="shared" si="363"/>
        <v>0</v>
      </c>
      <c r="AM729" s="13">
        <v>0</v>
      </c>
      <c r="AN729" s="15">
        <f t="shared" si="364"/>
        <v>0</v>
      </c>
      <c r="AO729" s="2">
        <v>0</v>
      </c>
      <c r="AP729" s="15">
        <f t="shared" si="365"/>
        <v>0</v>
      </c>
      <c r="AQ729" s="6">
        <v>0</v>
      </c>
      <c r="AR729" s="15">
        <f t="shared" si="366"/>
        <v>0</v>
      </c>
      <c r="AS729" s="52">
        <v>0</v>
      </c>
      <c r="AT729" s="15">
        <f t="shared" si="367"/>
        <v>0</v>
      </c>
      <c r="AU729" s="18"/>
      <c r="AV729" s="18"/>
      <c r="AW729" s="18"/>
      <c r="AX729" s="18"/>
      <c r="AY729" s="18"/>
      <c r="AZ729" s="18"/>
      <c r="BA729" s="18"/>
      <c r="BB729" s="18"/>
      <c r="BC729" s="18"/>
      <c r="BD729" s="92" t="str">
        <f t="shared" si="368"/>
        <v/>
      </c>
      <c r="BE729" s="92" t="str">
        <f t="shared" si="369"/>
        <v/>
      </c>
      <c r="BF729" s="93">
        <f>IFERROR(100*((L729+0.44*AA729+AQ729)*2400)/((SUMIFS(팀공격력!Q:Q,팀공격력!A:A,B729,팀공격력!B:B,D729)+0.44*SUMIFS(팀공격력!T:T,팀공격력!A:A,B729,팀공격력!B:B,D729)+SUMIFS(팀공격력!AK:AK,팀공격력!A:A,B729,팀공격력!B:B,D729))*(F729*60+G729)),"")</f>
        <v>0</v>
      </c>
      <c r="BG729" s="17" t="str">
        <f t="shared" si="370"/>
        <v/>
      </c>
      <c r="BH729" s="17" t="str">
        <f t="shared" si="371"/>
        <v/>
      </c>
      <c r="BI729" s="94">
        <f>IFERROR(((AG729*(12000/5))/((F729*60+G729)*(SUMIFS(팀공격력!X:X,팀공격력!A:A,B729,팀공격력!B:B,D729)+SUMIFS(팀수비력!X:X,팀수비력!A:A,B729,팀수비력!B:B,D729))))*100,"")</f>
        <v>0</v>
      </c>
      <c r="BJ729" s="94">
        <f>IFERROR(((AI729*(12000/5))/((F729*60+G729)*(SUMIFS(팀공격력!V:V,팀공격력!A:A,B729,팀공격력!B:B,D729)+SUMIFS(팀수비력!W:W,팀수비력!A:A,B729,팀수비력!B:B,D729))))*100,"")</f>
        <v>0</v>
      </c>
      <c r="BK729" s="94">
        <f>IFERROR(((AE729*(12000/5))/((F729*60+G729)*(SUMIFS(팀공격력!X:X,팀공격력!A:A,B729,팀공격력!B:B,D729)+SUMIFS(팀수비력!X:X,팀수비력!A:A,B729,팀수비력!B:B,D729))))*100,"")</f>
        <v>0</v>
      </c>
      <c r="BL729" s="94">
        <f>IFERROR(100*AK729/(((((F729*60+G729)/(12000/5))*SUMIFS(팀공격력!P:P,팀공격력!A:A,B729,팀공격력!B:B,D729))-K729)),"")</f>
        <v>0</v>
      </c>
      <c r="BM729" s="94">
        <f>IFERROR(100*((AM729/E729*(2400))/((F729*60+G729)*SUMIFS(팀공격력!AR:AR,팀공격력!A:A,B729,팀공격력!B:B,D729))),"")</f>
        <v>0</v>
      </c>
      <c r="BN729" s="94">
        <f>IFERROR((AO729*40)/(((F729*60+G729)/60)*(SUMIFS(팀수비력!Q:Q,팀수비력!A:A,B729,팀수비력!B:B,D729)-SUMIFS(팀수비력!N:N,팀수비력!A:A,B729,팀수비력!B:B,D729)))*100,"")</f>
        <v>0</v>
      </c>
      <c r="BO729" s="94" t="str">
        <f t="shared" si="372"/>
        <v/>
      </c>
      <c r="BP729" s="18"/>
      <c r="BQ729" s="18"/>
      <c r="BR729" s="18"/>
      <c r="BS729" s="18"/>
      <c r="BT729" s="19" t="s">
        <v>88</v>
      </c>
      <c r="BU729" s="19"/>
      <c r="BV729" s="26" t="s">
        <v>94</v>
      </c>
      <c r="BW729" s="26"/>
      <c r="BX729" s="26"/>
      <c r="BY729" s="26"/>
      <c r="BZ729" s="29"/>
      <c r="CA729" s="29"/>
      <c r="CB729" s="29"/>
      <c r="CC729" s="30"/>
      <c r="CD729" s="30"/>
      <c r="CE729" s="30"/>
      <c r="CF729" s="28">
        <v>0</v>
      </c>
      <c r="CG729" s="28">
        <v>1</v>
      </c>
    </row>
    <row r="730" spans="1:85" x14ac:dyDescent="0.4">
      <c r="A730" s="9" t="s">
        <v>84</v>
      </c>
      <c r="B730" s="9" t="s">
        <v>191</v>
      </c>
      <c r="C730" s="9" t="s">
        <v>207</v>
      </c>
      <c r="D730" s="23" t="s">
        <v>297</v>
      </c>
      <c r="E730" s="32">
        <v>1</v>
      </c>
      <c r="F730" s="32">
        <v>0</v>
      </c>
      <c r="G730" s="32">
        <v>18</v>
      </c>
      <c r="H730" s="14">
        <f t="shared" si="346"/>
        <v>18</v>
      </c>
      <c r="I730" s="45">
        <v>2</v>
      </c>
      <c r="J730" s="15">
        <f t="shared" si="347"/>
        <v>2</v>
      </c>
      <c r="K730" s="21">
        <v>1</v>
      </c>
      <c r="L730" s="21">
        <v>2</v>
      </c>
      <c r="M730" s="15">
        <f t="shared" si="348"/>
        <v>1</v>
      </c>
      <c r="N730" s="15">
        <f t="shared" si="349"/>
        <v>2</v>
      </c>
      <c r="O730" s="17">
        <f t="shared" si="350"/>
        <v>0.5</v>
      </c>
      <c r="P730" s="14">
        <v>1</v>
      </c>
      <c r="Q730" s="16">
        <v>2</v>
      </c>
      <c r="R730" s="15">
        <f t="shared" si="351"/>
        <v>1</v>
      </c>
      <c r="S730" s="15">
        <f t="shared" si="352"/>
        <v>2</v>
      </c>
      <c r="T730" s="17">
        <f t="shared" si="353"/>
        <v>0.5</v>
      </c>
      <c r="U730" s="16">
        <v>0</v>
      </c>
      <c r="V730" s="16">
        <v>0</v>
      </c>
      <c r="W730" s="15">
        <f t="shared" si="354"/>
        <v>0</v>
      </c>
      <c r="X730" s="15">
        <f t="shared" si="355"/>
        <v>0</v>
      </c>
      <c r="Y730" s="17" t="e">
        <f t="shared" si="356"/>
        <v>#DIV/0!</v>
      </c>
      <c r="Z730" s="8">
        <v>0</v>
      </c>
      <c r="AA730" s="8">
        <v>0</v>
      </c>
      <c r="AB730" s="15">
        <f t="shared" si="357"/>
        <v>0</v>
      </c>
      <c r="AC730" s="15">
        <f t="shared" si="358"/>
        <v>0</v>
      </c>
      <c r="AD730" s="17" t="e">
        <f t="shared" si="359"/>
        <v>#DIV/0!</v>
      </c>
      <c r="AE730" s="13">
        <v>1</v>
      </c>
      <c r="AF730" s="15">
        <f t="shared" si="360"/>
        <v>1</v>
      </c>
      <c r="AG730" s="13">
        <v>1</v>
      </c>
      <c r="AH730" s="15">
        <f t="shared" si="361"/>
        <v>1</v>
      </c>
      <c r="AI730" s="13">
        <v>0</v>
      </c>
      <c r="AJ730" s="15">
        <f t="shared" si="362"/>
        <v>0</v>
      </c>
      <c r="AK730" s="13">
        <v>0</v>
      </c>
      <c r="AL730" s="15">
        <f t="shared" si="363"/>
        <v>0</v>
      </c>
      <c r="AM730" s="13">
        <v>0</v>
      </c>
      <c r="AN730" s="15">
        <f t="shared" si="364"/>
        <v>0</v>
      </c>
      <c r="AO730" s="2">
        <v>0</v>
      </c>
      <c r="AP730" s="15">
        <f t="shared" si="365"/>
        <v>0</v>
      </c>
      <c r="AQ730" s="6">
        <v>0</v>
      </c>
      <c r="AR730" s="15">
        <f t="shared" si="366"/>
        <v>0</v>
      </c>
      <c r="AS730" s="52">
        <v>0</v>
      </c>
      <c r="AT730" s="15">
        <f t="shared" si="367"/>
        <v>0</v>
      </c>
      <c r="AU730" s="18"/>
      <c r="AV730" s="18"/>
      <c r="AW730" s="18"/>
      <c r="AX730" s="18"/>
      <c r="AY730" s="18"/>
      <c r="AZ730" s="18"/>
      <c r="BA730" s="18"/>
      <c r="BB730" s="18"/>
      <c r="BC730" s="18"/>
      <c r="BD730" s="92">
        <f t="shared" si="368"/>
        <v>50</v>
      </c>
      <c r="BE730" s="92">
        <f t="shared" si="369"/>
        <v>50</v>
      </c>
      <c r="BF730" s="93">
        <f>IFERROR(100*((L730+0.44*AA730+AQ730)*2400)/((SUMIFS(팀공격력!Q:Q,팀공격력!A:A,B730,팀공격력!B:B,D730)+0.44*SUMIFS(팀공격력!T:T,팀공격력!A:A,B730,팀공격력!B:B,D730)+SUMIFS(팀공격력!AK:AK,팀공격력!A:A,B730,팀공격력!B:B,D730))*(F730*60+G730)),"")</f>
        <v>36.224009273346375</v>
      </c>
      <c r="BG730" s="17">
        <f t="shared" si="370"/>
        <v>0</v>
      </c>
      <c r="BH730" s="17">
        <f t="shared" si="371"/>
        <v>0</v>
      </c>
      <c r="BI730" s="94">
        <f>IFERROR(((AG730*(12000/5))/((F730*60+G730)*(SUMIFS(팀공격력!X:X,팀공격력!A:A,B730,팀공격력!B:B,D730)+SUMIFS(팀수비력!X:X,팀수비력!A:A,B730,팀수비력!B:B,D730))))*100,"")</f>
        <v>20.800832033281331</v>
      </c>
      <c r="BJ730" s="94">
        <f>IFERROR(((AI730*(12000/5))/((F730*60+G730)*(SUMIFS(팀공격력!V:V,팀공격력!A:A,B730,팀공격력!B:B,D730)+SUMIFS(팀수비력!W:W,팀수비력!A:A,B730,팀수비력!B:B,D730))))*100,"")</f>
        <v>0</v>
      </c>
      <c r="BK730" s="94">
        <f>IFERROR(((AE730*(12000/5))/((F730*60+G730)*(SUMIFS(팀공격력!X:X,팀공격력!A:A,B730,팀공격력!B:B,D730)+SUMIFS(팀수비력!X:X,팀수비력!A:A,B730,팀수비력!B:B,D730))))*100,"")</f>
        <v>20.800832033281331</v>
      </c>
      <c r="BL730" s="94">
        <f>IFERROR(100*AK730/(((((F730*60+G730)/(12000/5))*SUMIFS(팀공격력!P:P,팀공격력!A:A,B730,팀공격력!B:B,D730))-K730)),"")</f>
        <v>0</v>
      </c>
      <c r="BM730" s="94">
        <f>IFERROR(100*((AM730/E730*(2400))/((F730*60+G730)*SUMIFS(팀공격력!AR:AR,팀공격력!A:A,B730,팀공격력!B:B,D730))),"")</f>
        <v>0</v>
      </c>
      <c r="BN730" s="94">
        <f>IFERROR((AO730*40)/(((F730*60+G730)/60)*(SUMIFS(팀수비력!Q:Q,팀수비력!A:A,B730,팀수비력!B:B,D730)-SUMIFS(팀수비력!N:N,팀수비력!A:A,B730,팀수비력!B:B,D730)))*100,"")</f>
        <v>0</v>
      </c>
      <c r="BO730" s="94">
        <f t="shared" si="372"/>
        <v>0</v>
      </c>
      <c r="BP730" s="18"/>
      <c r="BQ730" s="18"/>
      <c r="BR730" s="18"/>
      <c r="BS730" s="18"/>
      <c r="BT730" s="19" t="s">
        <v>88</v>
      </c>
      <c r="BU730" s="19"/>
      <c r="BV730" s="26" t="s">
        <v>94</v>
      </c>
      <c r="BW730" s="26"/>
      <c r="BX730" s="26"/>
      <c r="BY730" s="26"/>
      <c r="BZ730" s="29"/>
      <c r="CA730" s="29"/>
      <c r="CB730" s="29"/>
      <c r="CC730" s="30"/>
      <c r="CD730" s="30"/>
      <c r="CE730" s="30"/>
      <c r="CF730" s="28">
        <v>0</v>
      </c>
      <c r="CG730" s="28">
        <v>1</v>
      </c>
    </row>
    <row r="731" spans="1:85" x14ac:dyDescent="0.4">
      <c r="A731" s="9" t="s">
        <v>84</v>
      </c>
      <c r="B731" s="9" t="s">
        <v>191</v>
      </c>
      <c r="C731" s="9" t="s">
        <v>208</v>
      </c>
      <c r="D731" s="23" t="s">
        <v>297</v>
      </c>
      <c r="E731" s="32">
        <v>6</v>
      </c>
      <c r="F731" s="32">
        <v>8</v>
      </c>
      <c r="G731" s="32">
        <v>34</v>
      </c>
      <c r="H731" s="14">
        <f t="shared" si="346"/>
        <v>3084</v>
      </c>
      <c r="I731" s="45">
        <v>23</v>
      </c>
      <c r="J731" s="15">
        <f t="shared" si="347"/>
        <v>3.8333333333333335</v>
      </c>
      <c r="K731" s="21">
        <v>11</v>
      </c>
      <c r="L731" s="21">
        <v>15</v>
      </c>
      <c r="M731" s="15">
        <f t="shared" si="348"/>
        <v>1.8333333333333333</v>
      </c>
      <c r="N731" s="15">
        <f t="shared" si="349"/>
        <v>2.5</v>
      </c>
      <c r="O731" s="17">
        <f t="shared" si="350"/>
        <v>0.73333333333333328</v>
      </c>
      <c r="P731" s="14">
        <v>11</v>
      </c>
      <c r="Q731" s="16">
        <v>14</v>
      </c>
      <c r="R731" s="15">
        <f t="shared" si="351"/>
        <v>1.8333333333333333</v>
      </c>
      <c r="S731" s="15">
        <f t="shared" si="352"/>
        <v>2.3333333333333335</v>
      </c>
      <c r="T731" s="17">
        <f t="shared" si="353"/>
        <v>0.7857142857142857</v>
      </c>
      <c r="U731" s="16">
        <v>0</v>
      </c>
      <c r="V731" s="16">
        <v>1</v>
      </c>
      <c r="W731" s="15">
        <f t="shared" si="354"/>
        <v>0</v>
      </c>
      <c r="X731" s="15">
        <f t="shared" si="355"/>
        <v>0.16666666666666666</v>
      </c>
      <c r="Y731" s="17">
        <f t="shared" si="356"/>
        <v>0</v>
      </c>
      <c r="Z731" s="8">
        <v>1</v>
      </c>
      <c r="AA731" s="8">
        <v>2</v>
      </c>
      <c r="AB731" s="15">
        <f t="shared" si="357"/>
        <v>0.16666666666666666</v>
      </c>
      <c r="AC731" s="15">
        <f t="shared" si="358"/>
        <v>0.33333333333333331</v>
      </c>
      <c r="AD731" s="17">
        <f t="shared" si="359"/>
        <v>0.5</v>
      </c>
      <c r="AE731" s="13">
        <v>8</v>
      </c>
      <c r="AF731" s="15">
        <f t="shared" si="360"/>
        <v>1.3333333333333333</v>
      </c>
      <c r="AG731" s="13">
        <v>7</v>
      </c>
      <c r="AH731" s="15">
        <f t="shared" si="361"/>
        <v>1.1666666666666667</v>
      </c>
      <c r="AI731" s="13">
        <v>1</v>
      </c>
      <c r="AJ731" s="15">
        <f t="shared" si="362"/>
        <v>0.16666666666666666</v>
      </c>
      <c r="AK731" s="13">
        <v>1</v>
      </c>
      <c r="AL731" s="15">
        <f t="shared" si="363"/>
        <v>0.16666666666666666</v>
      </c>
      <c r="AM731" s="13">
        <v>1</v>
      </c>
      <c r="AN731" s="15">
        <f t="shared" si="364"/>
        <v>0.16666666666666666</v>
      </c>
      <c r="AO731" s="2">
        <v>1</v>
      </c>
      <c r="AP731" s="15">
        <f t="shared" si="365"/>
        <v>0.16666666666666666</v>
      </c>
      <c r="AQ731" s="6">
        <v>3</v>
      </c>
      <c r="AR731" s="15">
        <f t="shared" si="366"/>
        <v>0.5</v>
      </c>
      <c r="AS731" s="52">
        <v>17</v>
      </c>
      <c r="AT731" s="15">
        <f t="shared" si="367"/>
        <v>2.8333333333333335</v>
      </c>
      <c r="AU731" s="18"/>
      <c r="AV731" s="18"/>
      <c r="AW731" s="18"/>
      <c r="AX731" s="18"/>
      <c r="AY731" s="18"/>
      <c r="AZ731" s="18"/>
      <c r="BA731" s="18"/>
      <c r="BB731" s="18"/>
      <c r="BC731" s="18"/>
      <c r="BD731" s="92">
        <f t="shared" si="368"/>
        <v>72.418136020151124</v>
      </c>
      <c r="BE731" s="92">
        <f t="shared" si="369"/>
        <v>73.333333333333329</v>
      </c>
      <c r="BF731" s="93">
        <f>IFERROR(100*((L731+0.44*AA731+AQ731)*2400)/((SUMIFS(팀공격력!Q:Q,팀공격력!A:A,B731,팀공격력!B:B,D731)+0.44*SUMIFS(팀공격력!T:T,팀공격력!A:A,B731,팀공격력!B:B,D731)+SUMIFS(팀공격력!AK:AK,팀공격력!A:A,B731,팀공격력!B:B,D731))*(F731*60+G731)),"")</f>
        <v>11.975065478068126</v>
      </c>
      <c r="BG731" s="17">
        <f t="shared" si="370"/>
        <v>6.6666666666666666E-2</v>
      </c>
      <c r="BH731" s="17">
        <f t="shared" si="371"/>
        <v>0.13333333333333333</v>
      </c>
      <c r="BI731" s="94">
        <f>IFERROR(((AG731*(12000/5))/((F731*60+G731)*(SUMIFS(팀공격력!X:X,팀공격력!A:A,B731,팀공격력!B:B,D731)+SUMIFS(팀수비력!X:X,팀수비력!A:A,B731,팀수비력!B:B,D731))))*100,"")</f>
        <v>5.0990366462907541</v>
      </c>
      <c r="BJ731" s="94">
        <f>IFERROR(((AI731*(12000/5))/((F731*60+G731)*(SUMIFS(팀공격력!V:V,팀공격력!A:A,B731,팀공격력!B:B,D731)+SUMIFS(팀수비력!W:W,팀수비력!A:A,B731,팀수비력!B:B,D731))))*100,"")</f>
        <v>1.4106527795737478</v>
      </c>
      <c r="BK731" s="94">
        <f>IFERROR(((AE731*(12000/5))/((F731*60+G731)*(SUMIFS(팀공격력!X:X,팀공격력!A:A,B731,팀공격력!B:B,D731)+SUMIFS(팀수비력!X:X,팀수비력!A:A,B731,팀수비력!B:B,D731))))*100,"")</f>
        <v>5.8274704529037189</v>
      </c>
      <c r="BL731" s="94">
        <f>IFERROR(100*AK731/(((((F731*60+G731)/(12000/5))*SUMIFS(팀공격력!P:P,팀공격력!A:A,B731,팀공격력!B:B,D731))-K731)),"")</f>
        <v>2.2706200684970388</v>
      </c>
      <c r="BM731" s="94">
        <f>IFERROR(100*((AM731/E731*(2400))/((F731*60+G731)*SUMIFS(팀공격력!AR:AR,팀공격력!A:A,B731,팀공격력!B:B,D731))),"")</f>
        <v>1.1080791817332922</v>
      </c>
      <c r="BN731" s="94">
        <f>IFERROR((AO731*40)/(((F731*60+G731)/60)*(SUMIFS(팀수비력!Q:Q,팀수비력!A:A,B731,팀수비력!B:B,D731)-SUMIFS(팀수비력!N:N,팀수비력!A:A,B731,팀수비력!B:B,D731)))*100,"")</f>
        <v>1.2827639286783257</v>
      </c>
      <c r="BO731" s="94">
        <f t="shared" si="372"/>
        <v>15.889830508474574</v>
      </c>
      <c r="BP731" s="18"/>
      <c r="BQ731" s="18"/>
      <c r="BR731" s="18"/>
      <c r="BS731" s="18"/>
      <c r="BT731" s="19" t="s">
        <v>88</v>
      </c>
      <c r="BU731" s="19"/>
      <c r="BV731" s="26" t="s">
        <v>94</v>
      </c>
      <c r="BW731" s="26"/>
      <c r="BX731" s="26"/>
      <c r="BY731" s="26"/>
      <c r="BZ731" s="29"/>
      <c r="CA731" s="29"/>
      <c r="CB731" s="29"/>
      <c r="CC731" s="30"/>
      <c r="CD731" s="30"/>
      <c r="CE731" s="30"/>
      <c r="CF731" s="28">
        <v>4</v>
      </c>
      <c r="CG731" s="28">
        <v>2</v>
      </c>
    </row>
    <row r="732" spans="1:85" x14ac:dyDescent="0.4">
      <c r="A732" s="9" t="s">
        <v>84</v>
      </c>
      <c r="B732" s="9" t="s">
        <v>191</v>
      </c>
      <c r="C732" s="9" t="s">
        <v>209</v>
      </c>
      <c r="D732" s="23" t="s">
        <v>297</v>
      </c>
      <c r="E732" s="32">
        <v>9</v>
      </c>
      <c r="F732" s="32">
        <v>7</v>
      </c>
      <c r="G732" s="32">
        <v>47</v>
      </c>
      <c r="H732" s="14">
        <f t="shared" si="346"/>
        <v>4203</v>
      </c>
      <c r="I732" s="45">
        <v>8</v>
      </c>
      <c r="J732" s="15">
        <f t="shared" si="347"/>
        <v>0.88888888888888884</v>
      </c>
      <c r="K732" s="21">
        <v>3</v>
      </c>
      <c r="L732" s="21">
        <v>7</v>
      </c>
      <c r="M732" s="15">
        <f t="shared" si="348"/>
        <v>0.33333333333333331</v>
      </c>
      <c r="N732" s="15">
        <f t="shared" si="349"/>
        <v>0.77777777777777779</v>
      </c>
      <c r="O732" s="17">
        <f t="shared" si="350"/>
        <v>0.42857142857142855</v>
      </c>
      <c r="P732" s="14">
        <v>1</v>
      </c>
      <c r="Q732" s="16">
        <v>1</v>
      </c>
      <c r="R732" s="15">
        <f t="shared" si="351"/>
        <v>0.1111111111111111</v>
      </c>
      <c r="S732" s="15">
        <f t="shared" si="352"/>
        <v>0.1111111111111111</v>
      </c>
      <c r="T732" s="17">
        <f t="shared" si="353"/>
        <v>1</v>
      </c>
      <c r="U732" s="16">
        <v>2</v>
      </c>
      <c r="V732" s="16">
        <v>6</v>
      </c>
      <c r="W732" s="15">
        <f t="shared" si="354"/>
        <v>0.22222222222222221</v>
      </c>
      <c r="X732" s="15">
        <f t="shared" si="355"/>
        <v>0.66666666666666663</v>
      </c>
      <c r="Y732" s="17">
        <f t="shared" si="356"/>
        <v>0.33333333333333331</v>
      </c>
      <c r="Z732" s="8">
        <v>0</v>
      </c>
      <c r="AA732" s="8">
        <v>0</v>
      </c>
      <c r="AB732" s="15">
        <f t="shared" si="357"/>
        <v>0</v>
      </c>
      <c r="AC732" s="15">
        <f t="shared" si="358"/>
        <v>0</v>
      </c>
      <c r="AD732" s="17" t="e">
        <f t="shared" si="359"/>
        <v>#DIV/0!</v>
      </c>
      <c r="AE732" s="13">
        <v>13</v>
      </c>
      <c r="AF732" s="15">
        <f t="shared" si="360"/>
        <v>1.4444444444444444</v>
      </c>
      <c r="AG732" s="13">
        <v>7</v>
      </c>
      <c r="AH732" s="15">
        <f t="shared" si="361"/>
        <v>0.77777777777777779</v>
      </c>
      <c r="AI732" s="13">
        <v>6</v>
      </c>
      <c r="AJ732" s="15">
        <f t="shared" si="362"/>
        <v>0.66666666666666663</v>
      </c>
      <c r="AK732" s="13">
        <v>4</v>
      </c>
      <c r="AL732" s="15">
        <f t="shared" si="363"/>
        <v>0.44444444444444442</v>
      </c>
      <c r="AM732" s="13">
        <v>2</v>
      </c>
      <c r="AN732" s="15">
        <f t="shared" si="364"/>
        <v>0.22222222222222221</v>
      </c>
      <c r="AO732" s="2">
        <v>0</v>
      </c>
      <c r="AP732" s="15">
        <f t="shared" si="365"/>
        <v>0</v>
      </c>
      <c r="AQ732" s="6">
        <v>1</v>
      </c>
      <c r="AR732" s="15">
        <f t="shared" si="366"/>
        <v>0.1111111111111111</v>
      </c>
      <c r="AS732" s="52">
        <v>9</v>
      </c>
      <c r="AT732" s="15">
        <f t="shared" si="367"/>
        <v>1</v>
      </c>
      <c r="AU732" s="18"/>
      <c r="AV732" s="18"/>
      <c r="AW732" s="18"/>
      <c r="AX732" s="18"/>
      <c r="AY732" s="18"/>
      <c r="AZ732" s="18"/>
      <c r="BA732" s="18"/>
      <c r="BB732" s="18"/>
      <c r="BC732" s="18"/>
      <c r="BD732" s="92">
        <f t="shared" si="368"/>
        <v>57.142857142857139</v>
      </c>
      <c r="BE732" s="92">
        <f t="shared" si="369"/>
        <v>57.142857142857139</v>
      </c>
      <c r="BF732" s="93">
        <f>IFERROR(100*((L732+0.44*AA732+AQ732)*2400)/((SUMIFS(팀공격력!Q:Q,팀공격력!A:A,B732,팀공격력!B:B,D732)+0.44*SUMIFS(팀공격력!T:T,팀공격력!A:A,B732,팀공격력!B:B,D732)+SUMIFS(팀공격력!AK:AK,팀공격력!A:A,B732,팀공격력!B:B,D732))*(F732*60+G732)),"")</f>
        <v>5.5848579607728892</v>
      </c>
      <c r="BG732" s="17">
        <f t="shared" si="370"/>
        <v>0.8571428571428571</v>
      </c>
      <c r="BH732" s="17">
        <f t="shared" si="371"/>
        <v>0</v>
      </c>
      <c r="BI732" s="94">
        <f>IFERROR(((AG732*(12000/5))/((F732*60+G732)*(SUMIFS(팀공격력!X:X,팀공격력!A:A,B732,팀공격력!B:B,D732)+SUMIFS(팀수비력!X:X,팀수비력!A:A,B732,팀수비력!B:B,D732))))*100,"")</f>
        <v>5.6122159233264401</v>
      </c>
      <c r="BJ732" s="94">
        <f>IFERROR(((AI732*(12000/5))/((F732*60+G732)*(SUMIFS(팀공격력!V:V,팀공격력!A:A,B732,팀공격력!B:B,D732)+SUMIFS(팀수비력!W:W,팀수비력!A:A,B732,팀수비력!B:B,D732))))*100,"")</f>
        <v>9.3157455507611093</v>
      </c>
      <c r="BK732" s="94">
        <f>IFERROR(((AE732*(12000/5))/((F732*60+G732)*(SUMIFS(팀공격력!X:X,팀공격력!A:A,B732,팀공격력!B:B,D732)+SUMIFS(팀수비력!X:X,팀수비력!A:A,B732,팀수비력!B:B,D732))))*100,"")</f>
        <v>10.422686714749103</v>
      </c>
      <c r="BL732" s="94">
        <f>IFERROR(100*AK732/(((((F732*60+G732)/(12000/5))*SUMIFS(팀공격력!P:P,팀공격력!A:A,B732,팀공격력!B:B,D732))-K732)),"")</f>
        <v>8.5092050097944494</v>
      </c>
      <c r="BM732" s="94">
        <f>IFERROR(100*((AM732/E732*(2400))/((F732*60+G732)*SUMIFS(팀공격력!AR:AR,팀공격력!A:A,B732,팀공격력!B:B,D732))),"")</f>
        <v>1.6261319040996776</v>
      </c>
      <c r="BN732" s="94">
        <f>IFERROR((AO732*40)/(((F732*60+G732)/60)*(SUMIFS(팀수비력!Q:Q,팀수비력!A:A,B732,팀수비력!B:B,D732)-SUMIFS(팀수비력!N:N,팀수비력!A:A,B732,팀수비력!B:B,D732)))*100,"")</f>
        <v>0</v>
      </c>
      <c r="BO732" s="94">
        <f t="shared" si="372"/>
        <v>12.5</v>
      </c>
      <c r="BP732" s="18"/>
      <c r="BQ732" s="18"/>
      <c r="BR732" s="18"/>
      <c r="BS732" s="18"/>
      <c r="BT732" s="19" t="s">
        <v>88</v>
      </c>
      <c r="BU732" s="19"/>
      <c r="BV732" s="26" t="s">
        <v>94</v>
      </c>
      <c r="BW732" s="26"/>
      <c r="BX732" s="26"/>
      <c r="BY732" s="26"/>
      <c r="BZ732" s="29"/>
      <c r="CA732" s="29"/>
      <c r="CB732" s="29"/>
      <c r="CC732" s="30"/>
      <c r="CD732" s="30"/>
      <c r="CE732" s="30"/>
      <c r="CF732" s="28">
        <v>5</v>
      </c>
      <c r="CG732" s="28">
        <v>4</v>
      </c>
    </row>
    <row r="733" spans="1:85" x14ac:dyDescent="0.4">
      <c r="A733" s="9" t="s">
        <v>84</v>
      </c>
      <c r="B733" s="9" t="s">
        <v>210</v>
      </c>
      <c r="C733" s="9" t="s">
        <v>212</v>
      </c>
      <c r="D733" s="23" t="s">
        <v>297</v>
      </c>
      <c r="E733" s="32">
        <v>9</v>
      </c>
      <c r="F733" s="32">
        <v>19</v>
      </c>
      <c r="G733" s="32">
        <v>58</v>
      </c>
      <c r="H733" s="14">
        <f t="shared" si="346"/>
        <v>10782</v>
      </c>
      <c r="I733" s="45">
        <v>54</v>
      </c>
      <c r="J733" s="15">
        <f t="shared" si="347"/>
        <v>6</v>
      </c>
      <c r="K733" s="21">
        <v>19</v>
      </c>
      <c r="L733" s="21">
        <v>65</v>
      </c>
      <c r="M733" s="15">
        <f t="shared" si="348"/>
        <v>2.1111111111111112</v>
      </c>
      <c r="N733" s="15">
        <f t="shared" si="349"/>
        <v>7.2222222222222223</v>
      </c>
      <c r="O733" s="17">
        <f t="shared" si="350"/>
        <v>0.29230769230769232</v>
      </c>
      <c r="P733" s="14">
        <v>7</v>
      </c>
      <c r="Q733" s="16">
        <v>17</v>
      </c>
      <c r="R733" s="15">
        <f t="shared" si="351"/>
        <v>0.77777777777777779</v>
      </c>
      <c r="S733" s="15">
        <f t="shared" si="352"/>
        <v>1.8888888888888888</v>
      </c>
      <c r="T733" s="17">
        <f t="shared" si="353"/>
        <v>0.41176470588235292</v>
      </c>
      <c r="U733" s="16">
        <v>12</v>
      </c>
      <c r="V733" s="16">
        <v>48</v>
      </c>
      <c r="W733" s="15">
        <f t="shared" si="354"/>
        <v>1.3333333333333333</v>
      </c>
      <c r="X733" s="15">
        <f t="shared" si="355"/>
        <v>5.333333333333333</v>
      </c>
      <c r="Y733" s="17">
        <f t="shared" si="356"/>
        <v>0.25</v>
      </c>
      <c r="Z733" s="8">
        <v>4</v>
      </c>
      <c r="AA733" s="8">
        <v>4</v>
      </c>
      <c r="AB733" s="15">
        <f t="shared" si="357"/>
        <v>0.44444444444444442</v>
      </c>
      <c r="AC733" s="15">
        <f t="shared" si="358"/>
        <v>0.44444444444444442</v>
      </c>
      <c r="AD733" s="17">
        <f t="shared" si="359"/>
        <v>1</v>
      </c>
      <c r="AE733" s="13">
        <v>8</v>
      </c>
      <c r="AF733" s="15">
        <f t="shared" si="360"/>
        <v>0.88888888888888884</v>
      </c>
      <c r="AG733" s="13">
        <v>0</v>
      </c>
      <c r="AH733" s="15">
        <f t="shared" si="361"/>
        <v>0</v>
      </c>
      <c r="AI733" s="13">
        <v>8</v>
      </c>
      <c r="AJ733" s="15">
        <f t="shared" si="362"/>
        <v>0.88888888888888884</v>
      </c>
      <c r="AK733" s="13">
        <v>12</v>
      </c>
      <c r="AL733" s="15">
        <f t="shared" si="363"/>
        <v>1.3333333333333333</v>
      </c>
      <c r="AM733" s="13">
        <v>9</v>
      </c>
      <c r="AN733" s="15">
        <f t="shared" si="364"/>
        <v>1</v>
      </c>
      <c r="AO733" s="2">
        <v>0</v>
      </c>
      <c r="AP733" s="15">
        <f t="shared" si="365"/>
        <v>0</v>
      </c>
      <c r="AQ733" s="6">
        <v>8</v>
      </c>
      <c r="AR733" s="15">
        <f t="shared" si="366"/>
        <v>0.88888888888888884</v>
      </c>
      <c r="AS733" s="52">
        <v>19</v>
      </c>
      <c r="AT733" s="15">
        <f t="shared" si="367"/>
        <v>2.1111111111111112</v>
      </c>
      <c r="AU733" s="18"/>
      <c r="AV733" s="18"/>
      <c r="AW733" s="18"/>
      <c r="AX733" s="18"/>
      <c r="AY733" s="18"/>
      <c r="AZ733" s="18"/>
      <c r="BA733" s="18"/>
      <c r="BB733" s="18"/>
      <c r="BC733" s="18"/>
      <c r="BD733" s="92">
        <f t="shared" si="368"/>
        <v>40.443379269023367</v>
      </c>
      <c r="BE733" s="92">
        <f t="shared" si="369"/>
        <v>38.461538461538467</v>
      </c>
      <c r="BF733" s="93">
        <f>IFERROR(100*((L733+0.44*AA733+AQ733)*2400)/((SUMIFS(팀공격력!Q:Q,팀공격력!A:A,B733,팀공격력!B:B,D733)+0.44*SUMIFS(팀공격력!T:T,팀공격력!A:A,B733,팀공격력!B:B,D733)+SUMIFS(팀공격력!AK:AK,팀공격력!A:A,B733,팀공격력!B:B,D733))*(F733*60+G733)),"")</f>
        <v>19.937382325174543</v>
      </c>
      <c r="BG733" s="17">
        <f t="shared" si="370"/>
        <v>0.7384615384615385</v>
      </c>
      <c r="BH733" s="17">
        <f t="shared" si="371"/>
        <v>6.1538461538461542E-2</v>
      </c>
      <c r="BI733" s="94">
        <f>IFERROR(((AG733*(12000/5))/((F733*60+G733)*(SUMIFS(팀공격력!X:X,팀공격력!A:A,B733,팀공격력!B:B,D733)+SUMIFS(팀수비력!X:X,팀수비력!A:A,B733,팀수비력!B:B,D733))))*100,"")</f>
        <v>0</v>
      </c>
      <c r="BJ733" s="94">
        <f>IFERROR(((AI733*(12000/5))/((F733*60+G733)*(SUMIFS(팀공격력!V:V,팀공격력!A:A,B733,팀공격력!B:B,D733)+SUMIFS(팀수비력!W:W,팀수비력!A:A,B733,팀수비력!B:B,D733))))*100,"")</f>
        <v>5.5648302726766827</v>
      </c>
      <c r="BK733" s="94">
        <f>IFERROR(((AE733*(12000/5))/((F733*60+G733)*(SUMIFS(팀공격력!X:X,팀공격력!A:A,B733,팀공격력!B:B,D733)+SUMIFS(팀수비력!X:X,팀수비력!A:A,B733,팀수비력!B:B,D733))))*100,"")</f>
        <v>2.6800520376770649</v>
      </c>
      <c r="BL733" s="94">
        <f>IFERROR(100*AK733/(((((F733*60+G733)/(12000/5))*SUMIFS(팀공격력!P:P,팀공격력!A:A,B733,팀공격력!B:B,D733))-K733)),"")</f>
        <v>9.9777579146485973</v>
      </c>
      <c r="BM733" s="94">
        <f>IFERROR(100*((AM733/E733*(2400))/((F733*60+G733)*SUMIFS(팀공격력!AR:AR,팀공격력!A:A,B733,팀공격력!B:B,D733))),"")</f>
        <v>2.8120377850886289</v>
      </c>
      <c r="BN733" s="94">
        <f>IFERROR((AO733*40)/(((F733*60+G733)/60)*(SUMIFS(팀수비력!Q:Q,팀수비력!A:A,B733,팀수비력!B:B,D733)-SUMIFS(팀수비력!N:N,팀수비력!A:A,B733,팀수비력!B:B,D733)))*100,"")</f>
        <v>0</v>
      </c>
      <c r="BO733" s="94">
        <f t="shared" si="372"/>
        <v>10.700909577314071</v>
      </c>
      <c r="BP733" s="18"/>
      <c r="BQ733" s="18"/>
      <c r="BR733" s="18"/>
      <c r="BS733" s="18"/>
      <c r="BT733" s="19" t="s">
        <v>88</v>
      </c>
      <c r="BU733" s="19"/>
      <c r="BV733" s="26" t="s">
        <v>94</v>
      </c>
      <c r="BW733" s="26"/>
      <c r="BX733" s="26"/>
      <c r="BY733" s="26"/>
      <c r="BZ733" s="29"/>
      <c r="CA733" s="29"/>
      <c r="CB733" s="29"/>
      <c r="CC733" s="30"/>
      <c r="CD733" s="30"/>
      <c r="CE733" s="30"/>
      <c r="CF733" s="28">
        <v>7</v>
      </c>
      <c r="CG733" s="28">
        <v>2</v>
      </c>
    </row>
    <row r="734" spans="1:85" x14ac:dyDescent="0.4">
      <c r="A734" s="9" t="s">
        <v>84</v>
      </c>
      <c r="B734" s="9" t="s">
        <v>210</v>
      </c>
      <c r="C734" s="9" t="s">
        <v>213</v>
      </c>
      <c r="D734" s="23" t="s">
        <v>297</v>
      </c>
      <c r="E734" s="32">
        <v>7</v>
      </c>
      <c r="F734" s="32">
        <v>6</v>
      </c>
      <c r="G734" s="32">
        <v>29</v>
      </c>
      <c r="H734" s="14">
        <f t="shared" si="346"/>
        <v>2723</v>
      </c>
      <c r="I734" s="45">
        <v>9</v>
      </c>
      <c r="J734" s="15">
        <f t="shared" si="347"/>
        <v>1.2857142857142858</v>
      </c>
      <c r="K734" s="21">
        <v>3</v>
      </c>
      <c r="L734" s="21">
        <v>12</v>
      </c>
      <c r="M734" s="15">
        <f t="shared" si="348"/>
        <v>0.42857142857142855</v>
      </c>
      <c r="N734" s="15">
        <f t="shared" si="349"/>
        <v>1.7142857142857142</v>
      </c>
      <c r="O734" s="17">
        <f t="shared" si="350"/>
        <v>0.25</v>
      </c>
      <c r="P734" s="14">
        <v>2</v>
      </c>
      <c r="Q734" s="16">
        <v>6</v>
      </c>
      <c r="R734" s="15">
        <f t="shared" si="351"/>
        <v>0.2857142857142857</v>
      </c>
      <c r="S734" s="15">
        <f t="shared" si="352"/>
        <v>0.8571428571428571</v>
      </c>
      <c r="T734" s="17">
        <f t="shared" si="353"/>
        <v>0.33333333333333331</v>
      </c>
      <c r="U734" s="16">
        <v>1</v>
      </c>
      <c r="V734" s="16">
        <v>6</v>
      </c>
      <c r="W734" s="15">
        <f t="shared" si="354"/>
        <v>0.14285714285714285</v>
      </c>
      <c r="X734" s="15">
        <f t="shared" si="355"/>
        <v>0.8571428571428571</v>
      </c>
      <c r="Y734" s="17">
        <f t="shared" si="356"/>
        <v>0.16666666666666666</v>
      </c>
      <c r="Z734" s="8">
        <v>2</v>
      </c>
      <c r="AA734" s="8">
        <v>2</v>
      </c>
      <c r="AB734" s="15">
        <f t="shared" si="357"/>
        <v>0.2857142857142857</v>
      </c>
      <c r="AC734" s="15">
        <f t="shared" si="358"/>
        <v>0.2857142857142857</v>
      </c>
      <c r="AD734" s="17">
        <f t="shared" si="359"/>
        <v>1</v>
      </c>
      <c r="AE734" s="13">
        <v>10</v>
      </c>
      <c r="AF734" s="15">
        <f t="shared" si="360"/>
        <v>1.4285714285714286</v>
      </c>
      <c r="AG734" s="13">
        <v>1</v>
      </c>
      <c r="AH734" s="15">
        <f t="shared" si="361"/>
        <v>0.14285714285714285</v>
      </c>
      <c r="AI734" s="13">
        <v>9</v>
      </c>
      <c r="AJ734" s="15">
        <f t="shared" si="362"/>
        <v>1.2857142857142858</v>
      </c>
      <c r="AK734" s="13">
        <v>5</v>
      </c>
      <c r="AL734" s="15">
        <f t="shared" si="363"/>
        <v>0.7142857142857143</v>
      </c>
      <c r="AM734" s="13">
        <v>0</v>
      </c>
      <c r="AN734" s="15">
        <f t="shared" si="364"/>
        <v>0</v>
      </c>
      <c r="AO734" s="2">
        <v>0</v>
      </c>
      <c r="AP734" s="15">
        <f t="shared" si="365"/>
        <v>0</v>
      </c>
      <c r="AQ734" s="6">
        <v>3</v>
      </c>
      <c r="AR734" s="15">
        <f t="shared" si="366"/>
        <v>0.42857142857142855</v>
      </c>
      <c r="AS734" s="52">
        <v>3</v>
      </c>
      <c r="AT734" s="15">
        <f t="shared" si="367"/>
        <v>0.42857142857142855</v>
      </c>
      <c r="AU734" s="18"/>
      <c r="AV734" s="18"/>
      <c r="AW734" s="18"/>
      <c r="AX734" s="18"/>
      <c r="AY734" s="18"/>
      <c r="AZ734" s="18"/>
      <c r="BA734" s="18"/>
      <c r="BB734" s="18"/>
      <c r="BC734" s="18"/>
      <c r="BD734" s="92">
        <f t="shared" si="368"/>
        <v>34.937888198757761</v>
      </c>
      <c r="BE734" s="92">
        <f t="shared" si="369"/>
        <v>29.166666666666668</v>
      </c>
      <c r="BF734" s="93">
        <f>IFERROR(100*((L734+0.44*AA734+AQ734)*2400)/((SUMIFS(팀공격력!Q:Q,팀공격력!A:A,B734,팀공격력!B:B,D734)+0.44*SUMIFS(팀공격력!T:T,팀공격력!A:A,B734,팀공격력!B:B,D734)+SUMIFS(팀공격력!AK:AK,팀공격력!A:A,B734,팀공격력!B:B,D734))*(F734*60+G734)),"")</f>
        <v>13.042371280501325</v>
      </c>
      <c r="BG734" s="17">
        <f t="shared" si="370"/>
        <v>0.5</v>
      </c>
      <c r="BH734" s="17">
        <f t="shared" si="371"/>
        <v>0.16666666666666666</v>
      </c>
      <c r="BI734" s="94">
        <f>IFERROR(((AG734*(12000/5))/((F734*60+G734)*(SUMIFS(팀공격력!X:X,팀공격력!A:A,B734,팀공격력!B:B,D734)+SUMIFS(팀수비력!X:X,팀수비력!A:A,B734,팀수비력!B:B,D734))))*100,"")</f>
        <v>1.0317166905967621</v>
      </c>
      <c r="BJ734" s="94">
        <f>IFERROR(((AI734*(12000/5))/((F734*60+G734)*(SUMIFS(팀공격력!V:V,팀공격력!A:A,B734,팀공격력!B:B,D734)+SUMIFS(팀수비력!W:W,팀수비력!A:A,B734,팀수비력!B:B,D734))))*100,"")</f>
        <v>19.280205655526991</v>
      </c>
      <c r="BK734" s="94">
        <f>IFERROR(((AE734*(12000/5))/((F734*60+G734)*(SUMIFS(팀공격력!X:X,팀공격력!A:A,B734,팀공격력!B:B,D734)+SUMIFS(팀수비력!X:X,팀수비력!A:A,B734,팀수비력!B:B,D734))))*100,"")</f>
        <v>10.317166905967621</v>
      </c>
      <c r="BL734" s="94">
        <f>IFERROR(100*AK734/(((((F734*60+G734)/(12000/5))*SUMIFS(팀공격력!P:P,팀공격력!A:A,B734,팀공격력!B:B,D734))-K734)),"")</f>
        <v>11.842377949492258</v>
      </c>
      <c r="BM734" s="94">
        <f>IFERROR(100*((AM734/E734*(2400))/((F734*60+G734)*SUMIFS(팀공격력!AR:AR,팀공격력!A:A,B734,팀공격력!B:B,D734))),"")</f>
        <v>0</v>
      </c>
      <c r="BN734" s="94">
        <f>IFERROR((AO734*40)/(((F734*60+G734)/60)*(SUMIFS(팀수비력!Q:Q,팀수비력!A:A,B734,팀수비력!B:B,D734)-SUMIFS(팀수비력!N:N,팀수비력!A:A,B734,팀수비력!B:B,D734)))*100,"")</f>
        <v>0</v>
      </c>
      <c r="BO734" s="94">
        <f t="shared" si="372"/>
        <v>18.89168765743073</v>
      </c>
      <c r="BP734" s="18"/>
      <c r="BQ734" s="18"/>
      <c r="BR734" s="18"/>
      <c r="BS734" s="18"/>
      <c r="BT734" s="19" t="s">
        <v>88</v>
      </c>
      <c r="BU734" s="19"/>
      <c r="BV734" s="26" t="s">
        <v>89</v>
      </c>
      <c r="BW734" s="26"/>
      <c r="BX734" s="26"/>
      <c r="BY734" s="26"/>
      <c r="BZ734" s="29"/>
      <c r="CA734" s="29"/>
      <c r="CB734" s="29"/>
      <c r="CC734" s="30"/>
      <c r="CD734" s="30"/>
      <c r="CE734" s="30"/>
      <c r="CF734" s="28">
        <v>6</v>
      </c>
      <c r="CG734" s="28">
        <v>1</v>
      </c>
    </row>
    <row r="735" spans="1:85" x14ac:dyDescent="0.4">
      <c r="A735" s="9" t="s">
        <v>84</v>
      </c>
      <c r="B735" s="9" t="s">
        <v>210</v>
      </c>
      <c r="C735" s="9" t="s">
        <v>215</v>
      </c>
      <c r="D735" s="23" t="s">
        <v>297</v>
      </c>
      <c r="E735" s="32">
        <v>4</v>
      </c>
      <c r="F735" s="32">
        <v>16</v>
      </c>
      <c r="G735" s="32">
        <v>54</v>
      </c>
      <c r="H735" s="14">
        <f t="shared" si="346"/>
        <v>4056</v>
      </c>
      <c r="I735" s="45">
        <v>14</v>
      </c>
      <c r="J735" s="15">
        <f t="shared" si="347"/>
        <v>3.5</v>
      </c>
      <c r="K735" s="21">
        <v>5</v>
      </c>
      <c r="L735" s="21">
        <v>15</v>
      </c>
      <c r="M735" s="15">
        <f t="shared" si="348"/>
        <v>1.25</v>
      </c>
      <c r="N735" s="15">
        <f t="shared" si="349"/>
        <v>3.75</v>
      </c>
      <c r="O735" s="17">
        <f t="shared" si="350"/>
        <v>0.33333333333333331</v>
      </c>
      <c r="P735" s="14">
        <v>1</v>
      </c>
      <c r="Q735" s="16">
        <v>3</v>
      </c>
      <c r="R735" s="15">
        <f t="shared" si="351"/>
        <v>0.25</v>
      </c>
      <c r="S735" s="15">
        <f t="shared" si="352"/>
        <v>0.75</v>
      </c>
      <c r="T735" s="17">
        <f t="shared" si="353"/>
        <v>0.33333333333333331</v>
      </c>
      <c r="U735" s="16">
        <v>4</v>
      </c>
      <c r="V735" s="16">
        <v>12</v>
      </c>
      <c r="W735" s="15">
        <f t="shared" si="354"/>
        <v>1</v>
      </c>
      <c r="X735" s="15">
        <f t="shared" si="355"/>
        <v>3</v>
      </c>
      <c r="Y735" s="17">
        <f t="shared" si="356"/>
        <v>0.33333333333333331</v>
      </c>
      <c r="Z735" s="8">
        <v>0</v>
      </c>
      <c r="AA735" s="8">
        <v>0</v>
      </c>
      <c r="AB735" s="15">
        <f t="shared" si="357"/>
        <v>0</v>
      </c>
      <c r="AC735" s="15">
        <f t="shared" si="358"/>
        <v>0</v>
      </c>
      <c r="AD735" s="17" t="e">
        <f t="shared" si="359"/>
        <v>#DIV/0!</v>
      </c>
      <c r="AE735" s="13">
        <v>5</v>
      </c>
      <c r="AF735" s="15">
        <f t="shared" si="360"/>
        <v>1.25</v>
      </c>
      <c r="AG735" s="13">
        <v>1</v>
      </c>
      <c r="AH735" s="15">
        <f t="shared" si="361"/>
        <v>0.25</v>
      </c>
      <c r="AI735" s="13">
        <v>4</v>
      </c>
      <c r="AJ735" s="15">
        <f t="shared" si="362"/>
        <v>1</v>
      </c>
      <c r="AK735" s="13">
        <v>2</v>
      </c>
      <c r="AL735" s="15">
        <f t="shared" si="363"/>
        <v>0.5</v>
      </c>
      <c r="AM735" s="13">
        <v>0</v>
      </c>
      <c r="AN735" s="15">
        <f t="shared" si="364"/>
        <v>0</v>
      </c>
      <c r="AO735" s="2">
        <v>1</v>
      </c>
      <c r="AP735" s="15">
        <f t="shared" si="365"/>
        <v>0.25</v>
      </c>
      <c r="AQ735" s="6">
        <v>0</v>
      </c>
      <c r="AR735" s="15">
        <f t="shared" si="366"/>
        <v>0</v>
      </c>
      <c r="AS735" s="52">
        <v>12</v>
      </c>
      <c r="AT735" s="15">
        <f t="shared" si="367"/>
        <v>3</v>
      </c>
      <c r="AU735" s="18"/>
      <c r="AV735" s="18"/>
      <c r="AW735" s="18"/>
      <c r="AX735" s="18"/>
      <c r="AY735" s="18"/>
      <c r="AZ735" s="18"/>
      <c r="BA735" s="18"/>
      <c r="BB735" s="18"/>
      <c r="BC735" s="18"/>
      <c r="BD735" s="92">
        <f t="shared" si="368"/>
        <v>46.666666666666664</v>
      </c>
      <c r="BE735" s="92">
        <f t="shared" si="369"/>
        <v>46.666666666666664</v>
      </c>
      <c r="BF735" s="93">
        <f>IFERROR(100*((L735+0.44*AA735+AQ735)*2400)/((SUMIFS(팀공격력!Q:Q,팀공격력!A:A,B735,팀공격력!B:B,D735)+0.44*SUMIFS(팀공격력!T:T,팀공격력!A:A,B735,팀공격력!B:B,D735)+SUMIFS(팀공격력!AK:AK,팀공격력!A:A,B735,팀공격력!B:B,D735))*(F735*60+G735)),"")</f>
        <v>4.7261659451386651</v>
      </c>
      <c r="BG735" s="17">
        <f t="shared" si="370"/>
        <v>0.8</v>
      </c>
      <c r="BH735" s="17">
        <f t="shared" si="371"/>
        <v>0</v>
      </c>
      <c r="BI735" s="94">
        <f>IFERROR(((AG735*(12000/5))/((F735*60+G735)*(SUMIFS(팀공격력!X:X,팀공격력!A:A,B735,팀공격력!B:B,D735)+SUMIFS(팀수비력!X:X,팀수비력!A:A,B735,팀수비력!B:B,D735))))*100,"")</f>
        <v>0.39579663968652912</v>
      </c>
      <c r="BJ735" s="94">
        <f>IFERROR(((AI735*(12000/5))/((F735*60+G735)*(SUMIFS(팀공격력!V:V,팀공격력!A:A,B735,팀공격력!B:B,D735)+SUMIFS(팀수비력!W:W,팀수비력!A:A,B735,팀수비력!B:B,D735))))*100,"")</f>
        <v>3.2873109796186717</v>
      </c>
      <c r="BK735" s="94">
        <f>IFERROR(((AE735*(12000/5))/((F735*60+G735)*(SUMIFS(팀공격력!X:X,팀공격력!A:A,B735,팀공격력!B:B,D735)+SUMIFS(팀수비력!X:X,팀수비력!A:A,B735,팀수비력!B:B,D735))))*100,"")</f>
        <v>1.9789831984326454</v>
      </c>
      <c r="BL735" s="94">
        <f>IFERROR(100*AK735/(((((F735*60+G735)/(12000/5))*SUMIFS(팀공격력!P:P,팀공격력!A:A,B735,팀공격력!B:B,D735))-K735)),"")</f>
        <v>1.7718322960731767</v>
      </c>
      <c r="BM735" s="94">
        <f>IFERROR(100*((AM735/E735*(2400))/((F735*60+G735)*SUMIFS(팀공격력!AR:AR,팀공격력!A:A,B735,팀공격력!B:B,D735))),"")</f>
        <v>0</v>
      </c>
      <c r="BN735" s="94">
        <f>IFERROR((AO735*40)/(((F735*60+G735)/60)*(SUMIFS(팀수비력!Q:Q,팀수비력!A:A,B735,팀수비력!B:B,D735)-SUMIFS(팀수비력!N:N,팀수비력!A:A,B735,팀수비력!B:B,D735)))*100,"")</f>
        <v>0.5873111427606561</v>
      </c>
      <c r="BO735" s="94">
        <f t="shared" si="372"/>
        <v>0</v>
      </c>
      <c r="BP735" s="18"/>
      <c r="BQ735" s="18"/>
      <c r="BR735" s="18"/>
      <c r="BS735" s="18"/>
      <c r="BT735" s="19" t="s">
        <v>88</v>
      </c>
      <c r="BU735" s="19"/>
      <c r="BV735" s="26" t="s">
        <v>89</v>
      </c>
      <c r="BW735" s="26"/>
      <c r="BX735" s="26"/>
      <c r="BY735" s="26"/>
      <c r="BZ735" s="29"/>
      <c r="CA735" s="29"/>
      <c r="CB735" s="29"/>
      <c r="CC735" s="30"/>
      <c r="CD735" s="30"/>
      <c r="CE735" s="30"/>
      <c r="CF735" s="28">
        <v>4</v>
      </c>
      <c r="CG735" s="28">
        <v>0</v>
      </c>
    </row>
    <row r="736" spans="1:85" x14ac:dyDescent="0.4">
      <c r="A736" s="9" t="s">
        <v>84</v>
      </c>
      <c r="B736" s="9" t="s">
        <v>210</v>
      </c>
      <c r="C736" s="9" t="s">
        <v>216</v>
      </c>
      <c r="D736" s="23" t="s">
        <v>297</v>
      </c>
      <c r="E736" s="32">
        <v>9</v>
      </c>
      <c r="F736" s="32">
        <v>31</v>
      </c>
      <c r="G736" s="32">
        <v>10</v>
      </c>
      <c r="H736" s="14">
        <f t="shared" si="346"/>
        <v>16830</v>
      </c>
      <c r="I736" s="45">
        <v>194</v>
      </c>
      <c r="J736" s="15">
        <f t="shared" si="347"/>
        <v>21.555555555555557</v>
      </c>
      <c r="K736" s="21">
        <v>77</v>
      </c>
      <c r="L736" s="21">
        <v>133</v>
      </c>
      <c r="M736" s="15">
        <f t="shared" si="348"/>
        <v>8.5555555555555554</v>
      </c>
      <c r="N736" s="15">
        <f t="shared" si="349"/>
        <v>14.777777777777779</v>
      </c>
      <c r="O736" s="17">
        <f t="shared" si="350"/>
        <v>0.57894736842105265</v>
      </c>
      <c r="P736" s="14">
        <v>77</v>
      </c>
      <c r="Q736" s="16">
        <v>129</v>
      </c>
      <c r="R736" s="15">
        <f t="shared" si="351"/>
        <v>8.5555555555555554</v>
      </c>
      <c r="S736" s="15">
        <f t="shared" si="352"/>
        <v>14.333333333333334</v>
      </c>
      <c r="T736" s="17">
        <f t="shared" si="353"/>
        <v>0.5968992248062015</v>
      </c>
      <c r="U736" s="16">
        <v>0</v>
      </c>
      <c r="V736" s="16">
        <v>4</v>
      </c>
      <c r="W736" s="15">
        <f t="shared" si="354"/>
        <v>0</v>
      </c>
      <c r="X736" s="15">
        <f t="shared" si="355"/>
        <v>0.44444444444444442</v>
      </c>
      <c r="Y736" s="17">
        <f t="shared" si="356"/>
        <v>0</v>
      </c>
      <c r="Z736" s="8">
        <v>40</v>
      </c>
      <c r="AA736" s="8">
        <v>54</v>
      </c>
      <c r="AB736" s="15">
        <f t="shared" si="357"/>
        <v>4.4444444444444446</v>
      </c>
      <c r="AC736" s="15">
        <f t="shared" si="358"/>
        <v>6</v>
      </c>
      <c r="AD736" s="17">
        <f t="shared" si="359"/>
        <v>0.7407407407407407</v>
      </c>
      <c r="AE736" s="13">
        <v>93</v>
      </c>
      <c r="AF736" s="15">
        <f t="shared" si="360"/>
        <v>10.333333333333334</v>
      </c>
      <c r="AG736" s="13">
        <v>41</v>
      </c>
      <c r="AH736" s="15">
        <f t="shared" si="361"/>
        <v>4.5555555555555554</v>
      </c>
      <c r="AI736" s="13">
        <v>52</v>
      </c>
      <c r="AJ736" s="15">
        <f t="shared" si="362"/>
        <v>5.7777777777777777</v>
      </c>
      <c r="AK736" s="13">
        <v>21</v>
      </c>
      <c r="AL736" s="15">
        <f t="shared" si="363"/>
        <v>2.3333333333333335</v>
      </c>
      <c r="AM736" s="13">
        <v>21</v>
      </c>
      <c r="AN736" s="15">
        <f t="shared" si="364"/>
        <v>2.3333333333333335</v>
      </c>
      <c r="AO736" s="2">
        <v>16</v>
      </c>
      <c r="AP736" s="15">
        <f t="shared" si="365"/>
        <v>1.7777777777777777</v>
      </c>
      <c r="AQ736" s="6">
        <v>22</v>
      </c>
      <c r="AR736" s="15">
        <f t="shared" si="366"/>
        <v>2.4444444444444446</v>
      </c>
      <c r="AS736" s="52">
        <v>30</v>
      </c>
      <c r="AT736" s="15">
        <f t="shared" si="367"/>
        <v>3.3333333333333335</v>
      </c>
      <c r="AU736" s="18"/>
      <c r="AV736" s="18"/>
      <c r="AW736" s="18"/>
      <c r="AX736" s="18"/>
      <c r="AY736" s="18"/>
      <c r="AZ736" s="18"/>
      <c r="BA736" s="18"/>
      <c r="BB736" s="18"/>
      <c r="BC736" s="18"/>
      <c r="BD736" s="92">
        <f t="shared" si="368"/>
        <v>61.87803010972187</v>
      </c>
      <c r="BE736" s="92">
        <f t="shared" si="369"/>
        <v>57.894736842105267</v>
      </c>
      <c r="BF736" s="93">
        <f>IFERROR(100*((L736+0.44*AA736+AQ736)*2400)/((SUMIFS(팀공격력!Q:Q,팀공격력!A:A,B736,팀공격력!B:B,D736)+0.44*SUMIFS(팀공격력!T:T,팀공격력!A:A,B736,팀공격력!B:B,D736)+SUMIFS(팀공격력!AK:AK,팀공격력!A:A,B736,팀공격력!B:B,D736))*(F736*60+G736)),"")</f>
        <v>30.541080794792503</v>
      </c>
      <c r="BG736" s="17">
        <f t="shared" si="370"/>
        <v>3.007518796992481E-2</v>
      </c>
      <c r="BH736" s="17">
        <f t="shared" si="371"/>
        <v>0.40601503759398494</v>
      </c>
      <c r="BI736" s="94">
        <f>IFERROR(((AG736*(12000/5))/((F736*60+G736)*(SUMIFS(팀공격력!X:X,팀공격력!A:A,B736,팀공격력!B:B,D736)+SUMIFS(팀수비력!X:X,팀수비력!A:A,B736,팀수비력!B:B,D736))))*100,"")</f>
        <v>8.7993847584640417</v>
      </c>
      <c r="BJ736" s="94">
        <f>IFERROR(((AI736*(12000/5))/((F736*60+G736)*(SUMIFS(팀공격력!V:V,팀공격력!A:A,B736,팀공격력!B:B,D736)+SUMIFS(팀수비력!W:W,팀수비력!A:A,B736,팀수비력!B:B,D736))))*100,"")</f>
        <v>23.172905525846701</v>
      </c>
      <c r="BK736" s="94">
        <f>IFERROR(((AE736*(12000/5))/((F736*60+G736)*(SUMIFS(팀공격력!X:X,팀공격력!A:A,B736,팀공격력!B:B,D736)+SUMIFS(팀수비력!X:X,팀수비력!A:A,B736,팀수비력!B:B,D736))))*100,"")</f>
        <v>19.959580061881852</v>
      </c>
      <c r="BL736" s="94">
        <f>IFERROR(100*AK736/(((((F736*60+G736)/(12000/5))*SUMIFS(팀공격력!P:P,팀공격력!A:A,B736,팀공격력!B:B,D736))-K736)),"")</f>
        <v>14.958596741162854</v>
      </c>
      <c r="BM736" s="94">
        <f>IFERROR(100*((AM736/E736*(2400))/((F736*60+G736)*SUMIFS(팀공격력!AR:AR,팀공격력!A:A,B736,팀공격력!B:B,D736))),"")</f>
        <v>4.2035202969257126</v>
      </c>
      <c r="BN736" s="94">
        <f>IFERROR((AO736*40)/(((F736*60+G736)/60)*(SUMIFS(팀수비력!Q:Q,팀수비력!A:A,B736,팀수비력!B:B,D736)-SUMIFS(팀수비력!N:N,팀수비력!A:A,B736,팀수비력!B:B,D736)))*100,"")</f>
        <v>5.095473786175873</v>
      </c>
      <c r="BO736" s="94">
        <f t="shared" si="372"/>
        <v>12.307003803982994</v>
      </c>
      <c r="BP736" s="18"/>
      <c r="BQ736" s="18"/>
      <c r="BR736" s="18"/>
      <c r="BS736" s="18"/>
      <c r="BT736" s="19" t="s">
        <v>93</v>
      </c>
      <c r="BU736" s="19"/>
      <c r="BV736" s="26" t="s">
        <v>94</v>
      </c>
      <c r="BW736" s="26"/>
      <c r="BX736" s="26"/>
      <c r="BY736" s="26"/>
      <c r="BZ736" s="29"/>
      <c r="CA736" s="29"/>
      <c r="CB736" s="29"/>
      <c r="CC736" s="30"/>
      <c r="CD736" s="30"/>
      <c r="CE736" s="30"/>
      <c r="CF736" s="28">
        <v>7</v>
      </c>
      <c r="CG736" s="28">
        <v>2</v>
      </c>
    </row>
    <row r="737" spans="1:85" x14ac:dyDescent="0.4">
      <c r="A737" s="9" t="s">
        <v>84</v>
      </c>
      <c r="B737" s="9" t="s">
        <v>210</v>
      </c>
      <c r="C737" s="9" t="s">
        <v>217</v>
      </c>
      <c r="D737" s="23" t="s">
        <v>297</v>
      </c>
      <c r="E737" s="32">
        <v>6</v>
      </c>
      <c r="F737" s="32">
        <v>5</v>
      </c>
      <c r="G737" s="32">
        <v>16</v>
      </c>
      <c r="H737" s="14">
        <f t="shared" si="346"/>
        <v>1896</v>
      </c>
      <c r="I737" s="45">
        <v>4</v>
      </c>
      <c r="J737" s="15">
        <f t="shared" si="347"/>
        <v>0.66666666666666663</v>
      </c>
      <c r="K737" s="21">
        <v>2</v>
      </c>
      <c r="L737" s="21">
        <v>5</v>
      </c>
      <c r="M737" s="15">
        <f t="shared" si="348"/>
        <v>0.33333333333333331</v>
      </c>
      <c r="N737" s="15">
        <f t="shared" si="349"/>
        <v>0.83333333333333337</v>
      </c>
      <c r="O737" s="17">
        <f t="shared" si="350"/>
        <v>0.4</v>
      </c>
      <c r="P737" s="14">
        <v>2</v>
      </c>
      <c r="Q737" s="16">
        <v>2</v>
      </c>
      <c r="R737" s="15">
        <f t="shared" si="351"/>
        <v>0.33333333333333331</v>
      </c>
      <c r="S737" s="15">
        <f t="shared" si="352"/>
        <v>0.33333333333333331</v>
      </c>
      <c r="T737" s="17">
        <f t="shared" si="353"/>
        <v>1</v>
      </c>
      <c r="U737" s="16">
        <v>0</v>
      </c>
      <c r="V737" s="16">
        <v>3</v>
      </c>
      <c r="W737" s="15">
        <f t="shared" si="354"/>
        <v>0</v>
      </c>
      <c r="X737" s="15">
        <f t="shared" si="355"/>
        <v>0.5</v>
      </c>
      <c r="Y737" s="17">
        <f t="shared" si="356"/>
        <v>0</v>
      </c>
      <c r="Z737" s="8">
        <v>0</v>
      </c>
      <c r="AA737" s="8">
        <v>2</v>
      </c>
      <c r="AB737" s="15">
        <f t="shared" si="357"/>
        <v>0</v>
      </c>
      <c r="AC737" s="15">
        <f t="shared" si="358"/>
        <v>0.33333333333333331</v>
      </c>
      <c r="AD737" s="17">
        <f t="shared" si="359"/>
        <v>0</v>
      </c>
      <c r="AE737" s="13">
        <v>3</v>
      </c>
      <c r="AF737" s="15">
        <f t="shared" si="360"/>
        <v>0.5</v>
      </c>
      <c r="AG737" s="13">
        <v>0</v>
      </c>
      <c r="AH737" s="15">
        <f t="shared" si="361"/>
        <v>0</v>
      </c>
      <c r="AI737" s="13">
        <v>3</v>
      </c>
      <c r="AJ737" s="15">
        <f t="shared" si="362"/>
        <v>0.5</v>
      </c>
      <c r="AK737" s="13">
        <v>0</v>
      </c>
      <c r="AL737" s="15">
        <f t="shared" si="363"/>
        <v>0</v>
      </c>
      <c r="AM737" s="13">
        <v>1</v>
      </c>
      <c r="AN737" s="15">
        <f t="shared" si="364"/>
        <v>0.16666666666666666</v>
      </c>
      <c r="AO737" s="2">
        <v>0</v>
      </c>
      <c r="AP737" s="15">
        <f t="shared" si="365"/>
        <v>0</v>
      </c>
      <c r="AQ737" s="6">
        <v>0</v>
      </c>
      <c r="AR737" s="15">
        <f t="shared" si="366"/>
        <v>0</v>
      </c>
      <c r="AS737" s="52">
        <v>1</v>
      </c>
      <c r="AT737" s="15">
        <f t="shared" si="367"/>
        <v>0.16666666666666666</v>
      </c>
      <c r="AU737" s="18"/>
      <c r="AV737" s="18"/>
      <c r="AW737" s="18"/>
      <c r="AX737" s="18"/>
      <c r="AY737" s="18"/>
      <c r="AZ737" s="18"/>
      <c r="BA737" s="18"/>
      <c r="BB737" s="18"/>
      <c r="BC737" s="18"/>
      <c r="BD737" s="92">
        <f t="shared" si="368"/>
        <v>34.013605442176868</v>
      </c>
      <c r="BE737" s="92">
        <f t="shared" si="369"/>
        <v>40</v>
      </c>
      <c r="BF737" s="93">
        <f>IFERROR(100*((L737+0.44*AA737+AQ737)*2400)/((SUMIFS(팀공격력!Q:Q,팀공격력!A:A,B737,팀공격력!B:B,D737)+0.44*SUMIFS(팀공격력!T:T,팀공격력!A:A,B737,팀공격력!B:B,D737)+SUMIFS(팀공격력!AK:AK,팀공격력!A:A,B737,팀공격력!B:B,D737))*(F737*60+G737)),"")</f>
        <v>5.9449185101306261</v>
      </c>
      <c r="BG737" s="17">
        <f t="shared" si="370"/>
        <v>0.6</v>
      </c>
      <c r="BH737" s="17">
        <f t="shared" si="371"/>
        <v>0.4</v>
      </c>
      <c r="BI737" s="94">
        <f>IFERROR(((AG737*(12000/5))/((F737*60+G737)*(SUMIFS(팀공격력!X:X,팀공격력!A:A,B737,팀공격력!B:B,D737)+SUMIFS(팀수비력!X:X,팀수비력!A:A,B737,팀수비력!B:B,D737))))*100,"")</f>
        <v>0</v>
      </c>
      <c r="BJ737" s="94">
        <f>IFERROR(((AI737*(12000/5))/((F737*60+G737)*(SUMIFS(팀공격력!V:V,팀공격력!A:A,B737,팀공격력!B:B,D737)+SUMIFS(팀수비력!W:W,팀수비력!A:A,B737,팀수비력!B:B,D737))))*100,"")</f>
        <v>7.9113924050632916</v>
      </c>
      <c r="BK737" s="94">
        <f>IFERROR(((AE737*(12000/5))/((F737*60+G737)*(SUMIFS(팀공격력!X:X,팀공격력!A:A,B737,팀공격력!B:B,D737)+SUMIFS(팀수비력!X:X,팀수비력!A:A,B737,팀수비력!B:B,D737))))*100,"")</f>
        <v>3.8101689174886753</v>
      </c>
      <c r="BL737" s="94">
        <f>IFERROR(100*AK737/(((((F737*60+G737)/(12000/5))*SUMIFS(팀공격력!P:P,팀공격력!A:A,B737,팀공격력!B:B,D737))-K737)),"")</f>
        <v>0</v>
      </c>
      <c r="BM737" s="94">
        <f>IFERROR(100*((AM737/E737*(2400))/((F737*60+G737)*SUMIFS(팀공격력!AR:AR,팀공격력!A:A,B737,팀공격력!B:B,D737))),"")</f>
        <v>1.7768044654726676</v>
      </c>
      <c r="BN737" s="94">
        <f>IFERROR((AO737*40)/(((F737*60+G737)/60)*(SUMIFS(팀수비력!Q:Q,팀수비력!A:A,B737,팀수비력!B:B,D737)-SUMIFS(팀수비력!N:N,팀수비력!A:A,B737,팀수비력!B:B,D737)))*100,"")</f>
        <v>0</v>
      </c>
      <c r="BO737" s="94">
        <f t="shared" si="372"/>
        <v>0</v>
      </c>
      <c r="BP737" s="18"/>
      <c r="BQ737" s="18"/>
      <c r="BR737" s="18"/>
      <c r="BS737" s="18"/>
      <c r="BT737" s="19" t="s">
        <v>88</v>
      </c>
      <c r="BU737" s="19"/>
      <c r="BV737" s="26" t="s">
        <v>94</v>
      </c>
      <c r="BW737" s="26"/>
      <c r="BX737" s="26"/>
      <c r="BY737" s="26"/>
      <c r="BZ737" s="29"/>
      <c r="CA737" s="29"/>
      <c r="CB737" s="29"/>
      <c r="CC737" s="30"/>
      <c r="CD737" s="30"/>
      <c r="CE737" s="30"/>
      <c r="CF737" s="28">
        <v>4</v>
      </c>
      <c r="CG737" s="28">
        <v>2</v>
      </c>
    </row>
    <row r="738" spans="1:85" x14ac:dyDescent="0.4">
      <c r="A738" s="9" t="s">
        <v>84</v>
      </c>
      <c r="B738" s="9" t="s">
        <v>210</v>
      </c>
      <c r="C738" s="9" t="s">
        <v>218</v>
      </c>
      <c r="D738" s="23" t="s">
        <v>297</v>
      </c>
      <c r="E738" s="32">
        <v>4</v>
      </c>
      <c r="F738" s="32">
        <v>19</v>
      </c>
      <c r="G738" s="32">
        <v>41</v>
      </c>
      <c r="H738" s="14">
        <f t="shared" si="346"/>
        <v>4724</v>
      </c>
      <c r="I738" s="45">
        <v>41</v>
      </c>
      <c r="J738" s="15">
        <f t="shared" si="347"/>
        <v>10.25</v>
      </c>
      <c r="K738" s="21">
        <v>16</v>
      </c>
      <c r="L738" s="21">
        <v>35</v>
      </c>
      <c r="M738" s="15">
        <f t="shared" si="348"/>
        <v>4</v>
      </c>
      <c r="N738" s="15">
        <f t="shared" si="349"/>
        <v>8.75</v>
      </c>
      <c r="O738" s="17">
        <f t="shared" si="350"/>
        <v>0.45714285714285713</v>
      </c>
      <c r="P738" s="14">
        <v>10</v>
      </c>
      <c r="Q738" s="16">
        <v>19</v>
      </c>
      <c r="R738" s="15">
        <f t="shared" si="351"/>
        <v>2.5</v>
      </c>
      <c r="S738" s="15">
        <f t="shared" si="352"/>
        <v>4.75</v>
      </c>
      <c r="T738" s="17">
        <f t="shared" si="353"/>
        <v>0.52631578947368418</v>
      </c>
      <c r="U738" s="16">
        <v>6</v>
      </c>
      <c r="V738" s="16">
        <v>16</v>
      </c>
      <c r="W738" s="15">
        <f t="shared" si="354"/>
        <v>1.5</v>
      </c>
      <c r="X738" s="15">
        <f t="shared" si="355"/>
        <v>4</v>
      </c>
      <c r="Y738" s="17">
        <f t="shared" si="356"/>
        <v>0.375</v>
      </c>
      <c r="Z738" s="8">
        <v>3</v>
      </c>
      <c r="AA738" s="8">
        <v>5</v>
      </c>
      <c r="AB738" s="15">
        <f t="shared" si="357"/>
        <v>0.75</v>
      </c>
      <c r="AC738" s="15">
        <f t="shared" si="358"/>
        <v>1.25</v>
      </c>
      <c r="AD738" s="17">
        <f t="shared" si="359"/>
        <v>0.6</v>
      </c>
      <c r="AE738" s="13">
        <v>12</v>
      </c>
      <c r="AF738" s="15">
        <f t="shared" si="360"/>
        <v>3</v>
      </c>
      <c r="AG738" s="13">
        <v>3</v>
      </c>
      <c r="AH738" s="15">
        <f t="shared" si="361"/>
        <v>0.75</v>
      </c>
      <c r="AI738" s="13">
        <v>9</v>
      </c>
      <c r="AJ738" s="15">
        <f t="shared" si="362"/>
        <v>2.25</v>
      </c>
      <c r="AK738" s="13">
        <v>10</v>
      </c>
      <c r="AL738" s="15">
        <f t="shared" si="363"/>
        <v>2.5</v>
      </c>
      <c r="AM738" s="13">
        <v>1</v>
      </c>
      <c r="AN738" s="15">
        <f t="shared" si="364"/>
        <v>0.25</v>
      </c>
      <c r="AO738" s="2">
        <v>0</v>
      </c>
      <c r="AP738" s="15">
        <f t="shared" si="365"/>
        <v>0</v>
      </c>
      <c r="AQ738" s="6">
        <v>4</v>
      </c>
      <c r="AR738" s="15">
        <f t="shared" si="366"/>
        <v>1</v>
      </c>
      <c r="AS738" s="52">
        <v>4</v>
      </c>
      <c r="AT738" s="15">
        <f t="shared" si="367"/>
        <v>1</v>
      </c>
      <c r="AU738" s="18"/>
      <c r="AV738" s="18"/>
      <c r="AW738" s="18"/>
      <c r="AX738" s="18"/>
      <c r="AY738" s="18"/>
      <c r="AZ738" s="18"/>
      <c r="BA738" s="18"/>
      <c r="BB738" s="18"/>
      <c r="BC738" s="18"/>
      <c r="BD738" s="92">
        <f t="shared" si="368"/>
        <v>55.107526881720425</v>
      </c>
      <c r="BE738" s="92">
        <f t="shared" si="369"/>
        <v>54.285714285714285</v>
      </c>
      <c r="BF738" s="93">
        <f>IFERROR(100*((L738+0.44*AA738+AQ738)*2400)/((SUMIFS(팀공격력!Q:Q,팀공격력!A:A,B738,팀공격력!B:B,D738)+0.44*SUMIFS(팀공격력!T:T,팀공격력!A:A,B738,팀공격력!B:B,D738)+SUMIFS(팀공격력!AK:AK,팀공격력!A:A,B738,팀공격력!B:B,D738))*(F738*60+G738)),"")</f>
        <v>11.145587889182556</v>
      </c>
      <c r="BG738" s="17">
        <f t="shared" si="370"/>
        <v>0.45714285714285713</v>
      </c>
      <c r="BH738" s="17">
        <f t="shared" si="371"/>
        <v>0.14285714285714285</v>
      </c>
      <c r="BI738" s="94">
        <f>IFERROR(((AG738*(12000/5))/((F738*60+G738)*(SUMIFS(팀공격력!X:X,팀공격력!A:A,B738,팀공격력!B:B,D738)+SUMIFS(팀수비력!X:X,팀수비력!A:A,B738,팀수비력!B:B,D738))))*100,"")</f>
        <v>1.0194863487945989</v>
      </c>
      <c r="BJ738" s="94">
        <f>IFERROR(((AI738*(12000/5))/((F738*60+G738)*(SUMIFS(팀공격력!V:V,팀공격력!A:A,B738,팀공격력!B:B,D738)+SUMIFS(팀수비력!W:W,팀수비력!A:A,B738,팀수비력!B:B,D738))))*100,"")</f>
        <v>6.3505503810330222</v>
      </c>
      <c r="BK738" s="94">
        <f>IFERROR(((AE738*(12000/5))/((F738*60+G738)*(SUMIFS(팀공격력!X:X,팀공격력!A:A,B738,팀공격력!B:B,D738)+SUMIFS(팀수비력!X:X,팀수비력!A:A,B738,팀수비력!B:B,D738))))*100,"")</f>
        <v>4.0779453951783955</v>
      </c>
      <c r="BL738" s="94">
        <f>IFERROR(100*AK738/(((((F738*60+G738)/(12000/5))*SUMIFS(팀공격력!P:P,팀공격력!A:A,B738,팀공격력!B:B,D738))-K738)),"")</f>
        <v>8.244617810435626</v>
      </c>
      <c r="BM738" s="94">
        <f>IFERROR(100*((AM738/E738*(2400))/((F738*60+G738)*SUMIFS(팀공격력!AR:AR,팀공격력!A:A,B738,팀공격력!B:B,D738))),"")</f>
        <v>0.71312897259444918</v>
      </c>
      <c r="BN738" s="94">
        <f>IFERROR((AO738*40)/(((F738*60+G738)/60)*(SUMIFS(팀수비력!Q:Q,팀수비력!A:A,B738,팀수비력!B:B,D738)-SUMIFS(팀수비력!N:N,팀수비력!A:A,B738,팀수비력!B:B,D738)))*100,"")</f>
        <v>0</v>
      </c>
      <c r="BO738" s="94">
        <f t="shared" si="372"/>
        <v>9.7087378640776691</v>
      </c>
      <c r="BP738" s="18"/>
      <c r="BQ738" s="18"/>
      <c r="BR738" s="18"/>
      <c r="BS738" s="18"/>
      <c r="BT738" s="19" t="s">
        <v>88</v>
      </c>
      <c r="BU738" s="19"/>
      <c r="BV738" s="26" t="s">
        <v>89</v>
      </c>
      <c r="BW738" s="26"/>
      <c r="BX738" s="26"/>
      <c r="BY738" s="26"/>
      <c r="BZ738" s="29"/>
      <c r="CA738" s="29"/>
      <c r="CB738" s="29"/>
      <c r="CC738" s="30"/>
      <c r="CD738" s="30"/>
      <c r="CE738" s="30"/>
      <c r="CF738" s="28">
        <v>3</v>
      </c>
      <c r="CG738" s="28">
        <v>1</v>
      </c>
    </row>
    <row r="739" spans="1:85" x14ac:dyDescent="0.4">
      <c r="A739" s="9" t="s">
        <v>84</v>
      </c>
      <c r="B739" s="9" t="s">
        <v>210</v>
      </c>
      <c r="C739" s="9" t="s">
        <v>219</v>
      </c>
      <c r="D739" s="23" t="s">
        <v>297</v>
      </c>
      <c r="E739" s="32">
        <v>6</v>
      </c>
      <c r="F739" s="32">
        <v>4</v>
      </c>
      <c r="G739" s="32">
        <v>41</v>
      </c>
      <c r="H739" s="14">
        <f t="shared" si="346"/>
        <v>1686</v>
      </c>
      <c r="I739" s="45">
        <v>10</v>
      </c>
      <c r="J739" s="15">
        <f t="shared" si="347"/>
        <v>1.6666666666666667</v>
      </c>
      <c r="K739" s="21">
        <v>4</v>
      </c>
      <c r="L739" s="21">
        <v>8</v>
      </c>
      <c r="M739" s="15">
        <f t="shared" si="348"/>
        <v>0.66666666666666663</v>
      </c>
      <c r="N739" s="15">
        <f t="shared" si="349"/>
        <v>1.3333333333333333</v>
      </c>
      <c r="O739" s="17">
        <f t="shared" si="350"/>
        <v>0.5</v>
      </c>
      <c r="P739" s="14">
        <v>3</v>
      </c>
      <c r="Q739" s="16">
        <v>5</v>
      </c>
      <c r="R739" s="15">
        <f t="shared" si="351"/>
        <v>0.5</v>
      </c>
      <c r="S739" s="15">
        <f t="shared" si="352"/>
        <v>0.83333333333333337</v>
      </c>
      <c r="T739" s="17">
        <f t="shared" si="353"/>
        <v>0.6</v>
      </c>
      <c r="U739" s="16">
        <v>1</v>
      </c>
      <c r="V739" s="16">
        <v>3</v>
      </c>
      <c r="W739" s="15">
        <f t="shared" si="354"/>
        <v>0.16666666666666666</v>
      </c>
      <c r="X739" s="15">
        <f t="shared" si="355"/>
        <v>0.5</v>
      </c>
      <c r="Y739" s="17">
        <f t="shared" si="356"/>
        <v>0.33333333333333331</v>
      </c>
      <c r="Z739" s="8">
        <v>1</v>
      </c>
      <c r="AA739" s="8">
        <v>2</v>
      </c>
      <c r="AB739" s="15">
        <f t="shared" si="357"/>
        <v>0.16666666666666666</v>
      </c>
      <c r="AC739" s="15">
        <f t="shared" si="358"/>
        <v>0.33333333333333331</v>
      </c>
      <c r="AD739" s="17">
        <f t="shared" si="359"/>
        <v>0.5</v>
      </c>
      <c r="AE739" s="13">
        <v>9</v>
      </c>
      <c r="AF739" s="15">
        <f t="shared" si="360"/>
        <v>1.5</v>
      </c>
      <c r="AG739" s="13">
        <v>1</v>
      </c>
      <c r="AH739" s="15">
        <f t="shared" si="361"/>
        <v>0.16666666666666666</v>
      </c>
      <c r="AI739" s="13">
        <v>8</v>
      </c>
      <c r="AJ739" s="15">
        <f t="shared" si="362"/>
        <v>1.3333333333333333</v>
      </c>
      <c r="AK739" s="13">
        <v>2</v>
      </c>
      <c r="AL739" s="15">
        <f t="shared" si="363"/>
        <v>0.33333333333333331</v>
      </c>
      <c r="AM739" s="13">
        <v>1</v>
      </c>
      <c r="AN739" s="15">
        <f t="shared" si="364"/>
        <v>0.16666666666666666</v>
      </c>
      <c r="AO739" s="2">
        <v>0</v>
      </c>
      <c r="AP739" s="15">
        <f t="shared" si="365"/>
        <v>0</v>
      </c>
      <c r="AQ739" s="6">
        <v>2</v>
      </c>
      <c r="AR739" s="15">
        <f t="shared" si="366"/>
        <v>0.33333333333333331</v>
      </c>
      <c r="AS739" s="52">
        <v>2</v>
      </c>
      <c r="AT739" s="15">
        <f t="shared" si="367"/>
        <v>0.33333333333333331</v>
      </c>
      <c r="AU739" s="18"/>
      <c r="AV739" s="18"/>
      <c r="AW739" s="18"/>
      <c r="AX739" s="18"/>
      <c r="AY739" s="18"/>
      <c r="AZ739" s="18"/>
      <c r="BA739" s="18"/>
      <c r="BB739" s="18"/>
      <c r="BC739" s="18"/>
      <c r="BD739" s="92">
        <f t="shared" si="368"/>
        <v>56.306306306306297</v>
      </c>
      <c r="BE739" s="92">
        <f t="shared" si="369"/>
        <v>56.25</v>
      </c>
      <c r="BF739" s="93">
        <f>IFERROR(100*((L739+0.44*AA739+AQ739)*2400)/((SUMIFS(팀공격력!Q:Q,팀공격력!A:A,B739,팀공격력!B:B,D739)+0.44*SUMIFS(팀공격력!T:T,팀공격력!A:A,B739,팀공격력!B:B,D739)+SUMIFS(팀공격력!AK:AK,팀공격력!A:A,B739,팀공격력!B:B,D739))*(F739*60+G739)),"")</f>
        <v>12.370243198071698</v>
      </c>
      <c r="BG739" s="17">
        <f t="shared" si="370"/>
        <v>0.375</v>
      </c>
      <c r="BH739" s="17">
        <f t="shared" si="371"/>
        <v>0.25</v>
      </c>
      <c r="BI739" s="94">
        <f>IFERROR(((AG739*(12000/5))/((F739*60+G739)*(SUMIFS(팀공격력!X:X,팀공격력!A:A,B739,팀공격력!B:B,D739)+SUMIFS(팀수비력!X:X,팀수비력!A:A,B739,팀수비력!B:B,D739))))*100,"")</f>
        <v>1.428248372391959</v>
      </c>
      <c r="BJ739" s="94">
        <f>IFERROR(((AI739*(12000/5))/((F739*60+G739)*(SUMIFS(팀공격력!V:V,팀공격력!A:A,B739,팀공격력!B:B,D739)+SUMIFS(팀수비력!W:W,팀수비력!A:A,B739,팀수비력!B:B,D739))))*100,"")</f>
        <v>23.724792408066431</v>
      </c>
      <c r="BK739" s="94">
        <f>IFERROR(((AE739*(12000/5))/((F739*60+G739)*(SUMIFS(팀공격력!X:X,팀공격력!A:A,B739,팀공격력!B:B,D739)+SUMIFS(팀수비력!X:X,팀수비력!A:A,B739,팀수비력!B:B,D739))))*100,"")</f>
        <v>12.854235351527631</v>
      </c>
      <c r="BL739" s="94">
        <f>IFERROR(100*AK739/(((((F739*60+G739)/(12000/5))*SUMIFS(팀공격력!P:P,팀공격력!A:A,B739,팀공격력!B:B,D739))-K739)),"")</f>
        <v>6.9768455936859555</v>
      </c>
      <c r="BM739" s="94">
        <f>IFERROR(100*((AM739/E739*(2400))/((F739*60+G739)*SUMIFS(팀공격력!AR:AR,팀공격력!A:A,B739,팀공격력!B:B,D739))),"")</f>
        <v>1.9981146302112562</v>
      </c>
      <c r="BN739" s="94">
        <f>IFERROR((AO739*40)/(((F739*60+G739)/60)*(SUMIFS(팀수비력!Q:Q,팀수비력!A:A,B739,팀수비력!B:B,D739)-SUMIFS(팀수비력!N:N,팀수비력!A:A,B739,팀수비력!B:B,D739)))*100,"")</f>
        <v>0</v>
      </c>
      <c r="BO739" s="94">
        <f t="shared" si="372"/>
        <v>18.382352941176471</v>
      </c>
      <c r="BP739" s="18"/>
      <c r="BQ739" s="18"/>
      <c r="BR739" s="18"/>
      <c r="BS739" s="18"/>
      <c r="BT739" s="19" t="s">
        <v>88</v>
      </c>
      <c r="BU739" s="19"/>
      <c r="BV739" s="26" t="s">
        <v>94</v>
      </c>
      <c r="BW739" s="26"/>
      <c r="BX739" s="26"/>
      <c r="BY739" s="26"/>
      <c r="BZ739" s="29"/>
      <c r="CA739" s="29"/>
      <c r="CB739" s="29"/>
      <c r="CC739" s="30"/>
      <c r="CD739" s="30"/>
      <c r="CE739" s="30"/>
      <c r="CF739" s="28">
        <v>5</v>
      </c>
      <c r="CG739" s="28">
        <v>1</v>
      </c>
    </row>
    <row r="740" spans="1:85" x14ac:dyDescent="0.4">
      <c r="A740" s="9" t="s">
        <v>84</v>
      </c>
      <c r="B740" s="9" t="s">
        <v>210</v>
      </c>
      <c r="C740" s="9" t="s">
        <v>221</v>
      </c>
      <c r="D740" s="23" t="s">
        <v>297</v>
      </c>
      <c r="E740" s="32">
        <v>9</v>
      </c>
      <c r="F740" s="32">
        <v>8</v>
      </c>
      <c r="G740" s="32">
        <v>50</v>
      </c>
      <c r="H740" s="14">
        <f t="shared" si="346"/>
        <v>4770</v>
      </c>
      <c r="I740" s="45">
        <v>35</v>
      </c>
      <c r="J740" s="15">
        <f t="shared" si="347"/>
        <v>3.8888888888888888</v>
      </c>
      <c r="K740" s="21">
        <v>15</v>
      </c>
      <c r="L740" s="21">
        <v>17</v>
      </c>
      <c r="M740" s="15">
        <f t="shared" si="348"/>
        <v>1.6666666666666667</v>
      </c>
      <c r="N740" s="15">
        <f t="shared" si="349"/>
        <v>1.8888888888888888</v>
      </c>
      <c r="O740" s="17">
        <f t="shared" si="350"/>
        <v>0.88235294117647056</v>
      </c>
      <c r="P740" s="14">
        <v>15</v>
      </c>
      <c r="Q740" s="16">
        <v>17</v>
      </c>
      <c r="R740" s="15">
        <f t="shared" si="351"/>
        <v>1.6666666666666667</v>
      </c>
      <c r="S740" s="15">
        <f t="shared" si="352"/>
        <v>1.8888888888888888</v>
      </c>
      <c r="T740" s="17">
        <f t="shared" si="353"/>
        <v>0.88235294117647056</v>
      </c>
      <c r="U740" s="16">
        <v>0</v>
      </c>
      <c r="V740" s="16">
        <v>0</v>
      </c>
      <c r="W740" s="15">
        <f t="shared" si="354"/>
        <v>0</v>
      </c>
      <c r="X740" s="15">
        <f t="shared" si="355"/>
        <v>0</v>
      </c>
      <c r="Y740" s="17" t="e">
        <f t="shared" si="356"/>
        <v>#DIV/0!</v>
      </c>
      <c r="Z740" s="8">
        <v>5</v>
      </c>
      <c r="AA740" s="8">
        <v>8</v>
      </c>
      <c r="AB740" s="15">
        <f t="shared" si="357"/>
        <v>0.55555555555555558</v>
      </c>
      <c r="AC740" s="15">
        <f t="shared" si="358"/>
        <v>0.88888888888888884</v>
      </c>
      <c r="AD740" s="17">
        <f t="shared" si="359"/>
        <v>0.625</v>
      </c>
      <c r="AE740" s="13">
        <v>23</v>
      </c>
      <c r="AF740" s="15">
        <f t="shared" si="360"/>
        <v>2.5555555555555554</v>
      </c>
      <c r="AG740" s="13">
        <v>5</v>
      </c>
      <c r="AH740" s="15">
        <f t="shared" si="361"/>
        <v>0.55555555555555558</v>
      </c>
      <c r="AI740" s="13">
        <v>18</v>
      </c>
      <c r="AJ740" s="15">
        <f t="shared" si="362"/>
        <v>2</v>
      </c>
      <c r="AK740" s="13">
        <v>0</v>
      </c>
      <c r="AL740" s="15">
        <f t="shared" si="363"/>
        <v>0</v>
      </c>
      <c r="AM740" s="13">
        <v>1</v>
      </c>
      <c r="AN740" s="15">
        <f t="shared" si="364"/>
        <v>0.1111111111111111</v>
      </c>
      <c r="AO740" s="2">
        <v>1</v>
      </c>
      <c r="AP740" s="15">
        <f t="shared" si="365"/>
        <v>0.1111111111111111</v>
      </c>
      <c r="AQ740" s="6">
        <v>5</v>
      </c>
      <c r="AR740" s="15">
        <f t="shared" si="366"/>
        <v>0.55555555555555558</v>
      </c>
      <c r="AS740" s="52">
        <v>10</v>
      </c>
      <c r="AT740" s="15">
        <f t="shared" si="367"/>
        <v>1.1111111111111112</v>
      </c>
      <c r="AU740" s="18"/>
      <c r="AV740" s="18"/>
      <c r="AW740" s="18"/>
      <c r="AX740" s="18"/>
      <c r="AY740" s="18"/>
      <c r="AZ740" s="18"/>
      <c r="BA740" s="18"/>
      <c r="BB740" s="18"/>
      <c r="BC740" s="18"/>
      <c r="BD740" s="92">
        <f t="shared" si="368"/>
        <v>85.282651072124764</v>
      </c>
      <c r="BE740" s="92">
        <f t="shared" si="369"/>
        <v>88.235294117647058</v>
      </c>
      <c r="BF740" s="93">
        <f>IFERROR(100*((L740+0.44*AA740+AQ740)*2400)/((SUMIFS(팀공격력!Q:Q,팀공격력!A:A,B740,팀공격력!B:B,D740)+0.44*SUMIFS(팀공격력!T:T,팀공격력!A:A,B740,팀공격력!B:B,D740)+SUMIFS(팀공격력!AK:AK,팀공격력!A:A,B740,팀공격력!B:B,D740))*(F740*60+G740)),"")</f>
        <v>15.383687986014829</v>
      </c>
      <c r="BG740" s="17">
        <f t="shared" si="370"/>
        <v>0</v>
      </c>
      <c r="BH740" s="17">
        <f t="shared" si="371"/>
        <v>0.47058823529411764</v>
      </c>
      <c r="BI740" s="94">
        <f>IFERROR(((AG740*(12000/5))/((F740*60+G740)*(SUMIFS(팀공격력!X:X,팀공격력!A:A,B740,팀공격력!B:B,D740)+SUMIFS(팀수비력!X:X,팀수비력!A:A,B740,팀수비력!B:B,D740))))*100,"")</f>
        <v>3.7862055909635894</v>
      </c>
      <c r="BJ740" s="94">
        <f>IFERROR(((AI740*(12000/5))/((F740*60+G740)*(SUMIFS(팀공격력!V:V,팀공격력!A:A,B740,팀공격력!B:B,D740)+SUMIFS(팀수비력!W:W,팀수비력!A:A,B740,팀수비력!B:B,D740))))*100,"")</f>
        <v>28.30188679245283</v>
      </c>
      <c r="BK740" s="94">
        <f>IFERROR(((AE740*(12000/5))/((F740*60+G740)*(SUMIFS(팀공격력!X:X,팀공격력!A:A,B740,팀공격력!B:B,D740)+SUMIFS(팀수비력!X:X,팀수비력!A:A,B740,팀수비력!B:B,D740))))*100,"")</f>
        <v>17.416545718432509</v>
      </c>
      <c r="BL740" s="94">
        <f>IFERROR(100*AK740/(((((F740*60+G740)/(12000/5))*SUMIFS(팀공격력!P:P,팀공격력!A:A,B740,팀공격력!B:B,D740))-K740)),"")</f>
        <v>0</v>
      </c>
      <c r="BM740" s="94">
        <f>IFERROR(100*((AM740/E740*(2400))/((F740*60+G740)*SUMIFS(팀공격력!AR:AR,팀공격력!A:A,B740,팀공격력!B:B,D740))),"")</f>
        <v>0.70625183784825518</v>
      </c>
      <c r="BN740" s="94">
        <f>IFERROR((AO740*40)/(((F740*60+G740)/60)*(SUMIFS(팀수비력!Q:Q,팀수비력!A:A,B740,팀수비력!B:B,D740)-SUMIFS(팀수비력!N:N,팀수비력!A:A,B740,팀수비력!B:B,D740)))*100,"")</f>
        <v>1.1236481108666136</v>
      </c>
      <c r="BO740" s="94">
        <f t="shared" si="372"/>
        <v>19.592476489028215</v>
      </c>
      <c r="BP740" s="18"/>
      <c r="BQ740" s="18"/>
      <c r="BR740" s="18"/>
      <c r="BS740" s="18"/>
      <c r="BT740" s="19" t="s">
        <v>93</v>
      </c>
      <c r="BU740" s="19"/>
      <c r="BV740" s="26" t="s">
        <v>97</v>
      </c>
      <c r="BW740" s="26"/>
      <c r="BX740" s="26"/>
      <c r="BY740" s="26"/>
      <c r="BZ740" s="29"/>
      <c r="CA740" s="29"/>
      <c r="CB740" s="29"/>
      <c r="CC740" s="30"/>
      <c r="CD740" s="30"/>
      <c r="CE740" s="30"/>
      <c r="CF740" s="28">
        <v>7</v>
      </c>
      <c r="CG740" s="28">
        <v>2</v>
      </c>
    </row>
    <row r="741" spans="1:85" x14ac:dyDescent="0.4">
      <c r="A741" s="9" t="s">
        <v>84</v>
      </c>
      <c r="B741" s="9" t="s">
        <v>210</v>
      </c>
      <c r="C741" s="9" t="s">
        <v>223</v>
      </c>
      <c r="D741" s="23" t="s">
        <v>297</v>
      </c>
      <c r="E741" s="32">
        <v>9</v>
      </c>
      <c r="F741" s="32">
        <v>31</v>
      </c>
      <c r="G741" s="32">
        <v>10</v>
      </c>
      <c r="H741" s="14">
        <f t="shared" si="346"/>
        <v>16830</v>
      </c>
      <c r="I741" s="45">
        <v>134</v>
      </c>
      <c r="J741" s="15">
        <f t="shared" si="347"/>
        <v>14.888888888888889</v>
      </c>
      <c r="K741" s="21">
        <v>53</v>
      </c>
      <c r="L741" s="21">
        <v>103</v>
      </c>
      <c r="M741" s="15">
        <f t="shared" si="348"/>
        <v>5.8888888888888893</v>
      </c>
      <c r="N741" s="15">
        <f t="shared" si="349"/>
        <v>11.444444444444445</v>
      </c>
      <c r="O741" s="17">
        <f t="shared" si="350"/>
        <v>0.5145631067961165</v>
      </c>
      <c r="P741" s="14">
        <v>43</v>
      </c>
      <c r="Q741" s="16">
        <v>82</v>
      </c>
      <c r="R741" s="15">
        <f t="shared" si="351"/>
        <v>4.7777777777777777</v>
      </c>
      <c r="S741" s="15">
        <f t="shared" si="352"/>
        <v>9.1111111111111107</v>
      </c>
      <c r="T741" s="17">
        <f t="shared" si="353"/>
        <v>0.52439024390243905</v>
      </c>
      <c r="U741" s="16">
        <v>10</v>
      </c>
      <c r="V741" s="16">
        <v>21</v>
      </c>
      <c r="W741" s="15">
        <f t="shared" si="354"/>
        <v>1.1111111111111112</v>
      </c>
      <c r="X741" s="15">
        <f t="shared" si="355"/>
        <v>2.3333333333333335</v>
      </c>
      <c r="Y741" s="17">
        <f t="shared" si="356"/>
        <v>0.47619047619047616</v>
      </c>
      <c r="Z741" s="8">
        <v>18</v>
      </c>
      <c r="AA741" s="8">
        <v>23</v>
      </c>
      <c r="AB741" s="15">
        <f t="shared" si="357"/>
        <v>2</v>
      </c>
      <c r="AC741" s="15">
        <f t="shared" si="358"/>
        <v>2.5555555555555554</v>
      </c>
      <c r="AD741" s="17">
        <f t="shared" si="359"/>
        <v>0.78260869565217395</v>
      </c>
      <c r="AE741" s="13">
        <v>42</v>
      </c>
      <c r="AF741" s="15">
        <f t="shared" si="360"/>
        <v>4.666666666666667</v>
      </c>
      <c r="AG741" s="13">
        <v>11</v>
      </c>
      <c r="AH741" s="15">
        <f t="shared" si="361"/>
        <v>1.2222222222222223</v>
      </c>
      <c r="AI741" s="13">
        <v>31</v>
      </c>
      <c r="AJ741" s="15">
        <f t="shared" si="362"/>
        <v>3.4444444444444446</v>
      </c>
      <c r="AK741" s="13">
        <v>36</v>
      </c>
      <c r="AL741" s="15">
        <f t="shared" si="363"/>
        <v>4</v>
      </c>
      <c r="AM741" s="13">
        <v>10</v>
      </c>
      <c r="AN741" s="15">
        <f t="shared" si="364"/>
        <v>1.1111111111111112</v>
      </c>
      <c r="AO741" s="2">
        <v>2</v>
      </c>
      <c r="AP741" s="15">
        <f t="shared" si="365"/>
        <v>0.22222222222222221</v>
      </c>
      <c r="AQ741" s="6">
        <v>14</v>
      </c>
      <c r="AR741" s="15">
        <f t="shared" si="366"/>
        <v>1.5555555555555556</v>
      </c>
      <c r="AS741" s="52">
        <v>12</v>
      </c>
      <c r="AT741" s="15">
        <f t="shared" si="367"/>
        <v>1.3333333333333333</v>
      </c>
      <c r="AU741" s="18"/>
      <c r="AV741" s="18"/>
      <c r="AW741" s="18"/>
      <c r="AX741" s="18"/>
      <c r="AY741" s="18"/>
      <c r="AZ741" s="18"/>
      <c r="BA741" s="18"/>
      <c r="BB741" s="18"/>
      <c r="BC741" s="18"/>
      <c r="BD741" s="92">
        <f t="shared" si="368"/>
        <v>59.22913719943422</v>
      </c>
      <c r="BE741" s="92">
        <f t="shared" si="369"/>
        <v>56.310679611650485</v>
      </c>
      <c r="BF741" s="93">
        <f>IFERROR(100*((L741+0.44*AA741+AQ741)*2400)/((SUMIFS(팀공격력!Q:Q,팀공격력!A:A,B741,팀공격력!B:B,D741)+0.44*SUMIFS(팀공격력!T:T,팀공격력!A:A,B741,팀공격력!B:B,D741)+SUMIFS(팀공격력!AK:AK,팀공격력!A:A,B741,팀공격력!B:B,D741))*(F741*60+G741)),"")</f>
        <v>21.718405631203979</v>
      </c>
      <c r="BG741" s="17">
        <f t="shared" si="370"/>
        <v>0.20388349514563106</v>
      </c>
      <c r="BH741" s="17">
        <f t="shared" si="371"/>
        <v>0.22330097087378642</v>
      </c>
      <c r="BI741" s="94">
        <f>IFERROR(((AG741*(12000/5))/((F741*60+G741)*(SUMIFS(팀공격력!X:X,팀공격력!A:A,B741,팀공격력!B:B,D741)+SUMIFS(팀수비력!X:X,팀수비력!A:A,B741,팀수비력!B:B,D741))))*100,"")</f>
        <v>2.3608105449537673</v>
      </c>
      <c r="BJ741" s="94">
        <f>IFERROR(((AI741*(12000/5))/((F741*60+G741)*(SUMIFS(팀공격력!V:V,팀공격력!A:A,B741,팀공격력!B:B,D741)+SUMIFS(팀수비력!W:W,팀수비력!A:A,B741,팀수비력!B:B,D741))))*100,"")</f>
        <v>13.814616755793226</v>
      </c>
      <c r="BK741" s="94">
        <f>IFERROR(((AE741*(12000/5))/((F741*60+G741)*(SUMIFS(팀공격력!X:X,팀공격력!A:A,B741,팀공격력!B:B,D741)+SUMIFS(팀수비력!X:X,팀수비력!A:A,B741,팀수비력!B:B,D741))))*100,"")</f>
        <v>9.0140038989143836</v>
      </c>
      <c r="BL741" s="94">
        <f>IFERROR(100*AK741/(((((F741*60+G741)/(12000/5))*SUMIFS(팀공격력!P:P,팀공격력!A:A,B741,팀공격력!B:B,D741))-K741)),"")</f>
        <v>21.899475325070338</v>
      </c>
      <c r="BM741" s="94">
        <f>IFERROR(100*((AM741/E741*(2400))/((F741*60+G741)*SUMIFS(팀공격력!AR:AR,팀공격력!A:A,B741,팀공격력!B:B,D741))),"")</f>
        <v>2.0016763318693869</v>
      </c>
      <c r="BN741" s="94">
        <f>IFERROR((AO741*40)/(((F741*60+G741)/60)*(SUMIFS(팀수비력!Q:Q,팀수비력!A:A,B741,팀수비력!B:B,D741)-SUMIFS(팀수비력!N:N,팀수비력!A:A,B741,팀수비력!B:B,D741)))*100,"")</f>
        <v>0.63693422327198412</v>
      </c>
      <c r="BO741" s="94">
        <f t="shared" si="372"/>
        <v>11.013215859030836</v>
      </c>
      <c r="BP741" s="18"/>
      <c r="BQ741" s="18"/>
      <c r="BR741" s="18"/>
      <c r="BS741" s="18"/>
      <c r="BT741" s="19" t="s">
        <v>88</v>
      </c>
      <c r="BU741" s="19"/>
      <c r="BV741" s="26" t="s">
        <v>89</v>
      </c>
      <c r="BW741" s="26"/>
      <c r="BX741" s="26"/>
      <c r="BY741" s="26"/>
      <c r="BZ741" s="29"/>
      <c r="CA741" s="29"/>
      <c r="CB741" s="29"/>
      <c r="CC741" s="30"/>
      <c r="CD741" s="30"/>
      <c r="CE741" s="30"/>
      <c r="CF741" s="28">
        <v>7</v>
      </c>
      <c r="CG741" s="28">
        <v>2</v>
      </c>
    </row>
    <row r="742" spans="1:85" x14ac:dyDescent="0.4">
      <c r="A742" s="9" t="s">
        <v>84</v>
      </c>
      <c r="B742" s="9" t="s">
        <v>210</v>
      </c>
      <c r="C742" s="9" t="s">
        <v>225</v>
      </c>
      <c r="D742" s="23" t="s">
        <v>297</v>
      </c>
      <c r="E742" s="32">
        <v>9</v>
      </c>
      <c r="F742" s="32">
        <v>26</v>
      </c>
      <c r="G742" s="32">
        <v>14</v>
      </c>
      <c r="H742" s="14">
        <f t="shared" si="346"/>
        <v>14166</v>
      </c>
      <c r="I742" s="45">
        <v>54</v>
      </c>
      <c r="J742" s="15">
        <f t="shared" si="347"/>
        <v>6</v>
      </c>
      <c r="K742" s="21">
        <v>18</v>
      </c>
      <c r="L742" s="21">
        <v>37</v>
      </c>
      <c r="M742" s="15">
        <f t="shared" si="348"/>
        <v>2</v>
      </c>
      <c r="N742" s="15">
        <f t="shared" si="349"/>
        <v>4.1111111111111107</v>
      </c>
      <c r="O742" s="17">
        <f t="shared" si="350"/>
        <v>0.48648648648648651</v>
      </c>
      <c r="P742" s="14">
        <v>6</v>
      </c>
      <c r="Q742" s="16">
        <v>16</v>
      </c>
      <c r="R742" s="15">
        <f t="shared" si="351"/>
        <v>0.66666666666666663</v>
      </c>
      <c r="S742" s="15">
        <f t="shared" si="352"/>
        <v>1.7777777777777777</v>
      </c>
      <c r="T742" s="17">
        <f t="shared" si="353"/>
        <v>0.375</v>
      </c>
      <c r="U742" s="16">
        <v>12</v>
      </c>
      <c r="V742" s="16">
        <v>21</v>
      </c>
      <c r="W742" s="15">
        <f t="shared" si="354"/>
        <v>1.3333333333333333</v>
      </c>
      <c r="X742" s="15">
        <f t="shared" si="355"/>
        <v>2.3333333333333335</v>
      </c>
      <c r="Y742" s="17">
        <f t="shared" si="356"/>
        <v>0.5714285714285714</v>
      </c>
      <c r="Z742" s="8">
        <v>6</v>
      </c>
      <c r="AA742" s="8">
        <v>8</v>
      </c>
      <c r="AB742" s="15">
        <f t="shared" si="357"/>
        <v>0.66666666666666663</v>
      </c>
      <c r="AC742" s="15">
        <f t="shared" si="358"/>
        <v>0.88888888888888884</v>
      </c>
      <c r="AD742" s="17">
        <f t="shared" si="359"/>
        <v>0.75</v>
      </c>
      <c r="AE742" s="13">
        <v>25</v>
      </c>
      <c r="AF742" s="15">
        <f t="shared" si="360"/>
        <v>2.7777777777777777</v>
      </c>
      <c r="AG742" s="13">
        <v>7</v>
      </c>
      <c r="AH742" s="15">
        <f t="shared" si="361"/>
        <v>0.77777777777777779</v>
      </c>
      <c r="AI742" s="13">
        <v>18</v>
      </c>
      <c r="AJ742" s="15">
        <f t="shared" si="362"/>
        <v>2</v>
      </c>
      <c r="AK742" s="13">
        <v>43</v>
      </c>
      <c r="AL742" s="15">
        <f t="shared" si="363"/>
        <v>4.7777777777777777</v>
      </c>
      <c r="AM742" s="13">
        <v>9</v>
      </c>
      <c r="AN742" s="15">
        <f t="shared" si="364"/>
        <v>1</v>
      </c>
      <c r="AO742" s="2">
        <v>0</v>
      </c>
      <c r="AP742" s="15">
        <f t="shared" si="365"/>
        <v>0</v>
      </c>
      <c r="AQ742" s="6">
        <v>17</v>
      </c>
      <c r="AR742" s="15">
        <f t="shared" si="366"/>
        <v>1.8888888888888888</v>
      </c>
      <c r="AS742" s="52">
        <v>19</v>
      </c>
      <c r="AT742" s="15">
        <f t="shared" si="367"/>
        <v>2.1111111111111112</v>
      </c>
      <c r="AU742" s="18"/>
      <c r="AV742" s="18"/>
      <c r="AW742" s="18"/>
      <c r="AX742" s="18"/>
      <c r="AY742" s="18"/>
      <c r="AZ742" s="18"/>
      <c r="BA742" s="18"/>
      <c r="BB742" s="18"/>
      <c r="BC742" s="18"/>
      <c r="BD742" s="92">
        <f t="shared" si="368"/>
        <v>66.633761105626846</v>
      </c>
      <c r="BE742" s="92">
        <f t="shared" si="369"/>
        <v>64.86486486486487</v>
      </c>
      <c r="BF742" s="93">
        <f>IFERROR(100*((L742+0.44*AA742+AQ742)*2400)/((SUMIFS(팀공격력!Q:Q,팀공격력!A:A,B742,팀공격력!B:B,D742)+0.44*SUMIFS(팀공격력!T:T,팀공격력!A:A,B742,팀공격력!B:B,D742)+SUMIFS(팀공격력!AK:AK,팀공격력!A:A,B742,팀공격력!B:B,D742))*(F742*60+G742)),"")</f>
        <v>11.6753473984192</v>
      </c>
      <c r="BG742" s="17">
        <f t="shared" si="370"/>
        <v>0.56756756756756754</v>
      </c>
      <c r="BH742" s="17">
        <f t="shared" si="371"/>
        <v>0.21621621621621623</v>
      </c>
      <c r="BI742" s="94">
        <f>IFERROR(((AG742*(12000/5))/((F742*60+G742)*(SUMIFS(팀공격력!X:X,팀공격력!A:A,B742,팀공격력!B:B,D742)+SUMIFS(팀수비력!X:X,팀수비력!A:A,B742,팀수비력!B:B,D742))))*100,"")</f>
        <v>1.7848567652445892</v>
      </c>
      <c r="BJ742" s="94">
        <f>IFERROR(((AI742*(12000/5))/((F742*60+G742)*(SUMIFS(팀공격력!V:V,팀공격력!A:A,B742,팀공격력!B:B,D742)+SUMIFS(팀수비력!W:W,팀수비력!A:A,B742,팀수비력!B:B,D742))))*100,"")</f>
        <v>9.529860228716645</v>
      </c>
      <c r="BK742" s="94">
        <f>IFERROR(((AE742*(12000/5))/((F742*60+G742)*(SUMIFS(팀공격력!X:X,팀공격력!A:A,B742,팀공격력!B:B,D742)+SUMIFS(팀수비력!X:X,팀수비력!A:A,B742,팀수비력!B:B,D742))))*100,"")</f>
        <v>6.3744884473021042</v>
      </c>
      <c r="BL742" s="94">
        <f>IFERROR(100*AK742/(((((F742*60+G742)/(12000/5))*SUMIFS(팀공격력!P:P,팀공격력!A:A,B742,팀공격력!B:B,D742))-K742)),"")</f>
        <v>26.06416026427846</v>
      </c>
      <c r="BM742" s="94">
        <f>IFERROR(100*((AM742/E742*(2400))/((F742*60+G742)*SUMIFS(팀공격력!AR:AR,팀공격력!A:A,B742,팀공격력!B:B,D742))),"")</f>
        <v>2.1402930537078637</v>
      </c>
      <c r="BN742" s="94">
        <f>IFERROR((AO742*40)/(((F742*60+G742)/60)*(SUMIFS(팀수비력!Q:Q,팀수비력!A:A,B742,팀수비력!B:B,D742)-SUMIFS(팀수비력!N:N,팀수비력!A:A,B742,팀수비력!B:B,D742)))*100,"")</f>
        <v>0</v>
      </c>
      <c r="BO742" s="94">
        <f t="shared" si="372"/>
        <v>29.554937413073713</v>
      </c>
      <c r="BP742" s="18"/>
      <c r="BQ742" s="18"/>
      <c r="BR742" s="18"/>
      <c r="BS742" s="18"/>
      <c r="BT742" s="19" t="s">
        <v>88</v>
      </c>
      <c r="BU742" s="19"/>
      <c r="BV742" s="26" t="s">
        <v>89</v>
      </c>
      <c r="BW742" s="26"/>
      <c r="BX742" s="26"/>
      <c r="BY742" s="26"/>
      <c r="BZ742" s="29"/>
      <c r="CA742" s="29"/>
      <c r="CB742" s="29"/>
      <c r="CC742" s="30"/>
      <c r="CD742" s="30"/>
      <c r="CE742" s="30"/>
      <c r="CF742" s="28">
        <v>7</v>
      </c>
      <c r="CG742" s="28">
        <v>2</v>
      </c>
    </row>
    <row r="743" spans="1:85" x14ac:dyDescent="0.4">
      <c r="A743" s="9" t="s">
        <v>84</v>
      </c>
      <c r="B743" s="9" t="s">
        <v>210</v>
      </c>
      <c r="C743" s="9" t="s">
        <v>226</v>
      </c>
      <c r="D743" s="23" t="s">
        <v>297</v>
      </c>
      <c r="E743" s="32">
        <v>9</v>
      </c>
      <c r="F743" s="32">
        <v>13</v>
      </c>
      <c r="G743" s="32">
        <v>3</v>
      </c>
      <c r="H743" s="14">
        <f t="shared" si="346"/>
        <v>7047</v>
      </c>
      <c r="I743" s="45">
        <v>38</v>
      </c>
      <c r="J743" s="15">
        <f t="shared" si="347"/>
        <v>4.2222222222222223</v>
      </c>
      <c r="K743" s="21">
        <v>14</v>
      </c>
      <c r="L743" s="21">
        <v>38</v>
      </c>
      <c r="M743" s="15">
        <f t="shared" si="348"/>
        <v>1.5555555555555556</v>
      </c>
      <c r="N743" s="15">
        <f t="shared" si="349"/>
        <v>4.2222222222222223</v>
      </c>
      <c r="O743" s="17">
        <f t="shared" si="350"/>
        <v>0.36842105263157893</v>
      </c>
      <c r="P743" s="14">
        <v>14</v>
      </c>
      <c r="Q743" s="16">
        <v>38</v>
      </c>
      <c r="R743" s="15">
        <f t="shared" si="351"/>
        <v>1.5555555555555556</v>
      </c>
      <c r="S743" s="15">
        <f t="shared" si="352"/>
        <v>4.2222222222222223</v>
      </c>
      <c r="T743" s="17">
        <f t="shared" si="353"/>
        <v>0.36842105263157893</v>
      </c>
      <c r="U743" s="16">
        <v>0</v>
      </c>
      <c r="V743" s="16">
        <v>0</v>
      </c>
      <c r="W743" s="15">
        <f t="shared" si="354"/>
        <v>0</v>
      </c>
      <c r="X743" s="15">
        <f t="shared" si="355"/>
        <v>0</v>
      </c>
      <c r="Y743" s="17" t="e">
        <f t="shared" si="356"/>
        <v>#DIV/0!</v>
      </c>
      <c r="Z743" s="8">
        <v>10</v>
      </c>
      <c r="AA743" s="8">
        <v>15</v>
      </c>
      <c r="AB743" s="15">
        <f t="shared" si="357"/>
        <v>1.1111111111111112</v>
      </c>
      <c r="AC743" s="15">
        <f t="shared" si="358"/>
        <v>1.6666666666666667</v>
      </c>
      <c r="AD743" s="17">
        <f t="shared" si="359"/>
        <v>0.66666666666666663</v>
      </c>
      <c r="AE743" s="13">
        <v>32</v>
      </c>
      <c r="AF743" s="15">
        <f t="shared" si="360"/>
        <v>3.5555555555555554</v>
      </c>
      <c r="AG743" s="13">
        <v>7</v>
      </c>
      <c r="AH743" s="15">
        <f t="shared" si="361"/>
        <v>0.77777777777777779</v>
      </c>
      <c r="AI743" s="13">
        <v>25</v>
      </c>
      <c r="AJ743" s="15">
        <f t="shared" si="362"/>
        <v>2.7777777777777777</v>
      </c>
      <c r="AK743" s="13">
        <v>8</v>
      </c>
      <c r="AL743" s="15">
        <f t="shared" si="363"/>
        <v>0.88888888888888884</v>
      </c>
      <c r="AM743" s="13">
        <v>3</v>
      </c>
      <c r="AN743" s="15">
        <f t="shared" si="364"/>
        <v>0.33333333333333331</v>
      </c>
      <c r="AO743" s="2">
        <v>5</v>
      </c>
      <c r="AP743" s="15">
        <f t="shared" si="365"/>
        <v>0.55555555555555558</v>
      </c>
      <c r="AQ743" s="6">
        <v>15</v>
      </c>
      <c r="AR743" s="15">
        <f t="shared" si="366"/>
        <v>1.6666666666666667</v>
      </c>
      <c r="AS743" s="52">
        <v>18</v>
      </c>
      <c r="AT743" s="15">
        <f t="shared" si="367"/>
        <v>2</v>
      </c>
      <c r="AU743" s="18"/>
      <c r="AV743" s="18"/>
      <c r="AW743" s="18"/>
      <c r="AX743" s="18"/>
      <c r="AY743" s="18"/>
      <c r="AZ743" s="18"/>
      <c r="BA743" s="18"/>
      <c r="BB743" s="18"/>
      <c r="BC743" s="18"/>
      <c r="BD743" s="92">
        <f t="shared" si="368"/>
        <v>42.600896860986545</v>
      </c>
      <c r="BE743" s="92">
        <f t="shared" si="369"/>
        <v>36.84210526315789</v>
      </c>
      <c r="BF743" s="93">
        <f>IFERROR(100*((L743+0.44*AA743+AQ743)*2400)/((SUMIFS(팀공격력!Q:Q,팀공격력!A:A,B743,팀공격력!B:B,D743)+0.44*SUMIFS(팀공격력!T:T,팀공격력!A:A,B743,팀공격력!B:B,D743)+SUMIFS(팀공격력!AK:AK,팀공격력!A:A,B743,팀공격력!B:B,D743))*(F743*60+G743)),"")</f>
        <v>24.318689075767402</v>
      </c>
      <c r="BG743" s="17">
        <f t="shared" si="370"/>
        <v>0</v>
      </c>
      <c r="BH743" s="17">
        <f t="shared" si="371"/>
        <v>0.39473684210526316</v>
      </c>
      <c r="BI743" s="94">
        <f>IFERROR(((AG743*(12000/5))/((F743*60+G743)*(SUMIFS(팀공격력!X:X,팀공격력!A:A,B743,팀공격력!B:B,D743)+SUMIFS(팀수비력!X:X,팀수비력!A:A,B743,팀수비력!B:B,D743))))*100,"")</f>
        <v>3.5879496149361216</v>
      </c>
      <c r="BJ743" s="94">
        <f>IFERROR(((AI743*(12000/5))/((F743*60+G743)*(SUMIFS(팀공격력!V:V,팀공격력!A:A,B743,팀공격력!B:B,D743)+SUMIFS(팀수비력!W:W,팀수비력!A:A,B743,팀수비력!B:B,D743))))*100,"")</f>
        <v>26.607066836951894</v>
      </c>
      <c r="BK743" s="94">
        <f>IFERROR(((AE743*(12000/5))/((F743*60+G743)*(SUMIFS(팀공격력!X:X,팀공격력!A:A,B743,팀공격력!B:B,D743)+SUMIFS(팀수비력!X:X,팀수비력!A:A,B743,팀수비력!B:B,D743))))*100,"")</f>
        <v>16.402055382565127</v>
      </c>
      <c r="BL743" s="94">
        <f>IFERROR(100*AK743/(((((F743*60+G743)/(12000/5))*SUMIFS(팀공격력!P:P,팀공격력!A:A,B743,팀공격력!B:B,D743))-K743)),"")</f>
        <v>10.38640679011344</v>
      </c>
      <c r="BM743" s="94">
        <f>IFERROR(100*((AM743/E743*(2400))/((F743*60+G743)*SUMIFS(팀공격력!AR:AR,팀공격력!A:A,B743,팀공격력!B:B,D743))),"")</f>
        <v>1.4341512416075681</v>
      </c>
      <c r="BN743" s="94">
        <f>IFERROR((AO743*40)/(((F743*60+G743)/60)*(SUMIFS(팀수비력!Q:Q,팀수비력!A:A,B743,팀수비력!B:B,D743)-SUMIFS(팀수비력!N:N,팀수비력!A:A,B743,팀수비력!B:B,D743)))*100,"")</f>
        <v>3.8028959052318339</v>
      </c>
      <c r="BO743" s="94">
        <f t="shared" si="372"/>
        <v>25.167785234899327</v>
      </c>
      <c r="BP743" s="18"/>
      <c r="BQ743" s="18"/>
      <c r="BR743" s="18"/>
      <c r="BS743" s="18"/>
      <c r="BT743" s="19" t="s">
        <v>88</v>
      </c>
      <c r="BU743" s="19"/>
      <c r="BV743" s="26" t="s">
        <v>97</v>
      </c>
      <c r="BW743" s="26"/>
      <c r="BX743" s="26"/>
      <c r="BY743" s="26"/>
      <c r="BZ743" s="29"/>
      <c r="CA743" s="29"/>
      <c r="CB743" s="29"/>
      <c r="CC743" s="30"/>
      <c r="CD743" s="30"/>
      <c r="CE743" s="30"/>
      <c r="CF743" s="28">
        <v>7</v>
      </c>
      <c r="CG743" s="28">
        <v>2</v>
      </c>
    </row>
    <row r="744" spans="1:85" x14ac:dyDescent="0.4">
      <c r="A744" s="9" t="s">
        <v>84</v>
      </c>
      <c r="B744" s="9" t="s">
        <v>210</v>
      </c>
      <c r="C744" s="9" t="s">
        <v>228</v>
      </c>
      <c r="D744" s="23" t="s">
        <v>297</v>
      </c>
      <c r="E744" s="32">
        <v>9</v>
      </c>
      <c r="F744" s="32">
        <v>15</v>
      </c>
      <c r="G744" s="32">
        <v>21</v>
      </c>
      <c r="H744" s="14">
        <f t="shared" si="346"/>
        <v>8289</v>
      </c>
      <c r="I744" s="45">
        <v>46</v>
      </c>
      <c r="J744" s="15">
        <f t="shared" si="347"/>
        <v>5.1111111111111107</v>
      </c>
      <c r="K744" s="21">
        <v>20</v>
      </c>
      <c r="L744" s="21">
        <v>44</v>
      </c>
      <c r="M744" s="15">
        <f t="shared" si="348"/>
        <v>2.2222222222222223</v>
      </c>
      <c r="N744" s="15">
        <f t="shared" si="349"/>
        <v>4.8888888888888893</v>
      </c>
      <c r="O744" s="17">
        <f t="shared" si="350"/>
        <v>0.45454545454545453</v>
      </c>
      <c r="P744" s="14">
        <v>19</v>
      </c>
      <c r="Q744" s="16">
        <v>26</v>
      </c>
      <c r="R744" s="15">
        <f t="shared" si="351"/>
        <v>2.1111111111111112</v>
      </c>
      <c r="S744" s="15">
        <f t="shared" si="352"/>
        <v>2.8888888888888888</v>
      </c>
      <c r="T744" s="17">
        <f t="shared" si="353"/>
        <v>0.73076923076923073</v>
      </c>
      <c r="U744" s="16">
        <v>1</v>
      </c>
      <c r="V744" s="16">
        <v>18</v>
      </c>
      <c r="W744" s="15">
        <f t="shared" si="354"/>
        <v>0.1111111111111111</v>
      </c>
      <c r="X744" s="15">
        <f t="shared" si="355"/>
        <v>2</v>
      </c>
      <c r="Y744" s="17">
        <f t="shared" si="356"/>
        <v>5.5555555555555552E-2</v>
      </c>
      <c r="Z744" s="8">
        <v>5</v>
      </c>
      <c r="AA744" s="8">
        <v>9</v>
      </c>
      <c r="AB744" s="15">
        <f t="shared" si="357"/>
        <v>0.55555555555555558</v>
      </c>
      <c r="AC744" s="15">
        <f t="shared" si="358"/>
        <v>1</v>
      </c>
      <c r="AD744" s="17">
        <f t="shared" si="359"/>
        <v>0.55555555555555558</v>
      </c>
      <c r="AE744" s="13">
        <v>10</v>
      </c>
      <c r="AF744" s="15">
        <f t="shared" si="360"/>
        <v>1.1111111111111112</v>
      </c>
      <c r="AG744" s="13">
        <v>2</v>
      </c>
      <c r="AH744" s="15">
        <f t="shared" si="361"/>
        <v>0.22222222222222221</v>
      </c>
      <c r="AI744" s="13">
        <v>8</v>
      </c>
      <c r="AJ744" s="15">
        <f t="shared" si="362"/>
        <v>0.88888888888888884</v>
      </c>
      <c r="AK744" s="13">
        <v>6</v>
      </c>
      <c r="AL744" s="15">
        <f t="shared" si="363"/>
        <v>0.66666666666666663</v>
      </c>
      <c r="AM744" s="13">
        <v>8</v>
      </c>
      <c r="AN744" s="15">
        <f t="shared" si="364"/>
        <v>0.88888888888888884</v>
      </c>
      <c r="AO744" s="2">
        <v>1</v>
      </c>
      <c r="AP744" s="15">
        <f t="shared" si="365"/>
        <v>0.1111111111111111</v>
      </c>
      <c r="AQ744" s="6">
        <v>3</v>
      </c>
      <c r="AR744" s="15">
        <f t="shared" si="366"/>
        <v>0.33333333333333331</v>
      </c>
      <c r="AS744" s="52">
        <v>12</v>
      </c>
      <c r="AT744" s="15">
        <f t="shared" si="367"/>
        <v>1.3333333333333333</v>
      </c>
      <c r="AU744" s="18"/>
      <c r="AV744" s="18"/>
      <c r="AW744" s="18"/>
      <c r="AX744" s="18"/>
      <c r="AY744" s="18"/>
      <c r="AZ744" s="18"/>
      <c r="BA744" s="18"/>
      <c r="BB744" s="18"/>
      <c r="BC744" s="18"/>
      <c r="BD744" s="92">
        <f t="shared" si="368"/>
        <v>47.956630525437866</v>
      </c>
      <c r="BE744" s="92">
        <f t="shared" si="369"/>
        <v>46.590909090909086</v>
      </c>
      <c r="BF744" s="93">
        <f>IFERROR(100*((L744+0.44*AA744+AQ744)*2400)/((SUMIFS(팀공격력!Q:Q,팀공격력!A:A,B744,팀공격력!B:B,D744)+0.44*SUMIFS(팀공격력!T:T,팀공격력!A:A,B744,팀공격력!B:B,D744)+SUMIFS(팀공격력!AK:AK,팀공격력!A:A,B744,팀공격력!B:B,D744))*(F744*60+G744)),"")</f>
        <v>17.677687469863635</v>
      </c>
      <c r="BG744" s="17">
        <f t="shared" si="370"/>
        <v>0.40909090909090912</v>
      </c>
      <c r="BH744" s="17">
        <f t="shared" si="371"/>
        <v>0.20454545454545456</v>
      </c>
      <c r="BI744" s="94">
        <f>IFERROR(((AG744*(12000/5))/((F744*60+G744)*(SUMIFS(팀공격력!X:X,팀공격력!A:A,B744,팀공격력!B:B,D744)+SUMIFS(팀수비력!X:X,팀수비력!A:A,B744,팀수비력!B:B,D744))))*100,"")</f>
        <v>0.8715261512315754</v>
      </c>
      <c r="BJ744" s="94">
        <f>IFERROR(((AI744*(12000/5))/((F744*60+G744)*(SUMIFS(팀공격력!V:V,팀공격력!A:A,B744,팀공격력!B:B,D744)+SUMIFS(팀수비력!W:W,팀수비력!A:A,B744,팀수비력!B:B,D744))))*100,"")</f>
        <v>7.2385088671733628</v>
      </c>
      <c r="BK744" s="94">
        <f>IFERROR(((AE744*(12000/5))/((F744*60+G744)*(SUMIFS(팀공격력!X:X,팀공격력!A:A,B744,팀공격력!B:B,D744)+SUMIFS(팀수비력!X:X,팀수비력!A:A,B744,팀수비력!B:B,D744))))*100,"")</f>
        <v>4.3576307561578771</v>
      </c>
      <c r="BL744" s="94">
        <f>IFERROR(100*AK744/(((((F744*60+G744)/(12000/5))*SUMIFS(팀공격력!P:P,팀공격력!A:A,B744,팀공격력!B:B,D744))-K744)),"")</f>
        <v>6.8913040357199264</v>
      </c>
      <c r="BM744" s="94">
        <f>IFERROR(100*((AM744/E744*(2400))/((F744*60+G744)*SUMIFS(팀공격력!AR:AR,팀공격력!A:A,B744,팀공격력!B:B,D744))),"")</f>
        <v>3.2513656812992417</v>
      </c>
      <c r="BN744" s="94">
        <f>IFERROR((AO744*40)/(((F744*60+G744)/60)*(SUMIFS(팀수비력!Q:Q,팀수비력!A:A,B744,팀수비력!B:B,D744)-SUMIFS(팀수비력!N:N,팀수비력!A:A,B744,팀수비력!B:B,D744)))*100,"")</f>
        <v>0.64661617672020111</v>
      </c>
      <c r="BO744" s="94">
        <f t="shared" si="372"/>
        <v>5.8869701726844585</v>
      </c>
      <c r="BP744" s="18"/>
      <c r="BQ744" s="18"/>
      <c r="BR744" s="18"/>
      <c r="BS744" s="18"/>
      <c r="BT744" s="19" t="s">
        <v>88</v>
      </c>
      <c r="BU744" s="19"/>
      <c r="BV744" s="26" t="s">
        <v>94</v>
      </c>
      <c r="BW744" s="26"/>
      <c r="BX744" s="26"/>
      <c r="BY744" s="26"/>
      <c r="BZ744" s="29"/>
      <c r="CA744" s="29"/>
      <c r="CB744" s="29"/>
      <c r="CC744" s="30"/>
      <c r="CD744" s="30"/>
      <c r="CE744" s="30"/>
      <c r="CF744" s="28">
        <v>7</v>
      </c>
      <c r="CG744" s="28">
        <v>2</v>
      </c>
    </row>
    <row r="745" spans="1:85" x14ac:dyDescent="0.4">
      <c r="A745" s="9" t="s">
        <v>84</v>
      </c>
      <c r="B745" s="9" t="s">
        <v>210</v>
      </c>
      <c r="C745" s="9" t="s">
        <v>229</v>
      </c>
      <c r="D745" s="23" t="s">
        <v>297</v>
      </c>
      <c r="E745" s="32">
        <v>9</v>
      </c>
      <c r="F745" s="32">
        <v>26</v>
      </c>
      <c r="G745" s="32">
        <v>19</v>
      </c>
      <c r="H745" s="14">
        <f t="shared" si="346"/>
        <v>14211</v>
      </c>
      <c r="I745" s="45">
        <v>85</v>
      </c>
      <c r="J745" s="15">
        <f t="shared" si="347"/>
        <v>9.4444444444444446</v>
      </c>
      <c r="K745" s="21">
        <v>33</v>
      </c>
      <c r="L745" s="21">
        <v>63</v>
      </c>
      <c r="M745" s="15">
        <f t="shared" si="348"/>
        <v>3.6666666666666665</v>
      </c>
      <c r="N745" s="15">
        <f t="shared" si="349"/>
        <v>7</v>
      </c>
      <c r="O745" s="17">
        <f t="shared" si="350"/>
        <v>0.52380952380952384</v>
      </c>
      <c r="P745" s="14">
        <v>29</v>
      </c>
      <c r="Q745" s="16">
        <v>55</v>
      </c>
      <c r="R745" s="15">
        <f t="shared" si="351"/>
        <v>3.2222222222222223</v>
      </c>
      <c r="S745" s="15">
        <f t="shared" si="352"/>
        <v>6.1111111111111107</v>
      </c>
      <c r="T745" s="17">
        <f t="shared" si="353"/>
        <v>0.52727272727272723</v>
      </c>
      <c r="U745" s="16">
        <v>4</v>
      </c>
      <c r="V745" s="16">
        <v>8</v>
      </c>
      <c r="W745" s="15">
        <f t="shared" si="354"/>
        <v>0.44444444444444442</v>
      </c>
      <c r="X745" s="15">
        <f t="shared" si="355"/>
        <v>0.88888888888888884</v>
      </c>
      <c r="Y745" s="17">
        <f t="shared" si="356"/>
        <v>0.5</v>
      </c>
      <c r="Z745" s="8">
        <v>15</v>
      </c>
      <c r="AA745" s="8">
        <v>23</v>
      </c>
      <c r="AB745" s="15">
        <f t="shared" si="357"/>
        <v>1.6666666666666667</v>
      </c>
      <c r="AC745" s="15">
        <f t="shared" si="358"/>
        <v>2.5555555555555554</v>
      </c>
      <c r="AD745" s="17">
        <f t="shared" si="359"/>
        <v>0.65217391304347827</v>
      </c>
      <c r="AE745" s="13">
        <v>33</v>
      </c>
      <c r="AF745" s="15">
        <f t="shared" si="360"/>
        <v>3.6666666666666665</v>
      </c>
      <c r="AG745" s="13">
        <v>14</v>
      </c>
      <c r="AH745" s="15">
        <f t="shared" si="361"/>
        <v>1.5555555555555556</v>
      </c>
      <c r="AI745" s="13">
        <v>19</v>
      </c>
      <c r="AJ745" s="15">
        <f t="shared" si="362"/>
        <v>2.1111111111111112</v>
      </c>
      <c r="AK745" s="13">
        <v>34</v>
      </c>
      <c r="AL745" s="15">
        <f t="shared" si="363"/>
        <v>3.7777777777777777</v>
      </c>
      <c r="AM745" s="13">
        <v>6</v>
      </c>
      <c r="AN745" s="15">
        <f t="shared" si="364"/>
        <v>0.66666666666666663</v>
      </c>
      <c r="AO745" s="2">
        <v>4</v>
      </c>
      <c r="AP745" s="15">
        <f t="shared" si="365"/>
        <v>0.44444444444444442</v>
      </c>
      <c r="AQ745" s="6">
        <v>15</v>
      </c>
      <c r="AR745" s="15">
        <f t="shared" si="366"/>
        <v>1.6666666666666667</v>
      </c>
      <c r="AS745" s="52">
        <v>10</v>
      </c>
      <c r="AT745" s="15">
        <f t="shared" si="367"/>
        <v>1.1111111111111112</v>
      </c>
      <c r="AU745" s="18"/>
      <c r="AV745" s="18"/>
      <c r="AW745" s="18"/>
      <c r="AX745" s="18"/>
      <c r="AY745" s="18"/>
      <c r="AZ745" s="18"/>
      <c r="BA745" s="18"/>
      <c r="BB745" s="18"/>
      <c r="BC745" s="18"/>
      <c r="BD745" s="92">
        <f t="shared" si="368"/>
        <v>58.123632385120352</v>
      </c>
      <c r="BE745" s="92">
        <f t="shared" si="369"/>
        <v>55.555555555555557</v>
      </c>
      <c r="BF745" s="93">
        <f>IFERROR(100*((L745+0.44*AA745+AQ745)*2400)/((SUMIFS(팀공격력!Q:Q,팀공격력!A:A,B745,팀공격력!B:B,D745)+0.44*SUMIFS(팀공격력!T:T,팀공격력!A:A,B745,팀공격력!B:B,D745)+SUMIFS(팀공격력!AK:AK,팀공격력!A:A,B745,팀공격력!B:B,D745))*(F745*60+G745)),"")</f>
        <v>17.829863605185469</v>
      </c>
      <c r="BG745" s="17">
        <f t="shared" si="370"/>
        <v>0.12698412698412698</v>
      </c>
      <c r="BH745" s="17">
        <f t="shared" si="371"/>
        <v>0.36507936507936506</v>
      </c>
      <c r="BI745" s="94">
        <f>IFERROR(((AG745*(12000/5))/((F745*60+G745)*(SUMIFS(팀공격력!X:X,팀공격력!A:A,B745,팀공격력!B:B,D745)+SUMIFS(팀수비력!X:X,팀수비력!A:A,B745,팀수비력!B:B,D745))))*100,"")</f>
        <v>3.5584098144331646</v>
      </c>
      <c r="BJ745" s="94">
        <f>IFERROR(((AI745*(12000/5))/((F745*60+G745)*(SUMIFS(팀공격력!V:V,팀공격력!A:A,B745,팀공격력!B:B,D745)+SUMIFS(팀수비력!W:W,팀수비력!A:A,B745,팀수비력!B:B,D745))))*100,"")</f>
        <v>10.027443529660122</v>
      </c>
      <c r="BK745" s="94">
        <f>IFERROR(((AE745*(12000/5))/((F745*60+G745)*(SUMIFS(팀공격력!X:X,팀공격력!A:A,B745,팀공격력!B:B,D745)+SUMIFS(팀수비력!X:X,팀수비력!A:A,B745,팀수비력!B:B,D745))))*100,"")</f>
        <v>8.3876802768781733</v>
      </c>
      <c r="BL745" s="94">
        <f>IFERROR(100*AK745/(((((F745*60+G745)/(12000/5))*SUMIFS(팀공격력!P:P,팀공격력!A:A,B745,팀공격력!B:B,D745))-K745)),"")</f>
        <v>22.582546680282615</v>
      </c>
      <c r="BM745" s="94">
        <f>IFERROR(100*((AM745/E745*(2400))/((F745*60+G745)*SUMIFS(팀공격력!AR:AR,팀공격력!A:A,B745,팀공격력!B:B,D745))),"")</f>
        <v>1.4223437899667206</v>
      </c>
      <c r="BN745" s="94">
        <f>IFERROR((AO745*40)/(((F745*60+G745)/60)*(SUMIFS(팀수비력!Q:Q,팀수비력!A:A,B745,팀수비력!B:B,D745)-SUMIFS(팀수비력!N:N,팀수비력!A:A,B745,팀수비력!B:B,D745)))*100,"")</f>
        <v>1.5086345757043829</v>
      </c>
      <c r="BO745" s="94">
        <f t="shared" si="372"/>
        <v>17.022242396731727</v>
      </c>
      <c r="BP745" s="18"/>
      <c r="BQ745" s="18"/>
      <c r="BR745" s="18"/>
      <c r="BS745" s="18"/>
      <c r="BT745" s="19" t="s">
        <v>88</v>
      </c>
      <c r="BU745" s="19"/>
      <c r="BV745" s="26" t="s">
        <v>94</v>
      </c>
      <c r="BW745" s="26"/>
      <c r="BX745" s="26"/>
      <c r="BY745" s="26"/>
      <c r="BZ745" s="29"/>
      <c r="CA745" s="29"/>
      <c r="CB745" s="29"/>
      <c r="CC745" s="30"/>
      <c r="CD745" s="30"/>
      <c r="CE745" s="30"/>
      <c r="CF745" s="28">
        <v>7</v>
      </c>
      <c r="CG745" s="28">
        <v>2</v>
      </c>
    </row>
    <row r="746" spans="1:85" x14ac:dyDescent="0.4">
      <c r="A746" s="9" t="s">
        <v>84</v>
      </c>
      <c r="B746" s="9" t="s">
        <v>230</v>
      </c>
      <c r="C746" s="9" t="s">
        <v>231</v>
      </c>
      <c r="D746" s="23" t="s">
        <v>297</v>
      </c>
      <c r="E746" s="32">
        <v>9</v>
      </c>
      <c r="F746" s="32">
        <v>24</v>
      </c>
      <c r="G746" s="32">
        <v>14</v>
      </c>
      <c r="H746" s="14">
        <f t="shared" si="346"/>
        <v>13086</v>
      </c>
      <c r="I746" s="45">
        <v>86</v>
      </c>
      <c r="J746" s="15">
        <f t="shared" si="347"/>
        <v>9.5555555555555554</v>
      </c>
      <c r="K746" s="21">
        <v>38</v>
      </c>
      <c r="L746" s="21">
        <v>73</v>
      </c>
      <c r="M746" s="15">
        <f t="shared" si="348"/>
        <v>4.2222222222222223</v>
      </c>
      <c r="N746" s="15">
        <f t="shared" si="349"/>
        <v>8.1111111111111107</v>
      </c>
      <c r="O746" s="17">
        <f t="shared" si="350"/>
        <v>0.52054794520547942</v>
      </c>
      <c r="P746" s="14">
        <v>30</v>
      </c>
      <c r="Q746" s="16">
        <v>49</v>
      </c>
      <c r="R746" s="15">
        <f t="shared" si="351"/>
        <v>3.3333333333333335</v>
      </c>
      <c r="S746" s="15">
        <f t="shared" si="352"/>
        <v>5.4444444444444446</v>
      </c>
      <c r="T746" s="17">
        <f t="shared" si="353"/>
        <v>0.61224489795918369</v>
      </c>
      <c r="U746" s="16">
        <v>8</v>
      </c>
      <c r="V746" s="16">
        <v>24</v>
      </c>
      <c r="W746" s="15">
        <f t="shared" si="354"/>
        <v>0.88888888888888884</v>
      </c>
      <c r="X746" s="15">
        <f t="shared" si="355"/>
        <v>2.6666666666666665</v>
      </c>
      <c r="Y746" s="17">
        <f t="shared" si="356"/>
        <v>0.33333333333333331</v>
      </c>
      <c r="Z746" s="8">
        <v>2</v>
      </c>
      <c r="AA746" s="8">
        <v>3</v>
      </c>
      <c r="AB746" s="15">
        <f t="shared" si="357"/>
        <v>0.22222222222222221</v>
      </c>
      <c r="AC746" s="15">
        <f t="shared" si="358"/>
        <v>0.33333333333333331</v>
      </c>
      <c r="AD746" s="17">
        <f t="shared" si="359"/>
        <v>0.66666666666666663</v>
      </c>
      <c r="AE746" s="13">
        <v>44</v>
      </c>
      <c r="AF746" s="15">
        <f t="shared" si="360"/>
        <v>4.8888888888888893</v>
      </c>
      <c r="AG746" s="13">
        <v>11</v>
      </c>
      <c r="AH746" s="15">
        <f t="shared" si="361"/>
        <v>1.2222222222222223</v>
      </c>
      <c r="AI746" s="13">
        <v>33</v>
      </c>
      <c r="AJ746" s="15">
        <f t="shared" si="362"/>
        <v>3.6666666666666665</v>
      </c>
      <c r="AK746" s="13">
        <v>21</v>
      </c>
      <c r="AL746" s="15">
        <f t="shared" si="363"/>
        <v>2.3333333333333335</v>
      </c>
      <c r="AM746" s="13">
        <v>10</v>
      </c>
      <c r="AN746" s="15">
        <f t="shared" si="364"/>
        <v>1.1111111111111112</v>
      </c>
      <c r="AO746" s="2">
        <v>2</v>
      </c>
      <c r="AP746" s="15">
        <f t="shared" si="365"/>
        <v>0.22222222222222221</v>
      </c>
      <c r="AQ746" s="6">
        <v>10</v>
      </c>
      <c r="AR746" s="15">
        <f t="shared" si="366"/>
        <v>1.1111111111111112</v>
      </c>
      <c r="AS746" s="52">
        <v>13</v>
      </c>
      <c r="AT746" s="15">
        <f t="shared" si="367"/>
        <v>1.4444444444444444</v>
      </c>
      <c r="AU746" s="18"/>
      <c r="AV746" s="18"/>
      <c r="AW746" s="18"/>
      <c r="AX746" s="18"/>
      <c r="AY746" s="18"/>
      <c r="AZ746" s="18"/>
      <c r="BA746" s="18"/>
      <c r="BB746" s="18"/>
      <c r="BC746" s="18"/>
      <c r="BD746" s="92">
        <f t="shared" si="368"/>
        <v>57.857911733046294</v>
      </c>
      <c r="BE746" s="92">
        <f t="shared" si="369"/>
        <v>57.534246575342465</v>
      </c>
      <c r="BF746" s="93">
        <f>IFERROR(100*((L746+0.44*AA746+AQ746)*2400)/((SUMIFS(팀공격력!Q:Q,팀공격력!A:A,B746,팀공격력!B:B,D746)+0.44*SUMIFS(팀공격력!T:T,팀공격력!A:A,B746,팀공격력!B:B,D746)+SUMIFS(팀공격력!AK:AK,팀공격력!A:A,B746,팀공격력!B:B,D746))*(F746*60+G746)),"")</f>
        <v>17.736287156210437</v>
      </c>
      <c r="BG746" s="17">
        <f t="shared" si="370"/>
        <v>0.32876712328767121</v>
      </c>
      <c r="BH746" s="17">
        <f t="shared" si="371"/>
        <v>4.1095890410958902E-2</v>
      </c>
      <c r="BI746" s="94">
        <f>IFERROR(((AG746*(12000/5))/((F746*60+G746)*(SUMIFS(팀공격력!X:X,팀공격력!A:A,B746,팀공격력!B:B,D746)+SUMIFS(팀수비력!X:X,팀수비력!A:A,B746,팀수비력!B:B,D746))))*100,"")</f>
        <v>2.859339969023817</v>
      </c>
      <c r="BJ746" s="94">
        <f>IFERROR(((AI746*(12000/5))/((F746*60+G746)*(SUMIFS(팀공격력!V:V,팀공격력!A:A,B746,팀공격력!B:B,D746)+SUMIFS(팀수비력!W:W,팀수비력!A:A,B746,팀수비력!B:B,D746))))*100,"")</f>
        <v>17.237476711994844</v>
      </c>
      <c r="BK746" s="94">
        <f>IFERROR(((AE746*(12000/5))/((F746*60+G746)*(SUMIFS(팀공격력!X:X,팀공격력!A:A,B746,팀공격력!B:B,D746)+SUMIFS(팀수비력!X:X,팀수비력!A:A,B746,팀수비력!B:B,D746))))*100,"")</f>
        <v>11.437359876095268</v>
      </c>
      <c r="BL746" s="94">
        <f>IFERROR(100*AK746/(((((F746*60+G746)/(12000/5))*SUMIFS(팀공격력!P:P,팀공격력!A:A,B746,팀공격력!B:B,D746))-K746)),"")</f>
        <v>14.859191471295818</v>
      </c>
      <c r="BM746" s="94">
        <f>IFERROR(100*((AM746/E746*(2400))/((F746*60+G746)*SUMIFS(팀공격력!AR:AR,팀공격력!A:A,B746,팀공격력!B:B,D746))),"")</f>
        <v>2.4466819563834128</v>
      </c>
      <c r="BN746" s="94">
        <f>IFERROR((AO746*40)/(((F746*60+G746)/60)*(SUMIFS(팀수비력!Q:Q,팀수비력!A:A,B746,팀수비력!B:B,D746)-SUMIFS(팀수비력!N:N,팀수비력!A:A,B746,팀수비력!B:B,D746)))*100,"")</f>
        <v>0.80322091587264943</v>
      </c>
      <c r="BO746" s="94">
        <f t="shared" si="372"/>
        <v>11.859582542694499</v>
      </c>
      <c r="BP746" s="18"/>
      <c r="BQ746" s="18"/>
      <c r="BR746" s="18"/>
      <c r="BS746" s="18"/>
      <c r="BT746" s="19" t="s">
        <v>88</v>
      </c>
      <c r="BU746" s="19"/>
      <c r="BV746" s="26" t="s">
        <v>94</v>
      </c>
      <c r="BW746" s="26"/>
      <c r="BX746" s="26"/>
      <c r="BY746" s="26"/>
      <c r="BZ746" s="29"/>
      <c r="CA746" s="29"/>
      <c r="CB746" s="29"/>
      <c r="CC746" s="30"/>
      <c r="CD746" s="30"/>
      <c r="CE746" s="30"/>
      <c r="CF746" s="28">
        <v>4</v>
      </c>
      <c r="CG746" s="28">
        <v>5</v>
      </c>
    </row>
    <row r="747" spans="1:85" x14ac:dyDescent="0.4">
      <c r="A747" s="9" t="s">
        <v>84</v>
      </c>
      <c r="B747" s="9" t="s">
        <v>230</v>
      </c>
      <c r="C747" s="9" t="s">
        <v>232</v>
      </c>
      <c r="D747" s="23" t="s">
        <v>297</v>
      </c>
      <c r="E747" s="58">
        <v>6</v>
      </c>
      <c r="F747" s="32">
        <v>6</v>
      </c>
      <c r="G747" s="32">
        <v>28</v>
      </c>
      <c r="H747" s="14">
        <f t="shared" si="346"/>
        <v>2328</v>
      </c>
      <c r="I747" s="45">
        <v>4</v>
      </c>
      <c r="J747" s="15">
        <f t="shared" si="347"/>
        <v>0.66666666666666663</v>
      </c>
      <c r="K747" s="21">
        <v>1</v>
      </c>
      <c r="L747" s="21">
        <v>2</v>
      </c>
      <c r="M747" s="15">
        <f t="shared" si="348"/>
        <v>0.16666666666666666</v>
      </c>
      <c r="N747" s="15">
        <f t="shared" si="349"/>
        <v>0.33333333333333331</v>
      </c>
      <c r="O747" s="17">
        <f t="shared" si="350"/>
        <v>0.5</v>
      </c>
      <c r="P747" s="14">
        <v>0</v>
      </c>
      <c r="Q747" s="16">
        <v>1</v>
      </c>
      <c r="R747" s="15">
        <f t="shared" si="351"/>
        <v>0</v>
      </c>
      <c r="S747" s="15">
        <f t="shared" si="352"/>
        <v>0.16666666666666666</v>
      </c>
      <c r="T747" s="17">
        <f t="shared" si="353"/>
        <v>0</v>
      </c>
      <c r="U747" s="16">
        <v>1</v>
      </c>
      <c r="V747" s="16">
        <v>1</v>
      </c>
      <c r="W747" s="15">
        <f t="shared" si="354"/>
        <v>0.16666666666666666</v>
      </c>
      <c r="X747" s="15">
        <f t="shared" si="355"/>
        <v>0.16666666666666666</v>
      </c>
      <c r="Y747" s="17">
        <f t="shared" si="356"/>
        <v>1</v>
      </c>
      <c r="Z747" s="8">
        <v>1</v>
      </c>
      <c r="AA747" s="8">
        <v>7</v>
      </c>
      <c r="AB747" s="15">
        <f t="shared" si="357"/>
        <v>0.16666666666666666</v>
      </c>
      <c r="AC747" s="15">
        <f t="shared" si="358"/>
        <v>1.1666666666666667</v>
      </c>
      <c r="AD747" s="17">
        <f t="shared" si="359"/>
        <v>0.14285714285714285</v>
      </c>
      <c r="AE747" s="13">
        <v>7</v>
      </c>
      <c r="AF747" s="15">
        <f t="shared" si="360"/>
        <v>1.1666666666666667</v>
      </c>
      <c r="AG747" s="13">
        <v>2</v>
      </c>
      <c r="AH747" s="15">
        <f t="shared" si="361"/>
        <v>0.33333333333333331</v>
      </c>
      <c r="AI747" s="13">
        <v>5</v>
      </c>
      <c r="AJ747" s="15">
        <f t="shared" si="362"/>
        <v>0.83333333333333337</v>
      </c>
      <c r="AK747" s="13">
        <v>0</v>
      </c>
      <c r="AL747" s="15">
        <f t="shared" si="363"/>
        <v>0</v>
      </c>
      <c r="AM747" s="13">
        <v>2</v>
      </c>
      <c r="AN747" s="15">
        <f t="shared" si="364"/>
        <v>0.33333333333333331</v>
      </c>
      <c r="AO747" s="2">
        <v>0</v>
      </c>
      <c r="AP747" s="15">
        <f t="shared" si="365"/>
        <v>0</v>
      </c>
      <c r="AQ747" s="6">
        <v>2</v>
      </c>
      <c r="AR747" s="15">
        <f t="shared" si="366"/>
        <v>0.33333333333333331</v>
      </c>
      <c r="AS747" s="52">
        <v>8</v>
      </c>
      <c r="AT747" s="15">
        <f t="shared" si="367"/>
        <v>1.3333333333333333</v>
      </c>
      <c r="AU747" s="18"/>
      <c r="AV747" s="18"/>
      <c r="AW747" s="18"/>
      <c r="AX747" s="18"/>
      <c r="AY747" s="18"/>
      <c r="AZ747" s="18"/>
      <c r="BA747" s="18"/>
      <c r="BB747" s="18"/>
      <c r="BC747" s="18"/>
      <c r="BD747" s="92">
        <f t="shared" si="368"/>
        <v>39.370078740157474</v>
      </c>
      <c r="BE747" s="92">
        <f t="shared" si="369"/>
        <v>75</v>
      </c>
      <c r="BF747" s="93">
        <f>IFERROR(100*((L747+0.44*AA747+AQ747)*2400)/((SUMIFS(팀공격력!Q:Q,팀공격력!A:A,B747,팀공격력!B:B,D747)+0.44*SUMIFS(팀공격력!T:T,팀공격력!A:A,B747,팀공격력!B:B,D747)+SUMIFS(팀공격력!AK:AK,팀공격력!A:A,B747,팀공격력!B:B,D747))*(F747*60+G747)),"")</f>
        <v>5.5808204752000323</v>
      </c>
      <c r="BG747" s="17">
        <f t="shared" si="370"/>
        <v>0.5</v>
      </c>
      <c r="BH747" s="17">
        <f t="shared" si="371"/>
        <v>3.5</v>
      </c>
      <c r="BI747" s="94">
        <f>IFERROR(((AG747*(12000/5))/((F747*60+G747)*(SUMIFS(팀공격력!X:X,팀공격력!A:A,B747,팀공격력!B:B,D747)+SUMIFS(팀수비력!X:X,팀수비력!A:A,B747,팀수비력!B:B,D747))))*100,"")</f>
        <v>1.9482100819871742</v>
      </c>
      <c r="BJ747" s="94">
        <f>IFERROR(((AI747*(12000/5))/((F747*60+G747)*(SUMIFS(팀공격력!V:V,팀공격력!A:A,B747,팀공격력!B:B,D747)+SUMIFS(팀수비력!W:W,팀수비력!A:A,B747,팀수비력!B:B,D747))))*100,"")</f>
        <v>9.7872895732741743</v>
      </c>
      <c r="BK747" s="94">
        <f>IFERROR(((AE747*(12000/5))/((F747*60+G747)*(SUMIFS(팀공격력!X:X,팀공격력!A:A,B747,팀공격력!B:B,D747)+SUMIFS(팀수비력!X:X,팀수비력!A:A,B747,팀수비력!B:B,D747))))*100,"")</f>
        <v>6.8187352869551106</v>
      </c>
      <c r="BL747" s="94">
        <f>IFERROR(100*AK747/(((((F747*60+G747)/(12000/5))*SUMIFS(팀공격력!P:P,팀공격력!A:A,B747,팀공격력!B:B,D747))-K747)),"")</f>
        <v>0</v>
      </c>
      <c r="BM747" s="94">
        <f>IFERROR(100*((AM747/E747*(2400))/((F747*60+G747)*SUMIFS(팀공격력!AR:AR,팀공격력!A:A,B747,팀공격력!B:B,D747))),"")</f>
        <v>2.7506254365320735</v>
      </c>
      <c r="BN747" s="94">
        <f>IFERROR((AO747*40)/(((F747*60+G747)/60)*(SUMIFS(팀수비력!Q:Q,팀수비력!A:A,B747,팀수비력!B:B,D747)-SUMIFS(팀수비력!N:N,팀수비력!A:A,B747,팀수비력!B:B,D747)))*100,"")</f>
        <v>0</v>
      </c>
      <c r="BO747" s="94">
        <f t="shared" si="372"/>
        <v>28.248587570621467</v>
      </c>
      <c r="BP747" s="18"/>
      <c r="BQ747" s="18"/>
      <c r="BR747" s="18"/>
      <c r="BS747" s="18"/>
      <c r="BT747" s="19" t="s">
        <v>88</v>
      </c>
      <c r="BU747" s="19"/>
      <c r="BV747" s="26" t="s">
        <v>94</v>
      </c>
      <c r="BW747" s="26"/>
      <c r="BX747" s="26"/>
      <c r="BY747" s="26"/>
      <c r="BZ747" s="29"/>
      <c r="CA747" s="29"/>
      <c r="CB747" s="29"/>
      <c r="CC747" s="30"/>
      <c r="CD747" s="30"/>
      <c r="CE747" s="30"/>
      <c r="CF747" s="28">
        <v>4</v>
      </c>
      <c r="CG747" s="28">
        <v>2</v>
      </c>
    </row>
    <row r="748" spans="1:85" x14ac:dyDescent="0.4">
      <c r="A748" s="9" t="s">
        <v>84</v>
      </c>
      <c r="B748" s="9" t="s">
        <v>230</v>
      </c>
      <c r="C748" s="9" t="s">
        <v>233</v>
      </c>
      <c r="D748" s="23" t="s">
        <v>297</v>
      </c>
      <c r="E748" s="32">
        <v>9</v>
      </c>
      <c r="F748" s="32">
        <v>25</v>
      </c>
      <c r="G748" s="32">
        <v>15</v>
      </c>
      <c r="H748" s="14">
        <f t="shared" si="346"/>
        <v>13635</v>
      </c>
      <c r="I748" s="45">
        <v>116</v>
      </c>
      <c r="J748" s="15">
        <f t="shared" si="347"/>
        <v>12.888888888888889</v>
      </c>
      <c r="K748" s="21">
        <v>43</v>
      </c>
      <c r="L748" s="21">
        <v>75</v>
      </c>
      <c r="M748" s="15">
        <f t="shared" si="348"/>
        <v>4.7777777777777777</v>
      </c>
      <c r="N748" s="15">
        <f t="shared" si="349"/>
        <v>8.3333333333333339</v>
      </c>
      <c r="O748" s="17">
        <f t="shared" si="350"/>
        <v>0.57333333333333336</v>
      </c>
      <c r="P748" s="14">
        <v>33</v>
      </c>
      <c r="Q748" s="16">
        <v>58</v>
      </c>
      <c r="R748" s="15">
        <f t="shared" si="351"/>
        <v>3.6666666666666665</v>
      </c>
      <c r="S748" s="15">
        <f t="shared" si="352"/>
        <v>6.4444444444444446</v>
      </c>
      <c r="T748" s="17">
        <f t="shared" si="353"/>
        <v>0.56896551724137934</v>
      </c>
      <c r="U748" s="16">
        <v>10</v>
      </c>
      <c r="V748" s="16">
        <v>17</v>
      </c>
      <c r="W748" s="15">
        <f t="shared" si="354"/>
        <v>1.1111111111111112</v>
      </c>
      <c r="X748" s="15">
        <f t="shared" si="355"/>
        <v>1.8888888888888888</v>
      </c>
      <c r="Y748" s="17">
        <f t="shared" si="356"/>
        <v>0.58823529411764708</v>
      </c>
      <c r="Z748" s="8">
        <v>20</v>
      </c>
      <c r="AA748" s="8">
        <v>26</v>
      </c>
      <c r="AB748" s="15">
        <f t="shared" si="357"/>
        <v>2.2222222222222223</v>
      </c>
      <c r="AC748" s="15">
        <f t="shared" si="358"/>
        <v>2.8888888888888888</v>
      </c>
      <c r="AD748" s="17">
        <f t="shared" si="359"/>
        <v>0.76923076923076927</v>
      </c>
      <c r="AE748" s="13">
        <v>54</v>
      </c>
      <c r="AF748" s="15">
        <f t="shared" si="360"/>
        <v>6</v>
      </c>
      <c r="AG748" s="13">
        <v>22</v>
      </c>
      <c r="AH748" s="15">
        <f t="shared" si="361"/>
        <v>2.4444444444444446</v>
      </c>
      <c r="AI748" s="13">
        <v>32</v>
      </c>
      <c r="AJ748" s="15">
        <f t="shared" si="362"/>
        <v>3.5555555555555554</v>
      </c>
      <c r="AK748" s="13">
        <v>11</v>
      </c>
      <c r="AL748" s="15">
        <f t="shared" si="363"/>
        <v>1.2222222222222223</v>
      </c>
      <c r="AM748" s="13">
        <v>2</v>
      </c>
      <c r="AN748" s="15">
        <f t="shared" si="364"/>
        <v>0.22222222222222221</v>
      </c>
      <c r="AO748" s="2">
        <v>7</v>
      </c>
      <c r="AP748" s="15">
        <f t="shared" si="365"/>
        <v>0.77777777777777779</v>
      </c>
      <c r="AQ748" s="6">
        <v>10</v>
      </c>
      <c r="AR748" s="15">
        <f t="shared" si="366"/>
        <v>1.1111111111111112</v>
      </c>
      <c r="AS748" s="52">
        <v>22</v>
      </c>
      <c r="AT748" s="15">
        <f t="shared" si="367"/>
        <v>2.4444444444444446</v>
      </c>
      <c r="AU748" s="18"/>
      <c r="AV748" s="18"/>
      <c r="AW748" s="18"/>
      <c r="AX748" s="18"/>
      <c r="AY748" s="18"/>
      <c r="AZ748" s="18"/>
      <c r="BA748" s="18"/>
      <c r="BB748" s="18"/>
      <c r="BC748" s="18"/>
      <c r="BD748" s="92">
        <f t="shared" si="368"/>
        <v>67.098565478944934</v>
      </c>
      <c r="BE748" s="92">
        <f t="shared" si="369"/>
        <v>64</v>
      </c>
      <c r="BF748" s="93">
        <f>IFERROR(100*((L748+0.44*AA748+AQ748)*2400)/((SUMIFS(팀공격력!Q:Q,팀공격력!A:A,B748,팀공격력!B:B,D748)+0.44*SUMIFS(팀공격력!T:T,팀공격력!A:A,B748,팀공격력!B:B,D748)+SUMIFS(팀공격력!AK:AK,팀공격력!A:A,B748,팀공격력!B:B,D748))*(F748*60+G748)),"")</f>
        <v>19.468885414385049</v>
      </c>
      <c r="BG748" s="17">
        <f t="shared" si="370"/>
        <v>0.22666666666666666</v>
      </c>
      <c r="BH748" s="17">
        <f t="shared" si="371"/>
        <v>0.34666666666666668</v>
      </c>
      <c r="BI748" s="94">
        <f>IFERROR(((AG748*(12000/5))/((F748*60+G748)*(SUMIFS(팀공격력!X:X,팀공격력!A:A,B748,팀공격력!B:B,D748)+SUMIFS(팀수비력!X:X,팀수비력!A:A,B748,팀수비력!B:B,D748))))*100,"")</f>
        <v>5.488422858033835</v>
      </c>
      <c r="BJ748" s="94">
        <f>IFERROR(((AI748*(12000/5))/((F748*60+G748)*(SUMIFS(팀공격력!V:V,팀공격력!A:A,B748,팀공격력!B:B,D748)+SUMIFS(팀수비력!W:W,팀수비력!A:A,B748,팀수비력!B:B,D748))))*100,"")</f>
        <v>16.042110540167943</v>
      </c>
      <c r="BK748" s="94">
        <f>IFERROR(((AE748*(12000/5))/((F748*60+G748)*(SUMIFS(팀공격력!X:X,팀공격력!A:A,B748,팀공격력!B:B,D748)+SUMIFS(팀수비력!X:X,팀수비력!A:A,B748,팀수비력!B:B,D748))))*100,"")</f>
        <v>13.471583378810323</v>
      </c>
      <c r="BL748" s="94">
        <f>IFERROR(100*AK748/(((((F748*60+G748)/(12000/5))*SUMIFS(팀공격력!P:P,팀공격력!A:A,B748,팀공격력!B:B,D748))-K748)),"")</f>
        <v>7.6468543621828298</v>
      </c>
      <c r="BM748" s="94">
        <f>IFERROR(100*((AM748/E748*(2400))/((F748*60+G748)*SUMIFS(팀공격력!AR:AR,팀공격력!A:A,B748,팀공격력!B:B,D748))),"")</f>
        <v>0.46963373789854534</v>
      </c>
      <c r="BN748" s="94">
        <f>IFERROR((AO748*40)/(((F748*60+G748)/60)*(SUMIFS(팀수비력!Q:Q,팀수비력!A:A,B748,팀수비력!B:B,D748)-SUMIFS(팀수비력!N:N,팀수비력!A:A,B748,팀수비력!B:B,D748)))*100,"")</f>
        <v>2.6980800269808003</v>
      </c>
      <c r="BO748" s="94">
        <f t="shared" si="372"/>
        <v>10.369141435089174</v>
      </c>
      <c r="BP748" s="18"/>
      <c r="BQ748" s="18"/>
      <c r="BR748" s="18"/>
      <c r="BS748" s="18"/>
      <c r="BT748" s="19" t="s">
        <v>88</v>
      </c>
      <c r="BU748" s="19"/>
      <c r="BV748" s="26" t="s">
        <v>97</v>
      </c>
      <c r="BW748" s="26"/>
      <c r="BX748" s="26"/>
      <c r="BY748" s="26"/>
      <c r="BZ748" s="29"/>
      <c r="CA748" s="29"/>
      <c r="CB748" s="29"/>
      <c r="CC748" s="30"/>
      <c r="CD748" s="30"/>
      <c r="CE748" s="30"/>
      <c r="CF748" s="28">
        <v>4</v>
      </c>
      <c r="CG748" s="28">
        <v>5</v>
      </c>
    </row>
    <row r="749" spans="1:85" x14ac:dyDescent="0.4">
      <c r="A749" s="9" t="s">
        <v>84</v>
      </c>
      <c r="B749" s="9" t="s">
        <v>230</v>
      </c>
      <c r="C749" s="9" t="s">
        <v>234</v>
      </c>
      <c r="D749" s="23" t="s">
        <v>297</v>
      </c>
      <c r="E749" s="32">
        <v>5</v>
      </c>
      <c r="F749" s="32">
        <v>9</v>
      </c>
      <c r="G749" s="32">
        <v>23</v>
      </c>
      <c r="H749" s="14">
        <f t="shared" si="346"/>
        <v>2815</v>
      </c>
      <c r="I749" s="45">
        <v>14</v>
      </c>
      <c r="J749" s="15">
        <f t="shared" si="347"/>
        <v>2.8</v>
      </c>
      <c r="K749" s="21">
        <v>6</v>
      </c>
      <c r="L749" s="21">
        <v>16</v>
      </c>
      <c r="M749" s="15">
        <f t="shared" si="348"/>
        <v>1.2</v>
      </c>
      <c r="N749" s="15">
        <f t="shared" si="349"/>
        <v>3.2</v>
      </c>
      <c r="O749" s="17">
        <f t="shared" si="350"/>
        <v>0.375</v>
      </c>
      <c r="P749" s="14">
        <v>4</v>
      </c>
      <c r="Q749" s="16">
        <v>8</v>
      </c>
      <c r="R749" s="15">
        <f t="shared" si="351"/>
        <v>0.8</v>
      </c>
      <c r="S749" s="15">
        <f t="shared" si="352"/>
        <v>1.6</v>
      </c>
      <c r="T749" s="17">
        <f t="shared" si="353"/>
        <v>0.5</v>
      </c>
      <c r="U749" s="16">
        <v>2</v>
      </c>
      <c r="V749" s="16">
        <v>8</v>
      </c>
      <c r="W749" s="15">
        <f t="shared" si="354"/>
        <v>0.4</v>
      </c>
      <c r="X749" s="15">
        <f t="shared" si="355"/>
        <v>1.6</v>
      </c>
      <c r="Y749" s="17">
        <f t="shared" si="356"/>
        <v>0.25</v>
      </c>
      <c r="Z749" s="8">
        <v>0</v>
      </c>
      <c r="AA749" s="8">
        <v>0</v>
      </c>
      <c r="AB749" s="15">
        <f t="shared" si="357"/>
        <v>0</v>
      </c>
      <c r="AC749" s="15">
        <f t="shared" si="358"/>
        <v>0</v>
      </c>
      <c r="AD749" s="17" t="e">
        <f t="shared" si="359"/>
        <v>#DIV/0!</v>
      </c>
      <c r="AE749" s="13">
        <v>6</v>
      </c>
      <c r="AF749" s="15">
        <f t="shared" si="360"/>
        <v>1.2</v>
      </c>
      <c r="AG749" s="13">
        <v>2</v>
      </c>
      <c r="AH749" s="15">
        <f t="shared" si="361"/>
        <v>0.4</v>
      </c>
      <c r="AI749" s="13">
        <v>4</v>
      </c>
      <c r="AJ749" s="15">
        <f t="shared" si="362"/>
        <v>0.8</v>
      </c>
      <c r="AK749" s="13">
        <v>2</v>
      </c>
      <c r="AL749" s="15">
        <f t="shared" si="363"/>
        <v>0.4</v>
      </c>
      <c r="AM749" s="13">
        <v>1</v>
      </c>
      <c r="AN749" s="15">
        <f t="shared" si="364"/>
        <v>0.2</v>
      </c>
      <c r="AO749" s="2">
        <v>1</v>
      </c>
      <c r="AP749" s="15">
        <f t="shared" si="365"/>
        <v>0.2</v>
      </c>
      <c r="AQ749" s="6">
        <v>3</v>
      </c>
      <c r="AR749" s="15">
        <f t="shared" si="366"/>
        <v>0.6</v>
      </c>
      <c r="AS749" s="52">
        <v>7</v>
      </c>
      <c r="AT749" s="15">
        <f t="shared" si="367"/>
        <v>1.4</v>
      </c>
      <c r="AU749" s="18"/>
      <c r="AV749" s="18"/>
      <c r="AW749" s="18"/>
      <c r="AX749" s="18"/>
      <c r="AY749" s="18"/>
      <c r="AZ749" s="18"/>
      <c r="BA749" s="18"/>
      <c r="BB749" s="18"/>
      <c r="BC749" s="18"/>
      <c r="BD749" s="92">
        <f t="shared" si="368"/>
        <v>43.75</v>
      </c>
      <c r="BE749" s="92">
        <f t="shared" si="369"/>
        <v>43.75</v>
      </c>
      <c r="BF749" s="93">
        <f>IFERROR(100*((L749+0.44*AA749+AQ749)*2400)/((SUMIFS(팀공격력!Q:Q,팀공격력!A:A,B749,팀공격력!B:B,D749)+0.44*SUMIFS(팀공격력!T:T,팀공격력!A:A,B749,팀공격력!B:B,D749)+SUMIFS(팀공격력!AK:AK,팀공격력!A:A,B749,팀공격력!B:B,D749))*(F749*60+G749)),"")</f>
        <v>10.321474080334024</v>
      </c>
      <c r="BG749" s="17">
        <f t="shared" si="370"/>
        <v>0.5</v>
      </c>
      <c r="BH749" s="17">
        <f t="shared" si="371"/>
        <v>0</v>
      </c>
      <c r="BI749" s="94">
        <f>IFERROR(((AG749*(12000/5))/((F749*60+G749)*(SUMIFS(팀공격력!X:X,팀공격력!A:A,B749,팀공격력!B:B,D749)+SUMIFS(팀수비력!X:X,팀수비력!A:A,B749,팀수비력!B:B,D749))))*100,"")</f>
        <v>1.3426385644956014</v>
      </c>
      <c r="BJ749" s="94">
        <f>IFERROR(((AI749*(12000/5))/((F749*60+G749)*(SUMIFS(팀공격력!V:V,팀공격력!A:A,B749,팀공격력!B:B,D749)+SUMIFS(팀수비력!W:W,팀수비력!A:A,B749,팀수비력!B:B,D749))))*100,"")</f>
        <v>5.3960473952829551</v>
      </c>
      <c r="BK749" s="94">
        <f>IFERROR(((AE749*(12000/5))/((F749*60+G749)*(SUMIFS(팀공격력!X:X,팀공격력!A:A,B749,팀공격력!B:B,D749)+SUMIFS(팀수비력!X:X,팀수비력!A:A,B749,팀수비력!B:B,D749))))*100,"")</f>
        <v>4.0279156934868041</v>
      </c>
      <c r="BL749" s="94">
        <f>IFERROR(100*AK749/(((((F749*60+G749)/(12000/5))*SUMIFS(팀공격력!P:P,팀공격력!A:A,B749,팀공격력!B:B,D749))-K749)),"")</f>
        <v>3.1527507750512322</v>
      </c>
      <c r="BM749" s="94">
        <f>IFERROR(100*((AM749/E749*(2400))/((F749*60+G749)*SUMIFS(팀공격력!AR:AR,팀공격력!A:A,B749,팀공격력!B:B,D749))),"")</f>
        <v>1.137381175177028</v>
      </c>
      <c r="BN749" s="94">
        <f>IFERROR((AO749*40)/(((F749*60+G749)/60)*(SUMIFS(팀수비력!Q:Q,팀수비력!A:A,B749,팀수비력!B:B,D749)-SUMIFS(팀수비력!N:N,팀수비력!A:A,B749,팀수비력!B:B,D749)))*100,"")</f>
        <v>1.0371964579740962</v>
      </c>
      <c r="BO749" s="94">
        <f t="shared" si="372"/>
        <v>15.789473684210526</v>
      </c>
      <c r="BP749" s="18"/>
      <c r="BQ749" s="18"/>
      <c r="BR749" s="18"/>
      <c r="BS749" s="18"/>
      <c r="BT749" s="19" t="s">
        <v>88</v>
      </c>
      <c r="BU749" s="19"/>
      <c r="BV749" s="26" t="s">
        <v>97</v>
      </c>
      <c r="BW749" s="26"/>
      <c r="BX749" s="26"/>
      <c r="BY749" s="26"/>
      <c r="BZ749" s="29"/>
      <c r="CA749" s="29"/>
      <c r="CB749" s="29"/>
      <c r="CC749" s="30"/>
      <c r="CD749" s="30"/>
      <c r="CE749" s="30"/>
      <c r="CF749" s="28">
        <v>2</v>
      </c>
      <c r="CG749" s="28">
        <v>3</v>
      </c>
    </row>
    <row r="750" spans="1:85" x14ac:dyDescent="0.4">
      <c r="A750" s="9" t="s">
        <v>84</v>
      </c>
      <c r="B750" s="9" t="s">
        <v>230</v>
      </c>
      <c r="C750" s="9" t="s">
        <v>236</v>
      </c>
      <c r="D750" s="23" t="s">
        <v>297</v>
      </c>
      <c r="E750" s="32">
        <v>2</v>
      </c>
      <c r="F750" s="32">
        <v>7</v>
      </c>
      <c r="G750" s="32">
        <v>57</v>
      </c>
      <c r="H750" s="14">
        <f t="shared" si="346"/>
        <v>954</v>
      </c>
      <c r="I750" s="45">
        <v>5</v>
      </c>
      <c r="J750" s="15">
        <f t="shared" si="347"/>
        <v>2.5</v>
      </c>
      <c r="K750" s="21">
        <v>2</v>
      </c>
      <c r="L750" s="21">
        <v>8</v>
      </c>
      <c r="M750" s="15">
        <f t="shared" si="348"/>
        <v>1</v>
      </c>
      <c r="N750" s="15">
        <f t="shared" si="349"/>
        <v>4</v>
      </c>
      <c r="O750" s="17">
        <f t="shared" si="350"/>
        <v>0.25</v>
      </c>
      <c r="P750" s="14">
        <v>1</v>
      </c>
      <c r="Q750" s="16">
        <v>3</v>
      </c>
      <c r="R750" s="15">
        <f t="shared" si="351"/>
        <v>0.5</v>
      </c>
      <c r="S750" s="15">
        <f t="shared" si="352"/>
        <v>1.5</v>
      </c>
      <c r="T750" s="17">
        <f t="shared" si="353"/>
        <v>0.33333333333333331</v>
      </c>
      <c r="U750" s="16">
        <v>1</v>
      </c>
      <c r="V750" s="16">
        <v>5</v>
      </c>
      <c r="W750" s="15">
        <f t="shared" si="354"/>
        <v>0.5</v>
      </c>
      <c r="X750" s="15">
        <f t="shared" si="355"/>
        <v>2.5</v>
      </c>
      <c r="Y750" s="17">
        <f t="shared" si="356"/>
        <v>0.2</v>
      </c>
      <c r="Z750" s="8">
        <v>0</v>
      </c>
      <c r="AA750" s="8">
        <v>0</v>
      </c>
      <c r="AB750" s="15">
        <f t="shared" si="357"/>
        <v>0</v>
      </c>
      <c r="AC750" s="15">
        <f t="shared" si="358"/>
        <v>0</v>
      </c>
      <c r="AD750" s="17" t="e">
        <f t="shared" si="359"/>
        <v>#DIV/0!</v>
      </c>
      <c r="AE750" s="13">
        <v>1</v>
      </c>
      <c r="AF750" s="15">
        <f t="shared" si="360"/>
        <v>0.5</v>
      </c>
      <c r="AG750" s="13">
        <v>1</v>
      </c>
      <c r="AH750" s="15">
        <f t="shared" si="361"/>
        <v>0.5</v>
      </c>
      <c r="AI750" s="13">
        <v>0</v>
      </c>
      <c r="AJ750" s="15">
        <f t="shared" si="362"/>
        <v>0</v>
      </c>
      <c r="AK750" s="13">
        <v>0</v>
      </c>
      <c r="AL750" s="15">
        <f t="shared" si="363"/>
        <v>0</v>
      </c>
      <c r="AM750" s="13">
        <v>0</v>
      </c>
      <c r="AN750" s="15">
        <f t="shared" si="364"/>
        <v>0</v>
      </c>
      <c r="AO750" s="2">
        <v>0</v>
      </c>
      <c r="AP750" s="15">
        <f t="shared" si="365"/>
        <v>0</v>
      </c>
      <c r="AQ750" s="6">
        <v>0</v>
      </c>
      <c r="AR750" s="15">
        <f t="shared" si="366"/>
        <v>0</v>
      </c>
      <c r="AS750" s="52">
        <v>2</v>
      </c>
      <c r="AT750" s="15">
        <f t="shared" si="367"/>
        <v>1</v>
      </c>
      <c r="AU750" s="18"/>
      <c r="AV750" s="18"/>
      <c r="AW750" s="18"/>
      <c r="AX750" s="18"/>
      <c r="AY750" s="18"/>
      <c r="AZ750" s="18"/>
      <c r="BA750" s="18"/>
      <c r="BB750" s="18"/>
      <c r="BC750" s="18"/>
      <c r="BD750" s="92">
        <f t="shared" si="368"/>
        <v>31.25</v>
      </c>
      <c r="BE750" s="92">
        <f t="shared" si="369"/>
        <v>31.25</v>
      </c>
      <c r="BF750" s="93">
        <f>IFERROR(100*((L750+0.44*AA750+AQ750)*2400)/((SUMIFS(팀공격력!Q:Q,팀공격력!A:A,B750,팀공격력!B:B,D750)+0.44*SUMIFS(팀공격력!T:T,팀공격력!A:A,B750,팀공격력!B:B,D750)+SUMIFS(팀공격력!AK:AK,팀공격력!A:A,B750,팀공격력!B:B,D750))*(F750*60+G750)),"")</f>
        <v>5.1294184329498451</v>
      </c>
      <c r="BG750" s="17">
        <f t="shared" si="370"/>
        <v>0.625</v>
      </c>
      <c r="BH750" s="17">
        <f t="shared" si="371"/>
        <v>0</v>
      </c>
      <c r="BI750" s="94">
        <f>IFERROR(((AG750*(12000/5))/((F750*60+G750)*(SUMIFS(팀공격력!X:X,팀공격력!A:A,B750,팀공격력!B:B,D750)+SUMIFS(팀수비력!X:X,팀수비력!A:A,B750,팀수비력!B:B,D750))))*100,"")</f>
        <v>0.79235378596543349</v>
      </c>
      <c r="BJ750" s="94">
        <f>IFERROR(((AI750*(12000/5))/((F750*60+G750)*(SUMIFS(팀공격력!V:V,팀공격력!A:A,B750,팀공격력!B:B,D750)+SUMIFS(팀수비력!W:W,팀수비력!A:A,B750,팀수비력!B:B,D750))))*100,"")</f>
        <v>0</v>
      </c>
      <c r="BK750" s="94">
        <f>IFERROR(((AE750*(12000/5))/((F750*60+G750)*(SUMIFS(팀공격력!X:X,팀공격력!A:A,B750,팀공격력!B:B,D750)+SUMIFS(팀수비력!X:X,팀수비력!A:A,B750,팀수비력!B:B,D750))))*100,"")</f>
        <v>0.79235378596543349</v>
      </c>
      <c r="BL750" s="94">
        <f>IFERROR(100*AK750/(((((F750*60+G750)/(12000/5))*SUMIFS(팀공격력!P:P,팀공격력!A:A,B750,팀공격력!B:B,D750))-K750)),"")</f>
        <v>0</v>
      </c>
      <c r="BM750" s="94">
        <f>IFERROR(100*((AM750/E750*(2400))/((F750*60+G750)*SUMIFS(팀공격력!AR:AR,팀공격력!A:A,B750,팀공격력!B:B,D750))),"")</f>
        <v>0</v>
      </c>
      <c r="BN750" s="94">
        <f>IFERROR((AO750*40)/(((F750*60+G750)/60)*(SUMIFS(팀수비력!Q:Q,팀수비력!A:A,B750,팀수비력!B:B,D750)-SUMIFS(팀수비력!N:N,팀수비력!A:A,B750,팀수비력!B:B,D750)))*100,"")</f>
        <v>0</v>
      </c>
      <c r="BO750" s="94">
        <f t="shared" si="372"/>
        <v>0</v>
      </c>
      <c r="BP750" s="18"/>
      <c r="BQ750" s="18"/>
      <c r="BR750" s="18"/>
      <c r="BS750" s="18"/>
      <c r="BT750" s="19" t="s">
        <v>88</v>
      </c>
      <c r="BU750" s="19"/>
      <c r="BV750" s="26" t="s">
        <v>94</v>
      </c>
      <c r="BW750" s="26"/>
      <c r="BX750" s="26"/>
      <c r="BY750" s="26"/>
      <c r="BZ750" s="29"/>
      <c r="CA750" s="29"/>
      <c r="CB750" s="29"/>
      <c r="CC750" s="30"/>
      <c r="CD750" s="30"/>
      <c r="CE750" s="30"/>
      <c r="CF750" s="28">
        <v>1</v>
      </c>
      <c r="CG750" s="28">
        <v>1</v>
      </c>
    </row>
    <row r="751" spans="1:85" x14ac:dyDescent="0.4">
      <c r="A751" s="9" t="s">
        <v>84</v>
      </c>
      <c r="B751" s="9" t="s">
        <v>230</v>
      </c>
      <c r="C751" s="9" t="s">
        <v>237</v>
      </c>
      <c r="D751" s="23" t="s">
        <v>297</v>
      </c>
      <c r="E751" s="32">
        <v>3</v>
      </c>
      <c r="F751" s="32">
        <v>8</v>
      </c>
      <c r="G751" s="32">
        <v>26</v>
      </c>
      <c r="H751" s="14">
        <f t="shared" si="346"/>
        <v>1518</v>
      </c>
      <c r="I751" s="45">
        <v>7</v>
      </c>
      <c r="J751" s="15">
        <f t="shared" si="347"/>
        <v>2.3333333333333335</v>
      </c>
      <c r="K751" s="21">
        <v>3</v>
      </c>
      <c r="L751" s="21">
        <v>8</v>
      </c>
      <c r="M751" s="15">
        <f t="shared" si="348"/>
        <v>1</v>
      </c>
      <c r="N751" s="15">
        <f t="shared" si="349"/>
        <v>2.6666666666666665</v>
      </c>
      <c r="O751" s="17">
        <f t="shared" si="350"/>
        <v>0.375</v>
      </c>
      <c r="P751" s="14">
        <v>2</v>
      </c>
      <c r="Q751" s="16">
        <v>5</v>
      </c>
      <c r="R751" s="15">
        <f t="shared" si="351"/>
        <v>0.66666666666666663</v>
      </c>
      <c r="S751" s="15">
        <f t="shared" si="352"/>
        <v>1.6666666666666667</v>
      </c>
      <c r="T751" s="17">
        <f t="shared" si="353"/>
        <v>0.4</v>
      </c>
      <c r="U751" s="16">
        <v>1</v>
      </c>
      <c r="V751" s="16">
        <v>3</v>
      </c>
      <c r="W751" s="15">
        <f t="shared" si="354"/>
        <v>0.33333333333333331</v>
      </c>
      <c r="X751" s="15">
        <f t="shared" si="355"/>
        <v>1</v>
      </c>
      <c r="Y751" s="17">
        <f t="shared" si="356"/>
        <v>0.33333333333333331</v>
      </c>
      <c r="Z751" s="8">
        <v>0</v>
      </c>
      <c r="AA751" s="8">
        <v>0</v>
      </c>
      <c r="AB751" s="15">
        <f t="shared" si="357"/>
        <v>0</v>
      </c>
      <c r="AC751" s="15">
        <f t="shared" si="358"/>
        <v>0</v>
      </c>
      <c r="AD751" s="17" t="e">
        <f t="shared" si="359"/>
        <v>#DIV/0!</v>
      </c>
      <c r="AE751" s="13">
        <v>2</v>
      </c>
      <c r="AF751" s="15">
        <f t="shared" si="360"/>
        <v>0.66666666666666663</v>
      </c>
      <c r="AG751" s="13">
        <v>1</v>
      </c>
      <c r="AH751" s="15">
        <f t="shared" si="361"/>
        <v>0.33333333333333331</v>
      </c>
      <c r="AI751" s="13">
        <v>1</v>
      </c>
      <c r="AJ751" s="15">
        <f t="shared" si="362"/>
        <v>0.33333333333333331</v>
      </c>
      <c r="AK751" s="13">
        <v>2</v>
      </c>
      <c r="AL751" s="15">
        <f t="shared" si="363"/>
        <v>0.66666666666666663</v>
      </c>
      <c r="AM751" s="13">
        <v>3</v>
      </c>
      <c r="AN751" s="15">
        <f t="shared" si="364"/>
        <v>1</v>
      </c>
      <c r="AO751" s="2">
        <v>0</v>
      </c>
      <c r="AP751" s="15">
        <f t="shared" si="365"/>
        <v>0</v>
      </c>
      <c r="AQ751" s="6">
        <v>1</v>
      </c>
      <c r="AR751" s="15">
        <f t="shared" si="366"/>
        <v>0.33333333333333331</v>
      </c>
      <c r="AS751" s="52">
        <v>4</v>
      </c>
      <c r="AT751" s="15">
        <f t="shared" si="367"/>
        <v>1.3333333333333333</v>
      </c>
      <c r="AU751" s="18"/>
      <c r="AV751" s="18"/>
      <c r="AW751" s="18"/>
      <c r="AX751" s="18"/>
      <c r="AY751" s="18"/>
      <c r="AZ751" s="18"/>
      <c r="BA751" s="18"/>
      <c r="BB751" s="18"/>
      <c r="BC751" s="18"/>
      <c r="BD751" s="92">
        <f t="shared" si="368"/>
        <v>43.75</v>
      </c>
      <c r="BE751" s="92">
        <f t="shared" si="369"/>
        <v>43.75</v>
      </c>
      <c r="BF751" s="93">
        <f>IFERROR(100*((L751+0.44*AA751+AQ751)*2400)/((SUMIFS(팀공격력!Q:Q,팀공격력!A:A,B751,팀공격력!B:B,D751)+0.44*SUMIFS(팀공격력!T:T,팀공격력!A:A,B751,팀공격력!B:B,D751)+SUMIFS(팀공격력!AK:AK,팀공격력!A:A,B751,팀공격력!B:B,D751))*(F751*60+G751)),"")</f>
        <v>5.4398698944302586</v>
      </c>
      <c r="BG751" s="17">
        <f t="shared" si="370"/>
        <v>0.375</v>
      </c>
      <c r="BH751" s="17">
        <f t="shared" si="371"/>
        <v>0</v>
      </c>
      <c r="BI751" s="94">
        <f>IFERROR(((AG751*(12000/5))/((F751*60+G751)*(SUMIFS(팀공격력!X:X,팀공격력!A:A,B751,팀공격력!B:B,D751)+SUMIFS(팀수비력!X:X,팀수비력!A:A,B751,팀수비력!B:B,D751))))*100,"")</f>
        <v>0.74694220534686129</v>
      </c>
      <c r="BJ751" s="94">
        <f>IFERROR(((AI751*(12000/5))/((F751*60+G751)*(SUMIFS(팀공격력!V:V,팀공격력!A:A,B751,팀공격력!B:B,D751)+SUMIFS(팀수비력!W:W,팀수비력!A:A,B751,팀수비력!B:B,D751))))*100,"")</f>
        <v>1.5009756341622054</v>
      </c>
      <c r="BK751" s="94">
        <f>IFERROR(((AE751*(12000/5))/((F751*60+G751)*(SUMIFS(팀공격력!X:X,팀공격력!A:A,B751,팀공격력!B:B,D751)+SUMIFS(팀수비력!X:X,팀수비력!A:A,B751,팀수비력!B:B,D751))))*100,"")</f>
        <v>1.4938844106937226</v>
      </c>
      <c r="BL751" s="94">
        <f>IFERROR(100*AK751/(((((F751*60+G751)/(12000/5))*SUMIFS(팀공격력!P:P,팀공격력!A:A,B751,팀공격력!B:B,D751))-K751)),"")</f>
        <v>3.3666255190214338</v>
      </c>
      <c r="BM751" s="94">
        <f>IFERROR(100*((AM751/E751*(2400))/((F751*60+G751)*SUMIFS(팀공격력!AR:AR,팀공격력!A:A,B751,팀공격력!B:B,D751))),"")</f>
        <v>6.3275257077536224</v>
      </c>
      <c r="BN751" s="94">
        <f>IFERROR((AO751*40)/(((F751*60+G751)/60)*(SUMIFS(팀수비력!Q:Q,팀수비력!A:A,B751,팀수비력!B:B,D751)-SUMIFS(팀수비력!N:N,팀수비력!A:A,B751,팀수비력!B:B,D751)))*100,"")</f>
        <v>0</v>
      </c>
      <c r="BO751" s="94">
        <f t="shared" si="372"/>
        <v>11.111111111111111</v>
      </c>
      <c r="BP751" s="18"/>
      <c r="BQ751" s="18"/>
      <c r="BR751" s="18"/>
      <c r="BS751" s="18"/>
      <c r="BT751" s="19" t="s">
        <v>238</v>
      </c>
      <c r="BU751" s="19"/>
      <c r="BV751" s="26" t="s">
        <v>89</v>
      </c>
      <c r="BW751" s="26"/>
      <c r="BX751" s="26"/>
      <c r="BY751" s="26"/>
      <c r="BZ751" s="29"/>
      <c r="CA751" s="29"/>
      <c r="CB751" s="29"/>
      <c r="CC751" s="30"/>
      <c r="CD751" s="30"/>
      <c r="CE751" s="30"/>
      <c r="CF751" s="28">
        <v>1</v>
      </c>
      <c r="CG751" s="28">
        <v>2</v>
      </c>
    </row>
    <row r="752" spans="1:85" x14ac:dyDescent="0.4">
      <c r="A752" s="9" t="s">
        <v>84</v>
      </c>
      <c r="B752" s="9" t="s">
        <v>230</v>
      </c>
      <c r="C752" s="9" t="s">
        <v>239</v>
      </c>
      <c r="D752" s="23" t="s">
        <v>297</v>
      </c>
      <c r="E752" s="32">
        <v>5</v>
      </c>
      <c r="F752" s="32">
        <v>17</v>
      </c>
      <c r="G752" s="32">
        <v>22</v>
      </c>
      <c r="H752" s="14">
        <f t="shared" si="346"/>
        <v>5210</v>
      </c>
      <c r="I752" s="45">
        <v>40</v>
      </c>
      <c r="J752" s="15">
        <f t="shared" si="347"/>
        <v>8</v>
      </c>
      <c r="K752" s="21">
        <v>18</v>
      </c>
      <c r="L752" s="21">
        <v>31</v>
      </c>
      <c r="M752" s="15">
        <f t="shared" si="348"/>
        <v>3.6</v>
      </c>
      <c r="N752" s="15">
        <f t="shared" si="349"/>
        <v>6.2</v>
      </c>
      <c r="O752" s="17">
        <f t="shared" si="350"/>
        <v>0.58064516129032262</v>
      </c>
      <c r="P752" s="14">
        <v>17</v>
      </c>
      <c r="Q752" s="16">
        <v>27</v>
      </c>
      <c r="R752" s="15">
        <f t="shared" si="351"/>
        <v>3.4</v>
      </c>
      <c r="S752" s="15">
        <f t="shared" si="352"/>
        <v>5.4</v>
      </c>
      <c r="T752" s="17">
        <f t="shared" si="353"/>
        <v>0.62962962962962965</v>
      </c>
      <c r="U752" s="16">
        <v>1</v>
      </c>
      <c r="V752" s="16">
        <v>4</v>
      </c>
      <c r="W752" s="15">
        <f t="shared" si="354"/>
        <v>0.2</v>
      </c>
      <c r="X752" s="15">
        <f t="shared" si="355"/>
        <v>0.8</v>
      </c>
      <c r="Y752" s="17">
        <f t="shared" si="356"/>
        <v>0.25</v>
      </c>
      <c r="Z752" s="8">
        <v>3</v>
      </c>
      <c r="AA752" s="8">
        <v>6</v>
      </c>
      <c r="AB752" s="15">
        <f t="shared" si="357"/>
        <v>0.6</v>
      </c>
      <c r="AC752" s="15">
        <f t="shared" si="358"/>
        <v>1.2</v>
      </c>
      <c r="AD752" s="17">
        <f t="shared" si="359"/>
        <v>0.5</v>
      </c>
      <c r="AE752" s="13">
        <v>34</v>
      </c>
      <c r="AF752" s="15">
        <f t="shared" si="360"/>
        <v>6.8</v>
      </c>
      <c r="AG752" s="13">
        <v>8</v>
      </c>
      <c r="AH752" s="15">
        <f t="shared" si="361"/>
        <v>1.6</v>
      </c>
      <c r="AI752" s="13">
        <v>26</v>
      </c>
      <c r="AJ752" s="15">
        <f t="shared" si="362"/>
        <v>5.2</v>
      </c>
      <c r="AK752" s="13">
        <v>3</v>
      </c>
      <c r="AL752" s="15">
        <f t="shared" si="363"/>
        <v>0.6</v>
      </c>
      <c r="AM752" s="13">
        <v>2</v>
      </c>
      <c r="AN752" s="15">
        <f t="shared" si="364"/>
        <v>0.4</v>
      </c>
      <c r="AO752" s="2">
        <v>0</v>
      </c>
      <c r="AP752" s="15">
        <f t="shared" si="365"/>
        <v>0</v>
      </c>
      <c r="AQ752" s="6">
        <v>4</v>
      </c>
      <c r="AR752" s="15">
        <f t="shared" si="366"/>
        <v>0.8</v>
      </c>
      <c r="AS752" s="52">
        <v>5</v>
      </c>
      <c r="AT752" s="15">
        <f t="shared" si="367"/>
        <v>1</v>
      </c>
      <c r="AU752" s="18"/>
      <c r="AV752" s="18"/>
      <c r="AW752" s="18"/>
      <c r="AX752" s="18"/>
      <c r="AY752" s="18"/>
      <c r="AZ752" s="18"/>
      <c r="BA752" s="18"/>
      <c r="BB752" s="18"/>
      <c r="BC752" s="18"/>
      <c r="BD752" s="92">
        <f t="shared" si="368"/>
        <v>59.453032104637337</v>
      </c>
      <c r="BE752" s="92">
        <f t="shared" si="369"/>
        <v>59.677419354838712</v>
      </c>
      <c r="BF752" s="93">
        <f>IFERROR(100*((L752+0.44*AA752+AQ752)*2400)/((SUMIFS(팀공격력!Q:Q,팀공격력!A:A,B752,팀공격력!B:B,D752)+0.44*SUMIFS(팀공격력!T:T,팀공격력!A:A,B752,팀공격력!B:B,D752)+SUMIFS(팀공격력!AK:AK,팀공격력!A:A,B752,팀공격력!B:B,D752))*(F752*60+G752)),"")</f>
        <v>11.047866456615013</v>
      </c>
      <c r="BG752" s="17">
        <f t="shared" si="370"/>
        <v>0.12903225806451613</v>
      </c>
      <c r="BH752" s="17">
        <f t="shared" si="371"/>
        <v>0.19354838709677419</v>
      </c>
      <c r="BI752" s="94">
        <f>IFERROR(((AG752*(12000/5))/((F752*60+G752)*(SUMIFS(팀공격력!X:X,팀공격력!A:A,B752,팀공격력!B:B,D752)+SUMIFS(팀수비력!X:X,팀수비력!A:A,B752,팀수비력!B:B,D752))))*100,"")</f>
        <v>2.9017486058004747</v>
      </c>
      <c r="BJ752" s="94">
        <f>IFERROR(((AI752*(12000/5))/((F752*60+G752)*(SUMIFS(팀공격력!V:V,팀공격력!A:A,B752,팀공격력!B:B,D752)+SUMIFS(팀수비력!W:W,팀수비력!A:A,B752,팀수비력!B:B,D752))))*100,"")</f>
        <v>18.950897738040283</v>
      </c>
      <c r="BK752" s="94">
        <f>IFERROR(((AE752*(12000/5))/((F752*60+G752)*(SUMIFS(팀공격력!X:X,팀공격력!A:A,B752,팀공격력!B:B,D752)+SUMIFS(팀수비력!X:X,팀수비력!A:A,B752,팀수비력!B:B,D752))))*100,"")</f>
        <v>12.332431574652016</v>
      </c>
      <c r="BL752" s="94">
        <f>IFERROR(100*AK752/(((((F752*60+G752)/(12000/5))*SUMIFS(팀공격력!P:P,팀공격력!A:A,B752,팀공격력!B:B,D752))-K752)),"")</f>
        <v>2.7146045726005914</v>
      </c>
      <c r="BM752" s="94">
        <f>IFERROR(100*((AM752/E752*(2400))/((F752*60+G752)*SUMIFS(팀공격력!AR:AR,팀공격력!A:A,B752,팀공격력!B:B,D752))),"")</f>
        <v>1.2290702526385155</v>
      </c>
      <c r="BN752" s="94">
        <f>IFERROR((AO752*40)/(((F752*60+G752)/60)*(SUMIFS(팀수비력!Q:Q,팀수비력!A:A,B752,팀수비력!B:B,D752)-SUMIFS(팀수비력!N:N,팀수비력!A:A,B752,팀수비력!B:B,D752)))*100,"")</f>
        <v>0</v>
      </c>
      <c r="BO752" s="94">
        <f t="shared" si="372"/>
        <v>10.626992561105206</v>
      </c>
      <c r="BP752" s="18"/>
      <c r="BQ752" s="18"/>
      <c r="BR752" s="18"/>
      <c r="BS752" s="18"/>
      <c r="BT752" s="19" t="s">
        <v>93</v>
      </c>
      <c r="BU752" s="19"/>
      <c r="BV752" s="26" t="s">
        <v>94</v>
      </c>
      <c r="BW752" s="26"/>
      <c r="BX752" s="26"/>
      <c r="BY752" s="26"/>
      <c r="BZ752" s="29"/>
      <c r="CA752" s="29"/>
      <c r="CB752" s="29"/>
      <c r="CC752" s="30"/>
      <c r="CD752" s="30"/>
      <c r="CE752" s="30"/>
      <c r="CF752" s="28">
        <v>3</v>
      </c>
      <c r="CG752" s="28">
        <v>2</v>
      </c>
    </row>
    <row r="753" spans="1:85" x14ac:dyDescent="0.4">
      <c r="A753" s="9" t="s">
        <v>84</v>
      </c>
      <c r="B753" s="9" t="s">
        <v>230</v>
      </c>
      <c r="C753" s="9" t="s">
        <v>241</v>
      </c>
      <c r="D753" s="23" t="s">
        <v>297</v>
      </c>
      <c r="E753" s="32">
        <v>2</v>
      </c>
      <c r="F753" s="32">
        <v>10</v>
      </c>
      <c r="G753" s="32">
        <v>49</v>
      </c>
      <c r="H753" s="14">
        <f t="shared" si="346"/>
        <v>1298</v>
      </c>
      <c r="I753" s="45">
        <v>11</v>
      </c>
      <c r="J753" s="15">
        <f t="shared" si="347"/>
        <v>5.5</v>
      </c>
      <c r="K753" s="21">
        <v>3</v>
      </c>
      <c r="L753" s="21">
        <v>7</v>
      </c>
      <c r="M753" s="15">
        <f t="shared" si="348"/>
        <v>1.5</v>
      </c>
      <c r="N753" s="15">
        <f t="shared" si="349"/>
        <v>3.5</v>
      </c>
      <c r="O753" s="17">
        <f t="shared" si="350"/>
        <v>0.42857142857142855</v>
      </c>
      <c r="P753" s="14">
        <v>1</v>
      </c>
      <c r="Q753" s="16">
        <v>1</v>
      </c>
      <c r="R753" s="15">
        <f t="shared" si="351"/>
        <v>0.5</v>
      </c>
      <c r="S753" s="15">
        <f t="shared" si="352"/>
        <v>0.5</v>
      </c>
      <c r="T753" s="17">
        <f t="shared" si="353"/>
        <v>1</v>
      </c>
      <c r="U753" s="16">
        <v>2</v>
      </c>
      <c r="V753" s="16">
        <v>6</v>
      </c>
      <c r="W753" s="15">
        <f t="shared" si="354"/>
        <v>1</v>
      </c>
      <c r="X753" s="15">
        <f t="shared" si="355"/>
        <v>3</v>
      </c>
      <c r="Y753" s="17">
        <f t="shared" si="356"/>
        <v>0.33333333333333331</v>
      </c>
      <c r="Z753" s="8">
        <v>3</v>
      </c>
      <c r="AA753" s="8">
        <v>4</v>
      </c>
      <c r="AB753" s="15">
        <f t="shared" si="357"/>
        <v>1.5</v>
      </c>
      <c r="AC753" s="15">
        <f t="shared" si="358"/>
        <v>2</v>
      </c>
      <c r="AD753" s="17">
        <f t="shared" si="359"/>
        <v>0.75</v>
      </c>
      <c r="AE753" s="13">
        <v>3</v>
      </c>
      <c r="AF753" s="15">
        <f t="shared" si="360"/>
        <v>1.5</v>
      </c>
      <c r="AG753" s="13">
        <v>0</v>
      </c>
      <c r="AH753" s="15">
        <f t="shared" si="361"/>
        <v>0</v>
      </c>
      <c r="AI753" s="13">
        <v>3</v>
      </c>
      <c r="AJ753" s="15">
        <f t="shared" si="362"/>
        <v>1.5</v>
      </c>
      <c r="AK753" s="13">
        <v>1</v>
      </c>
      <c r="AL753" s="15">
        <f t="shared" si="363"/>
        <v>0.5</v>
      </c>
      <c r="AM753" s="13">
        <v>0</v>
      </c>
      <c r="AN753" s="15">
        <f t="shared" si="364"/>
        <v>0</v>
      </c>
      <c r="AO753" s="2">
        <v>0</v>
      </c>
      <c r="AP753" s="15">
        <f t="shared" si="365"/>
        <v>0</v>
      </c>
      <c r="AQ753" s="6">
        <v>2</v>
      </c>
      <c r="AR753" s="15">
        <f t="shared" si="366"/>
        <v>1</v>
      </c>
      <c r="AS753" s="52">
        <v>3</v>
      </c>
      <c r="AT753" s="15">
        <f t="shared" si="367"/>
        <v>1.5</v>
      </c>
      <c r="AU753" s="18"/>
      <c r="AV753" s="18"/>
      <c r="AW753" s="18"/>
      <c r="AX753" s="18"/>
      <c r="AY753" s="18"/>
      <c r="AZ753" s="18"/>
      <c r="BA753" s="18"/>
      <c r="BB753" s="18"/>
      <c r="BC753" s="18"/>
      <c r="BD753" s="92">
        <f t="shared" si="368"/>
        <v>62.785388127853878</v>
      </c>
      <c r="BE753" s="92">
        <f t="shared" si="369"/>
        <v>57.142857142857139</v>
      </c>
      <c r="BF753" s="93">
        <f>IFERROR(100*((L753+0.44*AA753+AQ753)*2400)/((SUMIFS(팀공격력!Q:Q,팀공격력!A:A,B753,팀공격력!B:B,D753)+0.44*SUMIFS(팀공격력!T:T,팀공격력!A:A,B753,팀공격력!B:B,D753)+SUMIFS(팀공격력!AK:AK,팀공격력!A:A,B753,팀공격력!B:B,D753))*(F753*60+G753)),"")</f>
        <v>5.0706553727819221</v>
      </c>
      <c r="BG753" s="17">
        <f t="shared" si="370"/>
        <v>0.8571428571428571</v>
      </c>
      <c r="BH753" s="17">
        <f t="shared" si="371"/>
        <v>0.5714285714285714</v>
      </c>
      <c r="BI753" s="94">
        <f>IFERROR(((AG753*(12000/5))/((F753*60+G753)*(SUMIFS(팀공격력!X:X,팀공격력!A:A,B753,팀공격력!B:B,D753)+SUMIFS(팀수비력!X:X,팀수비력!A:A,B753,팀수비력!B:B,D753))))*100,"")</f>
        <v>0</v>
      </c>
      <c r="BJ753" s="94">
        <f>IFERROR(((AI753*(12000/5))/((F753*60+G753)*(SUMIFS(팀공격력!V:V,팀공격력!A:A,B753,팀공격력!B:B,D753)+SUMIFS(팀수비력!W:W,팀수비력!A:A,B753,팀수비력!B:B,D753))))*100,"")</f>
        <v>3.5107565680404127</v>
      </c>
      <c r="BK753" s="94">
        <f>IFERROR(((AE753*(12000/5))/((F753*60+G753)*(SUMIFS(팀공격력!X:X,팀공격력!A:A,B753,팀공격력!B:B,D753)+SUMIFS(팀수비력!X:X,팀수비력!A:A,B753,팀수비력!B:B,D753))))*100,"")</f>
        <v>1.74708515826893</v>
      </c>
      <c r="BL753" s="94">
        <f>IFERROR(100*AK753/(((((F753*60+G753)/(12000/5))*SUMIFS(팀공격력!P:P,팀공격력!A:A,B753,팀공격력!B:B,D753))-K753)),"")</f>
        <v>1.2979708389218187</v>
      </c>
      <c r="BM753" s="94">
        <f>IFERROR(100*((AM753/E753*(2400))/((F753*60+G753)*SUMIFS(팀공격력!AR:AR,팀공격력!A:A,B753,팀공격력!B:B,D753))),"")</f>
        <v>0</v>
      </c>
      <c r="BN753" s="94">
        <f>IFERROR((AO753*40)/(((F753*60+G753)/60)*(SUMIFS(팀수비력!Q:Q,팀수비력!A:A,B753,팀수비력!B:B,D753)-SUMIFS(팀수비력!N:N,팀수비력!A:A,B753,팀수비력!B:B,D753)))*100,"")</f>
        <v>0</v>
      </c>
      <c r="BO753" s="94">
        <f t="shared" si="372"/>
        <v>18.587360594795541</v>
      </c>
      <c r="BP753" s="18"/>
      <c r="BQ753" s="18"/>
      <c r="BR753" s="18"/>
      <c r="BS753" s="18"/>
      <c r="BT753" s="19" t="s">
        <v>88</v>
      </c>
      <c r="BU753" s="19"/>
      <c r="BV753" s="26" t="s">
        <v>89</v>
      </c>
      <c r="BW753" s="26"/>
      <c r="BX753" s="26"/>
      <c r="BY753" s="26"/>
      <c r="BZ753" s="29"/>
      <c r="CA753" s="29"/>
      <c r="CB753" s="29"/>
      <c r="CC753" s="30"/>
      <c r="CD753" s="30"/>
      <c r="CE753" s="30"/>
      <c r="CF753" s="28">
        <v>1</v>
      </c>
      <c r="CG753" s="28">
        <v>1</v>
      </c>
    </row>
    <row r="754" spans="1:85" x14ac:dyDescent="0.4">
      <c r="A754" s="9" t="s">
        <v>84</v>
      </c>
      <c r="B754" s="9" t="s">
        <v>230</v>
      </c>
      <c r="C754" s="9" t="s">
        <v>243</v>
      </c>
      <c r="D754" s="23" t="s">
        <v>297</v>
      </c>
      <c r="E754" s="32">
        <v>8</v>
      </c>
      <c r="F754" s="32">
        <v>13</v>
      </c>
      <c r="G754" s="32">
        <v>47</v>
      </c>
      <c r="H754" s="14">
        <f t="shared" si="346"/>
        <v>6616</v>
      </c>
      <c r="I754" s="45">
        <v>16</v>
      </c>
      <c r="J754" s="15">
        <f t="shared" si="347"/>
        <v>2</v>
      </c>
      <c r="K754" s="21">
        <v>7</v>
      </c>
      <c r="L754" s="21">
        <v>33</v>
      </c>
      <c r="M754" s="15">
        <f t="shared" si="348"/>
        <v>0.875</v>
      </c>
      <c r="N754" s="15">
        <f t="shared" si="349"/>
        <v>4.125</v>
      </c>
      <c r="O754" s="17">
        <f t="shared" si="350"/>
        <v>0.21212121212121213</v>
      </c>
      <c r="P754" s="14">
        <v>6</v>
      </c>
      <c r="Q754" s="16">
        <v>24</v>
      </c>
      <c r="R754" s="15">
        <f t="shared" si="351"/>
        <v>0.75</v>
      </c>
      <c r="S754" s="15">
        <f t="shared" si="352"/>
        <v>3</v>
      </c>
      <c r="T754" s="17">
        <f t="shared" si="353"/>
        <v>0.25</v>
      </c>
      <c r="U754" s="16">
        <v>1</v>
      </c>
      <c r="V754" s="16">
        <v>9</v>
      </c>
      <c r="W754" s="15">
        <f t="shared" si="354"/>
        <v>0.125</v>
      </c>
      <c r="X754" s="15">
        <f t="shared" si="355"/>
        <v>1.125</v>
      </c>
      <c r="Y754" s="17">
        <f t="shared" si="356"/>
        <v>0.1111111111111111</v>
      </c>
      <c r="Z754" s="8">
        <v>1</v>
      </c>
      <c r="AA754" s="8">
        <v>2</v>
      </c>
      <c r="AB754" s="15">
        <f t="shared" si="357"/>
        <v>0.125</v>
      </c>
      <c r="AC754" s="15">
        <f t="shared" si="358"/>
        <v>0.25</v>
      </c>
      <c r="AD754" s="17">
        <f t="shared" si="359"/>
        <v>0.5</v>
      </c>
      <c r="AE754" s="13">
        <v>16</v>
      </c>
      <c r="AF754" s="15">
        <f t="shared" si="360"/>
        <v>2</v>
      </c>
      <c r="AG754" s="13">
        <v>3</v>
      </c>
      <c r="AH754" s="15">
        <f t="shared" si="361"/>
        <v>0.375</v>
      </c>
      <c r="AI754" s="13">
        <v>13</v>
      </c>
      <c r="AJ754" s="15">
        <f t="shared" si="362"/>
        <v>1.625</v>
      </c>
      <c r="AK754" s="13">
        <v>31</v>
      </c>
      <c r="AL754" s="15">
        <f t="shared" si="363"/>
        <v>3.875</v>
      </c>
      <c r="AM754" s="13">
        <v>7</v>
      </c>
      <c r="AN754" s="15">
        <f t="shared" si="364"/>
        <v>0.875</v>
      </c>
      <c r="AO754" s="2">
        <v>0</v>
      </c>
      <c r="AP754" s="15">
        <f t="shared" si="365"/>
        <v>0</v>
      </c>
      <c r="AQ754" s="6">
        <v>12</v>
      </c>
      <c r="AR754" s="15">
        <f t="shared" si="366"/>
        <v>1.5</v>
      </c>
      <c r="AS754" s="52">
        <v>12</v>
      </c>
      <c r="AT754" s="15">
        <f t="shared" si="367"/>
        <v>1.5</v>
      </c>
      <c r="AU754" s="18"/>
      <c r="AV754" s="18"/>
      <c r="AW754" s="18"/>
      <c r="AX754" s="18"/>
      <c r="AY754" s="18"/>
      <c r="AZ754" s="18"/>
      <c r="BA754" s="18"/>
      <c r="BB754" s="18"/>
      <c r="BC754" s="18"/>
      <c r="BD754" s="92">
        <f t="shared" si="368"/>
        <v>23.612750885478157</v>
      </c>
      <c r="BE754" s="92">
        <f t="shared" si="369"/>
        <v>22.727272727272727</v>
      </c>
      <c r="BF754" s="93">
        <f>IFERROR(100*((L754+0.44*AA754+AQ754)*2400)/((SUMIFS(팀공격력!Q:Q,팀공격력!A:A,B754,팀공격력!B:B,D754)+0.44*SUMIFS(팀공격력!T:T,팀공격력!A:A,B754,팀공격력!B:B,D754)+SUMIFS(팀공격력!AK:AK,팀공격력!A:A,B754,팀공격력!B:B,D754))*(F754*60+G754)),"")</f>
        <v>16.967365680877183</v>
      </c>
      <c r="BG754" s="17">
        <f t="shared" si="370"/>
        <v>0.27272727272727271</v>
      </c>
      <c r="BH754" s="17">
        <f t="shared" si="371"/>
        <v>6.0606060606060608E-2</v>
      </c>
      <c r="BI754" s="94">
        <f>IFERROR(((AG754*(12000/5))/((F754*60+G754)*(SUMIFS(팀공격력!X:X,팀공격력!A:A,B754,팀공격력!B:B,D754)+SUMIFS(팀수비력!X:X,팀수비력!A:A,B754,팀수비력!B:B,D754))))*100,"")</f>
        <v>1.3710499005036705</v>
      </c>
      <c r="BJ754" s="94">
        <f>IFERROR(((AI754*(12000/5))/((F754*60+G754)*(SUMIFS(팀공격력!V:V,팀공격력!A:A,B754,팀공격력!B:B,D754)+SUMIFS(팀수비력!W:W,팀수비력!A:A,B754,팀수비력!B:B,D754))))*100,"")</f>
        <v>11.938836422634809</v>
      </c>
      <c r="BK754" s="94">
        <f>IFERROR(((AE754*(12000/5))/((F754*60+G754)*(SUMIFS(팀공격력!X:X,팀공격력!A:A,B754,팀공격력!B:B,D754)+SUMIFS(팀수비력!X:X,팀수비력!A:A,B754,팀수비력!B:B,D754))))*100,"")</f>
        <v>7.3122661360195753</v>
      </c>
      <c r="BL754" s="94">
        <f>IFERROR(100*AK754/(((((F754*60+G754)/(12000/5))*SUMIFS(팀공격력!P:P,팀공격력!A:A,B754,팀공격력!B:B,D754))-K754)),"")</f>
        <v>32.632723955226496</v>
      </c>
      <c r="BM754" s="94">
        <f>IFERROR(100*((AM754/E754*(2400))/((F754*60+G754)*SUMIFS(팀공격력!AR:AR,팀공격력!A:A,B754,팀공격력!B:B,D754))),"")</f>
        <v>3.3875598634920392</v>
      </c>
      <c r="BN754" s="94">
        <f>IFERROR((AO754*40)/(((F754*60+G754)/60)*(SUMIFS(팀수비력!Q:Q,팀수비력!A:A,B754,팀수비력!B:B,D754)-SUMIFS(팀수비력!N:N,팀수비력!A:A,B754,팀수비력!B:B,D754)))*100,"")</f>
        <v>0</v>
      </c>
      <c r="BO754" s="94">
        <f t="shared" si="372"/>
        <v>26.155187445510023</v>
      </c>
      <c r="BP754" s="18"/>
      <c r="BQ754" s="18"/>
      <c r="BR754" s="18"/>
      <c r="BS754" s="18"/>
      <c r="BT754" s="19" t="s">
        <v>88</v>
      </c>
      <c r="BU754" s="19"/>
      <c r="BV754" s="26" t="s">
        <v>89</v>
      </c>
      <c r="BW754" s="26"/>
      <c r="BX754" s="26"/>
      <c r="BY754" s="26"/>
      <c r="BZ754" s="29"/>
      <c r="CA754" s="29"/>
      <c r="CB754" s="29"/>
      <c r="CC754" s="30"/>
      <c r="CD754" s="30"/>
      <c r="CE754" s="30"/>
      <c r="CF754" s="28">
        <v>4</v>
      </c>
      <c r="CG754" s="28">
        <v>4</v>
      </c>
    </row>
    <row r="755" spans="1:85" x14ac:dyDescent="0.4">
      <c r="A755" s="9" t="s">
        <v>84</v>
      </c>
      <c r="B755" s="9" t="s">
        <v>230</v>
      </c>
      <c r="C755" s="9" t="s">
        <v>244</v>
      </c>
      <c r="D755" s="23" t="s">
        <v>297</v>
      </c>
      <c r="E755" s="32">
        <v>1</v>
      </c>
      <c r="F755" s="32">
        <v>5</v>
      </c>
      <c r="G755" s="32">
        <v>52</v>
      </c>
      <c r="H755" s="14">
        <f t="shared" si="346"/>
        <v>352</v>
      </c>
      <c r="I755" s="45">
        <v>0</v>
      </c>
      <c r="J755" s="15">
        <f t="shared" si="347"/>
        <v>0</v>
      </c>
      <c r="K755" s="21">
        <v>0</v>
      </c>
      <c r="L755" s="21">
        <v>0</v>
      </c>
      <c r="M755" s="15">
        <f t="shared" si="348"/>
        <v>0</v>
      </c>
      <c r="N755" s="15">
        <f t="shared" si="349"/>
        <v>0</v>
      </c>
      <c r="O755" s="17" t="e">
        <f t="shared" si="350"/>
        <v>#DIV/0!</v>
      </c>
      <c r="P755" s="14">
        <v>0</v>
      </c>
      <c r="Q755" s="16">
        <v>0</v>
      </c>
      <c r="R755" s="15">
        <f t="shared" si="351"/>
        <v>0</v>
      </c>
      <c r="S755" s="15">
        <f t="shared" si="352"/>
        <v>0</v>
      </c>
      <c r="T755" s="17" t="e">
        <f t="shared" si="353"/>
        <v>#DIV/0!</v>
      </c>
      <c r="U755" s="16">
        <v>0</v>
      </c>
      <c r="V755" s="16">
        <v>0</v>
      </c>
      <c r="W755" s="15">
        <f t="shared" si="354"/>
        <v>0</v>
      </c>
      <c r="X755" s="15">
        <f t="shared" si="355"/>
        <v>0</v>
      </c>
      <c r="Y755" s="17" t="e">
        <f t="shared" si="356"/>
        <v>#DIV/0!</v>
      </c>
      <c r="Z755" s="8">
        <v>0</v>
      </c>
      <c r="AA755" s="8">
        <v>0</v>
      </c>
      <c r="AB755" s="15">
        <f t="shared" si="357"/>
        <v>0</v>
      </c>
      <c r="AC755" s="15">
        <f t="shared" si="358"/>
        <v>0</v>
      </c>
      <c r="AD755" s="17" t="e">
        <f t="shared" si="359"/>
        <v>#DIV/0!</v>
      </c>
      <c r="AE755" s="13">
        <v>1</v>
      </c>
      <c r="AF755" s="15">
        <f t="shared" si="360"/>
        <v>1</v>
      </c>
      <c r="AG755" s="13">
        <v>0</v>
      </c>
      <c r="AH755" s="15">
        <f t="shared" si="361"/>
        <v>0</v>
      </c>
      <c r="AI755" s="13">
        <v>1</v>
      </c>
      <c r="AJ755" s="15">
        <f t="shared" si="362"/>
        <v>1</v>
      </c>
      <c r="AK755" s="13">
        <v>0</v>
      </c>
      <c r="AL755" s="15">
        <f t="shared" si="363"/>
        <v>0</v>
      </c>
      <c r="AM755" s="13">
        <v>0</v>
      </c>
      <c r="AN755" s="15">
        <f t="shared" si="364"/>
        <v>0</v>
      </c>
      <c r="AO755" s="2">
        <v>0</v>
      </c>
      <c r="AP755" s="15">
        <f t="shared" si="365"/>
        <v>0</v>
      </c>
      <c r="AQ755" s="6">
        <v>0</v>
      </c>
      <c r="AR755" s="15">
        <f t="shared" si="366"/>
        <v>0</v>
      </c>
      <c r="AS755" s="52">
        <v>0</v>
      </c>
      <c r="AT755" s="15">
        <f t="shared" si="367"/>
        <v>0</v>
      </c>
      <c r="AU755" s="18"/>
      <c r="AV755" s="18"/>
      <c r="AW755" s="18"/>
      <c r="AX755" s="18"/>
      <c r="AY755" s="18"/>
      <c r="AZ755" s="18"/>
      <c r="BA755" s="18"/>
      <c r="BB755" s="18"/>
      <c r="BC755" s="18"/>
      <c r="BD755" s="92" t="str">
        <f t="shared" si="368"/>
        <v/>
      </c>
      <c r="BE755" s="92" t="str">
        <f t="shared" si="369"/>
        <v/>
      </c>
      <c r="BF755" s="93">
        <f>IFERROR(100*((L755+0.44*AA755+AQ755)*2400)/((SUMIFS(팀공격력!Q:Q,팀공격력!A:A,B755,팀공격력!B:B,D755)+0.44*SUMIFS(팀공격력!T:T,팀공격력!A:A,B755,팀공격력!B:B,D755)+SUMIFS(팀공격력!AK:AK,팀공격력!A:A,B755,팀공격력!B:B,D755))*(F755*60+G755)),"")</f>
        <v>0</v>
      </c>
      <c r="BG755" s="17" t="str">
        <f t="shared" si="370"/>
        <v/>
      </c>
      <c r="BH755" s="17" t="str">
        <f t="shared" si="371"/>
        <v/>
      </c>
      <c r="BI755" s="94">
        <f>IFERROR(((AG755*(12000/5))/((F755*60+G755)*(SUMIFS(팀공격력!X:X,팀공격력!A:A,B755,팀공격력!B:B,D755)+SUMIFS(팀수비력!X:X,팀수비력!A:A,B755,팀수비력!B:B,D755))))*100,"")</f>
        <v>0</v>
      </c>
      <c r="BJ755" s="94">
        <f>IFERROR(((AI755*(12000/5))/((F755*60+G755)*(SUMIFS(팀공격력!V:V,팀공격력!A:A,B755,팀공격력!B:B,D755)+SUMIFS(팀수비력!W:W,팀수비력!A:A,B755,팀수비력!B:B,D755))))*100,"")</f>
        <v>2.1576524741081702</v>
      </c>
      <c r="BK755" s="94">
        <f>IFERROR(((AE755*(12000/5))/((F755*60+G755)*(SUMIFS(팀공격력!X:X,팀공격력!A:A,B755,팀공격력!B:B,D755)+SUMIFS(팀수비력!X:X,팀수비력!A:A,B755,팀수비력!B:B,D755))))*100,"")</f>
        <v>1.0737294201861132</v>
      </c>
      <c r="BL755" s="94">
        <f>IFERROR(100*AK755/(((((F755*60+G755)/(12000/5))*SUMIFS(팀공격력!P:P,팀공격력!A:A,B755,팀공격력!B:B,D755))-K755)),"")</f>
        <v>0</v>
      </c>
      <c r="BM755" s="94">
        <f>IFERROR(100*((AM755/E755*(2400))/((F755*60+G755)*SUMIFS(팀공격력!AR:AR,팀공격력!A:A,B755,팀공격력!B:B,D755))),"")</f>
        <v>0</v>
      </c>
      <c r="BN755" s="94">
        <f>IFERROR((AO755*40)/(((F755*60+G755)/60)*(SUMIFS(팀수비력!Q:Q,팀수비력!A:A,B755,팀수비력!B:B,D755)-SUMIFS(팀수비력!N:N,팀수비력!A:A,B755,팀수비력!B:B,D755)))*100,"")</f>
        <v>0</v>
      </c>
      <c r="BO755" s="94" t="str">
        <f t="shared" si="372"/>
        <v/>
      </c>
      <c r="BP755" s="18"/>
      <c r="BQ755" s="18"/>
      <c r="BR755" s="18"/>
      <c r="BS755" s="18"/>
      <c r="BT755" s="19" t="s">
        <v>88</v>
      </c>
      <c r="BU755" s="19"/>
      <c r="BV755" s="26" t="s">
        <v>94</v>
      </c>
      <c r="BW755" s="26"/>
      <c r="BX755" s="26"/>
      <c r="BY755" s="26"/>
      <c r="BZ755" s="29"/>
      <c r="CA755" s="29"/>
      <c r="CB755" s="29"/>
      <c r="CC755" s="30"/>
      <c r="CD755" s="30"/>
      <c r="CE755" s="30"/>
      <c r="CF755" s="28">
        <v>0</v>
      </c>
      <c r="CG755" s="28">
        <v>1</v>
      </c>
    </row>
    <row r="756" spans="1:85" x14ac:dyDescent="0.4">
      <c r="A756" s="9" t="s">
        <v>84</v>
      </c>
      <c r="B756" s="9" t="s">
        <v>230</v>
      </c>
      <c r="C756" s="9" t="s">
        <v>246</v>
      </c>
      <c r="D756" s="23" t="s">
        <v>297</v>
      </c>
      <c r="E756" s="32">
        <v>4</v>
      </c>
      <c r="F756" s="32">
        <v>8</v>
      </c>
      <c r="G756" s="32">
        <v>57</v>
      </c>
      <c r="H756" s="14">
        <f t="shared" si="346"/>
        <v>2148</v>
      </c>
      <c r="I756" s="45">
        <v>7</v>
      </c>
      <c r="J756" s="15">
        <f t="shared" si="347"/>
        <v>1.75</v>
      </c>
      <c r="K756" s="21">
        <v>3</v>
      </c>
      <c r="L756" s="21">
        <v>5</v>
      </c>
      <c r="M756" s="15">
        <f t="shared" si="348"/>
        <v>0.75</v>
      </c>
      <c r="N756" s="15">
        <f t="shared" si="349"/>
        <v>1.25</v>
      </c>
      <c r="O756" s="17">
        <f t="shared" si="350"/>
        <v>0.6</v>
      </c>
      <c r="P756" s="14">
        <v>2</v>
      </c>
      <c r="Q756" s="16">
        <v>4</v>
      </c>
      <c r="R756" s="15">
        <f t="shared" si="351"/>
        <v>0.5</v>
      </c>
      <c r="S756" s="15">
        <f t="shared" si="352"/>
        <v>1</v>
      </c>
      <c r="T756" s="17">
        <f t="shared" si="353"/>
        <v>0.5</v>
      </c>
      <c r="U756" s="16">
        <v>1</v>
      </c>
      <c r="V756" s="16">
        <v>1</v>
      </c>
      <c r="W756" s="15">
        <f t="shared" si="354"/>
        <v>0.25</v>
      </c>
      <c r="X756" s="15">
        <f t="shared" si="355"/>
        <v>0.25</v>
      </c>
      <c r="Y756" s="17">
        <f t="shared" si="356"/>
        <v>1</v>
      </c>
      <c r="Z756" s="8">
        <v>0</v>
      </c>
      <c r="AA756" s="8">
        <v>0</v>
      </c>
      <c r="AB756" s="15">
        <f t="shared" si="357"/>
        <v>0</v>
      </c>
      <c r="AC756" s="15">
        <f t="shared" si="358"/>
        <v>0</v>
      </c>
      <c r="AD756" s="17" t="e">
        <f t="shared" si="359"/>
        <v>#DIV/0!</v>
      </c>
      <c r="AE756" s="13">
        <v>8</v>
      </c>
      <c r="AF756" s="15">
        <f t="shared" si="360"/>
        <v>2</v>
      </c>
      <c r="AG756" s="13">
        <v>0</v>
      </c>
      <c r="AH756" s="15">
        <f t="shared" si="361"/>
        <v>0</v>
      </c>
      <c r="AI756" s="13">
        <v>8</v>
      </c>
      <c r="AJ756" s="15">
        <f t="shared" si="362"/>
        <v>2</v>
      </c>
      <c r="AK756" s="13">
        <v>1</v>
      </c>
      <c r="AL756" s="15">
        <f t="shared" si="363"/>
        <v>0.25</v>
      </c>
      <c r="AM756" s="13">
        <v>1</v>
      </c>
      <c r="AN756" s="15">
        <f t="shared" si="364"/>
        <v>0.25</v>
      </c>
      <c r="AO756" s="2">
        <v>0</v>
      </c>
      <c r="AP756" s="15">
        <f t="shared" si="365"/>
        <v>0</v>
      </c>
      <c r="AQ756" s="6">
        <v>2</v>
      </c>
      <c r="AR756" s="15">
        <f t="shared" si="366"/>
        <v>0.5</v>
      </c>
      <c r="AS756" s="52">
        <v>9</v>
      </c>
      <c r="AT756" s="15">
        <f t="shared" si="367"/>
        <v>2.25</v>
      </c>
      <c r="AU756" s="18"/>
      <c r="AV756" s="18"/>
      <c r="AW756" s="18"/>
      <c r="AX756" s="18"/>
      <c r="AY756" s="18"/>
      <c r="AZ756" s="18"/>
      <c r="BA756" s="18"/>
      <c r="BB756" s="18"/>
      <c r="BC756" s="18"/>
      <c r="BD756" s="92">
        <f t="shared" si="368"/>
        <v>70</v>
      </c>
      <c r="BE756" s="92">
        <f t="shared" si="369"/>
        <v>70</v>
      </c>
      <c r="BF756" s="93">
        <f>IFERROR(100*((L756+0.44*AA756+AQ756)*2400)/((SUMIFS(팀공격력!Q:Q,팀공격력!A:A,B756,팀공격력!B:B,D756)+0.44*SUMIFS(팀공격력!T:T,팀공격력!A:A,B756,팀공격력!B:B,D756)+SUMIFS(팀공격력!AK:AK,팀공격력!A:A,B756,팀공격력!B:B,D756))*(F756*60+G756)),"")</f>
        <v>3.9867616730957942</v>
      </c>
      <c r="BG756" s="17">
        <f t="shared" si="370"/>
        <v>0.2</v>
      </c>
      <c r="BH756" s="17">
        <f t="shared" si="371"/>
        <v>0</v>
      </c>
      <c r="BI756" s="94">
        <f>IFERROR(((AG756*(12000/5))/((F756*60+G756)*(SUMIFS(팀공격력!X:X,팀공격력!A:A,B756,팀공격력!B:B,D756)+SUMIFS(팀수비력!X:X,팀수비력!A:A,B756,팀수비력!B:B,D756))))*100,"")</f>
        <v>0</v>
      </c>
      <c r="BJ756" s="94">
        <f>IFERROR(((AI756*(12000/5))/((F756*60+G756)*(SUMIFS(팀공격력!V:V,팀공격력!A:A,B756,팀공격력!B:B,D756)+SUMIFS(팀수비력!W:W,팀수비력!A:A,B756,팀수비력!B:B,D756))))*100,"")</f>
        <v>11.314617070928506</v>
      </c>
      <c r="BK756" s="94">
        <f>IFERROR(((AE756*(12000/5))/((F756*60+G756)*(SUMIFS(팀공격력!X:X,팀공격력!A:A,B756,팀공격력!B:B,D756)+SUMIFS(팀수비력!X:X,팀수비력!A:A,B756,팀수비력!B:B,D756))))*100,"")</f>
        <v>5.6305810935644223</v>
      </c>
      <c r="BL756" s="94">
        <f>IFERROR(100*AK756/(((((F756*60+G756)/(12000/5))*SUMIFS(팀공격력!P:P,팀공격력!A:A,B756,팀공격력!B:B,D756))-K756)),"")</f>
        <v>1.5815277558121144</v>
      </c>
      <c r="BM756" s="94">
        <f>IFERROR(100*((AM756/E756*(2400))/((F756*60+G756)*SUMIFS(팀공격력!AR:AR,팀공격력!A:A,B756,팀공격력!B:B,D756))),"")</f>
        <v>1.4905623873944756</v>
      </c>
      <c r="BN756" s="94">
        <f>IFERROR((AO756*40)/(((F756*60+G756)/60)*(SUMIFS(팀수비력!Q:Q,팀수비력!A:A,B756,팀수비력!B:B,D756)-SUMIFS(팀수비력!N:N,팀수비력!A:A,B756,팀수비력!B:B,D756)))*100,"")</f>
        <v>0</v>
      </c>
      <c r="BO756" s="94">
        <f t="shared" si="372"/>
        <v>28.571428571428573</v>
      </c>
      <c r="BP756" s="18"/>
      <c r="BQ756" s="18"/>
      <c r="BR756" s="18"/>
      <c r="BS756" s="18"/>
      <c r="BT756" s="19" t="s">
        <v>88</v>
      </c>
      <c r="BU756" s="19"/>
      <c r="BV756" s="26" t="s">
        <v>94</v>
      </c>
      <c r="BW756" s="26"/>
      <c r="BX756" s="26"/>
      <c r="BY756" s="26"/>
      <c r="BZ756" s="29"/>
      <c r="CA756" s="29"/>
      <c r="CB756" s="29"/>
      <c r="CC756" s="30"/>
      <c r="CD756" s="30"/>
      <c r="CE756" s="30"/>
      <c r="CF756" s="28">
        <v>2</v>
      </c>
      <c r="CG756" s="28">
        <v>2</v>
      </c>
    </row>
    <row r="757" spans="1:85" x14ac:dyDescent="0.4">
      <c r="A757" s="9" t="s">
        <v>84</v>
      </c>
      <c r="B757" s="9" t="s">
        <v>230</v>
      </c>
      <c r="C757" s="9" t="s">
        <v>248</v>
      </c>
      <c r="D757" s="23" t="s">
        <v>297</v>
      </c>
      <c r="E757" s="32">
        <v>1</v>
      </c>
      <c r="F757" s="32">
        <v>14</v>
      </c>
      <c r="G757" s="32">
        <v>7</v>
      </c>
      <c r="H757" s="14">
        <f t="shared" si="346"/>
        <v>847</v>
      </c>
      <c r="I757" s="45">
        <v>5</v>
      </c>
      <c r="J757" s="15">
        <f t="shared" si="347"/>
        <v>5</v>
      </c>
      <c r="K757" s="21">
        <v>2</v>
      </c>
      <c r="L757" s="21">
        <v>5</v>
      </c>
      <c r="M757" s="15">
        <f t="shared" si="348"/>
        <v>2</v>
      </c>
      <c r="N757" s="15">
        <f t="shared" si="349"/>
        <v>5</v>
      </c>
      <c r="O757" s="17">
        <f t="shared" si="350"/>
        <v>0.4</v>
      </c>
      <c r="P757" s="14">
        <v>1</v>
      </c>
      <c r="Q757" s="16">
        <v>1</v>
      </c>
      <c r="R757" s="15">
        <f t="shared" si="351"/>
        <v>1</v>
      </c>
      <c r="S757" s="15">
        <f t="shared" si="352"/>
        <v>1</v>
      </c>
      <c r="T757" s="17">
        <f t="shared" si="353"/>
        <v>1</v>
      </c>
      <c r="U757" s="16">
        <v>1</v>
      </c>
      <c r="V757" s="16">
        <v>4</v>
      </c>
      <c r="W757" s="15">
        <f t="shared" si="354"/>
        <v>1</v>
      </c>
      <c r="X757" s="15">
        <f t="shared" si="355"/>
        <v>4</v>
      </c>
      <c r="Y757" s="17">
        <f t="shared" si="356"/>
        <v>0.25</v>
      </c>
      <c r="Z757" s="8">
        <v>0</v>
      </c>
      <c r="AA757" s="8">
        <v>0</v>
      </c>
      <c r="AB757" s="15">
        <f t="shared" si="357"/>
        <v>0</v>
      </c>
      <c r="AC757" s="15">
        <f t="shared" si="358"/>
        <v>0</v>
      </c>
      <c r="AD757" s="17" t="e">
        <f t="shared" si="359"/>
        <v>#DIV/0!</v>
      </c>
      <c r="AE757" s="13">
        <v>2</v>
      </c>
      <c r="AF757" s="15">
        <f t="shared" si="360"/>
        <v>2</v>
      </c>
      <c r="AG757" s="13">
        <v>1</v>
      </c>
      <c r="AH757" s="15">
        <f t="shared" si="361"/>
        <v>1</v>
      </c>
      <c r="AI757" s="13">
        <v>1</v>
      </c>
      <c r="AJ757" s="15">
        <f t="shared" si="362"/>
        <v>1</v>
      </c>
      <c r="AK757" s="13">
        <v>0</v>
      </c>
      <c r="AL757" s="15">
        <f t="shared" si="363"/>
        <v>0</v>
      </c>
      <c r="AM757" s="13">
        <v>0</v>
      </c>
      <c r="AN757" s="15">
        <f t="shared" si="364"/>
        <v>0</v>
      </c>
      <c r="AO757" s="2">
        <v>0</v>
      </c>
      <c r="AP757" s="15">
        <f t="shared" si="365"/>
        <v>0</v>
      </c>
      <c r="AQ757" s="6">
        <v>1</v>
      </c>
      <c r="AR757" s="15">
        <f t="shared" si="366"/>
        <v>1</v>
      </c>
      <c r="AS757" s="52">
        <v>0</v>
      </c>
      <c r="AT757" s="15">
        <f t="shared" si="367"/>
        <v>0</v>
      </c>
      <c r="AU757" s="18"/>
      <c r="AV757" s="18"/>
      <c r="AW757" s="18"/>
      <c r="AX757" s="18"/>
      <c r="AY757" s="18"/>
      <c r="AZ757" s="18"/>
      <c r="BA757" s="18"/>
      <c r="BB757" s="18"/>
      <c r="BC757" s="18"/>
      <c r="BD757" s="92">
        <f t="shared" si="368"/>
        <v>50</v>
      </c>
      <c r="BE757" s="92">
        <f t="shared" si="369"/>
        <v>50</v>
      </c>
      <c r="BF757" s="93">
        <f>IFERROR(100*((L757+0.44*AA757+AQ757)*2400)/((SUMIFS(팀공격력!Q:Q,팀공격력!A:A,B757,팀공격력!B:B,D757)+0.44*SUMIFS(팀공격력!T:T,팀공격력!A:A,B757,팀공격력!B:B,D757)+SUMIFS(팀공격력!AK:AK,팀공격력!A:A,B757,팀공격력!B:B,D757))*(F757*60+G757)),"")</f>
        <v>2.1665282696432198</v>
      </c>
      <c r="BG757" s="17">
        <f t="shared" si="370"/>
        <v>0.8</v>
      </c>
      <c r="BH757" s="17">
        <f t="shared" si="371"/>
        <v>0</v>
      </c>
      <c r="BI757" s="94">
        <f>IFERROR(((AG757*(12000/5))/((F757*60+G757)*(SUMIFS(팀공격력!X:X,팀공격력!A:A,B757,팀공격력!B:B,D757)+SUMIFS(팀수비력!X:X,팀수비력!A:A,B757,팀수비력!B:B,D757))))*100,"")</f>
        <v>0.44622521358383926</v>
      </c>
      <c r="BJ757" s="94">
        <f>IFERROR(((AI757*(12000/5))/((F757*60+G757)*(SUMIFS(팀공격력!V:V,팀공격력!A:A,B757,팀공격력!B:B,D757)+SUMIFS(팀수비력!W:W,팀수비력!A:A,B757,팀수비력!B:B,D757))))*100,"")</f>
        <v>0.89668674248651237</v>
      </c>
      <c r="BK757" s="94">
        <f>IFERROR(((AE757*(12000/5))/((F757*60+G757)*(SUMIFS(팀공격력!X:X,팀공격력!A:A,B757,팀공격력!B:B,D757)+SUMIFS(팀수비력!X:X,팀수비력!A:A,B757,팀수비력!B:B,D757))))*100,"")</f>
        <v>0.89245042716767853</v>
      </c>
      <c r="BL757" s="94">
        <f>IFERROR(100*AK757/(((((F757*60+G757)/(12000/5))*SUMIFS(팀공격력!P:P,팀공격력!A:A,B757,팀공격력!B:B,D757))-K757)),"")</f>
        <v>0</v>
      </c>
      <c r="BM757" s="94">
        <f>IFERROR(100*((AM757/E757*(2400))/((F757*60+G757)*SUMIFS(팀공격력!AR:AR,팀공격력!A:A,B757,팀공격력!B:B,D757))),"")</f>
        <v>0</v>
      </c>
      <c r="BN757" s="94">
        <f>IFERROR((AO757*40)/(((F757*60+G757)/60)*(SUMIFS(팀수비력!Q:Q,팀수비력!A:A,B757,팀수비력!B:B,D757)-SUMIFS(팀수비력!N:N,팀수비력!A:A,B757,팀수비력!B:B,D757)))*100,"")</f>
        <v>0</v>
      </c>
      <c r="BO757" s="94">
        <f t="shared" si="372"/>
        <v>16.666666666666668</v>
      </c>
      <c r="BP757" s="18"/>
      <c r="BQ757" s="18"/>
      <c r="BR757" s="18"/>
      <c r="BS757" s="18"/>
      <c r="BT757" s="19" t="s">
        <v>88</v>
      </c>
      <c r="BU757" s="19"/>
      <c r="BV757" s="26" t="s">
        <v>89</v>
      </c>
      <c r="BW757" s="26"/>
      <c r="BX757" s="26"/>
      <c r="BY757" s="26"/>
      <c r="BZ757" s="29"/>
      <c r="CA757" s="29"/>
      <c r="CB757" s="29"/>
      <c r="CC757" s="30"/>
      <c r="CD757" s="30"/>
      <c r="CE757" s="30"/>
      <c r="CF757" s="28">
        <v>0</v>
      </c>
      <c r="CG757" s="28">
        <v>1</v>
      </c>
    </row>
    <row r="758" spans="1:85" x14ac:dyDescent="0.4">
      <c r="A758" s="9" t="s">
        <v>84</v>
      </c>
      <c r="B758" s="9" t="s">
        <v>230</v>
      </c>
      <c r="C758" s="9" t="s">
        <v>249</v>
      </c>
      <c r="D758" s="23" t="s">
        <v>297</v>
      </c>
      <c r="E758" s="32">
        <v>9</v>
      </c>
      <c r="F758" s="32">
        <v>19</v>
      </c>
      <c r="G758" s="32">
        <v>29</v>
      </c>
      <c r="H758" s="14">
        <f t="shared" si="346"/>
        <v>10521</v>
      </c>
      <c r="I758" s="45">
        <v>56</v>
      </c>
      <c r="J758" s="15">
        <f t="shared" si="347"/>
        <v>6.2222222222222223</v>
      </c>
      <c r="K758" s="21">
        <v>26</v>
      </c>
      <c r="L758" s="21">
        <v>52</v>
      </c>
      <c r="M758" s="15">
        <f t="shared" si="348"/>
        <v>2.8888888888888888</v>
      </c>
      <c r="N758" s="15">
        <f t="shared" si="349"/>
        <v>5.7777777777777777</v>
      </c>
      <c r="O758" s="17">
        <f t="shared" si="350"/>
        <v>0.5</v>
      </c>
      <c r="P758" s="14">
        <v>25</v>
      </c>
      <c r="Q758" s="16">
        <v>40</v>
      </c>
      <c r="R758" s="15">
        <f t="shared" si="351"/>
        <v>2.7777777777777777</v>
      </c>
      <c r="S758" s="15">
        <f t="shared" si="352"/>
        <v>4.4444444444444446</v>
      </c>
      <c r="T758" s="17">
        <f t="shared" si="353"/>
        <v>0.625</v>
      </c>
      <c r="U758" s="16">
        <v>1</v>
      </c>
      <c r="V758" s="16">
        <v>12</v>
      </c>
      <c r="W758" s="15">
        <f t="shared" si="354"/>
        <v>0.1111111111111111</v>
      </c>
      <c r="X758" s="15">
        <f t="shared" si="355"/>
        <v>1.3333333333333333</v>
      </c>
      <c r="Y758" s="17">
        <f t="shared" si="356"/>
        <v>8.3333333333333329E-2</v>
      </c>
      <c r="Z758" s="8">
        <v>3</v>
      </c>
      <c r="AA758" s="8">
        <v>5</v>
      </c>
      <c r="AB758" s="15">
        <f t="shared" si="357"/>
        <v>0.33333333333333331</v>
      </c>
      <c r="AC758" s="15">
        <f t="shared" si="358"/>
        <v>0.55555555555555558</v>
      </c>
      <c r="AD758" s="17">
        <f t="shared" si="359"/>
        <v>0.6</v>
      </c>
      <c r="AE758" s="13">
        <v>17</v>
      </c>
      <c r="AF758" s="15">
        <f t="shared" si="360"/>
        <v>1.8888888888888888</v>
      </c>
      <c r="AG758" s="13">
        <v>10</v>
      </c>
      <c r="AH758" s="15">
        <f t="shared" si="361"/>
        <v>1.1111111111111112</v>
      </c>
      <c r="AI758" s="13">
        <v>7</v>
      </c>
      <c r="AJ758" s="15">
        <f t="shared" si="362"/>
        <v>0.77777777777777779</v>
      </c>
      <c r="AK758" s="13">
        <v>25</v>
      </c>
      <c r="AL758" s="15">
        <f t="shared" si="363"/>
        <v>2.7777777777777777</v>
      </c>
      <c r="AM758" s="13">
        <v>5</v>
      </c>
      <c r="AN758" s="15">
        <f t="shared" si="364"/>
        <v>0.55555555555555558</v>
      </c>
      <c r="AO758" s="2">
        <v>1</v>
      </c>
      <c r="AP758" s="15">
        <f t="shared" si="365"/>
        <v>0.1111111111111111</v>
      </c>
      <c r="AQ758" s="6">
        <v>6</v>
      </c>
      <c r="AR758" s="15">
        <f t="shared" si="366"/>
        <v>0.66666666666666663</v>
      </c>
      <c r="AS758" s="52">
        <v>15</v>
      </c>
      <c r="AT758" s="15">
        <f t="shared" si="367"/>
        <v>1.6666666666666667</v>
      </c>
      <c r="AU758" s="18"/>
      <c r="AV758" s="18"/>
      <c r="AW758" s="18"/>
      <c r="AX758" s="18"/>
      <c r="AY758" s="18"/>
      <c r="AZ758" s="18"/>
      <c r="BA758" s="18"/>
      <c r="BB758" s="18"/>
      <c r="BC758" s="18"/>
      <c r="BD758" s="92">
        <f t="shared" si="368"/>
        <v>51.660516605166052</v>
      </c>
      <c r="BE758" s="92">
        <f t="shared" si="369"/>
        <v>50.96153846153846</v>
      </c>
      <c r="BF758" s="93">
        <f>IFERROR(100*((L758+0.44*AA758+AQ758)*2400)/((SUMIFS(팀공격력!Q:Q,팀공격력!A:A,B758,팀공격력!B:B,D758)+0.44*SUMIFS(팀공격력!T:T,팀공격력!A:A,B758,팀공격력!B:B,D758)+SUMIFS(팀공격력!AK:AK,팀공격력!A:A,B758,팀공격력!B:B,D758))*(F758*60+G758)),"")</f>
        <v>15.749925370993154</v>
      </c>
      <c r="BG758" s="17">
        <f t="shared" si="370"/>
        <v>0.23076923076923078</v>
      </c>
      <c r="BH758" s="17">
        <f t="shared" si="371"/>
        <v>9.6153846153846159E-2</v>
      </c>
      <c r="BI758" s="94">
        <f>IFERROR(((AG758*(12000/5))/((F758*60+G758)*(SUMIFS(팀공격력!X:X,팀공격력!A:A,B758,팀공격력!B:B,D758)+SUMIFS(팀수비력!X:X,팀수비력!A:A,B758,팀수비력!B:B,D758))))*100,"")</f>
        <v>3.2331287930326074</v>
      </c>
      <c r="BJ758" s="94">
        <f>IFERROR(((AI758*(12000/5))/((F758*60+G758)*(SUMIFS(팀공격력!V:V,팀공격력!A:A,B758,팀공격력!B:B,D758)+SUMIFS(팀수비력!W:W,팀수비력!A:A,B758,팀수비력!B:B,D758))))*100,"")</f>
        <v>4.5478662927309941</v>
      </c>
      <c r="BK758" s="94">
        <f>IFERROR(((AE758*(12000/5))/((F758*60+G758)*(SUMIFS(팀공격력!X:X,팀공격력!A:A,B758,팀공격력!B:B,D758)+SUMIFS(팀수비력!X:X,팀수비력!A:A,B758,팀수비력!B:B,D758))))*100,"")</f>
        <v>5.4963189481554329</v>
      </c>
      <c r="BL758" s="94">
        <f>IFERROR(100*AK758/(((((F758*60+G758)/(12000/5))*SUMIFS(팀공격력!P:P,팀공격력!A:A,B758,팀공격력!B:B,D758))-K758)),"")</f>
        <v>21.154768284771389</v>
      </c>
      <c r="BM758" s="94">
        <f>IFERROR(100*((AM758/E758*(2400))/((F758*60+G758)*SUMIFS(팀공격력!AR:AR,팀공격력!A:A,B758,팀공격력!B:B,D758))),"")</f>
        <v>1.5215892064078194</v>
      </c>
      <c r="BN758" s="94">
        <f>IFERROR((AO758*40)/(((F758*60+G758)/60)*(SUMIFS(팀수비력!Q:Q,팀수비력!A:A,B758,팀수비력!B:B,D758)-SUMIFS(팀수비력!N:N,팀수비력!A:A,B758,팀수비력!B:B,D758)))*100,"")</f>
        <v>0.49952233177024469</v>
      </c>
      <c r="BO758" s="94">
        <f t="shared" si="372"/>
        <v>9.9667774086378724</v>
      </c>
      <c r="BP758" s="18"/>
      <c r="BQ758" s="18"/>
      <c r="BR758" s="18"/>
      <c r="BS758" s="18"/>
      <c r="BT758" s="19" t="s">
        <v>88</v>
      </c>
      <c r="BU758" s="19"/>
      <c r="BV758" s="26" t="s">
        <v>89</v>
      </c>
      <c r="BW758" s="26"/>
      <c r="BX758" s="26"/>
      <c r="BY758" s="26"/>
      <c r="BZ758" s="29"/>
      <c r="CA758" s="29"/>
      <c r="CB758" s="29"/>
      <c r="CC758" s="30"/>
      <c r="CD758" s="30"/>
      <c r="CE758" s="30"/>
      <c r="CF758" s="28">
        <v>4</v>
      </c>
      <c r="CG758" s="28">
        <v>5</v>
      </c>
    </row>
    <row r="759" spans="1:85" x14ac:dyDescent="0.4">
      <c r="A759" s="9" t="s">
        <v>84</v>
      </c>
      <c r="B759" s="9" t="s">
        <v>230</v>
      </c>
      <c r="C759" s="9" t="s">
        <v>250</v>
      </c>
      <c r="D759" s="23" t="s">
        <v>297</v>
      </c>
      <c r="E759" s="32">
        <v>8</v>
      </c>
      <c r="F759" s="32">
        <v>11</v>
      </c>
      <c r="G759" s="32">
        <v>35</v>
      </c>
      <c r="H759" s="14">
        <f t="shared" si="346"/>
        <v>5560</v>
      </c>
      <c r="I759" s="45">
        <v>31</v>
      </c>
      <c r="J759" s="15">
        <f t="shared" si="347"/>
        <v>3.875</v>
      </c>
      <c r="K759" s="21">
        <v>14</v>
      </c>
      <c r="L759" s="21">
        <v>29</v>
      </c>
      <c r="M759" s="15">
        <f t="shared" si="348"/>
        <v>1.75</v>
      </c>
      <c r="N759" s="15">
        <f t="shared" si="349"/>
        <v>3.625</v>
      </c>
      <c r="O759" s="17">
        <f t="shared" si="350"/>
        <v>0.48275862068965519</v>
      </c>
      <c r="P759" s="14">
        <v>12</v>
      </c>
      <c r="Q759" s="16">
        <v>24</v>
      </c>
      <c r="R759" s="15">
        <f t="shared" si="351"/>
        <v>1.5</v>
      </c>
      <c r="S759" s="15">
        <f t="shared" si="352"/>
        <v>3</v>
      </c>
      <c r="T759" s="17">
        <f t="shared" si="353"/>
        <v>0.5</v>
      </c>
      <c r="U759" s="16">
        <v>2</v>
      </c>
      <c r="V759" s="16">
        <v>5</v>
      </c>
      <c r="W759" s="15">
        <f t="shared" si="354"/>
        <v>0.25</v>
      </c>
      <c r="X759" s="15">
        <f t="shared" si="355"/>
        <v>0.625</v>
      </c>
      <c r="Y759" s="17">
        <f t="shared" si="356"/>
        <v>0.4</v>
      </c>
      <c r="Z759" s="8">
        <v>1</v>
      </c>
      <c r="AA759" s="8">
        <v>1</v>
      </c>
      <c r="AB759" s="15">
        <f t="shared" si="357"/>
        <v>0.125</v>
      </c>
      <c r="AC759" s="15">
        <f t="shared" si="358"/>
        <v>0.125</v>
      </c>
      <c r="AD759" s="17">
        <f t="shared" si="359"/>
        <v>1</v>
      </c>
      <c r="AE759" s="13">
        <v>12</v>
      </c>
      <c r="AF759" s="15">
        <f t="shared" si="360"/>
        <v>1.5</v>
      </c>
      <c r="AG759" s="13">
        <v>4</v>
      </c>
      <c r="AH759" s="15">
        <f t="shared" si="361"/>
        <v>0.5</v>
      </c>
      <c r="AI759" s="13">
        <v>8</v>
      </c>
      <c r="AJ759" s="15">
        <f t="shared" si="362"/>
        <v>1</v>
      </c>
      <c r="AK759" s="13">
        <v>0</v>
      </c>
      <c r="AL759" s="15">
        <f t="shared" si="363"/>
        <v>0</v>
      </c>
      <c r="AM759" s="13">
        <v>3</v>
      </c>
      <c r="AN759" s="15">
        <f t="shared" si="364"/>
        <v>0.375</v>
      </c>
      <c r="AO759" s="2">
        <v>0</v>
      </c>
      <c r="AP759" s="15">
        <f t="shared" si="365"/>
        <v>0</v>
      </c>
      <c r="AQ759" s="6">
        <v>2</v>
      </c>
      <c r="AR759" s="15">
        <f t="shared" si="366"/>
        <v>0.25</v>
      </c>
      <c r="AS759" s="52">
        <v>3</v>
      </c>
      <c r="AT759" s="15">
        <f t="shared" si="367"/>
        <v>0.375</v>
      </c>
      <c r="AU759" s="18"/>
      <c r="AV759" s="18"/>
      <c r="AW759" s="18"/>
      <c r="AX759" s="18"/>
      <c r="AY759" s="18"/>
      <c r="AZ759" s="18"/>
      <c r="BA759" s="18"/>
      <c r="BB759" s="18"/>
      <c r="BC759" s="18"/>
      <c r="BD759" s="92">
        <f t="shared" si="368"/>
        <v>52.649456521739125</v>
      </c>
      <c r="BE759" s="92">
        <f t="shared" si="369"/>
        <v>51.724137931034484</v>
      </c>
      <c r="BF759" s="93">
        <f>IFERROR(100*((L759+0.44*AA759+AQ759)*2400)/((SUMIFS(팀공격력!Q:Q,팀공격력!A:A,B759,팀공격력!B:B,D759)+0.44*SUMIFS(팀공격력!T:T,팀공격력!A:A,B759,팀공격력!B:B,D759)+SUMIFS(팀공격력!AK:AK,팀공격력!A:A,B759,팀공격력!B:B,D759))*(F759*60+G759)),"")</f>
        <v>13.835480703010228</v>
      </c>
      <c r="BG759" s="17">
        <f t="shared" si="370"/>
        <v>0.17241379310344829</v>
      </c>
      <c r="BH759" s="17">
        <f t="shared" si="371"/>
        <v>3.4482758620689655E-2</v>
      </c>
      <c r="BI759" s="94">
        <f>IFERROR(((AG759*(12000/5))/((F759*60+G759)*(SUMIFS(팀공격력!X:X,팀공격력!A:A,B759,팀공격력!B:B,D759)+SUMIFS(팀수비력!X:X,팀수비력!A:A,B759,팀수비력!B:B,D759))))*100,"")</f>
        <v>2.1752676598878375</v>
      </c>
      <c r="BJ759" s="94">
        <f>IFERROR(((AI759*(12000/5))/((F759*60+G759)*(SUMIFS(팀공격력!V:V,팀공격력!A:A,B759,팀공격력!B:B,D759)+SUMIFS(팀수비력!W:W,팀수비력!A:A,B759,팀수비력!B:B,D759))))*100,"")</f>
        <v>8.7423731900555506</v>
      </c>
      <c r="BK759" s="94">
        <f>IFERROR(((AE759*(12000/5))/((F759*60+G759)*(SUMIFS(팀공격력!X:X,팀공격력!A:A,B759,팀공격력!B:B,D759)+SUMIFS(팀수비력!X:X,팀수비력!A:A,B759,팀수비력!B:B,D759))))*100,"")</f>
        <v>6.5258029796635126</v>
      </c>
      <c r="BL759" s="94">
        <f>IFERROR(100*AK759/(((((F759*60+G759)/(12000/5))*SUMIFS(팀공격력!P:P,팀공격력!A:A,B759,팀공격력!B:B,D759))-K759)),"")</f>
        <v>0</v>
      </c>
      <c r="BM759" s="94">
        <f>IFERROR(100*((AM759/E759*(2400))/((F759*60+G759)*SUMIFS(팀공격력!AR:AR,팀공격력!A:A,B759,팀공격력!B:B,D759))),"")</f>
        <v>1.7275510835197843</v>
      </c>
      <c r="BN759" s="94">
        <f>IFERROR((AO759*40)/(((F759*60+G759)/60)*(SUMIFS(팀수비력!Q:Q,팀수비력!A:A,B759,팀수비력!B:B,D759)-SUMIFS(팀수비력!N:N,팀수비력!A:A,B759,팀수비력!B:B,D759)))*100,"")</f>
        <v>0</v>
      </c>
      <c r="BO759" s="94">
        <f t="shared" si="372"/>
        <v>6.3613231552162848</v>
      </c>
      <c r="BP759" s="18"/>
      <c r="BQ759" s="18"/>
      <c r="BR759" s="18"/>
      <c r="BS759" s="18"/>
      <c r="BT759" s="19" t="s">
        <v>88</v>
      </c>
      <c r="BU759" s="19"/>
      <c r="BV759" s="26" t="s">
        <v>94</v>
      </c>
      <c r="BW759" s="26"/>
      <c r="BX759" s="26"/>
      <c r="BY759" s="26"/>
      <c r="BZ759" s="29"/>
      <c r="CA759" s="29"/>
      <c r="CB759" s="29"/>
      <c r="CC759" s="30"/>
      <c r="CD759" s="30"/>
      <c r="CE759" s="30"/>
      <c r="CF759" s="28">
        <v>4</v>
      </c>
      <c r="CG759" s="28">
        <v>4</v>
      </c>
    </row>
    <row r="760" spans="1:85" x14ac:dyDescent="0.4">
      <c r="A760" s="9" t="s">
        <v>84</v>
      </c>
      <c r="B760" s="9" t="s">
        <v>230</v>
      </c>
      <c r="C760" s="9" t="s">
        <v>251</v>
      </c>
      <c r="D760" s="23" t="s">
        <v>297</v>
      </c>
      <c r="E760" s="32">
        <v>8</v>
      </c>
      <c r="F760" s="32">
        <v>21</v>
      </c>
      <c r="G760" s="32">
        <v>37</v>
      </c>
      <c r="H760" s="14">
        <f t="shared" si="346"/>
        <v>10376</v>
      </c>
      <c r="I760" s="45">
        <v>59</v>
      </c>
      <c r="J760" s="15">
        <f t="shared" si="347"/>
        <v>7.375</v>
      </c>
      <c r="K760" s="21">
        <v>21</v>
      </c>
      <c r="L760" s="21">
        <v>56</v>
      </c>
      <c r="M760" s="15">
        <f t="shared" si="348"/>
        <v>2.625</v>
      </c>
      <c r="N760" s="15">
        <f t="shared" si="349"/>
        <v>7</v>
      </c>
      <c r="O760" s="17">
        <f t="shared" si="350"/>
        <v>0.375</v>
      </c>
      <c r="P760" s="14">
        <v>14</v>
      </c>
      <c r="Q760" s="16">
        <v>26</v>
      </c>
      <c r="R760" s="15">
        <f t="shared" si="351"/>
        <v>1.75</v>
      </c>
      <c r="S760" s="15">
        <f t="shared" si="352"/>
        <v>3.25</v>
      </c>
      <c r="T760" s="17">
        <f t="shared" si="353"/>
        <v>0.53846153846153844</v>
      </c>
      <c r="U760" s="16">
        <v>7</v>
      </c>
      <c r="V760" s="16">
        <v>30</v>
      </c>
      <c r="W760" s="15">
        <f t="shared" si="354"/>
        <v>0.875</v>
      </c>
      <c r="X760" s="15">
        <f t="shared" si="355"/>
        <v>3.75</v>
      </c>
      <c r="Y760" s="17">
        <f t="shared" si="356"/>
        <v>0.23333333333333334</v>
      </c>
      <c r="Z760" s="8">
        <v>10</v>
      </c>
      <c r="AA760" s="8">
        <v>10</v>
      </c>
      <c r="AB760" s="15">
        <f t="shared" si="357"/>
        <v>1.25</v>
      </c>
      <c r="AC760" s="15">
        <f t="shared" si="358"/>
        <v>1.25</v>
      </c>
      <c r="AD760" s="17">
        <f t="shared" si="359"/>
        <v>1</v>
      </c>
      <c r="AE760" s="13">
        <v>12</v>
      </c>
      <c r="AF760" s="15">
        <f t="shared" si="360"/>
        <v>1.5</v>
      </c>
      <c r="AG760" s="13">
        <v>4</v>
      </c>
      <c r="AH760" s="15">
        <f t="shared" si="361"/>
        <v>0.5</v>
      </c>
      <c r="AI760" s="13">
        <v>8</v>
      </c>
      <c r="AJ760" s="15">
        <f t="shared" si="362"/>
        <v>1</v>
      </c>
      <c r="AK760" s="13">
        <v>24</v>
      </c>
      <c r="AL760" s="15">
        <f t="shared" si="363"/>
        <v>3</v>
      </c>
      <c r="AM760" s="13">
        <v>7</v>
      </c>
      <c r="AN760" s="15">
        <f t="shared" si="364"/>
        <v>0.875</v>
      </c>
      <c r="AO760" s="2">
        <v>4</v>
      </c>
      <c r="AP760" s="15">
        <f t="shared" si="365"/>
        <v>0.5</v>
      </c>
      <c r="AQ760" s="6">
        <v>14</v>
      </c>
      <c r="AR760" s="15">
        <f t="shared" si="366"/>
        <v>1.75</v>
      </c>
      <c r="AS760" s="52">
        <v>17</v>
      </c>
      <c r="AT760" s="15">
        <f t="shared" si="367"/>
        <v>2.125</v>
      </c>
      <c r="AU760" s="18"/>
      <c r="AV760" s="18"/>
      <c r="AW760" s="18"/>
      <c r="AX760" s="18"/>
      <c r="AY760" s="18"/>
      <c r="AZ760" s="18"/>
      <c r="BA760" s="18"/>
      <c r="BB760" s="18"/>
      <c r="BC760" s="18"/>
      <c r="BD760" s="92">
        <f t="shared" si="368"/>
        <v>48.841059602649004</v>
      </c>
      <c r="BE760" s="92">
        <f t="shared" si="369"/>
        <v>43.75</v>
      </c>
      <c r="BF760" s="93">
        <f>IFERROR(100*((L760+0.44*AA760+AQ760)*2400)/((SUMIFS(팀공격력!Q:Q,팀공격력!A:A,B760,팀공격력!B:B,D760)+0.44*SUMIFS(팀공격력!T:T,팀공격력!A:A,B760,팀공격력!B:B,D760)+SUMIFS(팀공격력!AK:AK,팀공격력!A:A,B760,팀공격력!B:B,D760))*(F760*60+G760)),"")</f>
        <v>17.544034780577338</v>
      </c>
      <c r="BG760" s="17">
        <f t="shared" si="370"/>
        <v>0.5357142857142857</v>
      </c>
      <c r="BH760" s="17">
        <f t="shared" si="371"/>
        <v>0.17857142857142858</v>
      </c>
      <c r="BI760" s="94">
        <f>IFERROR(((AG760*(12000/5))/((F760*60+G760)*(SUMIFS(팀공격력!X:X,팀공격력!A:A,B760,팀공격력!B:B,D760)+SUMIFS(팀수비력!X:X,팀수비력!A:A,B760,팀수비력!B:B,D760))))*100,"")</f>
        <v>1.1656214522914783</v>
      </c>
      <c r="BJ760" s="94">
        <f>IFERROR(((AI760*(12000/5))/((F760*60+G760)*(SUMIFS(팀공격력!V:V,팀공격력!A:A,B760,팀공격력!B:B,D760)+SUMIFS(팀수비력!W:W,팀수비력!A:A,B760,팀수비력!B:B,D760))))*100,"")</f>
        <v>4.6846178620575234</v>
      </c>
      <c r="BK760" s="94">
        <f>IFERROR(((AE760*(12000/5))/((F760*60+G760)*(SUMIFS(팀공격력!X:X,팀공격력!A:A,B760,팀공격력!B:B,D760)+SUMIFS(팀수비력!X:X,팀수비력!A:A,B760,팀수비력!B:B,D760))))*100,"")</f>
        <v>3.4968643568744344</v>
      </c>
      <c r="BL760" s="94">
        <f>IFERROR(100*AK760/(((((F760*60+G760)/(12000/5))*SUMIFS(팀공격력!P:P,팀공격력!A:A,B760,팀공격력!B:B,D760))-K760)),"")</f>
        <v>17.270742881815348</v>
      </c>
      <c r="BM760" s="94">
        <f>IFERROR(100*((AM760/E760*(2400))/((F760*60+G760)*SUMIFS(팀공격력!AR:AR,팀공격력!A:A,B760,팀공격력!B:B,D760))),"")</f>
        <v>2.1599938374000898</v>
      </c>
      <c r="BN760" s="94">
        <f>IFERROR((AO760*40)/(((F760*60+G760)/60)*(SUMIFS(팀수비력!Q:Q,팀수비력!A:A,B760,팀수비력!B:B,D760)-SUMIFS(팀수비력!N:N,팀수비력!A:A,B760,팀수비력!B:B,D760)))*100,"")</f>
        <v>1.800899324099972</v>
      </c>
      <c r="BO760" s="94">
        <f t="shared" si="372"/>
        <v>18.817204301075268</v>
      </c>
      <c r="BP760" s="18"/>
      <c r="BQ760" s="18"/>
      <c r="BR760" s="18"/>
      <c r="BS760" s="18"/>
      <c r="BT760" s="19" t="s">
        <v>88</v>
      </c>
      <c r="BU760" s="19"/>
      <c r="BV760" s="26" t="s">
        <v>89</v>
      </c>
      <c r="BW760" s="26"/>
      <c r="BX760" s="26"/>
      <c r="BY760" s="26"/>
      <c r="BZ760" s="29"/>
      <c r="CA760" s="29"/>
      <c r="CB760" s="29"/>
      <c r="CC760" s="30"/>
      <c r="CD760" s="30"/>
      <c r="CE760" s="30"/>
      <c r="CF760" s="28">
        <v>3</v>
      </c>
      <c r="CG760" s="28">
        <v>5</v>
      </c>
    </row>
    <row r="761" spans="1:85" x14ac:dyDescent="0.4">
      <c r="A761" s="9" t="s">
        <v>84</v>
      </c>
      <c r="B761" s="9" t="s">
        <v>230</v>
      </c>
      <c r="C761" s="9" t="s">
        <v>252</v>
      </c>
      <c r="D761" s="23" t="s">
        <v>297</v>
      </c>
      <c r="E761" s="32">
        <v>9</v>
      </c>
      <c r="F761" s="32">
        <v>27</v>
      </c>
      <c r="G761" s="32">
        <v>21</v>
      </c>
      <c r="H761" s="14">
        <f t="shared" si="346"/>
        <v>14769</v>
      </c>
      <c r="I761" s="45">
        <v>167</v>
      </c>
      <c r="J761" s="15">
        <f t="shared" si="347"/>
        <v>18.555555555555557</v>
      </c>
      <c r="K761" s="21">
        <v>66</v>
      </c>
      <c r="L761" s="21">
        <v>128</v>
      </c>
      <c r="M761" s="15">
        <f t="shared" si="348"/>
        <v>7.333333333333333</v>
      </c>
      <c r="N761" s="15">
        <f t="shared" si="349"/>
        <v>14.222222222222221</v>
      </c>
      <c r="O761" s="17">
        <f t="shared" si="350"/>
        <v>0.515625</v>
      </c>
      <c r="P761" s="14">
        <v>48</v>
      </c>
      <c r="Q761" s="16">
        <v>81</v>
      </c>
      <c r="R761" s="15">
        <f t="shared" si="351"/>
        <v>5.333333333333333</v>
      </c>
      <c r="S761" s="15">
        <f t="shared" si="352"/>
        <v>9</v>
      </c>
      <c r="T761" s="17">
        <f t="shared" si="353"/>
        <v>0.59259259259259256</v>
      </c>
      <c r="U761" s="16">
        <v>18</v>
      </c>
      <c r="V761" s="16">
        <v>47</v>
      </c>
      <c r="W761" s="15">
        <f t="shared" si="354"/>
        <v>2</v>
      </c>
      <c r="X761" s="15">
        <f t="shared" si="355"/>
        <v>5.2222222222222223</v>
      </c>
      <c r="Y761" s="17">
        <f t="shared" si="356"/>
        <v>0.38297872340425532</v>
      </c>
      <c r="Z761" s="8">
        <v>17</v>
      </c>
      <c r="AA761" s="8">
        <v>26</v>
      </c>
      <c r="AB761" s="15">
        <f t="shared" si="357"/>
        <v>1.8888888888888888</v>
      </c>
      <c r="AC761" s="15">
        <f t="shared" si="358"/>
        <v>2.8888888888888888</v>
      </c>
      <c r="AD761" s="17">
        <f t="shared" si="359"/>
        <v>0.65384615384615385</v>
      </c>
      <c r="AE761" s="13">
        <v>86</v>
      </c>
      <c r="AF761" s="15">
        <f t="shared" si="360"/>
        <v>9.5555555555555554</v>
      </c>
      <c r="AG761" s="13">
        <v>19</v>
      </c>
      <c r="AH761" s="15">
        <f t="shared" si="361"/>
        <v>2.1111111111111112</v>
      </c>
      <c r="AI761" s="13">
        <v>67</v>
      </c>
      <c r="AJ761" s="15">
        <f t="shared" si="362"/>
        <v>7.4444444444444446</v>
      </c>
      <c r="AK761" s="13">
        <v>12</v>
      </c>
      <c r="AL761" s="15">
        <f t="shared" si="363"/>
        <v>1.3333333333333333</v>
      </c>
      <c r="AM761" s="13">
        <v>7</v>
      </c>
      <c r="AN761" s="15">
        <f t="shared" si="364"/>
        <v>0.77777777777777779</v>
      </c>
      <c r="AO761" s="2">
        <v>5</v>
      </c>
      <c r="AP761" s="15">
        <f t="shared" si="365"/>
        <v>0.55555555555555558</v>
      </c>
      <c r="AQ761" s="6">
        <v>18</v>
      </c>
      <c r="AR761" s="15">
        <f t="shared" si="366"/>
        <v>2</v>
      </c>
      <c r="AS761" s="52">
        <v>23</v>
      </c>
      <c r="AT761" s="15">
        <f t="shared" si="367"/>
        <v>2.5555555555555554</v>
      </c>
      <c r="AU761" s="18"/>
      <c r="AV761" s="18"/>
      <c r="AW761" s="18"/>
      <c r="AX761" s="18"/>
      <c r="AY761" s="18"/>
      <c r="AZ761" s="18"/>
      <c r="BA761" s="18"/>
      <c r="BB761" s="18"/>
      <c r="BC761" s="18"/>
      <c r="BD761" s="92">
        <f t="shared" si="368"/>
        <v>59.882386689615608</v>
      </c>
      <c r="BE761" s="92">
        <f t="shared" si="369"/>
        <v>58.59375</v>
      </c>
      <c r="BF761" s="93">
        <f>IFERROR(100*((L761+0.44*AA761+AQ761)*2400)/((SUMIFS(팀공격력!Q:Q,팀공격력!A:A,B761,팀공격력!B:B,D761)+0.44*SUMIFS(팀공격력!T:T,팀공격력!A:A,B761,팀공격력!B:B,D761)+SUMIFS(팀공격력!AK:AK,팀공격력!A:A,B761,팀공격력!B:B,D761))*(F761*60+G761)),"")</f>
        <v>29.34289909855945</v>
      </c>
      <c r="BG761" s="17">
        <f t="shared" si="370"/>
        <v>0.3671875</v>
      </c>
      <c r="BH761" s="17">
        <f t="shared" si="371"/>
        <v>0.203125</v>
      </c>
      <c r="BI761" s="94">
        <f>IFERROR(((AG761*(12000/5))/((F761*60+G761)*(SUMIFS(팀공격력!X:X,팀공격력!A:A,B761,팀공격력!B:B,D761)+SUMIFS(팀수비력!X:X,팀수비력!A:A,B761,팀수비력!B:B,D761))))*100,"")</f>
        <v>4.3760526277908136</v>
      </c>
      <c r="BJ761" s="94">
        <f>IFERROR(((AI761*(12000/5))/((F761*60+G761)*(SUMIFS(팀공격력!V:V,팀공격력!A:A,B761,팀공격력!B:B,D761)+SUMIFS(팀수비력!W:W,팀수비력!A:A,B761,팀수비력!B:B,D761))))*100,"")</f>
        <v>31.009187050193226</v>
      </c>
      <c r="BK761" s="94">
        <f>IFERROR(((AE761*(12000/5))/((F761*60+G761)*(SUMIFS(팀공격력!X:X,팀공격력!A:A,B761,팀공격력!B:B,D761)+SUMIFS(팀수비력!X:X,팀수비력!A:A,B761,팀수비력!B:B,D761))))*100,"")</f>
        <v>19.807396104737364</v>
      </c>
      <c r="BL761" s="94">
        <f>IFERROR(100*AK761/(((((F761*60+G761)/(12000/5))*SUMIFS(팀공격력!P:P,팀공격력!A:A,B761,팀공격력!B:B,D761))-K761)),"")</f>
        <v>8.7982989955275315</v>
      </c>
      <c r="BM761" s="94">
        <f>IFERROR(100*((AM761/E761*(2400))/((F761*60+G761)*SUMIFS(팀공격력!AR:AR,팀공격력!A:A,B761,팀공격력!B:B,D761))),"")</f>
        <v>1.5175093816008758</v>
      </c>
      <c r="BN761" s="94">
        <f>IFERROR((AO761*40)/(((F761*60+G761)/60)*(SUMIFS(팀수비력!Q:Q,팀수비력!A:A,B761,팀수비력!B:B,D761)-SUMIFS(팀수비력!N:N,팀수비력!A:A,B761,팀수비력!B:B,D761)))*100,"")</f>
        <v>1.7792248806807316</v>
      </c>
      <c r="BO761" s="94">
        <f t="shared" si="372"/>
        <v>11.432926829268293</v>
      </c>
      <c r="BP761" s="18"/>
      <c r="BQ761" s="18"/>
      <c r="BR761" s="18"/>
      <c r="BS761" s="18"/>
      <c r="BT761" s="19" t="s">
        <v>93</v>
      </c>
      <c r="BU761" s="19"/>
      <c r="BV761" s="26" t="s">
        <v>94</v>
      </c>
      <c r="BW761" s="26"/>
      <c r="BX761" s="26"/>
      <c r="BY761" s="26"/>
      <c r="BZ761" s="29"/>
      <c r="CA761" s="29"/>
      <c r="CB761" s="29"/>
      <c r="CC761" s="30"/>
      <c r="CD761" s="30"/>
      <c r="CE761" s="30"/>
      <c r="CF761" s="28">
        <v>4</v>
      </c>
      <c r="CG761" s="28">
        <v>5</v>
      </c>
    </row>
    <row r="762" spans="1:85" x14ac:dyDescent="0.4">
      <c r="A762" s="9" t="s">
        <v>84</v>
      </c>
      <c r="B762" s="9" t="s">
        <v>230</v>
      </c>
      <c r="C762" s="9" t="s">
        <v>253</v>
      </c>
      <c r="D762" s="23" t="s">
        <v>297</v>
      </c>
      <c r="E762" s="32">
        <v>9</v>
      </c>
      <c r="F762" s="32">
        <v>29</v>
      </c>
      <c r="G762" s="32">
        <v>36</v>
      </c>
      <c r="H762" s="14">
        <f t="shared" si="346"/>
        <v>15984</v>
      </c>
      <c r="I762" s="45">
        <v>117</v>
      </c>
      <c r="J762" s="15">
        <f t="shared" si="347"/>
        <v>13</v>
      </c>
      <c r="K762" s="21">
        <v>43</v>
      </c>
      <c r="L762" s="21">
        <v>103</v>
      </c>
      <c r="M762" s="15">
        <f t="shared" si="348"/>
        <v>4.7777777777777777</v>
      </c>
      <c r="N762" s="15">
        <f t="shared" si="349"/>
        <v>11.444444444444445</v>
      </c>
      <c r="O762" s="17">
        <f t="shared" si="350"/>
        <v>0.41747572815533979</v>
      </c>
      <c r="P762" s="14">
        <v>29</v>
      </c>
      <c r="Q762" s="16">
        <v>55</v>
      </c>
      <c r="R762" s="15">
        <f t="shared" si="351"/>
        <v>3.2222222222222223</v>
      </c>
      <c r="S762" s="15">
        <f t="shared" si="352"/>
        <v>6.1111111111111107</v>
      </c>
      <c r="T762" s="17">
        <f t="shared" si="353"/>
        <v>0.52727272727272723</v>
      </c>
      <c r="U762" s="16">
        <v>14</v>
      </c>
      <c r="V762" s="16">
        <v>48</v>
      </c>
      <c r="W762" s="15">
        <f t="shared" si="354"/>
        <v>1.5555555555555556</v>
      </c>
      <c r="X762" s="15">
        <f t="shared" si="355"/>
        <v>5.333333333333333</v>
      </c>
      <c r="Y762" s="17">
        <f t="shared" si="356"/>
        <v>0.29166666666666669</v>
      </c>
      <c r="Z762" s="8">
        <v>17</v>
      </c>
      <c r="AA762" s="8">
        <v>23</v>
      </c>
      <c r="AB762" s="15">
        <f t="shared" si="357"/>
        <v>1.8888888888888888</v>
      </c>
      <c r="AC762" s="15">
        <f t="shared" si="358"/>
        <v>2.5555555555555554</v>
      </c>
      <c r="AD762" s="17">
        <f t="shared" si="359"/>
        <v>0.73913043478260865</v>
      </c>
      <c r="AE762" s="13">
        <v>27</v>
      </c>
      <c r="AF762" s="15">
        <f t="shared" si="360"/>
        <v>3</v>
      </c>
      <c r="AG762" s="13">
        <v>4</v>
      </c>
      <c r="AH762" s="15">
        <f t="shared" si="361"/>
        <v>0.44444444444444442</v>
      </c>
      <c r="AI762" s="13">
        <v>23</v>
      </c>
      <c r="AJ762" s="15">
        <f t="shared" si="362"/>
        <v>2.5555555555555554</v>
      </c>
      <c r="AK762" s="13">
        <v>32</v>
      </c>
      <c r="AL762" s="15">
        <f t="shared" si="363"/>
        <v>3.5555555555555554</v>
      </c>
      <c r="AM762" s="13">
        <v>6</v>
      </c>
      <c r="AN762" s="15">
        <f t="shared" si="364"/>
        <v>0.66666666666666663</v>
      </c>
      <c r="AO762" s="2">
        <v>0</v>
      </c>
      <c r="AP762" s="15">
        <f t="shared" si="365"/>
        <v>0</v>
      </c>
      <c r="AQ762" s="6">
        <v>17</v>
      </c>
      <c r="AR762" s="15">
        <f t="shared" si="366"/>
        <v>1.8888888888888888</v>
      </c>
      <c r="AS762" s="52">
        <v>22</v>
      </c>
      <c r="AT762" s="15">
        <f t="shared" si="367"/>
        <v>2.4444444444444446</v>
      </c>
      <c r="AU762" s="18"/>
      <c r="AV762" s="18"/>
      <c r="AW762" s="18"/>
      <c r="AX762" s="18"/>
      <c r="AY762" s="18"/>
      <c r="AZ762" s="18"/>
      <c r="BA762" s="18"/>
      <c r="BB762" s="18"/>
      <c r="BC762" s="18"/>
      <c r="BD762" s="92">
        <f t="shared" si="368"/>
        <v>51.714992927864209</v>
      </c>
      <c r="BE762" s="92">
        <f t="shared" si="369"/>
        <v>48.543689320388353</v>
      </c>
      <c r="BF762" s="93">
        <f>IFERROR(100*((L762+0.44*AA762+AQ762)*2400)/((SUMIFS(팀공격력!Q:Q,팀공격력!A:A,B762,팀공격력!B:B,D762)+0.44*SUMIFS(팀공격력!T:T,팀공격력!A:A,B762,팀공격력!B:B,D762)+SUMIFS(팀공격력!AK:AK,팀공격력!A:A,B762,팀공격력!B:B,D762))*(F762*60+G762)),"")</f>
        <v>22.407717126852614</v>
      </c>
      <c r="BG762" s="17">
        <f t="shared" si="370"/>
        <v>0.46601941747572817</v>
      </c>
      <c r="BH762" s="17">
        <f t="shared" si="371"/>
        <v>0.22330097087378642</v>
      </c>
      <c r="BI762" s="94">
        <f>IFERROR(((AG762*(12000/5))/((F762*60+G762)*(SUMIFS(팀공격력!X:X,팀공격력!A:A,B762,팀공격력!B:B,D762)+SUMIFS(팀수비력!X:X,팀수비력!A:A,B762,팀수비력!B:B,D762))))*100,"")</f>
        <v>0.85124494573313469</v>
      </c>
      <c r="BJ762" s="94">
        <f>IFERROR(((AI762*(12000/5))/((F762*60+G762)*(SUMIFS(팀공격력!V:V,팀공격력!A:A,B762,팀공격력!B:B,D762)+SUMIFS(팀수비력!W:W,팀수비력!A:A,B762,팀수비력!B:B,D762))))*100,"")</f>
        <v>9.8357851522408488</v>
      </c>
      <c r="BK762" s="94">
        <f>IFERROR(((AE762*(12000/5))/((F762*60+G762)*(SUMIFS(팀공격력!X:X,팀공격력!A:A,B762,팀공격력!B:B,D762)+SUMIFS(팀수비력!X:X,팀수비력!A:A,B762,팀수비력!B:B,D762))))*100,"")</f>
        <v>5.7459033836986588</v>
      </c>
      <c r="BL762" s="94">
        <f>IFERROR(100*AK762/(((((F762*60+G762)/(12000/5))*SUMIFS(팀공격력!P:P,팀공격력!A:A,B762,팀공격력!B:B,D762))-K762)),"")</f>
        <v>18.177686889343331</v>
      </c>
      <c r="BM762" s="94">
        <f>IFERROR(100*((AM762/E762*(2400))/((F762*60+G762)*SUMIFS(팀공격력!AR:AR,팀공격력!A:A,B762,팀공격력!B:B,D762))),"")</f>
        <v>1.201849852899149</v>
      </c>
      <c r="BN762" s="94">
        <f>IFERROR((AO762*40)/(((F762*60+G762)/60)*(SUMIFS(팀수비력!Q:Q,팀수비력!A:A,B762,팀수비력!B:B,D762)-SUMIFS(팀수비력!N:N,팀수비력!A:A,B762,팀수비력!B:B,D762)))*100,"")</f>
        <v>0</v>
      </c>
      <c r="BO762" s="94">
        <f t="shared" si="372"/>
        <v>13.064863203197049</v>
      </c>
      <c r="BP762" s="18"/>
      <c r="BQ762" s="18"/>
      <c r="BR762" s="18"/>
      <c r="BS762" s="18"/>
      <c r="BT762" s="19" t="s">
        <v>88</v>
      </c>
      <c r="BU762" s="19"/>
      <c r="BV762" s="26" t="s">
        <v>89</v>
      </c>
      <c r="BW762" s="26"/>
      <c r="BX762" s="26"/>
      <c r="BY762" s="26"/>
      <c r="BZ762" s="29"/>
      <c r="CA762" s="29"/>
      <c r="CB762" s="29"/>
      <c r="CC762" s="30"/>
      <c r="CD762" s="30"/>
      <c r="CE762" s="30"/>
      <c r="CF762" s="28">
        <v>4</v>
      </c>
      <c r="CG762" s="28">
        <v>5</v>
      </c>
    </row>
    <row r="763" spans="1:85" x14ac:dyDescent="0.4">
      <c r="A763" s="9" t="s">
        <v>84</v>
      </c>
      <c r="B763" s="9" t="s">
        <v>254</v>
      </c>
      <c r="C763" s="9" t="s">
        <v>256</v>
      </c>
      <c r="D763" s="23" t="s">
        <v>297</v>
      </c>
      <c r="E763" s="32">
        <v>3</v>
      </c>
      <c r="F763" s="32">
        <v>15</v>
      </c>
      <c r="G763" s="32">
        <v>1</v>
      </c>
      <c r="H763" s="14">
        <f t="shared" si="346"/>
        <v>2703</v>
      </c>
      <c r="I763" s="45">
        <v>12</v>
      </c>
      <c r="J763" s="15">
        <f t="shared" si="347"/>
        <v>4</v>
      </c>
      <c r="K763" s="21">
        <v>4</v>
      </c>
      <c r="L763" s="21">
        <v>9</v>
      </c>
      <c r="M763" s="15">
        <f t="shared" si="348"/>
        <v>1.3333333333333333</v>
      </c>
      <c r="N763" s="15">
        <f t="shared" si="349"/>
        <v>3</v>
      </c>
      <c r="O763" s="17">
        <f t="shared" si="350"/>
        <v>0.44444444444444442</v>
      </c>
      <c r="P763" s="14">
        <v>1</v>
      </c>
      <c r="Q763" s="16">
        <v>5</v>
      </c>
      <c r="R763" s="15">
        <f t="shared" si="351"/>
        <v>0.33333333333333331</v>
      </c>
      <c r="S763" s="15">
        <f t="shared" si="352"/>
        <v>1.6666666666666667</v>
      </c>
      <c r="T763" s="17">
        <f t="shared" si="353"/>
        <v>0.2</v>
      </c>
      <c r="U763" s="16">
        <v>3</v>
      </c>
      <c r="V763" s="16">
        <v>4</v>
      </c>
      <c r="W763" s="15">
        <f t="shared" si="354"/>
        <v>1</v>
      </c>
      <c r="X763" s="15">
        <f t="shared" si="355"/>
        <v>1.3333333333333333</v>
      </c>
      <c r="Y763" s="17">
        <f t="shared" si="356"/>
        <v>0.75</v>
      </c>
      <c r="Z763" s="8">
        <v>1</v>
      </c>
      <c r="AA763" s="8">
        <v>2</v>
      </c>
      <c r="AB763" s="15">
        <f t="shared" si="357"/>
        <v>0.33333333333333331</v>
      </c>
      <c r="AC763" s="15">
        <f t="shared" si="358"/>
        <v>0.66666666666666663</v>
      </c>
      <c r="AD763" s="17">
        <f t="shared" si="359"/>
        <v>0.5</v>
      </c>
      <c r="AE763" s="13">
        <v>7</v>
      </c>
      <c r="AF763" s="15">
        <f t="shared" si="360"/>
        <v>2.3333333333333335</v>
      </c>
      <c r="AG763" s="13">
        <v>1</v>
      </c>
      <c r="AH763" s="15">
        <f t="shared" si="361"/>
        <v>0.33333333333333331</v>
      </c>
      <c r="AI763" s="13">
        <v>6</v>
      </c>
      <c r="AJ763" s="15">
        <f t="shared" si="362"/>
        <v>2</v>
      </c>
      <c r="AK763" s="13">
        <v>0</v>
      </c>
      <c r="AL763" s="15">
        <f t="shared" si="363"/>
        <v>0</v>
      </c>
      <c r="AM763" s="13">
        <v>0</v>
      </c>
      <c r="AN763" s="15">
        <f t="shared" si="364"/>
        <v>0</v>
      </c>
      <c r="AO763" s="2">
        <v>0</v>
      </c>
      <c r="AP763" s="15">
        <f t="shared" si="365"/>
        <v>0</v>
      </c>
      <c r="AQ763" s="6">
        <v>1</v>
      </c>
      <c r="AR763" s="15">
        <f t="shared" si="366"/>
        <v>0.33333333333333331</v>
      </c>
      <c r="AS763" s="52">
        <v>7</v>
      </c>
      <c r="AT763" s="15">
        <f t="shared" si="367"/>
        <v>2.3333333333333335</v>
      </c>
      <c r="AU763" s="18"/>
      <c r="AV763" s="18"/>
      <c r="AW763" s="18"/>
      <c r="AX763" s="18"/>
      <c r="AY763" s="18"/>
      <c r="AZ763" s="18"/>
      <c r="BA763" s="18"/>
      <c r="BB763" s="18"/>
      <c r="BC763" s="18"/>
      <c r="BD763" s="92">
        <f t="shared" si="368"/>
        <v>60.728744939271252</v>
      </c>
      <c r="BE763" s="92">
        <f t="shared" si="369"/>
        <v>61.111111111111114</v>
      </c>
      <c r="BF763" s="93">
        <f>IFERROR(100*((L763+0.44*AA763+AQ763)*2400)/((SUMIFS(팀공격력!Q:Q,팀공격력!A:A,B763,팀공격력!B:B,D763)+0.44*SUMIFS(팀공격력!T:T,팀공격력!A:A,B763,팀공격력!B:B,D763)+SUMIFS(팀공격력!AK:AK,팀공격력!A:A,B763,팀공격력!B:B,D763))*(F763*60+G763)),"")</f>
        <v>3.8165207642582839</v>
      </c>
      <c r="BG763" s="17">
        <f t="shared" si="370"/>
        <v>0.44444444444444442</v>
      </c>
      <c r="BH763" s="17">
        <f t="shared" si="371"/>
        <v>0.22222222222222221</v>
      </c>
      <c r="BI763" s="94">
        <f>IFERROR(((AG763*(12000/5))/((F763*60+G763)*(SUMIFS(팀공격력!X:X,팀공격력!A:A,B763,팀공격력!B:B,D763)+SUMIFS(팀수비력!X:X,팀수비력!A:A,B763,팀수비력!B:B,D763))))*100,"")</f>
        <v>0.44395116537180912</v>
      </c>
      <c r="BJ763" s="94">
        <f>IFERROR(((AI763*(12000/5))/((F763*60+G763)*(SUMIFS(팀공격력!V:V,팀공격력!A:A,B763,팀공격력!B:B,D763)+SUMIFS(팀수비력!W:W,팀수비력!A:A,B763,팀수비력!B:B,D763))))*100,"")</f>
        <v>5.3097149346794446</v>
      </c>
      <c r="BK763" s="94">
        <f>IFERROR(((AE763*(12000/5))/((F763*60+G763)*(SUMIFS(팀공격력!X:X,팀공격력!A:A,B763,팀공격력!B:B,D763)+SUMIFS(팀수비력!X:X,팀수비력!A:A,B763,팀수비력!B:B,D763))))*100,"")</f>
        <v>3.1076581576026641</v>
      </c>
      <c r="BL763" s="94">
        <f>IFERROR(100*AK763/(((((F763*60+G763)/(12000/5))*SUMIFS(팀공격력!P:P,팀공격력!A:A,B763,팀공격력!B:B,D763))-K763)),"")</f>
        <v>0</v>
      </c>
      <c r="BM763" s="94">
        <f>IFERROR(100*((AM763/E763*(2400))/((F763*60+G763)*SUMIFS(팀공격력!AR:AR,팀공격력!A:A,B763,팀공격력!B:B,D763))),"")</f>
        <v>0</v>
      </c>
      <c r="BN763" s="94">
        <f>IFERROR((AO763*40)/(((F763*60+G763)/60)*(SUMIFS(팀수비력!Q:Q,팀수비력!A:A,B763,팀수비력!B:B,D763)-SUMIFS(팀수비력!N:N,팀수비력!A:A,B763,팀수비력!B:B,D763)))*100,"")</f>
        <v>0</v>
      </c>
      <c r="BO763" s="94">
        <f t="shared" si="372"/>
        <v>9.1911764705882355</v>
      </c>
      <c r="BP763" s="18"/>
      <c r="BQ763" s="18"/>
      <c r="BR763" s="18"/>
      <c r="BS763" s="18"/>
      <c r="BT763" s="19" t="s">
        <v>88</v>
      </c>
      <c r="BU763" s="19"/>
      <c r="BV763" s="26" t="s">
        <v>94</v>
      </c>
      <c r="BW763" s="26"/>
      <c r="BX763" s="26"/>
      <c r="BY763" s="26"/>
      <c r="BZ763" s="29"/>
      <c r="CA763" s="29"/>
      <c r="CB763" s="29"/>
      <c r="CC763" s="30"/>
      <c r="CD763" s="30"/>
      <c r="CE763" s="30"/>
      <c r="CF763" s="28">
        <v>0</v>
      </c>
      <c r="CG763" s="28">
        <v>3</v>
      </c>
    </row>
    <row r="764" spans="1:85" x14ac:dyDescent="0.4">
      <c r="A764" s="9" t="s">
        <v>84</v>
      </c>
      <c r="B764" s="9" t="s">
        <v>254</v>
      </c>
      <c r="C764" s="9" t="s">
        <v>258</v>
      </c>
      <c r="D764" s="23" t="s">
        <v>297</v>
      </c>
      <c r="E764" s="32">
        <v>9</v>
      </c>
      <c r="F764" s="32">
        <v>20</v>
      </c>
      <c r="G764" s="32">
        <v>6</v>
      </c>
      <c r="H764" s="14">
        <f t="shared" si="346"/>
        <v>10854</v>
      </c>
      <c r="I764" s="45">
        <v>67</v>
      </c>
      <c r="J764" s="15">
        <f t="shared" si="347"/>
        <v>7.4444444444444446</v>
      </c>
      <c r="K764" s="21">
        <v>24</v>
      </c>
      <c r="L764" s="21">
        <v>39</v>
      </c>
      <c r="M764" s="15">
        <f t="shared" si="348"/>
        <v>2.6666666666666665</v>
      </c>
      <c r="N764" s="15">
        <f t="shared" si="349"/>
        <v>4.333333333333333</v>
      </c>
      <c r="O764" s="17">
        <f t="shared" si="350"/>
        <v>0.61538461538461542</v>
      </c>
      <c r="P764" s="14">
        <v>18</v>
      </c>
      <c r="Q764" s="16">
        <v>22</v>
      </c>
      <c r="R764" s="15">
        <f t="shared" si="351"/>
        <v>2</v>
      </c>
      <c r="S764" s="15">
        <f t="shared" si="352"/>
        <v>2.4444444444444446</v>
      </c>
      <c r="T764" s="17">
        <f t="shared" si="353"/>
        <v>0.81818181818181823</v>
      </c>
      <c r="U764" s="16">
        <v>6</v>
      </c>
      <c r="V764" s="16">
        <v>17</v>
      </c>
      <c r="W764" s="15">
        <f t="shared" si="354"/>
        <v>0.66666666666666663</v>
      </c>
      <c r="X764" s="15">
        <f t="shared" si="355"/>
        <v>1.8888888888888888</v>
      </c>
      <c r="Y764" s="17">
        <f t="shared" si="356"/>
        <v>0.35294117647058826</v>
      </c>
      <c r="Z764" s="8">
        <v>13</v>
      </c>
      <c r="AA764" s="8">
        <v>18</v>
      </c>
      <c r="AB764" s="15">
        <f t="shared" si="357"/>
        <v>1.4444444444444444</v>
      </c>
      <c r="AC764" s="15">
        <f t="shared" si="358"/>
        <v>2</v>
      </c>
      <c r="AD764" s="17">
        <f t="shared" si="359"/>
        <v>0.72222222222222221</v>
      </c>
      <c r="AE764" s="13">
        <v>38</v>
      </c>
      <c r="AF764" s="15">
        <f t="shared" si="360"/>
        <v>4.2222222222222223</v>
      </c>
      <c r="AG764" s="13">
        <v>15</v>
      </c>
      <c r="AH764" s="15">
        <f t="shared" si="361"/>
        <v>1.6666666666666667</v>
      </c>
      <c r="AI764" s="13">
        <v>23</v>
      </c>
      <c r="AJ764" s="15">
        <f t="shared" si="362"/>
        <v>2.5555555555555554</v>
      </c>
      <c r="AK764" s="13">
        <v>8</v>
      </c>
      <c r="AL764" s="15">
        <f t="shared" si="363"/>
        <v>0.88888888888888884</v>
      </c>
      <c r="AM764" s="13">
        <v>6</v>
      </c>
      <c r="AN764" s="15">
        <f t="shared" si="364"/>
        <v>0.66666666666666663</v>
      </c>
      <c r="AO764" s="2">
        <v>1</v>
      </c>
      <c r="AP764" s="15">
        <f t="shared" si="365"/>
        <v>0.1111111111111111</v>
      </c>
      <c r="AQ764" s="6">
        <v>10</v>
      </c>
      <c r="AR764" s="15">
        <f t="shared" si="366"/>
        <v>1.1111111111111112</v>
      </c>
      <c r="AS764" s="52">
        <v>6</v>
      </c>
      <c r="AT764" s="15">
        <f t="shared" si="367"/>
        <v>0.66666666666666663</v>
      </c>
      <c r="AU764" s="18"/>
      <c r="AV764" s="18"/>
      <c r="AW764" s="18"/>
      <c r="AX764" s="18"/>
      <c r="AY764" s="18"/>
      <c r="AZ764" s="18"/>
      <c r="BA764" s="18"/>
      <c r="BB764" s="18"/>
      <c r="BC764" s="18"/>
      <c r="BD764" s="92">
        <f t="shared" si="368"/>
        <v>71.398124467178164</v>
      </c>
      <c r="BE764" s="92">
        <f t="shared" si="369"/>
        <v>69.230769230769226</v>
      </c>
      <c r="BF764" s="93">
        <f>IFERROR(100*((L764+0.44*AA764+AQ764)*2400)/((SUMIFS(팀공격력!Q:Q,팀공격력!A:A,B764,팀공격력!B:B,D764)+0.44*SUMIFS(팀공격력!T:T,팀공격력!A:A,B764,팀공격력!B:B,D764)+SUMIFS(팀공격력!AK:AK,팀공격력!A:A,B764,팀공격력!B:B,D764))*(F764*60+G764)),"")</f>
        <v>14.916986915401919</v>
      </c>
      <c r="BG764" s="17">
        <f t="shared" si="370"/>
        <v>0.4358974358974359</v>
      </c>
      <c r="BH764" s="17">
        <f t="shared" si="371"/>
        <v>0.46153846153846156</v>
      </c>
      <c r="BI764" s="94">
        <f>IFERROR(((AG764*(12000/5))/((F764*60+G764)*(SUMIFS(팀공격력!X:X,팀공격력!A:A,B764,팀공격력!B:B,D764)+SUMIFS(팀수비력!X:X,팀수비력!A:A,B764,팀수비력!B:B,D764))))*100,"")</f>
        <v>4.9751243781094532</v>
      </c>
      <c r="BJ764" s="94">
        <f>IFERROR(((AI764*(12000/5))/((F764*60+G764)*(SUMIFS(팀공격력!V:V,팀공격력!A:A,B764,팀공격력!B:B,D764)+SUMIFS(팀수비력!W:W,팀수비력!A:A,B764,팀수비력!B:B,D764))))*100,"")</f>
        <v>15.206360225450819</v>
      </c>
      <c r="BK764" s="94">
        <f>IFERROR(((AE764*(12000/5))/((F764*60+G764)*(SUMIFS(팀공격력!X:X,팀공격력!A:A,B764,팀공격력!B:B,D764)+SUMIFS(팀수비력!X:X,팀수비력!A:A,B764,팀수비력!B:B,D764))))*100,"")</f>
        <v>12.603648424543948</v>
      </c>
      <c r="BL764" s="94">
        <f>IFERROR(100*AK764/(((((F764*60+G764)/(12000/5))*SUMIFS(팀공격력!P:P,팀공격력!A:A,B764,팀공격력!B:B,D764))-K764)),"")</f>
        <v>7.2286979307852182</v>
      </c>
      <c r="BM764" s="94">
        <f>IFERROR(100*((AM764/E764*(2400))/((F764*60+G764)*SUMIFS(팀공격력!AR:AR,팀공격력!A:A,B764,팀공격력!B:B,D764))),"")</f>
        <v>1.8254789284070669</v>
      </c>
      <c r="BN764" s="94">
        <f>IFERROR((AO764*40)/(((F764*60+G764)/60)*(SUMIFS(팀수비력!Q:Q,팀수비력!A:A,B764,팀수비력!B:B,D764)-SUMIFS(팀수비력!N:N,팀수비력!A:A,B764,팀수비력!B:B,D764)))*100,"")</f>
        <v>0.4795300605406701</v>
      </c>
      <c r="BO764" s="94">
        <f t="shared" si="372"/>
        <v>17.568517217146873</v>
      </c>
      <c r="BP764" s="18"/>
      <c r="BQ764" s="18"/>
      <c r="BR764" s="18"/>
      <c r="BS764" s="18"/>
      <c r="BT764" s="19" t="s">
        <v>88</v>
      </c>
      <c r="BU764" s="19"/>
      <c r="BV764" s="26" t="s">
        <v>94</v>
      </c>
      <c r="BW764" s="26"/>
      <c r="BX764" s="26"/>
      <c r="BY764" s="26"/>
      <c r="BZ764" s="29"/>
      <c r="CA764" s="29"/>
      <c r="CB764" s="29"/>
      <c r="CC764" s="30"/>
      <c r="CD764" s="30"/>
      <c r="CE764" s="30"/>
      <c r="CF764" s="28">
        <v>3</v>
      </c>
      <c r="CG764" s="28">
        <v>6</v>
      </c>
    </row>
    <row r="765" spans="1:85" x14ac:dyDescent="0.4">
      <c r="A765" s="9" t="s">
        <v>84</v>
      </c>
      <c r="B765" s="9" t="s">
        <v>254</v>
      </c>
      <c r="C765" s="9" t="s">
        <v>259</v>
      </c>
      <c r="D765" s="23" t="s">
        <v>297</v>
      </c>
      <c r="E765" s="32">
        <v>7</v>
      </c>
      <c r="F765" s="32">
        <v>21</v>
      </c>
      <c r="G765" s="32">
        <v>14</v>
      </c>
      <c r="H765" s="14">
        <f t="shared" si="346"/>
        <v>8918</v>
      </c>
      <c r="I765" s="45">
        <v>65</v>
      </c>
      <c r="J765" s="15">
        <f t="shared" si="347"/>
        <v>9.2857142857142865</v>
      </c>
      <c r="K765" s="21">
        <v>21</v>
      </c>
      <c r="L765" s="21">
        <v>48</v>
      </c>
      <c r="M765" s="15">
        <f t="shared" si="348"/>
        <v>3</v>
      </c>
      <c r="N765" s="15">
        <f t="shared" si="349"/>
        <v>6.8571428571428568</v>
      </c>
      <c r="O765" s="17">
        <f t="shared" si="350"/>
        <v>0.4375</v>
      </c>
      <c r="P765" s="14">
        <v>8</v>
      </c>
      <c r="Q765" s="16">
        <v>22</v>
      </c>
      <c r="R765" s="15">
        <f t="shared" si="351"/>
        <v>1.1428571428571428</v>
      </c>
      <c r="S765" s="15">
        <f t="shared" si="352"/>
        <v>3.1428571428571428</v>
      </c>
      <c r="T765" s="17">
        <f t="shared" si="353"/>
        <v>0.36363636363636365</v>
      </c>
      <c r="U765" s="16">
        <v>13</v>
      </c>
      <c r="V765" s="16">
        <v>26</v>
      </c>
      <c r="W765" s="15">
        <f t="shared" si="354"/>
        <v>1.8571428571428572</v>
      </c>
      <c r="X765" s="15">
        <f t="shared" si="355"/>
        <v>3.7142857142857144</v>
      </c>
      <c r="Y765" s="17">
        <f t="shared" si="356"/>
        <v>0.5</v>
      </c>
      <c r="Z765" s="8">
        <v>10</v>
      </c>
      <c r="AA765" s="8">
        <v>15</v>
      </c>
      <c r="AB765" s="15">
        <f t="shared" si="357"/>
        <v>1.4285714285714286</v>
      </c>
      <c r="AC765" s="15">
        <f t="shared" si="358"/>
        <v>2.1428571428571428</v>
      </c>
      <c r="AD765" s="17">
        <f t="shared" si="359"/>
        <v>0.66666666666666663</v>
      </c>
      <c r="AE765" s="13">
        <v>7</v>
      </c>
      <c r="AF765" s="15">
        <f t="shared" si="360"/>
        <v>1</v>
      </c>
      <c r="AG765" s="13">
        <v>0</v>
      </c>
      <c r="AH765" s="15">
        <f t="shared" si="361"/>
        <v>0</v>
      </c>
      <c r="AI765" s="13">
        <v>7</v>
      </c>
      <c r="AJ765" s="15">
        <f t="shared" si="362"/>
        <v>1</v>
      </c>
      <c r="AK765" s="13">
        <v>26</v>
      </c>
      <c r="AL765" s="15">
        <f t="shared" si="363"/>
        <v>3.7142857142857144</v>
      </c>
      <c r="AM765" s="13">
        <v>6</v>
      </c>
      <c r="AN765" s="15">
        <f t="shared" si="364"/>
        <v>0.8571428571428571</v>
      </c>
      <c r="AO765" s="2">
        <v>0</v>
      </c>
      <c r="AP765" s="15">
        <f t="shared" si="365"/>
        <v>0</v>
      </c>
      <c r="AQ765" s="6">
        <v>10</v>
      </c>
      <c r="AR765" s="15">
        <f t="shared" si="366"/>
        <v>1.4285714285714286</v>
      </c>
      <c r="AS765" s="52">
        <v>14</v>
      </c>
      <c r="AT765" s="15">
        <f t="shared" si="367"/>
        <v>2</v>
      </c>
      <c r="AU765" s="18"/>
      <c r="AV765" s="18"/>
      <c r="AW765" s="18"/>
      <c r="AX765" s="18"/>
      <c r="AY765" s="18"/>
      <c r="AZ765" s="18"/>
      <c r="BA765" s="18"/>
      <c r="BB765" s="18"/>
      <c r="BC765" s="18"/>
      <c r="BD765" s="92">
        <f t="shared" si="368"/>
        <v>59.523809523809526</v>
      </c>
      <c r="BE765" s="92">
        <f t="shared" si="369"/>
        <v>57.291666666666664</v>
      </c>
      <c r="BF765" s="93">
        <f>IFERROR(100*((L765+0.44*AA765+AQ765)*2400)/((SUMIFS(팀공격력!Q:Q,팀공격력!A:A,B765,팀공격력!B:B,D765)+0.44*SUMIFS(팀공격력!T:T,팀공격력!A:A,B765,팀공격력!B:B,D765)+SUMIFS(팀공격력!AK:AK,팀공격력!A:A,B765,팀공격력!B:B,D765))*(F765*60+G765)),"")</f>
        <v>16.026054494539235</v>
      </c>
      <c r="BG765" s="17">
        <f t="shared" si="370"/>
        <v>0.54166666666666663</v>
      </c>
      <c r="BH765" s="17">
        <f t="shared" si="371"/>
        <v>0.3125</v>
      </c>
      <c r="BI765" s="94">
        <f>IFERROR(((AG765*(12000/5))/((F765*60+G765)*(SUMIFS(팀공격력!X:X,팀공격력!A:A,B765,팀공격력!B:B,D765)+SUMIFS(팀수비력!X:X,팀수비력!A:A,B765,팀수비력!B:B,D765))))*100,"")</f>
        <v>0</v>
      </c>
      <c r="BJ765" s="94">
        <f>IFERROR(((AI765*(12000/5))/((F765*60+G765)*(SUMIFS(팀공격력!V:V,팀공격력!A:A,B765,팀공격력!B:B,D765)+SUMIFS(팀수비력!W:W,팀수비력!A:A,B765,팀수비력!B:B,D765))))*100,"")</f>
        <v>4.3810010587419228</v>
      </c>
      <c r="BK765" s="94">
        <f>IFERROR(((AE765*(12000/5))/((F765*60+G765)*(SUMIFS(팀공격력!X:X,팀공격력!A:A,B765,팀공격력!B:B,D765)+SUMIFS(팀수비력!X:X,팀수비력!A:A,B765,팀수비력!B:B,D765))))*100,"")</f>
        <v>2.197802197802198</v>
      </c>
      <c r="BL765" s="94">
        <f>IFERROR(100*AK765/(((((F765*60+G765)/(12000/5))*SUMIFS(팀공격력!P:P,팀공격력!A:A,B765,팀공격력!B:B,D765))-K765)),"")</f>
        <v>21.440941202342007</v>
      </c>
      <c r="BM765" s="94">
        <f>IFERROR(100*((AM765/E765*(2400))/((F765*60+G765)*SUMIFS(팀공격력!AR:AR,팀공격력!A:A,B765,팀공격력!B:B,D765))),"")</f>
        <v>2.2217703844954366</v>
      </c>
      <c r="BN765" s="94">
        <f>IFERROR((AO765*40)/(((F765*60+G765)/60)*(SUMIFS(팀수비력!Q:Q,팀수비력!A:A,B765,팀수비력!B:B,D765)-SUMIFS(팀수비력!N:N,팀수비력!A:A,B765,팀수비력!B:B,D765)))*100,"")</f>
        <v>0</v>
      </c>
      <c r="BO765" s="94">
        <f t="shared" si="372"/>
        <v>15.479876160990713</v>
      </c>
      <c r="BP765" s="18"/>
      <c r="BQ765" s="18"/>
      <c r="BR765" s="18"/>
      <c r="BS765" s="18"/>
      <c r="BT765" s="19" t="s">
        <v>88</v>
      </c>
      <c r="BU765" s="19"/>
      <c r="BV765" s="26" t="s">
        <v>89</v>
      </c>
      <c r="BW765" s="26"/>
      <c r="BX765" s="26"/>
      <c r="BY765" s="26"/>
      <c r="BZ765" s="29"/>
      <c r="CA765" s="29"/>
      <c r="CB765" s="29"/>
      <c r="CC765" s="30"/>
      <c r="CD765" s="30"/>
      <c r="CE765" s="30"/>
      <c r="CF765" s="28">
        <v>3</v>
      </c>
      <c r="CG765" s="28">
        <v>4</v>
      </c>
    </row>
    <row r="766" spans="1:85" x14ac:dyDescent="0.4">
      <c r="A766" s="9" t="s">
        <v>84</v>
      </c>
      <c r="B766" s="9" t="s">
        <v>254</v>
      </c>
      <c r="C766" s="9" t="s">
        <v>261</v>
      </c>
      <c r="D766" s="23" t="s">
        <v>297</v>
      </c>
      <c r="E766" s="32">
        <v>9</v>
      </c>
      <c r="F766" s="32">
        <v>28</v>
      </c>
      <c r="G766" s="32">
        <v>58</v>
      </c>
      <c r="H766" s="14">
        <f t="shared" si="346"/>
        <v>15642</v>
      </c>
      <c r="I766" s="45">
        <v>196</v>
      </c>
      <c r="J766" s="15">
        <f t="shared" si="347"/>
        <v>21.777777777777779</v>
      </c>
      <c r="K766" s="21">
        <v>85</v>
      </c>
      <c r="L766" s="21">
        <v>136</v>
      </c>
      <c r="M766" s="15">
        <f t="shared" si="348"/>
        <v>9.4444444444444446</v>
      </c>
      <c r="N766" s="15">
        <f t="shared" si="349"/>
        <v>15.111111111111111</v>
      </c>
      <c r="O766" s="17">
        <f t="shared" si="350"/>
        <v>0.625</v>
      </c>
      <c r="P766" s="14">
        <v>78</v>
      </c>
      <c r="Q766" s="16">
        <v>112</v>
      </c>
      <c r="R766" s="15">
        <f t="shared" si="351"/>
        <v>8.6666666666666661</v>
      </c>
      <c r="S766" s="15">
        <f t="shared" si="352"/>
        <v>12.444444444444445</v>
      </c>
      <c r="T766" s="17">
        <f t="shared" si="353"/>
        <v>0.6964285714285714</v>
      </c>
      <c r="U766" s="16">
        <v>7</v>
      </c>
      <c r="V766" s="16">
        <v>24</v>
      </c>
      <c r="W766" s="15">
        <f t="shared" si="354"/>
        <v>0.77777777777777779</v>
      </c>
      <c r="X766" s="15">
        <f t="shared" si="355"/>
        <v>2.6666666666666665</v>
      </c>
      <c r="Y766" s="17">
        <f t="shared" si="356"/>
        <v>0.29166666666666669</v>
      </c>
      <c r="Z766" s="8">
        <v>19</v>
      </c>
      <c r="AA766" s="8">
        <v>25</v>
      </c>
      <c r="AB766" s="15">
        <f t="shared" si="357"/>
        <v>2.1111111111111112</v>
      </c>
      <c r="AC766" s="15">
        <f t="shared" si="358"/>
        <v>2.7777777777777777</v>
      </c>
      <c r="AD766" s="17">
        <f t="shared" si="359"/>
        <v>0.76</v>
      </c>
      <c r="AE766" s="13">
        <v>102</v>
      </c>
      <c r="AF766" s="15">
        <f t="shared" si="360"/>
        <v>11.333333333333334</v>
      </c>
      <c r="AG766" s="13">
        <v>33</v>
      </c>
      <c r="AH766" s="15">
        <f t="shared" si="361"/>
        <v>3.6666666666666665</v>
      </c>
      <c r="AI766" s="13">
        <v>69</v>
      </c>
      <c r="AJ766" s="15">
        <f t="shared" si="362"/>
        <v>7.666666666666667</v>
      </c>
      <c r="AK766" s="13">
        <v>15</v>
      </c>
      <c r="AL766" s="15">
        <f t="shared" si="363"/>
        <v>1.6666666666666667</v>
      </c>
      <c r="AM766" s="13">
        <v>4</v>
      </c>
      <c r="AN766" s="15">
        <f t="shared" si="364"/>
        <v>0.44444444444444442</v>
      </c>
      <c r="AO766" s="2">
        <v>5</v>
      </c>
      <c r="AP766" s="15">
        <f t="shared" si="365"/>
        <v>0.55555555555555558</v>
      </c>
      <c r="AQ766" s="6">
        <v>19</v>
      </c>
      <c r="AR766" s="15">
        <f t="shared" si="366"/>
        <v>2.1111111111111112</v>
      </c>
      <c r="AS766" s="52">
        <v>13</v>
      </c>
      <c r="AT766" s="15">
        <f t="shared" si="367"/>
        <v>1.4444444444444444</v>
      </c>
      <c r="AU766" s="18"/>
      <c r="AV766" s="18"/>
      <c r="AW766" s="18"/>
      <c r="AX766" s="18"/>
      <c r="AY766" s="18"/>
      <c r="AZ766" s="18"/>
      <c r="BA766" s="18"/>
      <c r="BB766" s="18"/>
      <c r="BC766" s="18"/>
      <c r="BD766" s="92">
        <f t="shared" si="368"/>
        <v>66.666666666666657</v>
      </c>
      <c r="BE766" s="92">
        <f t="shared" si="369"/>
        <v>65.07352941176471</v>
      </c>
      <c r="BF766" s="93">
        <f>IFERROR(100*((L766+0.44*AA766+AQ766)*2400)/((SUMIFS(팀공격력!Q:Q,팀공격력!A:A,B766,팀공격력!B:B,D766)+0.44*SUMIFS(팀공격력!T:T,팀공격력!A:A,B766,팀공격력!B:B,D766)+SUMIFS(팀공격력!AK:AK,팀공격력!A:A,B766,팀공격력!B:B,D766))*(F766*60+G766)),"")</f>
        <v>30.187131116894758</v>
      </c>
      <c r="BG766" s="17">
        <f t="shared" si="370"/>
        <v>0.17647058823529413</v>
      </c>
      <c r="BH766" s="17">
        <f t="shared" si="371"/>
        <v>0.18382352941176472</v>
      </c>
      <c r="BI766" s="94">
        <f>IFERROR(((AG766*(12000/5))/((F766*60+G766)*(SUMIFS(팀공격력!X:X,팀공격력!A:A,B766,팀공격력!B:B,D766)+SUMIFS(팀수비력!X:X,팀수비력!A:A,B766,팀수비력!B:B,D766))))*100,"")</f>
        <v>7.59493670886076</v>
      </c>
      <c r="BJ766" s="94">
        <f>IFERROR(((AI766*(12000/5))/((F766*60+G766)*(SUMIFS(팀공격력!V:V,팀공격력!A:A,B766,팀공격력!B:B,D766)+SUMIFS(팀수비력!W:W,팀수비력!A:A,B766,팀수비력!B:B,D766))))*100,"")</f>
        <v>31.65512732777967</v>
      </c>
      <c r="BK766" s="94">
        <f>IFERROR(((AE766*(12000/5))/((F766*60+G766)*(SUMIFS(팀공격력!X:X,팀공격력!A:A,B766,팀공격력!B:B,D766)+SUMIFS(팀수비력!X:X,팀수비력!A:A,B766,팀수비력!B:B,D766))))*100,"")</f>
        <v>23.475258918296895</v>
      </c>
      <c r="BL766" s="94">
        <f>IFERROR(100*AK766/(((((F766*60+G766)/(12000/5))*SUMIFS(팀공격력!P:P,팀공격력!A:A,B766,팀공격력!B:B,D766))-K766)),"")</f>
        <v>13.751795373284848</v>
      </c>
      <c r="BM766" s="94">
        <f>IFERROR(100*((AM766/E766*(2400))/((F766*60+G766)*SUMIFS(팀공격력!AR:AR,팀공격력!A:A,B766,팀공격력!B:B,D766))),"")</f>
        <v>0.84446781268082949</v>
      </c>
      <c r="BN766" s="94">
        <f>IFERROR((AO766*40)/(((F766*60+G766)/60)*(SUMIFS(팀수비력!Q:Q,팀수비력!A:A,B766,팀수비력!B:B,D766)-SUMIFS(팀수비력!N:N,팀수비력!A:A,B766,팀수비력!B:B,D766)))*100,"")</f>
        <v>1.6637320282279866</v>
      </c>
      <c r="BO766" s="94">
        <f t="shared" si="372"/>
        <v>11.445783132530121</v>
      </c>
      <c r="BP766" s="18"/>
      <c r="BQ766" s="18"/>
      <c r="BR766" s="18"/>
      <c r="BS766" s="18"/>
      <c r="BT766" s="19" t="s">
        <v>93</v>
      </c>
      <c r="BU766" s="19"/>
      <c r="BV766" s="26" t="s">
        <v>97</v>
      </c>
      <c r="BW766" s="26"/>
      <c r="BX766" s="26"/>
      <c r="BY766" s="26"/>
      <c r="BZ766" s="29"/>
      <c r="CA766" s="29"/>
      <c r="CB766" s="29"/>
      <c r="CC766" s="30"/>
      <c r="CD766" s="30"/>
      <c r="CE766" s="30"/>
      <c r="CF766" s="28">
        <v>3</v>
      </c>
      <c r="CG766" s="28">
        <v>6</v>
      </c>
    </row>
    <row r="767" spans="1:85" x14ac:dyDescent="0.4">
      <c r="A767" s="9" t="s">
        <v>84</v>
      </c>
      <c r="B767" s="9" t="s">
        <v>254</v>
      </c>
      <c r="C767" s="9" t="s">
        <v>262</v>
      </c>
      <c r="D767" s="23" t="s">
        <v>297</v>
      </c>
      <c r="E767" s="32">
        <v>9</v>
      </c>
      <c r="F767" s="32">
        <v>11</v>
      </c>
      <c r="G767" s="32">
        <v>31</v>
      </c>
      <c r="H767" s="14">
        <f t="shared" si="346"/>
        <v>6219</v>
      </c>
      <c r="I767" s="45">
        <v>51</v>
      </c>
      <c r="J767" s="15">
        <f t="shared" si="347"/>
        <v>5.666666666666667</v>
      </c>
      <c r="K767" s="21">
        <v>19</v>
      </c>
      <c r="L767" s="21">
        <v>35</v>
      </c>
      <c r="M767" s="15">
        <f t="shared" si="348"/>
        <v>2.1111111111111112</v>
      </c>
      <c r="N767" s="15">
        <f t="shared" si="349"/>
        <v>3.8888888888888888</v>
      </c>
      <c r="O767" s="17">
        <f t="shared" si="350"/>
        <v>0.54285714285714282</v>
      </c>
      <c r="P767" s="14">
        <v>19</v>
      </c>
      <c r="Q767" s="16">
        <v>34</v>
      </c>
      <c r="R767" s="15">
        <f t="shared" si="351"/>
        <v>2.1111111111111112</v>
      </c>
      <c r="S767" s="15">
        <f t="shared" si="352"/>
        <v>3.7777777777777777</v>
      </c>
      <c r="T767" s="17">
        <f t="shared" si="353"/>
        <v>0.55882352941176472</v>
      </c>
      <c r="U767" s="16">
        <v>0</v>
      </c>
      <c r="V767" s="16">
        <v>1</v>
      </c>
      <c r="W767" s="15">
        <f t="shared" si="354"/>
        <v>0</v>
      </c>
      <c r="X767" s="15">
        <f t="shared" si="355"/>
        <v>0.1111111111111111</v>
      </c>
      <c r="Y767" s="17">
        <f t="shared" si="356"/>
        <v>0</v>
      </c>
      <c r="Z767" s="8">
        <v>13</v>
      </c>
      <c r="AA767" s="8">
        <v>20</v>
      </c>
      <c r="AB767" s="15">
        <f t="shared" si="357"/>
        <v>1.4444444444444444</v>
      </c>
      <c r="AC767" s="15">
        <f t="shared" si="358"/>
        <v>2.2222222222222223</v>
      </c>
      <c r="AD767" s="17">
        <f t="shared" si="359"/>
        <v>0.65</v>
      </c>
      <c r="AE767" s="13">
        <v>38</v>
      </c>
      <c r="AF767" s="15">
        <f t="shared" si="360"/>
        <v>4.2222222222222223</v>
      </c>
      <c r="AG767" s="13">
        <v>13</v>
      </c>
      <c r="AH767" s="15">
        <f t="shared" si="361"/>
        <v>1.4444444444444444</v>
      </c>
      <c r="AI767" s="13">
        <v>25</v>
      </c>
      <c r="AJ767" s="15">
        <f t="shared" si="362"/>
        <v>2.7777777777777777</v>
      </c>
      <c r="AK767" s="13">
        <v>5</v>
      </c>
      <c r="AL767" s="15">
        <f t="shared" si="363"/>
        <v>0.55555555555555558</v>
      </c>
      <c r="AM767" s="13">
        <v>7</v>
      </c>
      <c r="AN767" s="15">
        <f t="shared" si="364"/>
        <v>0.77777777777777779</v>
      </c>
      <c r="AO767" s="2">
        <v>2</v>
      </c>
      <c r="AP767" s="15">
        <f t="shared" si="365"/>
        <v>0.22222222222222221</v>
      </c>
      <c r="AQ767" s="6">
        <v>7</v>
      </c>
      <c r="AR767" s="15">
        <f t="shared" si="366"/>
        <v>0.77777777777777779</v>
      </c>
      <c r="AS767" s="52">
        <v>12</v>
      </c>
      <c r="AT767" s="15">
        <f t="shared" si="367"/>
        <v>1.3333333333333333</v>
      </c>
      <c r="AU767" s="18"/>
      <c r="AV767" s="18"/>
      <c r="AW767" s="18"/>
      <c r="AX767" s="18"/>
      <c r="AY767" s="18"/>
      <c r="AZ767" s="18"/>
      <c r="BA767" s="18"/>
      <c r="BB767" s="18"/>
      <c r="BC767" s="18"/>
      <c r="BD767" s="92">
        <f t="shared" si="368"/>
        <v>58.219178082191782</v>
      </c>
      <c r="BE767" s="92">
        <f t="shared" si="369"/>
        <v>54.285714285714285</v>
      </c>
      <c r="BF767" s="93">
        <f>IFERROR(100*((L767+0.44*AA767+AQ767)*2400)/((SUMIFS(팀공격력!Q:Q,팀공격력!A:A,B767,팀공격력!B:B,D767)+0.44*SUMIFS(팀공격력!T:T,팀공격력!A:A,B767,팀공격력!B:B,D767)+SUMIFS(팀공격력!AK:AK,팀공격력!A:A,B767,팀공격력!B:B,D767))*(F767*60+G767)),"")</f>
        <v>23.235348466192569</v>
      </c>
      <c r="BG767" s="17">
        <f t="shared" si="370"/>
        <v>2.8571428571428571E-2</v>
      </c>
      <c r="BH767" s="17">
        <f t="shared" si="371"/>
        <v>0.5714285714285714</v>
      </c>
      <c r="BI767" s="94">
        <f>IFERROR(((AG767*(12000/5))/((F767*60+G767)*(SUMIFS(팀공격력!X:X,팀공격력!A:A,B767,팀공격력!B:B,D767)+SUMIFS(팀수비력!X:X,팀수비력!A:A,B767,팀수비력!B:B,D767))))*100,"")</f>
        <v>7.5253256150506518</v>
      </c>
      <c r="BJ767" s="94">
        <f>IFERROR(((AI767*(12000/5))/((F767*60+G767)*(SUMIFS(팀공격력!V:V,팀공격력!A:A,B767,팀공격력!B:B,D767)+SUMIFS(팀수비력!W:W,팀수비력!A:A,B767,팀수비력!B:B,D767))))*100,"")</f>
        <v>28.847402051050285</v>
      </c>
      <c r="BK767" s="94">
        <f>IFERROR(((AE767*(12000/5))/((F767*60+G767)*(SUMIFS(팀공격력!X:X,팀공격력!A:A,B767,팀공격력!B:B,D767)+SUMIFS(팀수비력!X:X,팀수비력!A:A,B767,팀수비력!B:B,D767))))*100,"")</f>
        <v>21.99710564399421</v>
      </c>
      <c r="BL767" s="94">
        <f>IFERROR(100*AK767/(((((F767*60+G767)/(12000/5))*SUMIFS(팀공격력!P:P,팀공격력!A:A,B767,팀공격력!B:B,D767))-K767)),"")</f>
        <v>8.5967275123936169</v>
      </c>
      <c r="BM767" s="94">
        <f>IFERROR(100*((AM767/E767*(2400))/((F767*60+G767)*SUMIFS(팀공격력!AR:AR,팀공격력!A:A,B767,팀공격력!B:B,D767))),"")</f>
        <v>3.7170026805625813</v>
      </c>
      <c r="BN767" s="94">
        <f>IFERROR((AO767*40)/(((F767*60+G767)/60)*(SUMIFS(팀수비력!Q:Q,팀수비력!A:A,B767,팀수비력!B:B,D767)-SUMIFS(팀수비력!N:N,팀수비력!A:A,B767,팀수비력!B:B,D767)))*100,"")</f>
        <v>1.6738444370826284</v>
      </c>
      <c r="BO767" s="94">
        <f t="shared" si="372"/>
        <v>13.779527559055119</v>
      </c>
      <c r="BP767" s="18"/>
      <c r="BQ767" s="18"/>
      <c r="BR767" s="18"/>
      <c r="BS767" s="18"/>
      <c r="BT767" s="19" t="s">
        <v>93</v>
      </c>
      <c r="BU767" s="19"/>
      <c r="BV767" s="26" t="s">
        <v>97</v>
      </c>
      <c r="BW767" s="26"/>
      <c r="BX767" s="26"/>
      <c r="BY767" s="26"/>
      <c r="BZ767" s="29"/>
      <c r="CA767" s="29"/>
      <c r="CB767" s="29"/>
      <c r="CC767" s="30"/>
      <c r="CD767" s="30"/>
      <c r="CE767" s="30"/>
      <c r="CF767" s="28">
        <v>3</v>
      </c>
      <c r="CG767" s="28">
        <v>6</v>
      </c>
    </row>
    <row r="768" spans="1:85" x14ac:dyDescent="0.4">
      <c r="A768" s="9" t="s">
        <v>84</v>
      </c>
      <c r="B768" s="9" t="s">
        <v>254</v>
      </c>
      <c r="C768" s="9" t="s">
        <v>263</v>
      </c>
      <c r="D768" s="23" t="s">
        <v>297</v>
      </c>
      <c r="E768" s="32">
        <v>4</v>
      </c>
      <c r="F768" s="32">
        <v>12</v>
      </c>
      <c r="G768" s="32">
        <v>15</v>
      </c>
      <c r="H768" s="14">
        <f t="shared" si="346"/>
        <v>2940</v>
      </c>
      <c r="I768" s="45">
        <v>10</v>
      </c>
      <c r="J768" s="15">
        <f t="shared" si="347"/>
        <v>2.5</v>
      </c>
      <c r="K768" s="21">
        <v>3</v>
      </c>
      <c r="L768" s="21">
        <v>14</v>
      </c>
      <c r="M768" s="15">
        <f t="shared" si="348"/>
        <v>0.75</v>
      </c>
      <c r="N768" s="15">
        <f t="shared" si="349"/>
        <v>3.5</v>
      </c>
      <c r="O768" s="17">
        <f t="shared" si="350"/>
        <v>0.21428571428571427</v>
      </c>
      <c r="P768" s="14">
        <v>1</v>
      </c>
      <c r="Q768" s="16">
        <v>6</v>
      </c>
      <c r="R768" s="15">
        <f t="shared" si="351"/>
        <v>0.25</v>
      </c>
      <c r="S768" s="15">
        <f t="shared" si="352"/>
        <v>1.5</v>
      </c>
      <c r="T768" s="17">
        <f t="shared" si="353"/>
        <v>0.16666666666666666</v>
      </c>
      <c r="U768" s="16">
        <v>2</v>
      </c>
      <c r="V768" s="16">
        <v>8</v>
      </c>
      <c r="W768" s="15">
        <f t="shared" si="354"/>
        <v>0.5</v>
      </c>
      <c r="X768" s="15">
        <f t="shared" si="355"/>
        <v>2</v>
      </c>
      <c r="Y768" s="17">
        <f t="shared" si="356"/>
        <v>0.25</v>
      </c>
      <c r="Z768" s="8">
        <v>2</v>
      </c>
      <c r="AA768" s="8">
        <v>2</v>
      </c>
      <c r="AB768" s="15">
        <f t="shared" si="357"/>
        <v>0.5</v>
      </c>
      <c r="AC768" s="15">
        <f t="shared" si="358"/>
        <v>0.5</v>
      </c>
      <c r="AD768" s="17">
        <f t="shared" si="359"/>
        <v>1</v>
      </c>
      <c r="AE768" s="13">
        <v>5</v>
      </c>
      <c r="AF768" s="15">
        <f t="shared" si="360"/>
        <v>1.25</v>
      </c>
      <c r="AG768" s="13">
        <v>1</v>
      </c>
      <c r="AH768" s="15">
        <f t="shared" si="361"/>
        <v>0.25</v>
      </c>
      <c r="AI768" s="13">
        <v>4</v>
      </c>
      <c r="AJ768" s="15">
        <f t="shared" si="362"/>
        <v>1</v>
      </c>
      <c r="AK768" s="13">
        <v>10</v>
      </c>
      <c r="AL768" s="15">
        <f t="shared" si="363"/>
        <v>2.5</v>
      </c>
      <c r="AM768" s="13">
        <v>2</v>
      </c>
      <c r="AN768" s="15">
        <f t="shared" si="364"/>
        <v>0.5</v>
      </c>
      <c r="AO768" s="2">
        <v>0</v>
      </c>
      <c r="AP768" s="15">
        <f t="shared" si="365"/>
        <v>0</v>
      </c>
      <c r="AQ768" s="6">
        <v>2</v>
      </c>
      <c r="AR768" s="15">
        <f t="shared" si="366"/>
        <v>0.5</v>
      </c>
      <c r="AS768" s="52">
        <v>10</v>
      </c>
      <c r="AT768" s="15">
        <f t="shared" si="367"/>
        <v>2.5</v>
      </c>
      <c r="AU768" s="18"/>
      <c r="AV768" s="18"/>
      <c r="AW768" s="18"/>
      <c r="AX768" s="18"/>
      <c r="AY768" s="18"/>
      <c r="AZ768" s="18"/>
      <c r="BA768" s="18"/>
      <c r="BB768" s="18"/>
      <c r="BC768" s="18"/>
      <c r="BD768" s="92">
        <f t="shared" si="368"/>
        <v>33.602150537634408</v>
      </c>
      <c r="BE768" s="92">
        <f t="shared" si="369"/>
        <v>28.571428571428569</v>
      </c>
      <c r="BF768" s="93">
        <f>IFERROR(100*((L768+0.44*AA768+AQ768)*2400)/((SUMIFS(팀공격력!Q:Q,팀공격력!A:A,B768,팀공격력!B:B,D768)+0.44*SUMIFS(팀공격력!T:T,팀공격력!A:A,B768,팀공격력!B:B,D768)+SUMIFS(팀공격력!AK:AK,팀공격력!A:A,B768,팀공격력!B:B,D768))*(F768*60+G768)),"")</f>
        <v>7.258529201819794</v>
      </c>
      <c r="BG768" s="17">
        <f t="shared" si="370"/>
        <v>0.5714285714285714</v>
      </c>
      <c r="BH768" s="17">
        <f t="shared" si="371"/>
        <v>0.14285714285714285</v>
      </c>
      <c r="BI768" s="94">
        <f>IFERROR(((AG768*(12000/5))/((F768*60+G768)*(SUMIFS(팀공격력!X:X,팀공격력!A:A,B768,팀공격력!B:B,D768)+SUMIFS(팀수비력!X:X,팀수비력!A:A,B768,팀수비력!B:B,D768))))*100,"")</f>
        <v>0.54421768707482987</v>
      </c>
      <c r="BJ768" s="94">
        <f>IFERROR(((AI768*(12000/5))/((F768*60+G768)*(SUMIFS(팀공격력!V:V,팀공격력!A:A,B768,팀공격력!B:B,D768)+SUMIFS(팀수비력!W:W,팀수비력!A:A,B768,팀수비력!B:B,D768))))*100,"")</f>
        <v>4.3392772391348569</v>
      </c>
      <c r="BK768" s="94">
        <f>IFERROR(((AE768*(12000/5))/((F768*60+G768)*(SUMIFS(팀공격력!X:X,팀공격력!A:A,B768,팀공격력!B:B,D768)+SUMIFS(팀수비력!X:X,팀수비력!A:A,B768,팀수비력!B:B,D768))))*100,"")</f>
        <v>2.7210884353741496</v>
      </c>
      <c r="BL768" s="94">
        <f>IFERROR(100*AK768/(((((F768*60+G768)/(12000/5))*SUMIFS(팀공격력!P:P,팀공격력!A:A,B768,팀공격력!B:B,D768))-K768)),"")</f>
        <v>12.646221941195067</v>
      </c>
      <c r="BM768" s="94">
        <f>IFERROR(100*((AM768/E768*(2400))/((F768*60+G768)*SUMIFS(팀공격력!AR:AR,팀공격력!A:A,B768,팀공격력!B:B,D768))),"")</f>
        <v>2.2464567221009419</v>
      </c>
      <c r="BN768" s="94">
        <f>IFERROR((AO768*40)/(((F768*60+G768)/60)*(SUMIFS(팀수비력!Q:Q,팀수비력!A:A,B768,팀수비력!B:B,D768)-SUMIFS(팀수비력!N:N,팀수비력!A:A,B768,팀수비력!B:B,D768)))*100,"")</f>
        <v>0</v>
      </c>
      <c r="BO768" s="94">
        <f t="shared" si="372"/>
        <v>11.848341232227487</v>
      </c>
      <c r="BP768" s="18"/>
      <c r="BQ768" s="18"/>
      <c r="BR768" s="18"/>
      <c r="BS768" s="18"/>
      <c r="BT768" s="19" t="s">
        <v>88</v>
      </c>
      <c r="BU768" s="19"/>
      <c r="BV768" s="26" t="s">
        <v>89</v>
      </c>
      <c r="BW768" s="26"/>
      <c r="BX768" s="26"/>
      <c r="BY768" s="26"/>
      <c r="BZ768" s="29"/>
      <c r="CA768" s="29"/>
      <c r="CB768" s="29"/>
      <c r="CC768" s="30"/>
      <c r="CD768" s="30"/>
      <c r="CE768" s="30"/>
      <c r="CF768" s="28">
        <v>1</v>
      </c>
      <c r="CG768" s="28">
        <v>3</v>
      </c>
    </row>
    <row r="769" spans="1:85" x14ac:dyDescent="0.4">
      <c r="A769" s="9" t="s">
        <v>84</v>
      </c>
      <c r="B769" s="9" t="s">
        <v>254</v>
      </c>
      <c r="C769" s="9" t="s">
        <v>265</v>
      </c>
      <c r="D769" s="23" t="s">
        <v>297</v>
      </c>
      <c r="E769" s="32">
        <v>5</v>
      </c>
      <c r="F769" s="32">
        <v>22</v>
      </c>
      <c r="G769" s="32">
        <v>11</v>
      </c>
      <c r="H769" s="14">
        <f t="shared" si="346"/>
        <v>6655</v>
      </c>
      <c r="I769" s="45">
        <v>40</v>
      </c>
      <c r="J769" s="15">
        <f t="shared" si="347"/>
        <v>8</v>
      </c>
      <c r="K769" s="21">
        <v>16</v>
      </c>
      <c r="L769" s="21">
        <v>39</v>
      </c>
      <c r="M769" s="15">
        <f t="shared" si="348"/>
        <v>3.2</v>
      </c>
      <c r="N769" s="15">
        <f t="shared" si="349"/>
        <v>7.8</v>
      </c>
      <c r="O769" s="17">
        <f t="shared" si="350"/>
        <v>0.41025641025641024</v>
      </c>
      <c r="P769" s="14">
        <v>10</v>
      </c>
      <c r="Q769" s="16">
        <v>17</v>
      </c>
      <c r="R769" s="15">
        <f t="shared" si="351"/>
        <v>2</v>
      </c>
      <c r="S769" s="15">
        <f t="shared" si="352"/>
        <v>3.4</v>
      </c>
      <c r="T769" s="17">
        <f t="shared" si="353"/>
        <v>0.58823529411764708</v>
      </c>
      <c r="U769" s="16">
        <v>6</v>
      </c>
      <c r="V769" s="16">
        <v>22</v>
      </c>
      <c r="W769" s="15">
        <f t="shared" si="354"/>
        <v>1.2</v>
      </c>
      <c r="X769" s="15">
        <f t="shared" si="355"/>
        <v>4.4000000000000004</v>
      </c>
      <c r="Y769" s="17">
        <f t="shared" si="356"/>
        <v>0.27272727272727271</v>
      </c>
      <c r="Z769" s="8">
        <v>2</v>
      </c>
      <c r="AA769" s="8">
        <v>4</v>
      </c>
      <c r="AB769" s="15">
        <f t="shared" si="357"/>
        <v>0.4</v>
      </c>
      <c r="AC769" s="15">
        <f t="shared" si="358"/>
        <v>0.8</v>
      </c>
      <c r="AD769" s="17">
        <f t="shared" si="359"/>
        <v>0.5</v>
      </c>
      <c r="AE769" s="13">
        <v>16</v>
      </c>
      <c r="AF769" s="15">
        <f t="shared" si="360"/>
        <v>3.2</v>
      </c>
      <c r="AG769" s="13">
        <v>2</v>
      </c>
      <c r="AH769" s="15">
        <f t="shared" si="361"/>
        <v>0.4</v>
      </c>
      <c r="AI769" s="13">
        <v>14</v>
      </c>
      <c r="AJ769" s="15">
        <f t="shared" si="362"/>
        <v>2.8</v>
      </c>
      <c r="AK769" s="13">
        <v>5</v>
      </c>
      <c r="AL769" s="15">
        <f t="shared" si="363"/>
        <v>1</v>
      </c>
      <c r="AM769" s="13">
        <v>8</v>
      </c>
      <c r="AN769" s="15">
        <f t="shared" si="364"/>
        <v>1.6</v>
      </c>
      <c r="AO769" s="2">
        <v>1</v>
      </c>
      <c r="AP769" s="15">
        <f t="shared" si="365"/>
        <v>0.2</v>
      </c>
      <c r="AQ769" s="6">
        <v>3</v>
      </c>
      <c r="AR769" s="15">
        <f t="shared" si="366"/>
        <v>0.6</v>
      </c>
      <c r="AS769" s="52">
        <v>12</v>
      </c>
      <c r="AT769" s="15">
        <f t="shared" si="367"/>
        <v>2.4</v>
      </c>
      <c r="AU769" s="18"/>
      <c r="AV769" s="18"/>
      <c r="AW769" s="18"/>
      <c r="AX769" s="18"/>
      <c r="AY769" s="18"/>
      <c r="AZ769" s="18"/>
      <c r="BA769" s="18"/>
      <c r="BB769" s="18"/>
      <c r="BC769" s="18"/>
      <c r="BD769" s="92">
        <f t="shared" si="368"/>
        <v>49.067713444553483</v>
      </c>
      <c r="BE769" s="92">
        <f t="shared" si="369"/>
        <v>48.717948717948715</v>
      </c>
      <c r="BF769" s="93">
        <f>IFERROR(100*((L769+0.44*AA769+AQ769)*2400)/((SUMIFS(팀공격력!Q:Q,팀공격력!A:A,B769,팀공격력!B:B,D769)+0.44*SUMIFS(팀공격력!T:T,팀공격력!A:A,B769,팀공격력!B:B,D769)+SUMIFS(팀공격력!AK:AK,팀공격력!A:A,B769,팀공격력!B:B,D769))*(F769*60+G769)),"")</f>
        <v>10.391130116135601</v>
      </c>
      <c r="BG769" s="17">
        <f t="shared" si="370"/>
        <v>0.5641025641025641</v>
      </c>
      <c r="BH769" s="17">
        <f t="shared" si="371"/>
        <v>0.10256410256410256</v>
      </c>
      <c r="BI769" s="94">
        <f>IFERROR(((AG769*(12000/5))/((F769*60+G769)*(SUMIFS(팀공격력!X:X,팀공격력!A:A,B769,팀공격력!B:B,D769)+SUMIFS(팀수비력!X:X,팀수비력!A:A,B769,팀수비력!B:B,D769))))*100,"")</f>
        <v>0.60105184072126228</v>
      </c>
      <c r="BJ769" s="94">
        <f>IFERROR(((AI769*(12000/5))/((F769*60+G769)*(SUMIFS(팀공격력!V:V,팀공격력!A:A,B769,팀공격력!B:B,D769)+SUMIFS(팀수비력!W:W,팀수비력!A:A,B769,팀수비력!B:B,D769))))*100,"")</f>
        <v>8.3867698705292391</v>
      </c>
      <c r="BK769" s="94">
        <f>IFERROR(((AE769*(12000/5))/((F769*60+G769)*(SUMIFS(팀공격력!X:X,팀공격력!A:A,B769,팀공격력!B:B,D769)+SUMIFS(팀수비력!X:X,팀수비력!A:A,B769,팀수비력!B:B,D769))))*100,"")</f>
        <v>4.8084147257700982</v>
      </c>
      <c r="BL769" s="94">
        <f>IFERROR(100*AK769/(((((F769*60+G769)/(12000/5))*SUMIFS(팀공격력!P:P,팀공격력!A:A,B769,팀공격력!B:B,D769))-K769)),"")</f>
        <v>3.7699335235055358</v>
      </c>
      <c r="BM769" s="94">
        <f>IFERROR(100*((AM769/E769*(2400))/((F769*60+G769)*SUMIFS(팀공격력!AR:AR,팀공격력!A:A,B769,팀공격력!B:B,D769))),"")</f>
        <v>3.9696966268831071</v>
      </c>
      <c r="BN769" s="94">
        <f>IFERROR((AO769*40)/(((F769*60+G769)/60)*(SUMIFS(팀수비력!Q:Q,팀수비력!A:A,B769,팀수비력!B:B,D769)-SUMIFS(팀수비력!N:N,팀수비력!A:A,B769,팀수비력!B:B,D769)))*100,"")</f>
        <v>0.43449530654549073</v>
      </c>
      <c r="BO769" s="94">
        <f t="shared" si="372"/>
        <v>6.8555758683729433</v>
      </c>
      <c r="BP769" s="18"/>
      <c r="BQ769" s="18"/>
      <c r="BR769" s="18"/>
      <c r="BS769" s="18"/>
      <c r="BT769" s="19" t="s">
        <v>88</v>
      </c>
      <c r="BU769" s="19"/>
      <c r="BV769" s="26" t="s">
        <v>94</v>
      </c>
      <c r="BW769" s="26"/>
      <c r="BX769" s="26"/>
      <c r="BY769" s="26"/>
      <c r="BZ769" s="29"/>
      <c r="CA769" s="29"/>
      <c r="CB769" s="29"/>
      <c r="CC769" s="30"/>
      <c r="CD769" s="30"/>
      <c r="CE769" s="30"/>
      <c r="CF769" s="28">
        <v>3</v>
      </c>
      <c r="CG769" s="28">
        <v>2</v>
      </c>
    </row>
    <row r="770" spans="1:85" x14ac:dyDescent="0.4">
      <c r="A770" s="9" t="s">
        <v>84</v>
      </c>
      <c r="B770" s="9" t="s">
        <v>254</v>
      </c>
      <c r="C770" s="9" t="s">
        <v>266</v>
      </c>
      <c r="D770" s="23" t="s">
        <v>297</v>
      </c>
      <c r="E770" s="32">
        <v>5</v>
      </c>
      <c r="F770" s="32">
        <v>16</v>
      </c>
      <c r="G770" s="32">
        <v>44</v>
      </c>
      <c r="H770" s="14">
        <f t="shared" ref="H770:H833" si="373">(F770*60+G770)*E770</f>
        <v>5020</v>
      </c>
      <c r="I770" s="45">
        <v>34</v>
      </c>
      <c r="J770" s="15">
        <f t="shared" ref="J770:J833" si="374">I770/$E770</f>
        <v>6.8</v>
      </c>
      <c r="K770" s="21">
        <v>13</v>
      </c>
      <c r="L770" s="21">
        <v>27</v>
      </c>
      <c r="M770" s="15">
        <f t="shared" ref="M770:M833" si="375">K770/$E770</f>
        <v>2.6</v>
      </c>
      <c r="N770" s="15">
        <f t="shared" ref="N770:N833" si="376">L770/$E770</f>
        <v>5.4</v>
      </c>
      <c r="O770" s="17">
        <f t="shared" ref="O770:O833" si="377">K770/L770</f>
        <v>0.48148148148148145</v>
      </c>
      <c r="P770" s="14">
        <v>9</v>
      </c>
      <c r="Q770" s="16">
        <v>16</v>
      </c>
      <c r="R770" s="15">
        <f t="shared" ref="R770:R833" si="378">P770/$E770</f>
        <v>1.8</v>
      </c>
      <c r="S770" s="15">
        <f t="shared" ref="S770:S833" si="379">Q770/$E770</f>
        <v>3.2</v>
      </c>
      <c r="T770" s="17">
        <f t="shared" ref="T770:T833" si="380">P770/Q770</f>
        <v>0.5625</v>
      </c>
      <c r="U770" s="16">
        <v>4</v>
      </c>
      <c r="V770" s="16">
        <v>11</v>
      </c>
      <c r="W770" s="15">
        <f t="shared" ref="W770:W833" si="381">U770/$E770</f>
        <v>0.8</v>
      </c>
      <c r="X770" s="15">
        <f t="shared" ref="X770:X833" si="382">V770/$E770</f>
        <v>2.2000000000000002</v>
      </c>
      <c r="Y770" s="17">
        <f t="shared" ref="Y770:Y833" si="383">U770/V770</f>
        <v>0.36363636363636365</v>
      </c>
      <c r="Z770" s="8">
        <v>4</v>
      </c>
      <c r="AA770" s="8">
        <v>7</v>
      </c>
      <c r="AB770" s="15">
        <f t="shared" ref="AB770:AB833" si="384">Z770/$E770</f>
        <v>0.8</v>
      </c>
      <c r="AC770" s="15">
        <f t="shared" ref="AC770:AC833" si="385">AA770/$E770</f>
        <v>1.4</v>
      </c>
      <c r="AD770" s="17">
        <f t="shared" ref="AD770:AD833" si="386">Z770/AA770</f>
        <v>0.5714285714285714</v>
      </c>
      <c r="AE770" s="13">
        <v>7</v>
      </c>
      <c r="AF770" s="15">
        <f t="shared" ref="AF770:AF833" si="387">AE770/$E770</f>
        <v>1.4</v>
      </c>
      <c r="AG770" s="13">
        <v>1</v>
      </c>
      <c r="AH770" s="15">
        <f t="shared" ref="AH770:AH833" si="388">AG770/$E770</f>
        <v>0.2</v>
      </c>
      <c r="AI770" s="13">
        <v>6</v>
      </c>
      <c r="AJ770" s="15">
        <f t="shared" ref="AJ770:AJ833" si="389">AI770/$E770</f>
        <v>1.2</v>
      </c>
      <c r="AK770" s="13">
        <v>7</v>
      </c>
      <c r="AL770" s="15">
        <f t="shared" ref="AL770:AL833" si="390">AK770/$E770</f>
        <v>1.4</v>
      </c>
      <c r="AM770" s="13">
        <v>1</v>
      </c>
      <c r="AN770" s="15">
        <f t="shared" ref="AN770:AN833" si="391">AM770/$E770</f>
        <v>0.2</v>
      </c>
      <c r="AO770" s="2">
        <v>0</v>
      </c>
      <c r="AP770" s="15">
        <f t="shared" ref="AP770:AP833" si="392">AO770/$E770</f>
        <v>0</v>
      </c>
      <c r="AQ770" s="6">
        <v>4</v>
      </c>
      <c r="AR770" s="15">
        <f t="shared" ref="AR770:AR833" si="393">AQ770/$E770</f>
        <v>0.8</v>
      </c>
      <c r="AS770" s="52">
        <v>6</v>
      </c>
      <c r="AT770" s="15">
        <f t="shared" ref="AT770:AT833" si="394">AS770/$E770</f>
        <v>1.2</v>
      </c>
      <c r="AU770" s="18"/>
      <c r="AV770" s="18"/>
      <c r="AW770" s="18"/>
      <c r="AX770" s="18"/>
      <c r="AY770" s="18"/>
      <c r="AZ770" s="18"/>
      <c r="BA770" s="18"/>
      <c r="BB770" s="18"/>
      <c r="BC770" s="18"/>
      <c r="BD770" s="92">
        <f t="shared" si="368"/>
        <v>56.515957446808521</v>
      </c>
      <c r="BE770" s="92">
        <f t="shared" si="369"/>
        <v>55.555555555555557</v>
      </c>
      <c r="BF770" s="93">
        <f>IFERROR(100*((L770+0.44*AA770+AQ770)*2400)/((SUMIFS(팀공격력!Q:Q,팀공격력!A:A,B770,팀공격력!B:B,D770)+0.44*SUMIFS(팀공격력!T:T,팀공격력!A:A,B770,팀공격력!B:B,D770)+SUMIFS(팀공격력!AK:AK,팀공격력!A:A,B770,팀공격력!B:B,D770))*(F770*60+G770)),"")</f>
        <v>10.728262676223046</v>
      </c>
      <c r="BG770" s="17">
        <f t="shared" si="370"/>
        <v>0.40740740740740738</v>
      </c>
      <c r="BH770" s="17">
        <f t="shared" si="371"/>
        <v>0.25925925925925924</v>
      </c>
      <c r="BI770" s="94">
        <f>IFERROR(((AG770*(12000/5))/((F770*60+G770)*(SUMIFS(팀공격력!X:X,팀공격력!A:A,B770,팀공격력!B:B,D770)+SUMIFS(팀수비력!X:X,팀수비력!A:A,B770,팀수비력!B:B,D770))))*100,"")</f>
        <v>0.39840637450199201</v>
      </c>
      <c r="BJ770" s="94">
        <f>IFERROR(((AI770*(12000/5))/((F770*60+G770)*(SUMIFS(팀공격력!V:V,팀공격력!A:A,B770,팀공격력!B:B,D770)+SUMIFS(팀수비력!W:W,팀수비력!A:A,B770,팀수비력!B:B,D770))))*100,"")</f>
        <v>4.7649931834125292</v>
      </c>
      <c r="BK770" s="94">
        <f>IFERROR(((AE770*(12000/5))/((F770*60+G770)*(SUMIFS(팀공격력!X:X,팀공격력!A:A,B770,팀공격력!B:B,D770)+SUMIFS(팀수비력!X:X,팀수비력!A:A,B770,팀수비력!B:B,D770))))*100,"")</f>
        <v>2.788844621513944</v>
      </c>
      <c r="BL770" s="94">
        <f>IFERROR(100*AK770/(((((F770*60+G770)/(12000/5))*SUMIFS(팀공격력!P:P,팀공격력!A:A,B770,팀공격력!B:B,D770))-K770)),"")</f>
        <v>7.0626219143068543</v>
      </c>
      <c r="BM770" s="94">
        <f>IFERROR(100*((AM770/E770*(2400))/((F770*60+G770)*SUMIFS(팀공격력!AR:AR,팀공격력!A:A,B770,팀공격력!B:B,D770))),"")</f>
        <v>0.65782696842398103</v>
      </c>
      <c r="BN770" s="94">
        <f>IFERROR((AO770*40)/(((F770*60+G770)/60)*(SUMIFS(팀수비력!Q:Q,팀수비력!A:A,B770,팀수비력!B:B,D770)-SUMIFS(팀수비력!N:N,팀수비력!A:A,B770,팀수비력!B:B,D770)))*100,"")</f>
        <v>0</v>
      </c>
      <c r="BO770" s="94">
        <f t="shared" si="372"/>
        <v>11.737089201877934</v>
      </c>
      <c r="BP770" s="18"/>
      <c r="BQ770" s="18"/>
      <c r="BR770" s="18"/>
      <c r="BS770" s="18"/>
      <c r="BT770" s="19" t="s">
        <v>88</v>
      </c>
      <c r="BU770" s="19"/>
      <c r="BV770" s="26" t="s">
        <v>94</v>
      </c>
      <c r="BW770" s="26"/>
      <c r="BX770" s="26"/>
      <c r="BY770" s="26"/>
      <c r="BZ770" s="29"/>
      <c r="CA770" s="29"/>
      <c r="CB770" s="29"/>
      <c r="CC770" s="30"/>
      <c r="CD770" s="30"/>
      <c r="CE770" s="30"/>
      <c r="CF770" s="28">
        <v>0</v>
      </c>
      <c r="CG770" s="28">
        <v>5</v>
      </c>
    </row>
    <row r="771" spans="1:85" x14ac:dyDescent="0.4">
      <c r="A771" s="9" t="s">
        <v>84</v>
      </c>
      <c r="B771" s="9" t="s">
        <v>254</v>
      </c>
      <c r="C771" s="9" t="s">
        <v>268</v>
      </c>
      <c r="D771" s="23" t="s">
        <v>297</v>
      </c>
      <c r="E771" s="32">
        <v>9</v>
      </c>
      <c r="F771" s="32">
        <v>22</v>
      </c>
      <c r="G771" s="32">
        <v>23</v>
      </c>
      <c r="H771" s="14">
        <f t="shared" si="373"/>
        <v>12087</v>
      </c>
      <c r="I771" s="45">
        <v>66</v>
      </c>
      <c r="J771" s="15">
        <f t="shared" si="374"/>
        <v>7.333333333333333</v>
      </c>
      <c r="K771" s="21">
        <v>21</v>
      </c>
      <c r="L771" s="21">
        <v>55</v>
      </c>
      <c r="M771" s="15">
        <f t="shared" si="375"/>
        <v>2.3333333333333335</v>
      </c>
      <c r="N771" s="15">
        <f t="shared" si="376"/>
        <v>6.1111111111111107</v>
      </c>
      <c r="O771" s="17">
        <f t="shared" si="377"/>
        <v>0.38181818181818183</v>
      </c>
      <c r="P771" s="14">
        <v>12</v>
      </c>
      <c r="Q771" s="16">
        <v>30</v>
      </c>
      <c r="R771" s="15">
        <f t="shared" si="378"/>
        <v>1.3333333333333333</v>
      </c>
      <c r="S771" s="15">
        <f t="shared" si="379"/>
        <v>3.3333333333333335</v>
      </c>
      <c r="T771" s="17">
        <f t="shared" si="380"/>
        <v>0.4</v>
      </c>
      <c r="U771" s="16">
        <v>9</v>
      </c>
      <c r="V771" s="16">
        <v>25</v>
      </c>
      <c r="W771" s="15">
        <f t="shared" si="381"/>
        <v>1</v>
      </c>
      <c r="X771" s="15">
        <f t="shared" si="382"/>
        <v>2.7777777777777777</v>
      </c>
      <c r="Y771" s="17">
        <f t="shared" si="383"/>
        <v>0.36</v>
      </c>
      <c r="Z771" s="8">
        <v>15</v>
      </c>
      <c r="AA771" s="8">
        <v>19</v>
      </c>
      <c r="AB771" s="15">
        <f t="shared" si="384"/>
        <v>1.6666666666666667</v>
      </c>
      <c r="AC771" s="15">
        <f t="shared" si="385"/>
        <v>2.1111111111111112</v>
      </c>
      <c r="AD771" s="17">
        <f t="shared" si="386"/>
        <v>0.78947368421052633</v>
      </c>
      <c r="AE771" s="13">
        <v>12</v>
      </c>
      <c r="AF771" s="15">
        <f t="shared" si="387"/>
        <v>1.3333333333333333</v>
      </c>
      <c r="AG771" s="13">
        <v>2</v>
      </c>
      <c r="AH771" s="15">
        <f t="shared" si="388"/>
        <v>0.22222222222222221</v>
      </c>
      <c r="AI771" s="13">
        <v>10</v>
      </c>
      <c r="AJ771" s="15">
        <f t="shared" si="389"/>
        <v>1.1111111111111112</v>
      </c>
      <c r="AK771" s="13">
        <v>24</v>
      </c>
      <c r="AL771" s="15">
        <f t="shared" si="390"/>
        <v>2.6666666666666665</v>
      </c>
      <c r="AM771" s="13">
        <v>9</v>
      </c>
      <c r="AN771" s="15">
        <f t="shared" si="391"/>
        <v>1</v>
      </c>
      <c r="AO771" s="2">
        <v>0</v>
      </c>
      <c r="AP771" s="15">
        <f t="shared" si="392"/>
        <v>0</v>
      </c>
      <c r="AQ771" s="6">
        <v>11</v>
      </c>
      <c r="AR771" s="15">
        <f t="shared" si="393"/>
        <v>1.2222222222222223</v>
      </c>
      <c r="AS771" s="52">
        <v>14</v>
      </c>
      <c r="AT771" s="15">
        <f t="shared" si="394"/>
        <v>1.5555555555555556</v>
      </c>
      <c r="AU771" s="18"/>
      <c r="AV771" s="18"/>
      <c r="AW771" s="18"/>
      <c r="AX771" s="18"/>
      <c r="AY771" s="18"/>
      <c r="AZ771" s="18"/>
      <c r="BA771" s="18"/>
      <c r="BB771" s="18"/>
      <c r="BC771" s="18"/>
      <c r="BD771" s="92">
        <f t="shared" si="368"/>
        <v>52.083333333333336</v>
      </c>
      <c r="BE771" s="92">
        <f t="shared" si="369"/>
        <v>46.36363636363636</v>
      </c>
      <c r="BF771" s="93">
        <f>IFERROR(100*((L771+0.44*AA771+AQ771)*2400)/((SUMIFS(팀공격력!Q:Q,팀공격력!A:A,B771,팀공격력!B:B,D771)+0.44*SUMIFS(팀공격력!T:T,팀공격력!A:A,B771,팀공격력!B:B,D771)+SUMIFS(팀공격력!AK:AK,팀공격력!A:A,B771,팀공격력!B:B,D771))*(F771*60+G771)),"")</f>
        <v>17.499550509124902</v>
      </c>
      <c r="BG771" s="17">
        <f t="shared" si="370"/>
        <v>0.45454545454545453</v>
      </c>
      <c r="BH771" s="17">
        <f t="shared" si="371"/>
        <v>0.34545454545454546</v>
      </c>
      <c r="BI771" s="94">
        <f>IFERROR(((AG771*(12000/5))/((F771*60+G771)*(SUMIFS(팀공격력!X:X,팀공격력!A:A,B771,팀공격력!B:B,D771)+SUMIFS(팀수비력!X:X,팀수비력!A:A,B771,팀수비력!B:B,D771))))*100,"")</f>
        <v>0.59568131049888307</v>
      </c>
      <c r="BJ771" s="94">
        <f>IFERROR(((AI771*(12000/5))/((F771*60+G771)*(SUMIFS(팀공격력!V:V,팀공격력!A:A,B771,팀공격력!B:B,D771)+SUMIFS(팀수비력!W:W,팀수비력!A:A,B771,팀수비력!B:B,D771))))*100,"")</f>
        <v>5.9370230282280705</v>
      </c>
      <c r="BK771" s="94">
        <f>IFERROR(((AE771*(12000/5))/((F771*60+G771)*(SUMIFS(팀공격력!X:X,팀공격력!A:A,B771,팀공격력!B:B,D771)+SUMIFS(팀수비력!X:X,팀수비력!A:A,B771,팀수비력!B:B,D771))))*100,"")</f>
        <v>3.5740878629932986</v>
      </c>
      <c r="BL771" s="94">
        <f>IFERROR(100*AK771/(((((F771*60+G771)/(12000/5))*SUMIFS(팀공격력!P:P,팀공격력!A:A,B771,팀공격력!B:B,D771))-K771)),"")</f>
        <v>18.609219317403497</v>
      </c>
      <c r="BM771" s="94">
        <f>IFERROR(100*((AM771/E771*(2400))/((F771*60+G771)*SUMIFS(팀공격력!AR:AR,팀공격력!A:A,B771,팀공격력!B:B,D771))),"")</f>
        <v>2.45889157221771</v>
      </c>
      <c r="BN771" s="94">
        <f>IFERROR((AO771*40)/(((F771*60+G771)/60)*(SUMIFS(팀수비력!Q:Q,팀수비력!A:A,B771,팀수비력!B:B,D771)-SUMIFS(팀수비력!N:N,팀수비력!A:A,B771,팀수비력!B:B,D771)))*100,"")</f>
        <v>0</v>
      </c>
      <c r="BO771" s="94">
        <f t="shared" si="372"/>
        <v>14.792899408284024</v>
      </c>
      <c r="BP771" s="18"/>
      <c r="BQ771" s="18"/>
      <c r="BR771" s="18"/>
      <c r="BS771" s="18"/>
      <c r="BT771" s="19" t="s">
        <v>88</v>
      </c>
      <c r="BU771" s="19"/>
      <c r="BV771" s="26" t="s">
        <v>89</v>
      </c>
      <c r="BW771" s="26"/>
      <c r="BX771" s="26"/>
      <c r="BY771" s="26"/>
      <c r="BZ771" s="29"/>
      <c r="CA771" s="29"/>
      <c r="CB771" s="29"/>
      <c r="CC771" s="30"/>
      <c r="CD771" s="30"/>
      <c r="CE771" s="30"/>
      <c r="CF771" s="28">
        <v>3</v>
      </c>
      <c r="CG771" s="28">
        <v>6</v>
      </c>
    </row>
    <row r="772" spans="1:85" x14ac:dyDescent="0.4">
      <c r="A772" s="9" t="s">
        <v>84</v>
      </c>
      <c r="B772" s="9" t="s">
        <v>254</v>
      </c>
      <c r="C772" s="9" t="s">
        <v>269</v>
      </c>
      <c r="D772" s="23" t="s">
        <v>297</v>
      </c>
      <c r="E772" s="32">
        <v>6</v>
      </c>
      <c r="F772" s="32">
        <v>12</v>
      </c>
      <c r="G772" s="32">
        <v>53</v>
      </c>
      <c r="H772" s="14">
        <f t="shared" si="373"/>
        <v>4638</v>
      </c>
      <c r="I772" s="45">
        <v>19</v>
      </c>
      <c r="J772" s="15">
        <f t="shared" si="374"/>
        <v>3.1666666666666665</v>
      </c>
      <c r="K772" s="21">
        <v>4</v>
      </c>
      <c r="L772" s="21">
        <v>21</v>
      </c>
      <c r="M772" s="15">
        <f t="shared" si="375"/>
        <v>0.66666666666666663</v>
      </c>
      <c r="N772" s="15">
        <f t="shared" si="376"/>
        <v>3.5</v>
      </c>
      <c r="O772" s="17">
        <f t="shared" si="377"/>
        <v>0.19047619047619047</v>
      </c>
      <c r="P772" s="14">
        <v>1</v>
      </c>
      <c r="Q772" s="16">
        <v>6</v>
      </c>
      <c r="R772" s="15">
        <f t="shared" si="378"/>
        <v>0.16666666666666666</v>
      </c>
      <c r="S772" s="15">
        <f t="shared" si="379"/>
        <v>1</v>
      </c>
      <c r="T772" s="17">
        <f t="shared" si="380"/>
        <v>0.16666666666666666</v>
      </c>
      <c r="U772" s="16">
        <v>3</v>
      </c>
      <c r="V772" s="16">
        <v>15</v>
      </c>
      <c r="W772" s="15">
        <f t="shared" si="381"/>
        <v>0.5</v>
      </c>
      <c r="X772" s="15">
        <f t="shared" si="382"/>
        <v>2.5</v>
      </c>
      <c r="Y772" s="17">
        <f t="shared" si="383"/>
        <v>0.2</v>
      </c>
      <c r="Z772" s="8">
        <v>8</v>
      </c>
      <c r="AA772" s="8">
        <v>9</v>
      </c>
      <c r="AB772" s="15">
        <f t="shared" si="384"/>
        <v>1.3333333333333333</v>
      </c>
      <c r="AC772" s="15">
        <f t="shared" si="385"/>
        <v>1.5</v>
      </c>
      <c r="AD772" s="17">
        <f t="shared" si="386"/>
        <v>0.88888888888888884</v>
      </c>
      <c r="AE772" s="13">
        <v>2</v>
      </c>
      <c r="AF772" s="15">
        <f t="shared" si="387"/>
        <v>0.33333333333333331</v>
      </c>
      <c r="AG772" s="13">
        <v>1</v>
      </c>
      <c r="AH772" s="15">
        <f t="shared" si="388"/>
        <v>0.16666666666666666</v>
      </c>
      <c r="AI772" s="13">
        <v>1</v>
      </c>
      <c r="AJ772" s="15">
        <f t="shared" si="389"/>
        <v>0.16666666666666666</v>
      </c>
      <c r="AK772" s="13">
        <v>3</v>
      </c>
      <c r="AL772" s="15">
        <f t="shared" si="390"/>
        <v>0.5</v>
      </c>
      <c r="AM772" s="13">
        <v>2</v>
      </c>
      <c r="AN772" s="15">
        <f t="shared" si="391"/>
        <v>0.33333333333333331</v>
      </c>
      <c r="AO772" s="2">
        <v>0</v>
      </c>
      <c r="AP772" s="15">
        <f t="shared" si="392"/>
        <v>0</v>
      </c>
      <c r="AQ772" s="6">
        <v>2</v>
      </c>
      <c r="AR772" s="15">
        <f t="shared" si="393"/>
        <v>0.33333333333333331</v>
      </c>
      <c r="AS772" s="52">
        <v>7</v>
      </c>
      <c r="AT772" s="15">
        <f t="shared" si="394"/>
        <v>1.1666666666666667</v>
      </c>
      <c r="AU772" s="18"/>
      <c r="AV772" s="18"/>
      <c r="AW772" s="18"/>
      <c r="AX772" s="18"/>
      <c r="AY772" s="18"/>
      <c r="AZ772" s="18"/>
      <c r="BA772" s="18"/>
      <c r="BB772" s="18"/>
      <c r="BC772" s="18"/>
      <c r="BD772" s="92">
        <f t="shared" si="368"/>
        <v>38.060897435897431</v>
      </c>
      <c r="BE772" s="92">
        <f t="shared" si="369"/>
        <v>26.190476190476193</v>
      </c>
      <c r="BF772" s="93">
        <f>IFERROR(100*((L772+0.44*AA772+AQ772)*2400)/((SUMIFS(팀공격력!Q:Q,팀공격력!A:A,B772,팀공격력!B:B,D772)+0.44*SUMIFS(팀공격력!T:T,팀공격력!A:A,B772,팀공격력!B:B,D772)+SUMIFS(팀공격력!AK:AK,팀공격력!A:A,B772,팀공격력!B:B,D772))*(F772*60+G772)),"")</f>
        <v>11.023104361322314</v>
      </c>
      <c r="BG772" s="17">
        <f t="shared" si="370"/>
        <v>0.7142857142857143</v>
      </c>
      <c r="BH772" s="17">
        <f t="shared" si="371"/>
        <v>0.42857142857142855</v>
      </c>
      <c r="BI772" s="94">
        <f>IFERROR(((AG772*(12000/5))/((F772*60+G772)*(SUMIFS(팀공격력!X:X,팀공격력!A:A,B772,팀공격력!B:B,D772)+SUMIFS(팀수비력!X:X,팀수비력!A:A,B772,팀수비력!B:B,D772))))*100,"")</f>
        <v>0.51746442432082795</v>
      </c>
      <c r="BJ772" s="94">
        <f>IFERROR(((AI772*(12000/5))/((F772*60+G772)*(SUMIFS(팀공격력!V:V,팀공격력!A:A,B772,팀공격력!B:B,D772)+SUMIFS(팀수비력!W:W,팀수비력!A:A,B772,팀수비력!B:B,D772))))*100,"")</f>
        <v>1.0314905468189262</v>
      </c>
      <c r="BK772" s="94">
        <f>IFERROR(((AE772*(12000/5))/((F772*60+G772)*(SUMIFS(팀공격력!X:X,팀공격력!A:A,B772,팀공격력!B:B,D772)+SUMIFS(팀수비력!X:X,팀수비력!A:A,B772,팀수비력!B:B,D772))))*100,"")</f>
        <v>1.0349288486416559</v>
      </c>
      <c r="BL772" s="94">
        <f>IFERROR(100*AK772/(((((F772*60+G772)/(12000/5))*SUMIFS(팀공격력!P:P,팀공격력!A:A,B772,팀공격력!B:B,D772))-K772)),"")</f>
        <v>3.6443886538033246</v>
      </c>
      <c r="BM772" s="94">
        <f>IFERROR(100*((AM772/E772*(2400))/((F772*60+G772)*SUMIFS(팀공격력!AR:AR,팀공격력!A:A,B772,팀공격력!B:B,D772))),"")</f>
        <v>1.4240152572179321</v>
      </c>
      <c r="BN772" s="94">
        <f>IFERROR((AO772*40)/(((F772*60+G772)/60)*(SUMIFS(팀수비력!Q:Q,팀수비력!A:A,B772,팀수비력!B:B,D772)-SUMIFS(팀수비력!N:N,팀수비력!A:A,B772,팀수비력!B:B,D772)))*100,"")</f>
        <v>0</v>
      </c>
      <c r="BO772" s="94">
        <f t="shared" si="372"/>
        <v>7.4183976261127595</v>
      </c>
      <c r="BP772" s="18"/>
      <c r="BQ772" s="18"/>
      <c r="BR772" s="18"/>
      <c r="BS772" s="18"/>
      <c r="BT772" s="19" t="s">
        <v>88</v>
      </c>
      <c r="BU772" s="19"/>
      <c r="BV772" s="26" t="s">
        <v>94</v>
      </c>
      <c r="BW772" s="26"/>
      <c r="BX772" s="26"/>
      <c r="BY772" s="26"/>
      <c r="BZ772" s="29"/>
      <c r="CA772" s="29"/>
      <c r="CB772" s="29"/>
      <c r="CC772" s="30"/>
      <c r="CD772" s="30"/>
      <c r="CE772" s="30"/>
      <c r="CF772" s="28">
        <v>2</v>
      </c>
      <c r="CG772" s="28">
        <v>4</v>
      </c>
    </row>
    <row r="773" spans="1:85" x14ac:dyDescent="0.4">
      <c r="A773" s="9" t="s">
        <v>84</v>
      </c>
      <c r="B773" s="9" t="s">
        <v>254</v>
      </c>
      <c r="C773" s="9" t="s">
        <v>270</v>
      </c>
      <c r="D773" s="23" t="s">
        <v>297</v>
      </c>
      <c r="E773" s="32">
        <v>9</v>
      </c>
      <c r="F773" s="32">
        <v>21</v>
      </c>
      <c r="G773" s="32">
        <v>28</v>
      </c>
      <c r="H773" s="14">
        <f t="shared" si="373"/>
        <v>11592</v>
      </c>
      <c r="I773" s="45">
        <v>71</v>
      </c>
      <c r="J773" s="15">
        <f t="shared" si="374"/>
        <v>7.8888888888888893</v>
      </c>
      <c r="K773" s="21">
        <v>23</v>
      </c>
      <c r="L773" s="21">
        <v>63</v>
      </c>
      <c r="M773" s="15">
        <f t="shared" si="375"/>
        <v>2.5555555555555554</v>
      </c>
      <c r="N773" s="15">
        <f t="shared" si="376"/>
        <v>7</v>
      </c>
      <c r="O773" s="17">
        <f t="shared" si="377"/>
        <v>0.36507936507936506</v>
      </c>
      <c r="P773" s="14">
        <v>20</v>
      </c>
      <c r="Q773" s="16">
        <v>37</v>
      </c>
      <c r="R773" s="15">
        <f t="shared" si="378"/>
        <v>2.2222222222222223</v>
      </c>
      <c r="S773" s="15">
        <f t="shared" si="379"/>
        <v>4.1111111111111107</v>
      </c>
      <c r="T773" s="17">
        <f t="shared" si="380"/>
        <v>0.54054054054054057</v>
      </c>
      <c r="U773" s="16">
        <v>3</v>
      </c>
      <c r="V773" s="16">
        <v>26</v>
      </c>
      <c r="W773" s="15">
        <f t="shared" si="381"/>
        <v>0.33333333333333331</v>
      </c>
      <c r="X773" s="15">
        <f t="shared" si="382"/>
        <v>2.8888888888888888</v>
      </c>
      <c r="Y773" s="17">
        <f t="shared" si="383"/>
        <v>0.11538461538461539</v>
      </c>
      <c r="Z773" s="8">
        <v>22</v>
      </c>
      <c r="AA773" s="8">
        <v>26</v>
      </c>
      <c r="AB773" s="15">
        <f t="shared" si="384"/>
        <v>2.4444444444444446</v>
      </c>
      <c r="AC773" s="15">
        <f t="shared" si="385"/>
        <v>2.8888888888888888</v>
      </c>
      <c r="AD773" s="17">
        <f t="shared" si="386"/>
        <v>0.84615384615384615</v>
      </c>
      <c r="AE773" s="13">
        <v>26</v>
      </c>
      <c r="AF773" s="15">
        <f t="shared" si="387"/>
        <v>2.8888888888888888</v>
      </c>
      <c r="AG773" s="13">
        <v>5</v>
      </c>
      <c r="AH773" s="15">
        <f t="shared" si="388"/>
        <v>0.55555555555555558</v>
      </c>
      <c r="AI773" s="13">
        <v>21</v>
      </c>
      <c r="AJ773" s="15">
        <f t="shared" si="389"/>
        <v>2.3333333333333335</v>
      </c>
      <c r="AK773" s="13">
        <v>30</v>
      </c>
      <c r="AL773" s="15">
        <f t="shared" si="390"/>
        <v>3.3333333333333335</v>
      </c>
      <c r="AM773" s="13">
        <v>1</v>
      </c>
      <c r="AN773" s="15">
        <f t="shared" si="391"/>
        <v>0.1111111111111111</v>
      </c>
      <c r="AO773" s="2">
        <v>0</v>
      </c>
      <c r="AP773" s="15">
        <f t="shared" si="392"/>
        <v>0</v>
      </c>
      <c r="AQ773" s="6">
        <v>18</v>
      </c>
      <c r="AR773" s="15">
        <f t="shared" si="393"/>
        <v>2</v>
      </c>
      <c r="AS773" s="52">
        <v>19</v>
      </c>
      <c r="AT773" s="15">
        <f t="shared" si="394"/>
        <v>2.1111111111111112</v>
      </c>
      <c r="AU773" s="18"/>
      <c r="AV773" s="18"/>
      <c r="AW773" s="18"/>
      <c r="AX773" s="18"/>
      <c r="AY773" s="18"/>
      <c r="AZ773" s="18"/>
      <c r="BA773" s="18"/>
      <c r="BB773" s="18"/>
      <c r="BC773" s="18"/>
      <c r="BD773" s="92">
        <f t="shared" si="368"/>
        <v>47.689414293390655</v>
      </c>
      <c r="BE773" s="92">
        <f t="shared" si="369"/>
        <v>38.888888888888893</v>
      </c>
      <c r="BF773" s="93">
        <f>IFERROR(100*((L773+0.44*AA773+AQ773)*2400)/((SUMIFS(팀공격력!Q:Q,팀공격력!A:A,B773,팀공격력!B:B,D773)+0.44*SUMIFS(팀공격력!T:T,팀공격력!A:A,B773,팀공격력!B:B,D773)+SUMIFS(팀공격력!AK:AK,팀공격력!A:A,B773,팀공격력!B:B,D773))*(F773*60+G773)),"")</f>
        <v>22.683371155310912</v>
      </c>
      <c r="BG773" s="17">
        <f t="shared" si="370"/>
        <v>0.41269841269841268</v>
      </c>
      <c r="BH773" s="17">
        <f t="shared" si="371"/>
        <v>0.41269841269841268</v>
      </c>
      <c r="BI773" s="94">
        <f>IFERROR(((AG773*(12000/5))/((F773*60+G773)*(SUMIFS(팀공격력!X:X,팀공격력!A:A,B773,팀공격력!B:B,D773)+SUMIFS(팀수비력!X:X,팀수비력!A:A,B773,팀수비력!B:B,D773))))*100,"")</f>
        <v>1.5527950310559007</v>
      </c>
      <c r="BJ773" s="94">
        <f>IFERROR(((AI773*(12000/5))/((F773*60+G773)*(SUMIFS(팀공격력!V:V,팀공격력!A:A,B773,팀공격력!B:B,D773)+SUMIFS(팀수비력!W:W,팀수비력!A:A,B773,팀수비력!B:B,D773))))*100,"")</f>
        <v>13.000144446049401</v>
      </c>
      <c r="BK773" s="94">
        <f>IFERROR(((AE773*(12000/5))/((F773*60+G773)*(SUMIFS(팀공격력!X:X,팀공격력!A:A,B773,팀공격력!B:B,D773)+SUMIFS(팀수비력!X:X,팀수비력!A:A,B773,팀수비력!B:B,D773))))*100,"")</f>
        <v>8.0745341614906838</v>
      </c>
      <c r="BL773" s="94">
        <f>IFERROR(100*AK773/(((((F773*60+G773)/(12000/5))*SUMIFS(팀공격력!P:P,팀공격력!A:A,B773,팀공격력!B:B,D773))-K773)),"")</f>
        <v>24.82895608033547</v>
      </c>
      <c r="BM773" s="94">
        <f>IFERROR(100*((AM773/E773*(2400))/((F773*60+G773)*SUMIFS(팀공격력!AR:AR,팀공격력!A:A,B773,팀공격력!B:B,D773))),"")</f>
        <v>0.28487675823743824</v>
      </c>
      <c r="BN773" s="94">
        <f>IFERROR((AO773*40)/(((F773*60+G773)/60)*(SUMIFS(팀수비력!Q:Q,팀수비력!A:A,B773,팀수비력!B:B,D773)-SUMIFS(팀수비력!N:N,팀수비력!A:A,B773,팀수비력!B:B,D773)))*100,"")</f>
        <v>0</v>
      </c>
      <c r="BO773" s="94">
        <f t="shared" si="372"/>
        <v>19.472090004327132</v>
      </c>
      <c r="BP773" s="18"/>
      <c r="BQ773" s="18"/>
      <c r="BR773" s="18"/>
      <c r="BS773" s="18"/>
      <c r="BT773" s="19" t="s">
        <v>88</v>
      </c>
      <c r="BU773" s="19"/>
      <c r="BV773" s="26" t="s">
        <v>89</v>
      </c>
      <c r="BW773" s="26"/>
      <c r="BX773" s="26"/>
      <c r="BY773" s="26"/>
      <c r="BZ773" s="29"/>
      <c r="CA773" s="29"/>
      <c r="CB773" s="29"/>
      <c r="CC773" s="30"/>
      <c r="CD773" s="30"/>
      <c r="CE773" s="30"/>
      <c r="CF773" s="28">
        <v>3</v>
      </c>
      <c r="CG773" s="28">
        <v>6</v>
      </c>
    </row>
    <row r="774" spans="1:85" x14ac:dyDescent="0.4">
      <c r="A774" s="9" t="s">
        <v>84</v>
      </c>
      <c r="B774" s="9" t="s">
        <v>254</v>
      </c>
      <c r="C774" s="9" t="s">
        <v>271</v>
      </c>
      <c r="D774" s="23" t="s">
        <v>297</v>
      </c>
      <c r="E774" s="32">
        <v>8</v>
      </c>
      <c r="F774" s="32">
        <v>12</v>
      </c>
      <c r="G774" s="32">
        <v>6</v>
      </c>
      <c r="H774" s="14">
        <f t="shared" si="373"/>
        <v>5808</v>
      </c>
      <c r="I774" s="45">
        <v>11</v>
      </c>
      <c r="J774" s="15">
        <f t="shared" si="374"/>
        <v>1.375</v>
      </c>
      <c r="K774" s="21">
        <v>5</v>
      </c>
      <c r="L774" s="21">
        <v>16</v>
      </c>
      <c r="M774" s="15">
        <f t="shared" si="375"/>
        <v>0.625</v>
      </c>
      <c r="N774" s="15">
        <f t="shared" si="376"/>
        <v>2</v>
      </c>
      <c r="O774" s="17">
        <f t="shared" si="377"/>
        <v>0.3125</v>
      </c>
      <c r="P774" s="14">
        <v>4</v>
      </c>
      <c r="Q774" s="16">
        <v>11</v>
      </c>
      <c r="R774" s="15">
        <f t="shared" si="378"/>
        <v>0.5</v>
      </c>
      <c r="S774" s="15">
        <f t="shared" si="379"/>
        <v>1.375</v>
      </c>
      <c r="T774" s="17">
        <f t="shared" si="380"/>
        <v>0.36363636363636365</v>
      </c>
      <c r="U774" s="16">
        <v>1</v>
      </c>
      <c r="V774" s="16">
        <v>5</v>
      </c>
      <c r="W774" s="15">
        <f t="shared" si="381"/>
        <v>0.125</v>
      </c>
      <c r="X774" s="15">
        <f t="shared" si="382"/>
        <v>0.625</v>
      </c>
      <c r="Y774" s="17">
        <f t="shared" si="383"/>
        <v>0.2</v>
      </c>
      <c r="Z774" s="8">
        <v>0</v>
      </c>
      <c r="AA774" s="8">
        <v>0</v>
      </c>
      <c r="AB774" s="15">
        <f t="shared" si="384"/>
        <v>0</v>
      </c>
      <c r="AC774" s="15">
        <f t="shared" si="385"/>
        <v>0</v>
      </c>
      <c r="AD774" s="17" t="e">
        <f t="shared" si="386"/>
        <v>#DIV/0!</v>
      </c>
      <c r="AE774" s="13">
        <v>11</v>
      </c>
      <c r="AF774" s="15">
        <f t="shared" si="387"/>
        <v>1.375</v>
      </c>
      <c r="AG774" s="13">
        <v>4</v>
      </c>
      <c r="AH774" s="15">
        <f t="shared" si="388"/>
        <v>0.5</v>
      </c>
      <c r="AI774" s="13">
        <v>7</v>
      </c>
      <c r="AJ774" s="15">
        <f t="shared" si="389"/>
        <v>0.875</v>
      </c>
      <c r="AK774" s="13">
        <v>7</v>
      </c>
      <c r="AL774" s="15">
        <f t="shared" si="390"/>
        <v>0.875</v>
      </c>
      <c r="AM774" s="13">
        <v>1</v>
      </c>
      <c r="AN774" s="15">
        <f t="shared" si="391"/>
        <v>0.125</v>
      </c>
      <c r="AO774" s="2">
        <v>0</v>
      </c>
      <c r="AP774" s="15">
        <f t="shared" si="392"/>
        <v>0</v>
      </c>
      <c r="AQ774" s="6">
        <v>7</v>
      </c>
      <c r="AR774" s="15">
        <f t="shared" si="393"/>
        <v>0.875</v>
      </c>
      <c r="AS774" s="52">
        <v>8</v>
      </c>
      <c r="AT774" s="15">
        <f t="shared" si="394"/>
        <v>1</v>
      </c>
      <c r="AU774" s="18"/>
      <c r="AV774" s="18"/>
      <c r="AW774" s="18"/>
      <c r="AX774" s="18"/>
      <c r="AY774" s="18"/>
      <c r="AZ774" s="18"/>
      <c r="BA774" s="18"/>
      <c r="BB774" s="18"/>
      <c r="BC774" s="18"/>
      <c r="BD774" s="92">
        <f t="shared" ref="BD774:BD837" si="395">IFERROR((I774/(2*(L774+(0.44*AA774))))*100,"")</f>
        <v>34.375</v>
      </c>
      <c r="BE774" s="92">
        <f t="shared" ref="BE774:BE837" si="396">IFERROR(((P774+(1.5*U774))/L774)*100,"")</f>
        <v>34.375</v>
      </c>
      <c r="BF774" s="93">
        <f>IFERROR(100*((L774+0.44*AA774+AQ774)*2400)/((SUMIFS(팀공격력!Q:Q,팀공격력!A:A,B774,팀공격력!B:B,D774)+0.44*SUMIFS(팀공격력!T:T,팀공격력!A:A,B774,팀공격력!B:B,D774)+SUMIFS(팀공격력!AK:AK,팀공격력!A:A,B774,팀공격력!B:B,D774))*(F774*60+G774)),"")</f>
        <v>10.012781533296417</v>
      </c>
      <c r="BG774" s="17">
        <f t="shared" ref="BG774:BG837" si="397">IFERROR(V774/L774,"")</f>
        <v>0.3125</v>
      </c>
      <c r="BH774" s="17">
        <f t="shared" ref="BH774:BH837" si="398">IFERROR(AA774/L774,"")</f>
        <v>0</v>
      </c>
      <c r="BI774" s="94">
        <f>IFERROR(((AG774*(12000/5))/((F774*60+G774)*(SUMIFS(팀공격력!X:X,팀공격력!A:A,B774,팀공격력!B:B,D774)+SUMIFS(팀수비력!X:X,팀수비력!A:A,B774,팀수비력!B:B,D774))))*100,"")</f>
        <v>2.2038567493112948</v>
      </c>
      <c r="BJ774" s="94">
        <f>IFERROR(((AI774*(12000/5))/((F774*60+G774)*(SUMIFS(팀공격력!V:V,팀공격력!A:A,B774,팀공격력!B:B,D774)+SUMIFS(팀수비력!W:W,팀수비력!A:A,B774,팀수비력!B:B,D774))))*100,"")</f>
        <v>7.6878723813184697</v>
      </c>
      <c r="BK774" s="94">
        <f>IFERROR(((AE774*(12000/5))/((F774*60+G774)*(SUMIFS(팀공격력!X:X,팀공격력!A:A,B774,팀공격력!B:B,D774)+SUMIFS(팀수비력!X:X,팀수비력!A:A,B774,팀수비력!B:B,D774))))*100,"")</f>
        <v>6.0606060606060606</v>
      </c>
      <c r="BL774" s="94">
        <f>IFERROR(100*AK774/(((((F774*60+G774)/(12000/5))*SUMIFS(팀공격력!P:P,팀공격력!A:A,B774,팀공격력!B:B,D774))-K774)),"")</f>
        <v>9.2020507427369544</v>
      </c>
      <c r="BM774" s="94">
        <f>IFERROR(100*((AM774/E774*(2400))/((F774*60+G774)*SUMIFS(팀공격력!AR:AR,팀공격력!A:A,B774,팀공격력!B:B,D774))),"")</f>
        <v>0.56857633978794497</v>
      </c>
      <c r="BN774" s="94">
        <f>IFERROR((AO774*40)/(((F774*60+G774)/60)*(SUMIFS(팀수비력!Q:Q,팀수비력!A:A,B774,팀수비력!B:B,D774)-SUMIFS(팀수비력!N:N,팀수비력!A:A,B774,팀수비력!B:B,D774)))*100,"")</f>
        <v>0</v>
      </c>
      <c r="BO774" s="94">
        <f t="shared" ref="BO774:BO837" si="399">IFERROR(100*AQ774/(L774+0.44*AA774+AQ774),"")</f>
        <v>30.434782608695652</v>
      </c>
      <c r="BP774" s="18"/>
      <c r="BQ774" s="18"/>
      <c r="BR774" s="18"/>
      <c r="BS774" s="18"/>
      <c r="BT774" s="19" t="s">
        <v>88</v>
      </c>
      <c r="BU774" s="19"/>
      <c r="BV774" s="26" t="s">
        <v>89</v>
      </c>
      <c r="BW774" s="26"/>
      <c r="BX774" s="26"/>
      <c r="BY774" s="26"/>
      <c r="BZ774" s="29"/>
      <c r="CA774" s="29"/>
      <c r="CB774" s="29"/>
      <c r="CC774" s="30"/>
      <c r="CD774" s="30"/>
      <c r="CE774" s="30"/>
      <c r="CF774" s="28">
        <v>3</v>
      </c>
      <c r="CG774" s="28">
        <v>5</v>
      </c>
    </row>
    <row r="775" spans="1:85" x14ac:dyDescent="0.4">
      <c r="A775" s="9" t="s">
        <v>84</v>
      </c>
      <c r="B775" s="9" t="s">
        <v>254</v>
      </c>
      <c r="C775" s="9" t="s">
        <v>272</v>
      </c>
      <c r="D775" s="23" t="s">
        <v>297</v>
      </c>
      <c r="E775" s="32">
        <v>5</v>
      </c>
      <c r="F775" s="32">
        <v>15</v>
      </c>
      <c r="G775" s="32">
        <v>50</v>
      </c>
      <c r="H775" s="14">
        <f t="shared" si="373"/>
        <v>4750</v>
      </c>
      <c r="I775" s="45">
        <v>23</v>
      </c>
      <c r="J775" s="15">
        <f t="shared" si="374"/>
        <v>4.5999999999999996</v>
      </c>
      <c r="K775" s="21">
        <v>8</v>
      </c>
      <c r="L775" s="21">
        <v>21</v>
      </c>
      <c r="M775" s="15">
        <f t="shared" si="375"/>
        <v>1.6</v>
      </c>
      <c r="N775" s="15">
        <f t="shared" si="376"/>
        <v>4.2</v>
      </c>
      <c r="O775" s="17">
        <f t="shared" si="377"/>
        <v>0.38095238095238093</v>
      </c>
      <c r="P775" s="14">
        <v>3</v>
      </c>
      <c r="Q775" s="16">
        <v>7</v>
      </c>
      <c r="R775" s="15">
        <f t="shared" si="378"/>
        <v>0.6</v>
      </c>
      <c r="S775" s="15">
        <f t="shared" si="379"/>
        <v>1.4</v>
      </c>
      <c r="T775" s="17">
        <f t="shared" si="380"/>
        <v>0.42857142857142855</v>
      </c>
      <c r="U775" s="16">
        <v>5</v>
      </c>
      <c r="V775" s="16">
        <v>14</v>
      </c>
      <c r="W775" s="15">
        <f t="shared" si="381"/>
        <v>1</v>
      </c>
      <c r="X775" s="15">
        <f t="shared" si="382"/>
        <v>2.8</v>
      </c>
      <c r="Y775" s="17">
        <f t="shared" si="383"/>
        <v>0.35714285714285715</v>
      </c>
      <c r="Z775" s="8">
        <v>2</v>
      </c>
      <c r="AA775" s="8">
        <v>3</v>
      </c>
      <c r="AB775" s="15">
        <f t="shared" si="384"/>
        <v>0.4</v>
      </c>
      <c r="AC775" s="15">
        <f t="shared" si="385"/>
        <v>0.6</v>
      </c>
      <c r="AD775" s="17">
        <f t="shared" si="386"/>
        <v>0.66666666666666663</v>
      </c>
      <c r="AE775" s="13">
        <v>8</v>
      </c>
      <c r="AF775" s="15">
        <f t="shared" si="387"/>
        <v>1.6</v>
      </c>
      <c r="AG775" s="13">
        <v>2</v>
      </c>
      <c r="AH775" s="15">
        <f t="shared" si="388"/>
        <v>0.4</v>
      </c>
      <c r="AI775" s="13">
        <v>6</v>
      </c>
      <c r="AJ775" s="15">
        <f t="shared" si="389"/>
        <v>1.2</v>
      </c>
      <c r="AK775" s="13">
        <v>3</v>
      </c>
      <c r="AL775" s="15">
        <f t="shared" si="390"/>
        <v>0.6</v>
      </c>
      <c r="AM775" s="13">
        <v>1</v>
      </c>
      <c r="AN775" s="15">
        <f t="shared" si="391"/>
        <v>0.2</v>
      </c>
      <c r="AO775" s="2">
        <v>0</v>
      </c>
      <c r="AP775" s="15">
        <f t="shared" si="392"/>
        <v>0</v>
      </c>
      <c r="AQ775" s="6">
        <v>2</v>
      </c>
      <c r="AR775" s="15">
        <f t="shared" si="393"/>
        <v>0.4</v>
      </c>
      <c r="AS775" s="52">
        <v>5</v>
      </c>
      <c r="AT775" s="15">
        <f t="shared" si="394"/>
        <v>1</v>
      </c>
      <c r="AU775" s="18"/>
      <c r="AV775" s="18"/>
      <c r="AW775" s="18"/>
      <c r="AX775" s="18"/>
      <c r="AY775" s="18"/>
      <c r="AZ775" s="18"/>
      <c r="BA775" s="18"/>
      <c r="BB775" s="18"/>
      <c r="BC775" s="18"/>
      <c r="BD775" s="92">
        <f t="shared" si="395"/>
        <v>51.523297491039422</v>
      </c>
      <c r="BE775" s="92">
        <f t="shared" si="396"/>
        <v>50</v>
      </c>
      <c r="BF775" s="93">
        <f>IFERROR(100*((L775+0.44*AA775+AQ775)*2400)/((SUMIFS(팀공격력!Q:Q,팀공격력!A:A,B775,팀공격력!B:B,D775)+0.44*SUMIFS(팀공격력!T:T,팀공격력!A:A,B775,팀공격력!B:B,D775)+SUMIFS(팀공격력!AK:AK,팀공격력!A:A,B775,팀공격력!B:B,D775))*(F775*60+G775)),"")</f>
        <v>8.0910240202275592</v>
      </c>
      <c r="BG775" s="17">
        <f t="shared" si="397"/>
        <v>0.66666666666666663</v>
      </c>
      <c r="BH775" s="17">
        <f t="shared" si="398"/>
        <v>0.14285714285714285</v>
      </c>
      <c r="BI775" s="94">
        <f>IFERROR(((AG775*(12000/5))/((F775*60+G775)*(SUMIFS(팀공격력!X:X,팀공격력!A:A,B775,팀공격력!B:B,D775)+SUMIFS(팀수비력!X:X,팀수비력!A:A,B775,팀수비력!B:B,D775))))*100,"")</f>
        <v>0.84210526315789469</v>
      </c>
      <c r="BJ775" s="94">
        <f>IFERROR(((AI775*(12000/5))/((F775*60+G775)*(SUMIFS(팀공격력!V:V,팀공격력!A:A,B775,팀공격력!B:B,D775)+SUMIFS(팀수비력!W:W,팀수비력!A:A,B775,팀수비력!B:B,D775))))*100,"")</f>
        <v>5.0358454275222941</v>
      </c>
      <c r="BK775" s="94">
        <f>IFERROR(((AE775*(12000/5))/((F775*60+G775)*(SUMIFS(팀공격력!X:X,팀공격력!A:A,B775,팀공격력!B:B,D775)+SUMIFS(팀수비력!X:X,팀수비력!A:A,B775,팀수비력!B:B,D775))))*100,"")</f>
        <v>3.3684210526315788</v>
      </c>
      <c r="BL775" s="94">
        <f>IFERROR(100*AK775/(((((F775*60+G775)/(12000/5))*SUMIFS(팀공격력!P:P,팀공격력!A:A,B775,팀공격력!B:B,D775))-K775)),"")</f>
        <v>3.058623619371283</v>
      </c>
      <c r="BM775" s="94">
        <f>IFERROR(100*((AM775/E775*(2400))/((F775*60+G775)*SUMIFS(팀공격력!AR:AR,팀공격력!A:A,B775,팀공격력!B:B,D775))),"")</f>
        <v>0.69521923820808096</v>
      </c>
      <c r="BN775" s="94">
        <f>IFERROR((AO775*40)/(((F775*60+G775)/60)*(SUMIFS(팀수비력!Q:Q,팀수비력!A:A,B775,팀수비력!B:B,D775)-SUMIFS(팀수비력!N:N,팀수비력!A:A,B775,팀수비력!B:B,D775)))*100,"")</f>
        <v>0</v>
      </c>
      <c r="BO775" s="94">
        <f t="shared" si="399"/>
        <v>8.223684210526315</v>
      </c>
      <c r="BP775" s="18"/>
      <c r="BQ775" s="18"/>
      <c r="BR775" s="18"/>
      <c r="BS775" s="18"/>
      <c r="BT775" s="19" t="s">
        <v>88</v>
      </c>
      <c r="BU775" s="19"/>
      <c r="BV775" s="26" t="s">
        <v>94</v>
      </c>
      <c r="BW775" s="26"/>
      <c r="BX775" s="26"/>
      <c r="BY775" s="26"/>
      <c r="BZ775" s="29"/>
      <c r="CA775" s="29"/>
      <c r="CB775" s="29"/>
      <c r="CC775" s="30"/>
      <c r="CD775" s="30"/>
      <c r="CE775" s="30"/>
      <c r="CF775" s="28">
        <v>3</v>
      </c>
      <c r="CG775" s="28">
        <v>2</v>
      </c>
    </row>
    <row r="776" spans="1:85" x14ac:dyDescent="0.4">
      <c r="A776" s="9" t="s">
        <v>84</v>
      </c>
      <c r="B776" s="9" t="s">
        <v>254</v>
      </c>
      <c r="C776" s="9" t="s">
        <v>273</v>
      </c>
      <c r="D776" s="23" t="s">
        <v>297</v>
      </c>
      <c r="E776" s="32">
        <v>9</v>
      </c>
      <c r="F776" s="32">
        <v>21</v>
      </c>
      <c r="G776" s="32">
        <v>36</v>
      </c>
      <c r="H776" s="14">
        <f t="shared" si="373"/>
        <v>11664</v>
      </c>
      <c r="I776" s="45">
        <v>60</v>
      </c>
      <c r="J776" s="15">
        <f t="shared" si="374"/>
        <v>6.666666666666667</v>
      </c>
      <c r="K776" s="21">
        <v>22</v>
      </c>
      <c r="L776" s="21">
        <v>51</v>
      </c>
      <c r="M776" s="15">
        <f t="shared" si="375"/>
        <v>2.4444444444444446</v>
      </c>
      <c r="N776" s="15">
        <f t="shared" si="376"/>
        <v>5.666666666666667</v>
      </c>
      <c r="O776" s="17">
        <f t="shared" si="377"/>
        <v>0.43137254901960786</v>
      </c>
      <c r="P776" s="14">
        <v>16</v>
      </c>
      <c r="Q776" s="16">
        <v>29</v>
      </c>
      <c r="R776" s="15">
        <f t="shared" si="378"/>
        <v>1.7777777777777777</v>
      </c>
      <c r="S776" s="15">
        <f t="shared" si="379"/>
        <v>3.2222222222222223</v>
      </c>
      <c r="T776" s="17">
        <f t="shared" si="380"/>
        <v>0.55172413793103448</v>
      </c>
      <c r="U776" s="16">
        <v>6</v>
      </c>
      <c r="V776" s="16">
        <v>22</v>
      </c>
      <c r="W776" s="15">
        <f t="shared" si="381"/>
        <v>0.66666666666666663</v>
      </c>
      <c r="X776" s="15">
        <f t="shared" si="382"/>
        <v>2.4444444444444446</v>
      </c>
      <c r="Y776" s="17">
        <f t="shared" si="383"/>
        <v>0.27272727272727271</v>
      </c>
      <c r="Z776" s="8">
        <v>10</v>
      </c>
      <c r="AA776" s="8">
        <v>19</v>
      </c>
      <c r="AB776" s="15">
        <f t="shared" si="384"/>
        <v>1.1111111111111112</v>
      </c>
      <c r="AC776" s="15">
        <f t="shared" si="385"/>
        <v>2.1111111111111112</v>
      </c>
      <c r="AD776" s="17">
        <f t="shared" si="386"/>
        <v>0.52631578947368418</v>
      </c>
      <c r="AE776" s="13">
        <v>15</v>
      </c>
      <c r="AF776" s="15">
        <f t="shared" si="387"/>
        <v>1.6666666666666667</v>
      </c>
      <c r="AG776" s="13">
        <v>4</v>
      </c>
      <c r="AH776" s="15">
        <f t="shared" si="388"/>
        <v>0.44444444444444442</v>
      </c>
      <c r="AI776" s="13">
        <v>11</v>
      </c>
      <c r="AJ776" s="15">
        <f t="shared" si="389"/>
        <v>1.2222222222222223</v>
      </c>
      <c r="AK776" s="13">
        <v>25</v>
      </c>
      <c r="AL776" s="15">
        <f t="shared" si="390"/>
        <v>2.7777777777777777</v>
      </c>
      <c r="AM776" s="13">
        <v>7</v>
      </c>
      <c r="AN776" s="15">
        <f t="shared" si="391"/>
        <v>0.77777777777777779</v>
      </c>
      <c r="AO776" s="2">
        <v>3</v>
      </c>
      <c r="AP776" s="15">
        <f t="shared" si="392"/>
        <v>0.33333333333333331</v>
      </c>
      <c r="AQ776" s="6">
        <v>15</v>
      </c>
      <c r="AR776" s="15">
        <f t="shared" si="393"/>
        <v>1.6666666666666667</v>
      </c>
      <c r="AS776" s="52">
        <v>15</v>
      </c>
      <c r="AT776" s="15">
        <f t="shared" si="394"/>
        <v>1.6666666666666667</v>
      </c>
      <c r="AU776" s="18"/>
      <c r="AV776" s="18"/>
      <c r="AW776" s="18"/>
      <c r="AX776" s="18"/>
      <c r="AY776" s="18"/>
      <c r="AZ776" s="18"/>
      <c r="BA776" s="18"/>
      <c r="BB776" s="18"/>
      <c r="BC776" s="18"/>
      <c r="BD776" s="92">
        <f t="shared" si="395"/>
        <v>50.539083557951479</v>
      </c>
      <c r="BE776" s="92">
        <f t="shared" si="396"/>
        <v>49.019607843137251</v>
      </c>
      <c r="BF776" s="93">
        <f>IFERROR(100*((L776+0.44*AA776+AQ776)*2400)/((SUMIFS(팀공격력!Q:Q,팀공격력!A:A,B776,팀공격력!B:B,D776)+0.44*SUMIFS(팀공격력!T:T,팀공격력!A:A,B776,팀공격력!B:B,D776)+SUMIFS(팀공격력!AK:AK,팀공격력!A:A,B776,팀공격력!B:B,D776))*(F776*60+G776)),"")</f>
        <v>18.134179269872483</v>
      </c>
      <c r="BG776" s="17">
        <f t="shared" si="397"/>
        <v>0.43137254901960786</v>
      </c>
      <c r="BH776" s="17">
        <f t="shared" si="398"/>
        <v>0.37254901960784315</v>
      </c>
      <c r="BI776" s="94">
        <f>IFERROR(((AG776*(12000/5))/((F776*60+G776)*(SUMIFS(팀공격력!X:X,팀공격력!A:A,B776,팀공격력!B:B,D776)+SUMIFS(팀수비력!X:X,팀수비력!A:A,B776,팀수비력!B:B,D776))))*100,"")</f>
        <v>1.2345679012345678</v>
      </c>
      <c r="BJ776" s="94">
        <f>IFERROR(((AI776*(12000/5))/((F776*60+G776)*(SUMIFS(팀공격력!V:V,팀공격력!A:A,B776,팀공격력!B:B,D776)+SUMIFS(팀수비력!W:W,팀수비력!A:A,B776,팀수비력!B:B,D776))))*100,"")</f>
        <v>6.767564907099791</v>
      </c>
      <c r="BK776" s="94">
        <f>IFERROR(((AE776*(12000/5))/((F776*60+G776)*(SUMIFS(팀공격력!X:X,팀공격력!A:A,B776,팀공격력!B:B,D776)+SUMIFS(팀수비력!X:X,팀수비력!A:A,B776,팀수비력!B:B,D776))))*100,"")</f>
        <v>4.6296296296296298</v>
      </c>
      <c r="BL776" s="94">
        <f>IFERROR(100*AK776/(((((F776*60+G776)/(12000/5))*SUMIFS(팀공격력!P:P,팀공격력!A:A,B776,팀공격력!B:B,D776))-K776)),"")</f>
        <v>20.371577574967407</v>
      </c>
      <c r="BM776" s="94">
        <f>IFERROR(100*((AM776/E776*(2400))/((F776*60+G776)*SUMIFS(팀공격력!AR:AR,팀공격력!A:A,B776,팀공격력!B:B,D776))),"")</f>
        <v>1.9818278181085984</v>
      </c>
      <c r="BN776" s="94">
        <f>IFERROR((AO776*40)/(((F776*60+G776)/60)*(SUMIFS(팀수비력!Q:Q,팀수비력!A:A,B776,팀수비력!B:B,D776)-SUMIFS(팀수비력!N:N,팀수비력!A:A,B776,팀수비력!B:B,D776)))*100,"")</f>
        <v>1.3386880856760375</v>
      </c>
      <c r="BO776" s="94">
        <f t="shared" si="399"/>
        <v>20.172135556750941</v>
      </c>
      <c r="BP776" s="18"/>
      <c r="BQ776" s="18"/>
      <c r="BR776" s="18"/>
      <c r="BS776" s="18"/>
      <c r="BT776" s="19" t="s">
        <v>88</v>
      </c>
      <c r="BU776" s="19"/>
      <c r="BV776" s="26" t="s">
        <v>89</v>
      </c>
      <c r="BW776" s="26"/>
      <c r="BX776" s="26"/>
      <c r="BY776" s="26"/>
      <c r="BZ776" s="29"/>
      <c r="CA776" s="29"/>
      <c r="CB776" s="29"/>
      <c r="CC776" s="30"/>
      <c r="CD776" s="30"/>
      <c r="CE776" s="30"/>
      <c r="CF776" s="28">
        <v>3</v>
      </c>
      <c r="CG776" s="28">
        <v>6</v>
      </c>
    </row>
    <row r="777" spans="1:85" x14ac:dyDescent="0.4">
      <c r="A777" s="9" t="s">
        <v>84</v>
      </c>
      <c r="B777" s="9" t="s">
        <v>274</v>
      </c>
      <c r="C777" s="9" t="s">
        <v>275</v>
      </c>
      <c r="D777" s="23" t="s">
        <v>297</v>
      </c>
      <c r="E777" s="32">
        <v>9</v>
      </c>
      <c r="F777" s="32">
        <v>15</v>
      </c>
      <c r="G777" s="32">
        <v>21</v>
      </c>
      <c r="H777" s="14">
        <f t="shared" si="373"/>
        <v>8289</v>
      </c>
      <c r="I777" s="45">
        <v>21</v>
      </c>
      <c r="J777" s="15">
        <f t="shared" si="374"/>
        <v>2.3333333333333335</v>
      </c>
      <c r="K777" s="21">
        <v>6</v>
      </c>
      <c r="L777" s="21">
        <v>20</v>
      </c>
      <c r="M777" s="15">
        <f t="shared" si="375"/>
        <v>0.66666666666666663</v>
      </c>
      <c r="N777" s="15">
        <f t="shared" si="376"/>
        <v>2.2222222222222223</v>
      </c>
      <c r="O777" s="17">
        <f t="shared" si="377"/>
        <v>0.3</v>
      </c>
      <c r="P777" s="14">
        <v>3</v>
      </c>
      <c r="Q777" s="16">
        <v>5</v>
      </c>
      <c r="R777" s="15">
        <f t="shared" si="378"/>
        <v>0.33333333333333331</v>
      </c>
      <c r="S777" s="15">
        <f t="shared" si="379"/>
        <v>0.55555555555555558</v>
      </c>
      <c r="T777" s="17">
        <f t="shared" si="380"/>
        <v>0.6</v>
      </c>
      <c r="U777" s="16">
        <v>3</v>
      </c>
      <c r="V777" s="16">
        <v>15</v>
      </c>
      <c r="W777" s="15">
        <f t="shared" si="381"/>
        <v>0.33333333333333331</v>
      </c>
      <c r="X777" s="15">
        <f t="shared" si="382"/>
        <v>1.6666666666666667</v>
      </c>
      <c r="Y777" s="17">
        <f t="shared" si="383"/>
        <v>0.2</v>
      </c>
      <c r="Z777" s="8">
        <v>6</v>
      </c>
      <c r="AA777" s="8">
        <v>8</v>
      </c>
      <c r="AB777" s="15">
        <f t="shared" si="384"/>
        <v>0.66666666666666663</v>
      </c>
      <c r="AC777" s="15">
        <f t="shared" si="385"/>
        <v>0.88888888888888884</v>
      </c>
      <c r="AD777" s="17">
        <f t="shared" si="386"/>
        <v>0.75</v>
      </c>
      <c r="AE777" s="13">
        <v>9</v>
      </c>
      <c r="AF777" s="15">
        <f t="shared" si="387"/>
        <v>1</v>
      </c>
      <c r="AG777" s="13">
        <v>3</v>
      </c>
      <c r="AH777" s="15">
        <f t="shared" si="388"/>
        <v>0.33333333333333331</v>
      </c>
      <c r="AI777" s="13">
        <v>6</v>
      </c>
      <c r="AJ777" s="15">
        <f t="shared" si="389"/>
        <v>0.66666666666666663</v>
      </c>
      <c r="AK777" s="13">
        <v>5</v>
      </c>
      <c r="AL777" s="15">
        <f t="shared" si="390"/>
        <v>0.55555555555555558</v>
      </c>
      <c r="AM777" s="13">
        <v>2</v>
      </c>
      <c r="AN777" s="15">
        <f t="shared" si="391"/>
        <v>0.22222222222222221</v>
      </c>
      <c r="AO777" s="2">
        <v>0</v>
      </c>
      <c r="AP777" s="15">
        <f t="shared" si="392"/>
        <v>0</v>
      </c>
      <c r="AQ777" s="6">
        <v>6</v>
      </c>
      <c r="AR777" s="15">
        <f t="shared" si="393"/>
        <v>0.66666666666666663</v>
      </c>
      <c r="AS777" s="52">
        <v>21</v>
      </c>
      <c r="AT777" s="15">
        <f t="shared" si="394"/>
        <v>2.3333333333333335</v>
      </c>
      <c r="AU777" s="18"/>
      <c r="AV777" s="18"/>
      <c r="AW777" s="18"/>
      <c r="AX777" s="18"/>
      <c r="AY777" s="18"/>
      <c r="AZ777" s="18"/>
      <c r="BA777" s="18"/>
      <c r="BB777" s="18"/>
      <c r="BC777" s="18"/>
      <c r="BD777" s="92">
        <f t="shared" si="395"/>
        <v>44.642857142857146</v>
      </c>
      <c r="BE777" s="92">
        <f t="shared" si="396"/>
        <v>37.5</v>
      </c>
      <c r="BF777" s="93">
        <f>IFERROR(100*((L777+0.44*AA777+AQ777)*2400)/((SUMIFS(팀공격력!Q:Q,팀공격력!A:A,B777,팀공격력!B:B,D777)+0.44*SUMIFS(팀공격력!T:T,팀공격력!A:A,B777,팀공격력!B:B,D777)+SUMIFS(팀공격력!AK:AK,팀공격력!A:A,B777,팀공격력!B:B,D777))*(F777*60+G777)),"")</f>
        <v>10.089329184358736</v>
      </c>
      <c r="BG777" s="17">
        <f t="shared" si="397"/>
        <v>0.75</v>
      </c>
      <c r="BH777" s="17">
        <f t="shared" si="398"/>
        <v>0.4</v>
      </c>
      <c r="BI777" s="94">
        <f>IFERROR(((AG777*(12000/5))/((F777*60+G777)*(SUMIFS(팀공격력!X:X,팀공격력!A:A,B777,팀공격력!B:B,D777)+SUMIFS(팀수비력!X:X,팀수비력!A:A,B777,팀수비력!B:B,D777))))*100,"")</f>
        <v>1.246824493867182</v>
      </c>
      <c r="BJ777" s="94">
        <f>IFERROR(((AI777*(12000/5))/((F777*60+G777)*(SUMIFS(팀공격력!V:V,팀공격력!A:A,B777,팀공격력!B:B,D777)+SUMIFS(팀수비력!W:W,팀수비력!A:A,B777,팀수비력!B:B,D777))))*100,"")</f>
        <v>4.7523340890864629</v>
      </c>
      <c r="BK777" s="94">
        <f>IFERROR(((AE777*(12000/5))/((F777*60+G777)*(SUMIFS(팀공격력!X:X,팀공격력!A:A,B777,팀공격력!B:B,D777)+SUMIFS(팀수비력!X:X,팀수비력!A:A,B777,팀수비력!B:B,D777))))*100,"")</f>
        <v>3.7404734816015459</v>
      </c>
      <c r="BL777" s="94">
        <f>IFERROR(100*AK777/(((((F777*60+G777)/(12000/5))*SUMIFS(팀공격력!P:P,팀공격력!A:A,B777,팀공격력!B:B,D777))-K777)),"")</f>
        <v>5.0823338076844893</v>
      </c>
      <c r="BM777" s="94">
        <f>IFERROR(100*((AM777/E777*(2400))/((F777*60+G777)*SUMIFS(팀공격력!AR:AR,팀공격력!A:A,B777,팀공격력!B:B,D777))),"")</f>
        <v>0.81747655263966346</v>
      </c>
      <c r="BN777" s="94">
        <f>IFERROR((AO777*40)/(((F777*60+G777)/60)*(SUMIFS(팀수비력!Q:Q,팀수비력!A:A,B777,팀수비력!B:B,D777)-SUMIFS(팀수비력!N:N,팀수비력!A:A,B777,팀수비력!B:B,D777)))*100,"")</f>
        <v>0</v>
      </c>
      <c r="BO777" s="94">
        <f t="shared" si="399"/>
        <v>20.325203252032519</v>
      </c>
      <c r="BP777" s="18"/>
      <c r="BQ777" s="18"/>
      <c r="BR777" s="18"/>
      <c r="BS777" s="18"/>
      <c r="BT777" s="19" t="s">
        <v>88</v>
      </c>
      <c r="BU777" s="19"/>
      <c r="BV777" s="26" t="s">
        <v>89</v>
      </c>
      <c r="BW777" s="26"/>
      <c r="BX777" s="26"/>
      <c r="BY777" s="26"/>
      <c r="BZ777" s="29"/>
      <c r="CA777" s="29"/>
      <c r="CB777" s="29"/>
      <c r="CC777" s="30"/>
      <c r="CD777" s="30"/>
      <c r="CE777" s="30"/>
      <c r="CF777" s="28">
        <v>6</v>
      </c>
      <c r="CG777" s="28">
        <v>3</v>
      </c>
    </row>
    <row r="778" spans="1:85" x14ac:dyDescent="0.4">
      <c r="A778" s="9" t="s">
        <v>84</v>
      </c>
      <c r="B778" s="9" t="s">
        <v>274</v>
      </c>
      <c r="C778" s="9" t="s">
        <v>278</v>
      </c>
      <c r="D778" s="23" t="s">
        <v>297</v>
      </c>
      <c r="E778" s="32">
        <v>2</v>
      </c>
      <c r="F778" s="32">
        <v>7</v>
      </c>
      <c r="G778" s="32">
        <v>30</v>
      </c>
      <c r="H778" s="14">
        <f t="shared" si="373"/>
        <v>900</v>
      </c>
      <c r="I778" s="45">
        <v>2</v>
      </c>
      <c r="J778" s="15">
        <f t="shared" si="374"/>
        <v>1</v>
      </c>
      <c r="K778" s="21">
        <v>1</v>
      </c>
      <c r="L778" s="21">
        <v>4</v>
      </c>
      <c r="M778" s="15">
        <f t="shared" si="375"/>
        <v>0.5</v>
      </c>
      <c r="N778" s="15">
        <f t="shared" si="376"/>
        <v>2</v>
      </c>
      <c r="O778" s="17">
        <f t="shared" si="377"/>
        <v>0.25</v>
      </c>
      <c r="P778" s="14">
        <v>1</v>
      </c>
      <c r="Q778" s="16">
        <v>3</v>
      </c>
      <c r="R778" s="15">
        <f t="shared" si="378"/>
        <v>0.5</v>
      </c>
      <c r="S778" s="15">
        <f t="shared" si="379"/>
        <v>1.5</v>
      </c>
      <c r="T778" s="17">
        <f t="shared" si="380"/>
        <v>0.33333333333333331</v>
      </c>
      <c r="U778" s="16">
        <v>0</v>
      </c>
      <c r="V778" s="16">
        <v>1</v>
      </c>
      <c r="W778" s="15">
        <f t="shared" si="381"/>
        <v>0</v>
      </c>
      <c r="X778" s="15">
        <f t="shared" si="382"/>
        <v>0.5</v>
      </c>
      <c r="Y778" s="17">
        <f t="shared" si="383"/>
        <v>0</v>
      </c>
      <c r="Z778" s="8">
        <v>0</v>
      </c>
      <c r="AA778" s="8">
        <v>0</v>
      </c>
      <c r="AB778" s="15">
        <f t="shared" si="384"/>
        <v>0</v>
      </c>
      <c r="AC778" s="15">
        <f t="shared" si="385"/>
        <v>0</v>
      </c>
      <c r="AD778" s="17" t="e">
        <f t="shared" si="386"/>
        <v>#DIV/0!</v>
      </c>
      <c r="AE778" s="13">
        <v>3</v>
      </c>
      <c r="AF778" s="15">
        <f t="shared" si="387"/>
        <v>1.5</v>
      </c>
      <c r="AG778" s="13">
        <v>1</v>
      </c>
      <c r="AH778" s="15">
        <f t="shared" si="388"/>
        <v>0.5</v>
      </c>
      <c r="AI778" s="13">
        <v>2</v>
      </c>
      <c r="AJ778" s="15">
        <f t="shared" si="389"/>
        <v>1</v>
      </c>
      <c r="AK778" s="13">
        <v>1</v>
      </c>
      <c r="AL778" s="15">
        <f t="shared" si="390"/>
        <v>0.5</v>
      </c>
      <c r="AM778" s="13">
        <v>0</v>
      </c>
      <c r="AN778" s="15">
        <f t="shared" si="391"/>
        <v>0</v>
      </c>
      <c r="AO778" s="2">
        <v>0</v>
      </c>
      <c r="AP778" s="15">
        <f t="shared" si="392"/>
        <v>0</v>
      </c>
      <c r="AQ778" s="6">
        <v>1</v>
      </c>
      <c r="AR778" s="15">
        <f t="shared" si="393"/>
        <v>0.5</v>
      </c>
      <c r="AS778" s="52">
        <v>1</v>
      </c>
      <c r="AT778" s="15">
        <f t="shared" si="394"/>
        <v>0.5</v>
      </c>
      <c r="AU778" s="18"/>
      <c r="AV778" s="18"/>
      <c r="AW778" s="18"/>
      <c r="AX778" s="18"/>
      <c r="AY778" s="18"/>
      <c r="AZ778" s="18"/>
      <c r="BA778" s="18"/>
      <c r="BB778" s="18"/>
      <c r="BC778" s="18"/>
      <c r="BD778" s="92">
        <f t="shared" si="395"/>
        <v>25</v>
      </c>
      <c r="BE778" s="92">
        <f t="shared" si="396"/>
        <v>25</v>
      </c>
      <c r="BF778" s="93">
        <f>IFERROR(100*((L778+0.44*AA778+AQ778)*2400)/((SUMIFS(팀공격력!Q:Q,팀공격력!A:A,B778,팀공격력!B:B,D778)+0.44*SUMIFS(팀공격력!T:T,팀공격력!A:A,B778,팀공격력!B:B,D778)+SUMIFS(팀공격력!AK:AK,팀공격력!A:A,B778,팀공격력!B:B,D778))*(F778*60+G778)),"")</f>
        <v>3.4975429760593184</v>
      </c>
      <c r="BG778" s="17">
        <f t="shared" si="397"/>
        <v>0.25</v>
      </c>
      <c r="BH778" s="17">
        <f t="shared" si="398"/>
        <v>0</v>
      </c>
      <c r="BI778" s="94">
        <f>IFERROR(((AG778*(12000/5))/((F778*60+G778)*(SUMIFS(팀공격력!X:X,팀공격력!A:A,B778,팀공격력!B:B,D778)+SUMIFS(팀수비력!X:X,팀수비력!A:A,B778,팀수비력!B:B,D778))))*100,"")</f>
        <v>0.85061137692716648</v>
      </c>
      <c r="BJ778" s="94">
        <f>IFERROR(((AI778*(12000/5))/((F778*60+G778)*(SUMIFS(팀공격력!V:V,팀공격력!A:A,B778,팀공격력!B:B,D778)+SUMIFS(팀수비력!W:W,팀수비력!A:A,B778,팀수비력!B:B,D778))))*100,"")</f>
        <v>3.2421479229989871</v>
      </c>
      <c r="BK778" s="94">
        <f>IFERROR(((AE778*(12000/5))/((F778*60+G778)*(SUMIFS(팀공격력!X:X,팀공격력!A:A,B778,팀공격력!B:B,D778)+SUMIFS(팀수비력!X:X,팀수비력!A:A,B778,팀수비력!B:B,D778))))*100,"")</f>
        <v>2.5518341307814993</v>
      </c>
      <c r="BL778" s="94">
        <f>IFERROR(100*AK778/(((((F778*60+G778)/(12000/5))*SUMIFS(팀공격력!P:P,팀공격력!A:A,B778,팀공격력!B:B,D778))-K778)),"")</f>
        <v>2</v>
      </c>
      <c r="BM778" s="94">
        <f>IFERROR(100*((AM778/E778*(2400))/((F778*60+G778)*SUMIFS(팀공격력!AR:AR,팀공격력!A:A,B778,팀공격력!B:B,D778))),"")</f>
        <v>0</v>
      </c>
      <c r="BN778" s="94">
        <f>IFERROR((AO778*40)/(((F778*60+G778)/60)*(SUMIFS(팀수비력!Q:Q,팀수비력!A:A,B778,팀수비력!B:B,D778)-SUMIFS(팀수비력!N:N,팀수비력!A:A,B778,팀수비력!B:B,D778)))*100,"")</f>
        <v>0</v>
      </c>
      <c r="BO778" s="94">
        <f t="shared" si="399"/>
        <v>20</v>
      </c>
      <c r="BP778" s="18"/>
      <c r="BQ778" s="18"/>
      <c r="BR778" s="18"/>
      <c r="BS778" s="18"/>
      <c r="BT778" s="19" t="s">
        <v>88</v>
      </c>
      <c r="BU778" s="19"/>
      <c r="BV778" s="26" t="s">
        <v>97</v>
      </c>
      <c r="BW778" s="26"/>
      <c r="BX778" s="26"/>
      <c r="BY778" s="26"/>
      <c r="BZ778" s="29"/>
      <c r="CA778" s="29"/>
      <c r="CB778" s="29"/>
      <c r="CC778" s="30"/>
      <c r="CD778" s="30"/>
      <c r="CE778" s="30"/>
      <c r="CF778" s="28">
        <v>2</v>
      </c>
      <c r="CG778" s="28">
        <v>0</v>
      </c>
    </row>
    <row r="779" spans="1:85" x14ac:dyDescent="0.4">
      <c r="A779" s="9" t="s">
        <v>84</v>
      </c>
      <c r="B779" s="9" t="s">
        <v>274</v>
      </c>
      <c r="C779" s="9" t="s">
        <v>279</v>
      </c>
      <c r="D779" s="23" t="s">
        <v>297</v>
      </c>
      <c r="E779" s="32">
        <v>4</v>
      </c>
      <c r="F779" s="32">
        <v>7</v>
      </c>
      <c r="G779" s="32">
        <v>11</v>
      </c>
      <c r="H779" s="14">
        <f t="shared" si="373"/>
        <v>1724</v>
      </c>
      <c r="I779" s="45">
        <v>8</v>
      </c>
      <c r="J779" s="15">
        <f t="shared" si="374"/>
        <v>2</v>
      </c>
      <c r="K779" s="21">
        <v>3</v>
      </c>
      <c r="L779" s="21">
        <v>8</v>
      </c>
      <c r="M779" s="15">
        <f t="shared" si="375"/>
        <v>0.75</v>
      </c>
      <c r="N779" s="15">
        <f t="shared" si="376"/>
        <v>2</v>
      </c>
      <c r="O779" s="17">
        <f t="shared" si="377"/>
        <v>0.375</v>
      </c>
      <c r="P779" s="14">
        <v>2</v>
      </c>
      <c r="Q779" s="16">
        <v>5</v>
      </c>
      <c r="R779" s="15">
        <f t="shared" si="378"/>
        <v>0.5</v>
      </c>
      <c r="S779" s="15">
        <f t="shared" si="379"/>
        <v>1.25</v>
      </c>
      <c r="T779" s="17">
        <f t="shared" si="380"/>
        <v>0.4</v>
      </c>
      <c r="U779" s="16">
        <v>1</v>
      </c>
      <c r="V779" s="16">
        <v>3</v>
      </c>
      <c r="W779" s="15">
        <f t="shared" si="381"/>
        <v>0.25</v>
      </c>
      <c r="X779" s="15">
        <f t="shared" si="382"/>
        <v>0.75</v>
      </c>
      <c r="Y779" s="17">
        <f t="shared" si="383"/>
        <v>0.33333333333333331</v>
      </c>
      <c r="Z779" s="8">
        <v>1</v>
      </c>
      <c r="AA779" s="8">
        <v>2</v>
      </c>
      <c r="AB779" s="15">
        <f t="shared" si="384"/>
        <v>0.25</v>
      </c>
      <c r="AC779" s="15">
        <f t="shared" si="385"/>
        <v>0.5</v>
      </c>
      <c r="AD779" s="17">
        <f t="shared" si="386"/>
        <v>0.5</v>
      </c>
      <c r="AE779" s="13">
        <v>6</v>
      </c>
      <c r="AF779" s="15">
        <f t="shared" si="387"/>
        <v>1.5</v>
      </c>
      <c r="AG779" s="13">
        <v>2</v>
      </c>
      <c r="AH779" s="15">
        <f t="shared" si="388"/>
        <v>0.5</v>
      </c>
      <c r="AI779" s="13">
        <v>4</v>
      </c>
      <c r="AJ779" s="15">
        <f t="shared" si="389"/>
        <v>1</v>
      </c>
      <c r="AK779" s="13">
        <v>1</v>
      </c>
      <c r="AL779" s="15">
        <f t="shared" si="390"/>
        <v>0.25</v>
      </c>
      <c r="AM779" s="13">
        <v>0</v>
      </c>
      <c r="AN779" s="15">
        <f t="shared" si="391"/>
        <v>0</v>
      </c>
      <c r="AO779" s="2">
        <v>0</v>
      </c>
      <c r="AP779" s="15">
        <f t="shared" si="392"/>
        <v>0</v>
      </c>
      <c r="AQ779" s="6">
        <v>0</v>
      </c>
      <c r="AR779" s="15">
        <f t="shared" si="393"/>
        <v>0</v>
      </c>
      <c r="AS779" s="52">
        <v>4</v>
      </c>
      <c r="AT779" s="15">
        <f t="shared" si="394"/>
        <v>1</v>
      </c>
      <c r="AU779" s="18"/>
      <c r="AV779" s="18"/>
      <c r="AW779" s="18"/>
      <c r="AX779" s="18"/>
      <c r="AY779" s="18"/>
      <c r="AZ779" s="18"/>
      <c r="BA779" s="18"/>
      <c r="BB779" s="18"/>
      <c r="BC779" s="18"/>
      <c r="BD779" s="92">
        <f t="shared" si="395"/>
        <v>45.045045045045043</v>
      </c>
      <c r="BE779" s="92">
        <f t="shared" si="396"/>
        <v>43.75</v>
      </c>
      <c r="BF779" s="93">
        <f>IFERROR(100*((L779+0.44*AA779+AQ779)*2400)/((SUMIFS(팀공격력!Q:Q,팀공격력!A:A,B779,팀공격력!B:B,D779)+0.44*SUMIFS(팀공격력!T:T,팀공격력!A:A,B779,팀공격력!B:B,D779)+SUMIFS(팀공격력!AK:AK,팀공격력!A:A,B779,팀공격력!B:B,D779))*(F779*60+G779)),"")</f>
        <v>6.485467161175424</v>
      </c>
      <c r="BG779" s="17">
        <f t="shared" si="397"/>
        <v>0.375</v>
      </c>
      <c r="BH779" s="17">
        <f t="shared" si="398"/>
        <v>0.25</v>
      </c>
      <c r="BI779" s="94">
        <f>IFERROR(((AG779*(12000/5))/((F779*60+G779)*(SUMIFS(팀공격력!X:X,팀공격력!A:A,B779,팀공격력!B:B,D779)+SUMIFS(팀수비력!X:X,팀수비력!A:A,B779,팀수비력!B:B,D779))))*100,"")</f>
        <v>1.7762186525161248</v>
      </c>
      <c r="BJ779" s="94">
        <f>IFERROR(((AI779*(12000/5))/((F779*60+G779)*(SUMIFS(팀공격력!V:V,팀공격력!A:A,B779,팀공격력!B:B,D779)+SUMIFS(팀수비력!W:W,팀수비력!A:A,B779,팀수비력!B:B,D779))))*100,"")</f>
        <v>6.7701464749398799</v>
      </c>
      <c r="BK779" s="94">
        <f>IFERROR(((AE779*(12000/5))/((F779*60+G779)*(SUMIFS(팀공격력!X:X,팀공격력!A:A,B779,팀공격력!B:B,D779)+SUMIFS(팀수비력!X:X,팀수비력!A:A,B779,팀수비력!B:B,D779))))*100,"")</f>
        <v>5.3286559575483743</v>
      </c>
      <c r="BL779" s="94">
        <f>IFERROR(100*AK779/(((((F779*60+G779)/(12000/5))*SUMIFS(팀공격력!P:P,팀공격력!A:A,B779,팀공격력!B:B,D779))-K779)),"")</f>
        <v>2.1811836556638067</v>
      </c>
      <c r="BM779" s="94">
        <f>IFERROR(100*((AM779/E779*(2400))/((F779*60+G779)*SUMIFS(팀공격력!AR:AR,팀공격력!A:A,B779,팀공격력!B:B,D779))),"")</f>
        <v>0</v>
      </c>
      <c r="BN779" s="94">
        <f>IFERROR((AO779*40)/(((F779*60+G779)/60)*(SUMIFS(팀수비력!Q:Q,팀수비력!A:A,B779,팀수비력!B:B,D779)-SUMIFS(팀수비력!N:N,팀수비력!A:A,B779,팀수비력!B:B,D779)))*100,"")</f>
        <v>0</v>
      </c>
      <c r="BO779" s="94">
        <f t="shared" si="399"/>
        <v>0</v>
      </c>
      <c r="BP779" s="18"/>
      <c r="BQ779" s="18"/>
      <c r="BR779" s="18"/>
      <c r="BS779" s="18"/>
      <c r="BT779" s="19" t="s">
        <v>88</v>
      </c>
      <c r="BU779" s="19"/>
      <c r="BV779" s="26" t="s">
        <v>97</v>
      </c>
      <c r="BW779" s="26"/>
      <c r="BX779" s="26"/>
      <c r="BY779" s="26"/>
      <c r="BZ779" s="29"/>
      <c r="CA779" s="29"/>
      <c r="CB779" s="29"/>
      <c r="CC779" s="30"/>
      <c r="CD779" s="30"/>
      <c r="CE779" s="30"/>
      <c r="CF779" s="28">
        <v>3</v>
      </c>
      <c r="CG779" s="28">
        <v>1</v>
      </c>
    </row>
    <row r="780" spans="1:85" x14ac:dyDescent="0.4">
      <c r="A780" s="9" t="s">
        <v>84</v>
      </c>
      <c r="B780" s="9" t="s">
        <v>274</v>
      </c>
      <c r="C780" s="9" t="s">
        <v>280</v>
      </c>
      <c r="D780" s="23" t="s">
        <v>297</v>
      </c>
      <c r="E780" s="32">
        <v>2</v>
      </c>
      <c r="F780" s="32">
        <v>4</v>
      </c>
      <c r="G780" s="32">
        <v>37</v>
      </c>
      <c r="H780" s="14">
        <f t="shared" si="373"/>
        <v>554</v>
      </c>
      <c r="I780" s="45">
        <v>0</v>
      </c>
      <c r="J780" s="15">
        <f t="shared" si="374"/>
        <v>0</v>
      </c>
      <c r="K780" s="21">
        <v>0</v>
      </c>
      <c r="L780" s="21">
        <v>1</v>
      </c>
      <c r="M780" s="15">
        <f t="shared" si="375"/>
        <v>0</v>
      </c>
      <c r="N780" s="15">
        <f t="shared" si="376"/>
        <v>0.5</v>
      </c>
      <c r="O780" s="17">
        <f t="shared" si="377"/>
        <v>0</v>
      </c>
      <c r="P780" s="14">
        <v>0</v>
      </c>
      <c r="Q780" s="16">
        <v>0</v>
      </c>
      <c r="R780" s="15">
        <f t="shared" si="378"/>
        <v>0</v>
      </c>
      <c r="S780" s="15">
        <f t="shared" si="379"/>
        <v>0</v>
      </c>
      <c r="T780" s="17" t="e">
        <f t="shared" si="380"/>
        <v>#DIV/0!</v>
      </c>
      <c r="U780" s="16">
        <v>0</v>
      </c>
      <c r="V780" s="16">
        <v>1</v>
      </c>
      <c r="W780" s="15">
        <f t="shared" si="381"/>
        <v>0</v>
      </c>
      <c r="X780" s="15">
        <f t="shared" si="382"/>
        <v>0.5</v>
      </c>
      <c r="Y780" s="17">
        <f t="shared" si="383"/>
        <v>0</v>
      </c>
      <c r="Z780" s="8">
        <v>0</v>
      </c>
      <c r="AA780" s="8">
        <v>0</v>
      </c>
      <c r="AB780" s="15">
        <f t="shared" si="384"/>
        <v>0</v>
      </c>
      <c r="AC780" s="15">
        <f t="shared" si="385"/>
        <v>0</v>
      </c>
      <c r="AD780" s="17" t="e">
        <f t="shared" si="386"/>
        <v>#DIV/0!</v>
      </c>
      <c r="AE780" s="13">
        <v>0</v>
      </c>
      <c r="AF780" s="15">
        <f t="shared" si="387"/>
        <v>0</v>
      </c>
      <c r="AG780" s="13">
        <v>0</v>
      </c>
      <c r="AH780" s="15">
        <f t="shared" si="388"/>
        <v>0</v>
      </c>
      <c r="AI780" s="13">
        <v>0</v>
      </c>
      <c r="AJ780" s="15">
        <f t="shared" si="389"/>
        <v>0</v>
      </c>
      <c r="AK780" s="13">
        <v>0</v>
      </c>
      <c r="AL780" s="15">
        <f t="shared" si="390"/>
        <v>0</v>
      </c>
      <c r="AM780" s="13">
        <v>0</v>
      </c>
      <c r="AN780" s="15">
        <f t="shared" si="391"/>
        <v>0</v>
      </c>
      <c r="AO780" s="2">
        <v>0</v>
      </c>
      <c r="AP780" s="15">
        <f t="shared" si="392"/>
        <v>0</v>
      </c>
      <c r="AQ780" s="6">
        <v>0</v>
      </c>
      <c r="AR780" s="15">
        <f t="shared" si="393"/>
        <v>0</v>
      </c>
      <c r="AS780" s="52">
        <v>0</v>
      </c>
      <c r="AT780" s="15">
        <f t="shared" si="394"/>
        <v>0</v>
      </c>
      <c r="AU780" s="18"/>
      <c r="AV780" s="18"/>
      <c r="AW780" s="18"/>
      <c r="AX780" s="18"/>
      <c r="AY780" s="18"/>
      <c r="AZ780" s="18"/>
      <c r="BA780" s="18"/>
      <c r="BB780" s="18"/>
      <c r="BC780" s="18"/>
      <c r="BD780" s="92">
        <f t="shared" si="395"/>
        <v>0</v>
      </c>
      <c r="BE780" s="92">
        <f t="shared" si="396"/>
        <v>0</v>
      </c>
      <c r="BF780" s="93">
        <f>IFERROR(100*((L780+0.44*AA780+AQ780)*2400)/((SUMIFS(팀공격력!Q:Q,팀공격력!A:A,B780,팀공격력!B:B,D780)+0.44*SUMIFS(팀공격력!T:T,팀공격력!A:A,B780,팀공격력!B:B,D780)+SUMIFS(팀공격력!AK:AK,팀공격력!A:A,B780,팀공격력!B:B,D780))*(F780*60+G780)),"")</f>
        <v>1.1363858044958073</v>
      </c>
      <c r="BG780" s="17">
        <f t="shared" si="397"/>
        <v>1</v>
      </c>
      <c r="BH780" s="17">
        <f t="shared" si="398"/>
        <v>0</v>
      </c>
      <c r="BI780" s="94">
        <f>IFERROR(((AG780*(12000/5))/((F780*60+G780)*(SUMIFS(팀공격력!X:X,팀공격력!A:A,B780,팀공격력!B:B,D780)+SUMIFS(팀수비력!X:X,팀수비력!A:A,B780,팀수비력!B:B,D780))))*100,"")</f>
        <v>0</v>
      </c>
      <c r="BJ780" s="94">
        <f>IFERROR(((AI780*(12000/5))/((F780*60+G780)*(SUMIFS(팀공격력!V:V,팀공격력!A:A,B780,팀공격력!B:B,D780)+SUMIFS(팀수비력!W:W,팀수비력!A:A,B780,팀수비력!B:B,D780))))*100,"")</f>
        <v>0</v>
      </c>
      <c r="BK780" s="94">
        <f>IFERROR(((AE780*(12000/5))/((F780*60+G780)*(SUMIFS(팀공격력!X:X,팀공격력!A:A,B780,팀공격력!B:B,D780)+SUMIFS(팀수비력!X:X,팀수비력!A:A,B780,팀수비력!B:B,D780))))*100,"")</f>
        <v>0</v>
      </c>
      <c r="BL780" s="94">
        <f>IFERROR(100*AK780/(((((F780*60+G780)/(12000/5))*SUMIFS(팀공격력!P:P,팀공격력!A:A,B780,팀공격력!B:B,D780))-K780)),"")</f>
        <v>0</v>
      </c>
      <c r="BM780" s="94">
        <f>IFERROR(100*((AM780/E780*(2400))/((F780*60+G780)*SUMIFS(팀공격력!AR:AR,팀공격력!A:A,B780,팀공격력!B:B,D780))),"")</f>
        <v>0</v>
      </c>
      <c r="BN780" s="94">
        <f>IFERROR((AO780*40)/(((F780*60+G780)/60)*(SUMIFS(팀수비력!Q:Q,팀수비력!A:A,B780,팀수비력!B:B,D780)-SUMIFS(팀수비력!N:N,팀수비력!A:A,B780,팀수비력!B:B,D780)))*100,"")</f>
        <v>0</v>
      </c>
      <c r="BO780" s="94">
        <f t="shared" si="399"/>
        <v>0</v>
      </c>
      <c r="BP780" s="18"/>
      <c r="BQ780" s="18"/>
      <c r="BR780" s="18"/>
      <c r="BS780" s="18"/>
      <c r="BT780" s="19" t="s">
        <v>88</v>
      </c>
      <c r="BU780" s="19"/>
      <c r="BV780" s="26" t="s">
        <v>89</v>
      </c>
      <c r="BW780" s="26"/>
      <c r="BX780" s="26"/>
      <c r="BY780" s="26"/>
      <c r="BZ780" s="29"/>
      <c r="CA780" s="29"/>
      <c r="CB780" s="29"/>
      <c r="CC780" s="30"/>
      <c r="CD780" s="30"/>
      <c r="CE780" s="30"/>
      <c r="CF780" s="28">
        <v>2</v>
      </c>
      <c r="CG780" s="28">
        <v>0</v>
      </c>
    </row>
    <row r="781" spans="1:85" x14ac:dyDescent="0.4">
      <c r="A781" s="9" t="s">
        <v>84</v>
      </c>
      <c r="B781" s="9" t="s">
        <v>274</v>
      </c>
      <c r="C781" s="9" t="s">
        <v>281</v>
      </c>
      <c r="D781" s="23" t="s">
        <v>297</v>
      </c>
      <c r="E781" s="32">
        <v>8</v>
      </c>
      <c r="F781" s="32">
        <v>7</v>
      </c>
      <c r="G781" s="32">
        <v>48</v>
      </c>
      <c r="H781" s="14">
        <f t="shared" si="373"/>
        <v>3744</v>
      </c>
      <c r="I781" s="45">
        <v>32</v>
      </c>
      <c r="J781" s="15">
        <f t="shared" si="374"/>
        <v>4</v>
      </c>
      <c r="K781" s="21">
        <v>14</v>
      </c>
      <c r="L781" s="21">
        <v>30</v>
      </c>
      <c r="M781" s="15">
        <f t="shared" si="375"/>
        <v>1.75</v>
      </c>
      <c r="N781" s="15">
        <f t="shared" si="376"/>
        <v>3.75</v>
      </c>
      <c r="O781" s="17">
        <f t="shared" si="377"/>
        <v>0.46666666666666667</v>
      </c>
      <c r="P781" s="14">
        <v>13</v>
      </c>
      <c r="Q781" s="16">
        <v>27</v>
      </c>
      <c r="R781" s="15">
        <f t="shared" si="378"/>
        <v>1.625</v>
      </c>
      <c r="S781" s="15">
        <f t="shared" si="379"/>
        <v>3.375</v>
      </c>
      <c r="T781" s="17">
        <f t="shared" si="380"/>
        <v>0.48148148148148145</v>
      </c>
      <c r="U781" s="16">
        <v>1</v>
      </c>
      <c r="V781" s="16">
        <v>3</v>
      </c>
      <c r="W781" s="15">
        <f t="shared" si="381"/>
        <v>0.125</v>
      </c>
      <c r="X781" s="15">
        <f t="shared" si="382"/>
        <v>0.375</v>
      </c>
      <c r="Y781" s="17">
        <f t="shared" si="383"/>
        <v>0.33333333333333331</v>
      </c>
      <c r="Z781" s="8">
        <v>3</v>
      </c>
      <c r="AA781" s="8">
        <v>7</v>
      </c>
      <c r="AB781" s="15">
        <f t="shared" si="384"/>
        <v>0.375</v>
      </c>
      <c r="AC781" s="15">
        <f t="shared" si="385"/>
        <v>0.875</v>
      </c>
      <c r="AD781" s="17">
        <f t="shared" si="386"/>
        <v>0.42857142857142855</v>
      </c>
      <c r="AE781" s="13">
        <v>12</v>
      </c>
      <c r="AF781" s="15">
        <f t="shared" si="387"/>
        <v>1.5</v>
      </c>
      <c r="AG781" s="13">
        <v>1</v>
      </c>
      <c r="AH781" s="15">
        <f t="shared" si="388"/>
        <v>0.125</v>
      </c>
      <c r="AI781" s="13">
        <v>11</v>
      </c>
      <c r="AJ781" s="15">
        <f t="shared" si="389"/>
        <v>1.375</v>
      </c>
      <c r="AK781" s="13">
        <v>2</v>
      </c>
      <c r="AL781" s="15">
        <f t="shared" si="390"/>
        <v>0.25</v>
      </c>
      <c r="AM781" s="13">
        <v>1</v>
      </c>
      <c r="AN781" s="15">
        <f t="shared" si="391"/>
        <v>0.125</v>
      </c>
      <c r="AO781" s="2">
        <v>1</v>
      </c>
      <c r="AP781" s="15">
        <f t="shared" si="392"/>
        <v>0.125</v>
      </c>
      <c r="AQ781" s="6">
        <v>6</v>
      </c>
      <c r="AR781" s="15">
        <f t="shared" si="393"/>
        <v>0.75</v>
      </c>
      <c r="AS781" s="52">
        <v>6</v>
      </c>
      <c r="AT781" s="15">
        <f t="shared" si="394"/>
        <v>0.75</v>
      </c>
      <c r="AU781" s="18"/>
      <c r="AV781" s="18"/>
      <c r="AW781" s="18"/>
      <c r="AX781" s="18"/>
      <c r="AY781" s="18"/>
      <c r="AZ781" s="18"/>
      <c r="BA781" s="18"/>
      <c r="BB781" s="18"/>
      <c r="BC781" s="18"/>
      <c r="BD781" s="92">
        <f t="shared" si="395"/>
        <v>48.367593712212823</v>
      </c>
      <c r="BE781" s="92">
        <f t="shared" si="396"/>
        <v>48.333333333333336</v>
      </c>
      <c r="BF781" s="93">
        <f>IFERROR(100*((L781+0.44*AA781+AQ781)*2400)/((SUMIFS(팀공격력!Q:Q,팀공격력!A:A,B781,팀공격력!B:B,D781)+0.44*SUMIFS(팀공격력!T:T,팀공격력!A:A,B781,팀공격력!B:B,D781)+SUMIFS(팀공격력!AK:AK,팀공격력!A:A,B781,팀공격력!B:B,D781))*(F781*60+G781)),"")</f>
        <v>26.28538067392272</v>
      </c>
      <c r="BG781" s="17">
        <f t="shared" si="397"/>
        <v>0.1</v>
      </c>
      <c r="BH781" s="17">
        <f t="shared" si="398"/>
        <v>0.23333333333333334</v>
      </c>
      <c r="BI781" s="94">
        <f>IFERROR(((AG781*(12000/5))/((F781*60+G781)*(SUMIFS(팀공격력!X:X,팀공격력!A:A,B781,팀공격력!B:B,D781)+SUMIFS(팀수비력!X:X,팀수비력!A:A,B781,팀수비력!B:B,D781))))*100,"")</f>
        <v>0.81789555473766007</v>
      </c>
      <c r="BJ781" s="94">
        <f>IFERROR(((AI781*(12000/5))/((F781*60+G781)*(SUMIFS(팀공격력!V:V,팀공격력!A:A,B781,팀공격력!B:B,D781)+SUMIFS(팀수비력!W:W,팀수비력!A:A,B781,팀수비력!B:B,D781))))*100,"")</f>
        <v>17.145974592783102</v>
      </c>
      <c r="BK781" s="94">
        <f>IFERROR(((AE781*(12000/5))/((F781*60+G781)*(SUMIFS(팀공격력!X:X,팀공격력!A:A,B781,팀공격력!B:B,D781)+SUMIFS(팀수비력!X:X,팀수비력!A:A,B781,팀수비력!B:B,D781))))*100,"")</f>
        <v>9.8147466568519199</v>
      </c>
      <c r="BL781" s="94">
        <f>IFERROR(100*AK781/(((((F781*60+G781)/(12000/5))*SUMIFS(팀공격력!P:P,팀공격력!A:A,B781,팀공격력!B:B,D781))-K781)),"")</f>
        <v>5.1229508196721314</v>
      </c>
      <c r="BM781" s="94">
        <f>IFERROR(100*((AM781/E781*(2400))/((F781*60+G781)*SUMIFS(팀공격력!AR:AR,팀공격력!A:A,B781,팀공격력!B:B,D781))),"")</f>
        <v>0.90492296271770456</v>
      </c>
      <c r="BN781" s="94">
        <f>IFERROR((AO781*40)/(((F781*60+G781)/60)*(SUMIFS(팀수비력!Q:Q,팀수비력!A:A,B781,팀수비력!B:B,D781)-SUMIFS(팀수비력!N:N,팀수비력!A:A,B781,팀수비력!B:B,D781)))*100,"")</f>
        <v>1.444564824846515</v>
      </c>
      <c r="BO781" s="94">
        <f t="shared" si="399"/>
        <v>15.353121801432959</v>
      </c>
      <c r="BP781" s="18"/>
      <c r="BQ781" s="18"/>
      <c r="BR781" s="18"/>
      <c r="BS781" s="18"/>
      <c r="BT781" s="19" t="s">
        <v>93</v>
      </c>
      <c r="BU781" s="19"/>
      <c r="BV781" s="26" t="s">
        <v>97</v>
      </c>
      <c r="BW781" s="26"/>
      <c r="BX781" s="26"/>
      <c r="BY781" s="26"/>
      <c r="BZ781" s="29"/>
      <c r="CA781" s="29"/>
      <c r="CB781" s="29"/>
      <c r="CC781" s="30"/>
      <c r="CD781" s="30"/>
      <c r="CE781" s="30"/>
      <c r="CF781" s="28">
        <v>5</v>
      </c>
      <c r="CG781" s="28">
        <v>3</v>
      </c>
    </row>
    <row r="782" spans="1:85" x14ac:dyDescent="0.4">
      <c r="A782" s="9" t="s">
        <v>84</v>
      </c>
      <c r="B782" s="9" t="s">
        <v>274</v>
      </c>
      <c r="C782" s="9" t="s">
        <v>282</v>
      </c>
      <c r="D782" s="23" t="s">
        <v>297</v>
      </c>
      <c r="E782" s="32">
        <v>9</v>
      </c>
      <c r="F782" s="32">
        <v>17</v>
      </c>
      <c r="G782" s="32">
        <v>54</v>
      </c>
      <c r="H782" s="14">
        <f t="shared" si="373"/>
        <v>9666</v>
      </c>
      <c r="I782" s="45">
        <v>54</v>
      </c>
      <c r="J782" s="15">
        <f t="shared" si="374"/>
        <v>6</v>
      </c>
      <c r="K782" s="21">
        <v>20</v>
      </c>
      <c r="L782" s="21">
        <v>47</v>
      </c>
      <c r="M782" s="15">
        <f t="shared" si="375"/>
        <v>2.2222222222222223</v>
      </c>
      <c r="N782" s="15">
        <f t="shared" si="376"/>
        <v>5.2222222222222223</v>
      </c>
      <c r="O782" s="17">
        <f t="shared" si="377"/>
        <v>0.42553191489361702</v>
      </c>
      <c r="P782" s="14">
        <v>8</v>
      </c>
      <c r="Q782" s="16">
        <v>15</v>
      </c>
      <c r="R782" s="15">
        <f t="shared" si="378"/>
        <v>0.88888888888888884</v>
      </c>
      <c r="S782" s="15">
        <f t="shared" si="379"/>
        <v>1.6666666666666667</v>
      </c>
      <c r="T782" s="17">
        <f t="shared" si="380"/>
        <v>0.53333333333333333</v>
      </c>
      <c r="U782" s="16">
        <v>12</v>
      </c>
      <c r="V782" s="16">
        <v>32</v>
      </c>
      <c r="W782" s="15">
        <f t="shared" si="381"/>
        <v>1.3333333333333333</v>
      </c>
      <c r="X782" s="15">
        <f t="shared" si="382"/>
        <v>3.5555555555555554</v>
      </c>
      <c r="Y782" s="17">
        <f t="shared" si="383"/>
        <v>0.375</v>
      </c>
      <c r="Z782" s="8">
        <v>2</v>
      </c>
      <c r="AA782" s="8">
        <v>2</v>
      </c>
      <c r="AB782" s="15">
        <f t="shared" si="384"/>
        <v>0.22222222222222221</v>
      </c>
      <c r="AC782" s="15">
        <f t="shared" si="385"/>
        <v>0.22222222222222221</v>
      </c>
      <c r="AD782" s="17">
        <f t="shared" si="386"/>
        <v>1</v>
      </c>
      <c r="AE782" s="13">
        <v>24</v>
      </c>
      <c r="AF782" s="15">
        <f t="shared" si="387"/>
        <v>2.6666666666666665</v>
      </c>
      <c r="AG782" s="13">
        <v>8</v>
      </c>
      <c r="AH782" s="15">
        <f t="shared" si="388"/>
        <v>0.88888888888888884</v>
      </c>
      <c r="AI782" s="13">
        <v>16</v>
      </c>
      <c r="AJ782" s="15">
        <f t="shared" si="389"/>
        <v>1.7777777777777777</v>
      </c>
      <c r="AK782" s="13">
        <v>7</v>
      </c>
      <c r="AL782" s="15">
        <f t="shared" si="390"/>
        <v>0.77777777777777779</v>
      </c>
      <c r="AM782" s="13">
        <v>3</v>
      </c>
      <c r="AN782" s="15">
        <f t="shared" si="391"/>
        <v>0.33333333333333331</v>
      </c>
      <c r="AO782" s="2">
        <v>3</v>
      </c>
      <c r="AP782" s="15">
        <f t="shared" si="392"/>
        <v>0.33333333333333331</v>
      </c>
      <c r="AQ782" s="6">
        <v>5</v>
      </c>
      <c r="AR782" s="15">
        <f t="shared" si="393"/>
        <v>0.55555555555555558</v>
      </c>
      <c r="AS782" s="52">
        <v>27</v>
      </c>
      <c r="AT782" s="15">
        <f t="shared" si="394"/>
        <v>3</v>
      </c>
      <c r="AU782" s="18"/>
      <c r="AV782" s="18"/>
      <c r="AW782" s="18"/>
      <c r="AX782" s="18"/>
      <c r="AY782" s="18"/>
      <c r="AZ782" s="18"/>
      <c r="BA782" s="18"/>
      <c r="BB782" s="18"/>
      <c r="BC782" s="18"/>
      <c r="BD782" s="92">
        <f t="shared" si="395"/>
        <v>56.390977443609025</v>
      </c>
      <c r="BE782" s="92">
        <f t="shared" si="396"/>
        <v>55.319148936170215</v>
      </c>
      <c r="BF782" s="93">
        <f>IFERROR(100*((L782+0.44*AA782+AQ782)*2400)/((SUMIFS(팀공격력!Q:Q,팀공격력!A:A,B782,팀공격력!B:B,D782)+0.44*SUMIFS(팀공격력!T:T,팀공격력!A:A,B782,팀공격력!B:B,D782)+SUMIFS(팀공격력!AK:AK,팀공격력!A:A,B782,팀공격력!B:B,D782))*(F782*60+G782)),"")</f>
        <v>15.498609433576823</v>
      </c>
      <c r="BG782" s="17">
        <f t="shared" si="397"/>
        <v>0.68085106382978722</v>
      </c>
      <c r="BH782" s="17">
        <f t="shared" si="398"/>
        <v>4.2553191489361701E-2</v>
      </c>
      <c r="BI782" s="94">
        <f>IFERROR(((AG782*(12000/5))/((F782*60+G782)*(SUMIFS(팀공격력!X:X,팀공격력!A:A,B782,팀공격력!B:B,D782)+SUMIFS(팀수비력!X:X,팀수비력!A:A,B782,팀수비력!B:B,D782))))*100,"")</f>
        <v>2.8512113193089377</v>
      </c>
      <c r="BJ782" s="94">
        <f>IFERROR(((AI782*(12000/5))/((F782*60+G782)*(SUMIFS(팀공격력!V:V,팀공격력!A:A,B782,팀공격력!B:B,D782)+SUMIFS(팀수비력!W:W,팀수비력!A:A,B782,팀수비력!B:B,D782))))*100,"")</f>
        <v>10.867534937426772</v>
      </c>
      <c r="BK782" s="94">
        <f>IFERROR(((AE782*(12000/5))/((F782*60+G782)*(SUMIFS(팀공격력!X:X,팀공격력!A:A,B782,팀공격력!B:B,D782)+SUMIFS(팀수비력!X:X,팀수비력!A:A,B782,팀수비력!B:B,D782))))*100,"")</f>
        <v>8.553633957926813</v>
      </c>
      <c r="BL782" s="94">
        <f>IFERROR(100*AK782/(((((F782*60+G782)/(12000/5))*SUMIFS(팀공격력!P:P,팀공격력!A:A,B782,팀공격력!B:B,D782))-K782)),"")</f>
        <v>6.8816358631537557</v>
      </c>
      <c r="BM782" s="94">
        <f>IFERROR(100*((AM782/E782*(2400))/((F782*60+G782)*SUMIFS(팀공격력!AR:AR,팀공격력!A:A,B782,팀공격력!B:B,D782))),"")</f>
        <v>1.0515305935490646</v>
      </c>
      <c r="BN782" s="94">
        <f>IFERROR((AO782*40)/(((F782*60+G782)/60)*(SUMIFS(팀수비력!Q:Q,팀수비력!A:A,B782,팀수비력!B:B,D782)-SUMIFS(팀수비력!N:N,팀수비력!A:A,B782,팀수비력!B:B,D782)))*100,"")</f>
        <v>1.8884255252183495</v>
      </c>
      <c r="BO782" s="94">
        <f t="shared" si="399"/>
        <v>9.4553706505295008</v>
      </c>
      <c r="BP782" s="18"/>
      <c r="BQ782" s="18"/>
      <c r="BR782" s="18"/>
      <c r="BS782" s="18"/>
      <c r="BT782" s="19" t="s">
        <v>88</v>
      </c>
      <c r="BU782" s="19"/>
      <c r="BV782" s="26" t="s">
        <v>94</v>
      </c>
      <c r="BW782" s="26"/>
      <c r="BX782" s="26"/>
      <c r="BY782" s="26"/>
      <c r="BZ782" s="29"/>
      <c r="CA782" s="29"/>
      <c r="CB782" s="29"/>
      <c r="CC782" s="30"/>
      <c r="CD782" s="30"/>
      <c r="CE782" s="30"/>
      <c r="CF782" s="28">
        <v>6</v>
      </c>
      <c r="CG782" s="28">
        <v>3</v>
      </c>
    </row>
    <row r="783" spans="1:85" x14ac:dyDescent="0.4">
      <c r="A783" s="9" t="s">
        <v>84</v>
      </c>
      <c r="B783" s="9" t="s">
        <v>274</v>
      </c>
      <c r="C783" s="9" t="s">
        <v>283</v>
      </c>
      <c r="D783" s="23" t="s">
        <v>297</v>
      </c>
      <c r="E783" s="32">
        <v>9</v>
      </c>
      <c r="F783" s="32">
        <v>32</v>
      </c>
      <c r="G783" s="32">
        <v>41</v>
      </c>
      <c r="H783" s="14">
        <f t="shared" si="373"/>
        <v>17649</v>
      </c>
      <c r="I783" s="45">
        <v>155</v>
      </c>
      <c r="J783" s="15">
        <f t="shared" si="374"/>
        <v>17.222222222222221</v>
      </c>
      <c r="K783" s="21">
        <v>65</v>
      </c>
      <c r="L783" s="21">
        <v>120</v>
      </c>
      <c r="M783" s="15">
        <f t="shared" si="375"/>
        <v>7.2222222222222223</v>
      </c>
      <c r="N783" s="15">
        <f t="shared" si="376"/>
        <v>13.333333333333334</v>
      </c>
      <c r="O783" s="17">
        <f t="shared" si="377"/>
        <v>0.54166666666666663</v>
      </c>
      <c r="P783" s="14">
        <v>65</v>
      </c>
      <c r="Q783" s="16">
        <v>117</v>
      </c>
      <c r="R783" s="15">
        <f t="shared" si="378"/>
        <v>7.2222222222222223</v>
      </c>
      <c r="S783" s="15">
        <f t="shared" si="379"/>
        <v>13</v>
      </c>
      <c r="T783" s="17">
        <f t="shared" si="380"/>
        <v>0.55555555555555558</v>
      </c>
      <c r="U783" s="16">
        <v>0</v>
      </c>
      <c r="V783" s="16">
        <v>3</v>
      </c>
      <c r="W783" s="15">
        <f t="shared" si="381"/>
        <v>0</v>
      </c>
      <c r="X783" s="15">
        <f t="shared" si="382"/>
        <v>0.33333333333333331</v>
      </c>
      <c r="Y783" s="17">
        <f t="shared" si="383"/>
        <v>0</v>
      </c>
      <c r="Z783" s="8">
        <v>25</v>
      </c>
      <c r="AA783" s="8">
        <v>43</v>
      </c>
      <c r="AB783" s="15">
        <f t="shared" si="384"/>
        <v>2.7777777777777777</v>
      </c>
      <c r="AC783" s="15">
        <f t="shared" si="385"/>
        <v>4.7777777777777777</v>
      </c>
      <c r="AD783" s="17">
        <f t="shared" si="386"/>
        <v>0.58139534883720934</v>
      </c>
      <c r="AE783" s="13">
        <v>129</v>
      </c>
      <c r="AF783" s="15">
        <f t="shared" si="387"/>
        <v>14.333333333333334</v>
      </c>
      <c r="AG783" s="13">
        <v>57</v>
      </c>
      <c r="AH783" s="15">
        <f t="shared" si="388"/>
        <v>6.333333333333333</v>
      </c>
      <c r="AI783" s="13">
        <v>72</v>
      </c>
      <c r="AJ783" s="15">
        <f t="shared" si="389"/>
        <v>8</v>
      </c>
      <c r="AK783" s="13">
        <v>37</v>
      </c>
      <c r="AL783" s="15">
        <f t="shared" si="390"/>
        <v>4.1111111111111107</v>
      </c>
      <c r="AM783" s="13">
        <v>20</v>
      </c>
      <c r="AN783" s="15">
        <f t="shared" si="391"/>
        <v>2.2222222222222223</v>
      </c>
      <c r="AO783" s="2">
        <v>9</v>
      </c>
      <c r="AP783" s="15">
        <f t="shared" si="392"/>
        <v>1</v>
      </c>
      <c r="AQ783" s="6">
        <v>19</v>
      </c>
      <c r="AR783" s="15">
        <f t="shared" si="393"/>
        <v>2.1111111111111112</v>
      </c>
      <c r="AS783" s="52">
        <v>26</v>
      </c>
      <c r="AT783" s="15">
        <f t="shared" si="394"/>
        <v>2.8888888888888888</v>
      </c>
      <c r="AU783" s="18"/>
      <c r="AV783" s="18"/>
      <c r="AW783" s="18"/>
      <c r="AX783" s="18"/>
      <c r="AY783" s="18"/>
      <c r="AZ783" s="18"/>
      <c r="BA783" s="18"/>
      <c r="BB783" s="18"/>
      <c r="BC783" s="18"/>
      <c r="BD783" s="92">
        <f t="shared" si="395"/>
        <v>55.787503599193776</v>
      </c>
      <c r="BE783" s="92">
        <f t="shared" si="396"/>
        <v>54.166666666666664</v>
      </c>
      <c r="BF783" s="93">
        <f>IFERROR(100*((L783+0.44*AA783+AQ783)*2400)/((SUMIFS(팀공격력!Q:Q,팀공격력!A:A,B783,팀공격력!B:B,D783)+0.44*SUMIFS(팀공격력!T:T,팀공격력!A:A,B783,팀공격력!B:B,D783)+SUMIFS(팀공격력!AK:AK,팀공격력!A:A,B783,팀공격력!B:B,D783))*(F783*60+G783)),"")</f>
        <v>25.349249775693977</v>
      </c>
      <c r="BG783" s="17">
        <f t="shared" si="397"/>
        <v>2.5000000000000001E-2</v>
      </c>
      <c r="BH783" s="17">
        <f t="shared" si="398"/>
        <v>0.35833333333333334</v>
      </c>
      <c r="BI783" s="94">
        <f>IFERROR(((AG783*(12000/5))/((F783*60+G783)*(SUMIFS(팀공격력!X:X,팀공격력!A:A,B783,팀공격력!B:B,D783)+SUMIFS(팀수비력!X:X,팀수비력!A:A,B783,팀수비력!B:B,D783))))*100,"")</f>
        <v>11.126048861897919</v>
      </c>
      <c r="BJ783" s="94">
        <f>IFERROR(((AI783*(12000/5))/((F783*60+G783)*(SUMIFS(팀공격력!V:V,팀공격력!A:A,B783,팀공격력!B:B,D783)+SUMIFS(팀수비력!W:W,팀수비력!A:A,B783,팀수비력!B:B,D783))))*100,"")</f>
        <v>26.783679935024779</v>
      </c>
      <c r="BK783" s="94">
        <f>IFERROR(((AE783*(12000/5))/((F783*60+G783)*(SUMIFS(팀공격력!X:X,팀공격력!A:A,B783,팀공격력!B:B,D783)+SUMIFS(팀수비력!X:X,팀수비력!A:A,B783,팀수비력!B:B,D783))))*100,"")</f>
        <v>25.180005319032134</v>
      </c>
      <c r="BL783" s="94">
        <f>IFERROR(100*AK783/(((((F783*60+G783)/(12000/5))*SUMIFS(팀공격력!P:P,팀공격력!A:A,B783,팀공격력!B:B,D783))-K783)),"")</f>
        <v>23.529910543943696</v>
      </c>
      <c r="BM783" s="94">
        <f>IFERROR(100*((AM783/E783*(2400))/((F783*60+G783)*SUMIFS(팀공격력!AR:AR,팀공격력!A:A,B783,팀공격력!B:B,D783))),"")</f>
        <v>3.839346787257166</v>
      </c>
      <c r="BN783" s="94">
        <f>IFERROR((AO783*40)/(((F783*60+G783)/60)*(SUMIFS(팀수비력!Q:Q,팀수비력!A:A,B783,팀수비력!B:B,D783)-SUMIFS(팀수비력!N:N,팀수비력!A:A,B783,팀수비력!B:B,D783)))*100,"")</f>
        <v>3.1027572882475889</v>
      </c>
      <c r="BO783" s="94">
        <f t="shared" si="399"/>
        <v>12.031408308004051</v>
      </c>
      <c r="BP783" s="18"/>
      <c r="BQ783" s="18"/>
      <c r="BR783" s="18"/>
      <c r="BS783" s="18"/>
      <c r="BT783" s="19" t="s">
        <v>93</v>
      </c>
      <c r="BU783" s="19"/>
      <c r="BV783" s="26" t="s">
        <v>97</v>
      </c>
      <c r="BW783" s="26"/>
      <c r="BX783" s="26"/>
      <c r="BY783" s="26"/>
      <c r="BZ783" s="29"/>
      <c r="CA783" s="29"/>
      <c r="CB783" s="29"/>
      <c r="CC783" s="30"/>
      <c r="CD783" s="30"/>
      <c r="CE783" s="30"/>
      <c r="CF783" s="28">
        <v>6</v>
      </c>
      <c r="CG783" s="28">
        <v>3</v>
      </c>
    </row>
    <row r="784" spans="1:85" x14ac:dyDescent="0.4">
      <c r="A784" s="9" t="s">
        <v>84</v>
      </c>
      <c r="B784" s="9" t="s">
        <v>274</v>
      </c>
      <c r="C784" s="9" t="s">
        <v>284</v>
      </c>
      <c r="D784" s="23" t="s">
        <v>297</v>
      </c>
      <c r="E784" s="32">
        <v>1</v>
      </c>
      <c r="F784" s="32">
        <v>6</v>
      </c>
      <c r="G784" s="32">
        <v>21</v>
      </c>
      <c r="H784" s="14">
        <f t="shared" si="373"/>
        <v>381</v>
      </c>
      <c r="I784" s="45">
        <v>2</v>
      </c>
      <c r="J784" s="15">
        <f t="shared" si="374"/>
        <v>2</v>
      </c>
      <c r="K784" s="21">
        <v>1</v>
      </c>
      <c r="L784" s="21">
        <v>2</v>
      </c>
      <c r="M784" s="15">
        <f t="shared" si="375"/>
        <v>1</v>
      </c>
      <c r="N784" s="15">
        <f t="shared" si="376"/>
        <v>2</v>
      </c>
      <c r="O784" s="17">
        <f t="shared" si="377"/>
        <v>0.5</v>
      </c>
      <c r="P784" s="14">
        <v>1</v>
      </c>
      <c r="Q784" s="16">
        <v>1</v>
      </c>
      <c r="R784" s="15">
        <f t="shared" si="378"/>
        <v>1</v>
      </c>
      <c r="S784" s="15">
        <f t="shared" si="379"/>
        <v>1</v>
      </c>
      <c r="T784" s="17">
        <f t="shared" si="380"/>
        <v>1</v>
      </c>
      <c r="U784" s="16">
        <v>0</v>
      </c>
      <c r="V784" s="16">
        <v>1</v>
      </c>
      <c r="W784" s="15">
        <f t="shared" si="381"/>
        <v>0</v>
      </c>
      <c r="X784" s="15">
        <f t="shared" si="382"/>
        <v>1</v>
      </c>
      <c r="Y784" s="17">
        <f t="shared" si="383"/>
        <v>0</v>
      </c>
      <c r="Z784" s="8">
        <v>0</v>
      </c>
      <c r="AA784" s="8">
        <v>0</v>
      </c>
      <c r="AB784" s="15">
        <f t="shared" si="384"/>
        <v>0</v>
      </c>
      <c r="AC784" s="15">
        <f t="shared" si="385"/>
        <v>0</v>
      </c>
      <c r="AD784" s="17" t="e">
        <f t="shared" si="386"/>
        <v>#DIV/0!</v>
      </c>
      <c r="AE784" s="13">
        <v>2</v>
      </c>
      <c r="AF784" s="15">
        <f t="shared" si="387"/>
        <v>2</v>
      </c>
      <c r="AG784" s="13">
        <v>0</v>
      </c>
      <c r="AH784" s="15">
        <f t="shared" si="388"/>
        <v>0</v>
      </c>
      <c r="AI784" s="13">
        <v>2</v>
      </c>
      <c r="AJ784" s="15">
        <f t="shared" si="389"/>
        <v>2</v>
      </c>
      <c r="AK784" s="13">
        <v>0</v>
      </c>
      <c r="AL784" s="15">
        <f t="shared" si="390"/>
        <v>0</v>
      </c>
      <c r="AM784" s="13">
        <v>0</v>
      </c>
      <c r="AN784" s="15">
        <f t="shared" si="391"/>
        <v>0</v>
      </c>
      <c r="AO784" s="2">
        <v>1</v>
      </c>
      <c r="AP784" s="15">
        <f t="shared" si="392"/>
        <v>1</v>
      </c>
      <c r="AQ784" s="6">
        <v>1</v>
      </c>
      <c r="AR784" s="15">
        <f t="shared" si="393"/>
        <v>1</v>
      </c>
      <c r="AS784" s="52">
        <v>1</v>
      </c>
      <c r="AT784" s="15">
        <f t="shared" si="394"/>
        <v>1</v>
      </c>
      <c r="AU784" s="18"/>
      <c r="AV784" s="18"/>
      <c r="AW784" s="18"/>
      <c r="AX784" s="18"/>
      <c r="AY784" s="18"/>
      <c r="AZ784" s="18"/>
      <c r="BA784" s="18"/>
      <c r="BB784" s="18"/>
      <c r="BC784" s="18"/>
      <c r="BD784" s="92">
        <f t="shared" si="395"/>
        <v>50</v>
      </c>
      <c r="BE784" s="92">
        <f t="shared" si="396"/>
        <v>50</v>
      </c>
      <c r="BF784" s="93">
        <f>IFERROR(100*((L784+0.44*AA784+AQ784)*2400)/((SUMIFS(팀공격력!Q:Q,팀공격력!A:A,B784,팀공격력!B:B,D784)+0.44*SUMIFS(팀공격력!T:T,팀공격력!A:A,B784,팀공격력!B:B,D784)+SUMIFS(팀공격력!AK:AK,팀공격력!A:A,B784,팀공격력!B:B,D784))*(F784*60+G784)),"")</f>
        <v>2.4785737625617217</v>
      </c>
      <c r="BG784" s="17">
        <f t="shared" si="397"/>
        <v>0.5</v>
      </c>
      <c r="BH784" s="17">
        <f t="shared" si="398"/>
        <v>0</v>
      </c>
      <c r="BI784" s="94">
        <f>IFERROR(((AG784*(12000/5))/((F784*60+G784)*(SUMIFS(팀공격력!X:X,팀공격력!A:A,B784,팀공격력!B:B,D784)+SUMIFS(팀수비력!X:X,팀수비력!A:A,B784,팀수비력!B:B,D784))))*100,"")</f>
        <v>0</v>
      </c>
      <c r="BJ784" s="94">
        <f>IFERROR(((AI784*(12000/5))/((F784*60+G784)*(SUMIFS(팀공격력!V:V,팀공격력!A:A,B784,팀공격력!B:B,D784)+SUMIFS(팀수비력!W:W,팀수비력!A:A,B784,팀수비력!B:B,D784))))*100,"")</f>
        <v>3.8293085704712446</v>
      </c>
      <c r="BK784" s="94">
        <f>IFERROR(((AE784*(12000/5))/((F784*60+G784)*(SUMIFS(팀공격력!X:X,팀공격력!A:A,B784,팀공격력!B:B,D784)+SUMIFS(팀수비력!X:X,팀수비력!A:A,B784,팀수비력!B:B,D784))))*100,"")</f>
        <v>2.0093182132137786</v>
      </c>
      <c r="BL784" s="94">
        <f>IFERROR(100*AK784/(((((F784*60+G784)/(12000/5))*SUMIFS(팀공격력!P:P,팀공격력!A:A,B784,팀공격력!B:B,D784))-K784)),"")</f>
        <v>0</v>
      </c>
      <c r="BM784" s="94">
        <f>IFERROR(100*((AM784/E784*(2400))/((F784*60+G784)*SUMIFS(팀공격력!AR:AR,팀공격력!A:A,B784,팀공격력!B:B,D784))),"")</f>
        <v>0</v>
      </c>
      <c r="BN784" s="94">
        <f>IFERROR((AO784*40)/(((F784*60+G784)/60)*(SUMIFS(팀수비력!Q:Q,팀수비력!A:A,B784,팀수비력!B:B,D784)-SUMIFS(팀수비력!N:N,팀수비력!A:A,B784,팀수비력!B:B,D784)))*100,"")</f>
        <v>1.7744260840634358</v>
      </c>
      <c r="BO784" s="94">
        <f t="shared" si="399"/>
        <v>33.333333333333336</v>
      </c>
      <c r="BP784" s="18"/>
      <c r="BQ784" s="18"/>
      <c r="BR784" s="18"/>
      <c r="BS784" s="18"/>
      <c r="BT784" s="19" t="s">
        <v>93</v>
      </c>
      <c r="BU784" s="19"/>
      <c r="BV784" s="26" t="s">
        <v>97</v>
      </c>
      <c r="BW784" s="26"/>
      <c r="BX784" s="26"/>
      <c r="BY784" s="26"/>
      <c r="BZ784" s="29"/>
      <c r="CA784" s="29"/>
      <c r="CB784" s="29"/>
      <c r="CC784" s="30"/>
      <c r="CD784" s="30"/>
      <c r="CE784" s="30"/>
      <c r="CF784" s="28">
        <v>1</v>
      </c>
      <c r="CG784" s="28">
        <v>0</v>
      </c>
    </row>
    <row r="785" spans="1:85" x14ac:dyDescent="0.4">
      <c r="A785" s="9" t="s">
        <v>84</v>
      </c>
      <c r="B785" s="9" t="s">
        <v>274</v>
      </c>
      <c r="C785" s="9" t="s">
        <v>285</v>
      </c>
      <c r="D785" s="23" t="s">
        <v>297</v>
      </c>
      <c r="E785" s="32">
        <v>5</v>
      </c>
      <c r="F785" s="32">
        <v>6</v>
      </c>
      <c r="G785" s="32">
        <v>29</v>
      </c>
      <c r="H785" s="14">
        <f t="shared" si="373"/>
        <v>1945</v>
      </c>
      <c r="I785" s="45">
        <v>14</v>
      </c>
      <c r="J785" s="15">
        <f t="shared" si="374"/>
        <v>2.8</v>
      </c>
      <c r="K785" s="21">
        <v>5</v>
      </c>
      <c r="L785" s="21">
        <v>13</v>
      </c>
      <c r="M785" s="15">
        <f t="shared" si="375"/>
        <v>1</v>
      </c>
      <c r="N785" s="15">
        <f t="shared" si="376"/>
        <v>2.6</v>
      </c>
      <c r="O785" s="17">
        <f t="shared" si="377"/>
        <v>0.38461538461538464</v>
      </c>
      <c r="P785" s="14">
        <v>1</v>
      </c>
      <c r="Q785" s="16">
        <v>4</v>
      </c>
      <c r="R785" s="15">
        <f t="shared" si="378"/>
        <v>0.2</v>
      </c>
      <c r="S785" s="15">
        <f t="shared" si="379"/>
        <v>0.8</v>
      </c>
      <c r="T785" s="17">
        <f t="shared" si="380"/>
        <v>0.25</v>
      </c>
      <c r="U785" s="16">
        <v>4</v>
      </c>
      <c r="V785" s="16">
        <v>9</v>
      </c>
      <c r="W785" s="15">
        <f t="shared" si="381"/>
        <v>0.8</v>
      </c>
      <c r="X785" s="15">
        <f t="shared" si="382"/>
        <v>1.8</v>
      </c>
      <c r="Y785" s="17">
        <f t="shared" si="383"/>
        <v>0.44444444444444442</v>
      </c>
      <c r="Z785" s="8">
        <v>0</v>
      </c>
      <c r="AA785" s="8">
        <v>0</v>
      </c>
      <c r="AB785" s="15">
        <f t="shared" si="384"/>
        <v>0</v>
      </c>
      <c r="AC785" s="15">
        <f t="shared" si="385"/>
        <v>0</v>
      </c>
      <c r="AD785" s="17" t="e">
        <f t="shared" si="386"/>
        <v>#DIV/0!</v>
      </c>
      <c r="AE785" s="13">
        <v>3</v>
      </c>
      <c r="AF785" s="15">
        <f t="shared" si="387"/>
        <v>0.6</v>
      </c>
      <c r="AG785" s="13">
        <v>3</v>
      </c>
      <c r="AH785" s="15">
        <f t="shared" si="388"/>
        <v>0.6</v>
      </c>
      <c r="AI785" s="13">
        <v>0</v>
      </c>
      <c r="AJ785" s="15">
        <f t="shared" si="389"/>
        <v>0</v>
      </c>
      <c r="AK785" s="13">
        <v>2</v>
      </c>
      <c r="AL785" s="15">
        <f t="shared" si="390"/>
        <v>0.4</v>
      </c>
      <c r="AM785" s="13">
        <v>1</v>
      </c>
      <c r="AN785" s="15">
        <f t="shared" si="391"/>
        <v>0.2</v>
      </c>
      <c r="AO785" s="2">
        <v>0</v>
      </c>
      <c r="AP785" s="15">
        <f t="shared" si="392"/>
        <v>0</v>
      </c>
      <c r="AQ785" s="6">
        <v>0</v>
      </c>
      <c r="AR785" s="15">
        <f t="shared" si="393"/>
        <v>0</v>
      </c>
      <c r="AS785" s="52">
        <v>5</v>
      </c>
      <c r="AT785" s="15">
        <f t="shared" si="394"/>
        <v>1</v>
      </c>
      <c r="AU785" s="18"/>
      <c r="AV785" s="18"/>
      <c r="AW785" s="18"/>
      <c r="AX785" s="18"/>
      <c r="AY785" s="18"/>
      <c r="AZ785" s="18"/>
      <c r="BA785" s="18"/>
      <c r="BB785" s="18"/>
      <c r="BC785" s="18"/>
      <c r="BD785" s="92">
        <f t="shared" si="395"/>
        <v>53.846153846153847</v>
      </c>
      <c r="BE785" s="92">
        <f t="shared" si="396"/>
        <v>53.846153846153847</v>
      </c>
      <c r="BF785" s="93">
        <f>IFERROR(100*((L785+0.44*AA785+AQ785)*2400)/((SUMIFS(팀공격력!Q:Q,팀공격력!A:A,B785,팀공격력!B:B,D785)+0.44*SUMIFS(팀공격력!T:T,팀공격력!A:A,B785,팀공격력!B:B,D785)+SUMIFS(팀공격력!AK:AK,팀공격력!A:A,B785,팀공격력!B:B,D785))*(F785*60+G785)),"")</f>
        <v>10.519602267324942</v>
      </c>
      <c r="BG785" s="17">
        <f t="shared" si="397"/>
        <v>0.69230769230769229</v>
      </c>
      <c r="BH785" s="17">
        <f t="shared" si="398"/>
        <v>0</v>
      </c>
      <c r="BI785" s="94">
        <f>IFERROR(((AG785*(12000/5))/((F785*60+G785)*(SUMIFS(팀공격력!X:X,팀공격력!A:A,B785,팀공격력!B:B,D785)+SUMIFS(팀수비력!X:X,팀수비력!A:A,B785,팀수비력!B:B,D785))))*100,"")</f>
        <v>2.9519932104156164</v>
      </c>
      <c r="BJ785" s="94">
        <f>IFERROR(((AI785*(12000/5))/((F785*60+G785)*(SUMIFS(팀공격력!V:V,팀공격력!A:A,B785,팀공격력!B:B,D785)+SUMIFS(팀수비력!W:W,팀수비력!A:A,B785,팀수비력!B:B,D785))))*100,"")</f>
        <v>0</v>
      </c>
      <c r="BK785" s="94">
        <f>IFERROR(((AE785*(12000/5))/((F785*60+G785)*(SUMIFS(팀공격력!X:X,팀공격력!A:A,B785,팀공격력!B:B,D785)+SUMIFS(팀수비력!X:X,팀수비력!A:A,B785,팀수비력!B:B,D785))))*100,"")</f>
        <v>2.9519932104156164</v>
      </c>
      <c r="BL785" s="94">
        <f>IFERROR(100*AK785/(((((F785*60+G785)/(12000/5))*SUMIFS(팀공격력!P:P,팀공격력!A:A,B785,팀공격력!B:B,D785))-K785)),"")</f>
        <v>5.1168343851270679</v>
      </c>
      <c r="BM785" s="94">
        <f>IFERROR(100*((AM785/E785*(2400))/((F785*60+G785)*SUMIFS(팀공격력!AR:AR,팀공격력!A:A,B785,팀공격력!B:B,D785))),"")</f>
        <v>1.741918546228836</v>
      </c>
      <c r="BN785" s="94">
        <f>IFERROR((AO785*40)/(((F785*60+G785)/60)*(SUMIFS(팀수비력!Q:Q,팀수비력!A:A,B785,팀수비력!B:B,D785)-SUMIFS(팀수비력!N:N,팀수비력!A:A,B785,팀수비력!B:B,D785)))*100,"")</f>
        <v>0</v>
      </c>
      <c r="BO785" s="94">
        <f t="shared" si="399"/>
        <v>0</v>
      </c>
      <c r="BP785" s="18"/>
      <c r="BQ785" s="18"/>
      <c r="BR785" s="18"/>
      <c r="BS785" s="18"/>
      <c r="BT785" s="19" t="s">
        <v>88</v>
      </c>
      <c r="BU785" s="19"/>
      <c r="BV785" s="26" t="s">
        <v>89</v>
      </c>
      <c r="BW785" s="26"/>
      <c r="BX785" s="26"/>
      <c r="BY785" s="26"/>
      <c r="BZ785" s="29"/>
      <c r="CA785" s="29"/>
      <c r="CB785" s="29"/>
      <c r="CC785" s="30"/>
      <c r="CD785" s="30"/>
      <c r="CE785" s="30"/>
      <c r="CF785" s="28">
        <v>3</v>
      </c>
      <c r="CG785" s="28">
        <v>2</v>
      </c>
    </row>
    <row r="786" spans="1:85" x14ac:dyDescent="0.4">
      <c r="A786" s="9" t="s">
        <v>84</v>
      </c>
      <c r="B786" s="9" t="s">
        <v>274</v>
      </c>
      <c r="C786" s="9" t="s">
        <v>286</v>
      </c>
      <c r="D786" s="23" t="s">
        <v>297</v>
      </c>
      <c r="E786" s="32">
        <v>9</v>
      </c>
      <c r="F786" s="32">
        <v>31</v>
      </c>
      <c r="G786" s="32">
        <v>33</v>
      </c>
      <c r="H786" s="14">
        <f t="shared" si="373"/>
        <v>17037</v>
      </c>
      <c r="I786" s="45">
        <v>149</v>
      </c>
      <c r="J786" s="15">
        <f t="shared" si="374"/>
        <v>16.555555555555557</v>
      </c>
      <c r="K786" s="21">
        <v>55</v>
      </c>
      <c r="L786" s="21">
        <v>135</v>
      </c>
      <c r="M786" s="15">
        <f t="shared" si="375"/>
        <v>6.1111111111111107</v>
      </c>
      <c r="N786" s="15">
        <f t="shared" si="376"/>
        <v>15</v>
      </c>
      <c r="O786" s="17">
        <f t="shared" si="377"/>
        <v>0.40740740740740738</v>
      </c>
      <c r="P786" s="14">
        <v>38</v>
      </c>
      <c r="Q786" s="16">
        <v>85</v>
      </c>
      <c r="R786" s="15">
        <f t="shared" si="378"/>
        <v>4.2222222222222223</v>
      </c>
      <c r="S786" s="15">
        <f t="shared" si="379"/>
        <v>9.4444444444444446</v>
      </c>
      <c r="T786" s="17">
        <f t="shared" si="380"/>
        <v>0.44705882352941179</v>
      </c>
      <c r="U786" s="16">
        <v>17</v>
      </c>
      <c r="V786" s="16">
        <v>50</v>
      </c>
      <c r="W786" s="15">
        <f t="shared" si="381"/>
        <v>1.8888888888888888</v>
      </c>
      <c r="X786" s="15">
        <f t="shared" si="382"/>
        <v>5.5555555555555554</v>
      </c>
      <c r="Y786" s="17">
        <f t="shared" si="383"/>
        <v>0.34</v>
      </c>
      <c r="Z786" s="8">
        <v>22</v>
      </c>
      <c r="AA786" s="8">
        <v>24</v>
      </c>
      <c r="AB786" s="15">
        <f t="shared" si="384"/>
        <v>2.4444444444444446</v>
      </c>
      <c r="AC786" s="15">
        <f t="shared" si="385"/>
        <v>2.6666666666666665</v>
      </c>
      <c r="AD786" s="17">
        <f t="shared" si="386"/>
        <v>0.91666666666666663</v>
      </c>
      <c r="AE786" s="13">
        <v>26</v>
      </c>
      <c r="AF786" s="15">
        <f t="shared" si="387"/>
        <v>2.8888888888888888</v>
      </c>
      <c r="AG786" s="13">
        <v>4</v>
      </c>
      <c r="AH786" s="15">
        <f t="shared" si="388"/>
        <v>0.44444444444444442</v>
      </c>
      <c r="AI786" s="13">
        <v>22</v>
      </c>
      <c r="AJ786" s="15">
        <f t="shared" si="389"/>
        <v>2.4444444444444446</v>
      </c>
      <c r="AK786" s="13">
        <v>23</v>
      </c>
      <c r="AL786" s="15">
        <f t="shared" si="390"/>
        <v>2.5555555555555554</v>
      </c>
      <c r="AM786" s="13">
        <v>11</v>
      </c>
      <c r="AN786" s="15">
        <f t="shared" si="391"/>
        <v>1.2222222222222223</v>
      </c>
      <c r="AO786" s="2">
        <v>4</v>
      </c>
      <c r="AP786" s="15">
        <f t="shared" si="392"/>
        <v>0.44444444444444442</v>
      </c>
      <c r="AQ786" s="6">
        <v>20</v>
      </c>
      <c r="AR786" s="15">
        <f t="shared" si="393"/>
        <v>2.2222222222222223</v>
      </c>
      <c r="AS786" s="52">
        <v>16</v>
      </c>
      <c r="AT786" s="15">
        <f t="shared" si="394"/>
        <v>1.7777777777777777</v>
      </c>
      <c r="AU786" s="18"/>
      <c r="AV786" s="18"/>
      <c r="AW786" s="18"/>
      <c r="AX786" s="18"/>
      <c r="AY786" s="18"/>
      <c r="AZ786" s="18"/>
      <c r="BA786" s="18"/>
      <c r="BB786" s="18"/>
      <c r="BC786" s="18"/>
      <c r="BD786" s="92">
        <f t="shared" si="395"/>
        <v>51.181643308601267</v>
      </c>
      <c r="BE786" s="92">
        <f t="shared" si="396"/>
        <v>47.037037037037038</v>
      </c>
      <c r="BF786" s="93">
        <f>IFERROR(100*((L786+0.44*AA786+AQ786)*2400)/((SUMIFS(팀공격력!Q:Q,팀공격력!A:A,B786,팀공격력!B:B,D786)+0.44*SUMIFS(팀공격력!T:T,팀공격력!A:A,B786,팀공격력!B:B,D786)+SUMIFS(팀공격력!AK:AK,팀공격력!A:A,B786,팀공격력!B:B,D786))*(F786*60+G786)),"")</f>
        <v>27.530263793171823</v>
      </c>
      <c r="BG786" s="17">
        <f t="shared" si="397"/>
        <v>0.37037037037037035</v>
      </c>
      <c r="BH786" s="17">
        <f t="shared" si="398"/>
        <v>0.17777777777777778</v>
      </c>
      <c r="BI786" s="94">
        <f>IFERROR(((AG786*(12000/5))/((F786*60+G786)*(SUMIFS(팀공격력!X:X,팀공격력!A:A,B786,팀공격력!B:B,D786)+SUMIFS(팀수비력!X:X,팀수비력!A:A,B786,팀수비력!B:B,D786))))*100,"")</f>
        <v>0.80882222845689355</v>
      </c>
      <c r="BJ786" s="94">
        <f>IFERROR(((AI786*(12000/5))/((F786*60+G786)*(SUMIFS(팀공격력!V:V,팀공격력!A:A,B786,팀공격력!B:B,D786)+SUMIFS(팀수비력!W:W,팀수비력!A:A,B786,팀수비력!B:B,D786))))*100,"")</f>
        <v>8.4778828414395058</v>
      </c>
      <c r="BK786" s="94">
        <f>IFERROR(((AE786*(12000/5))/((F786*60+G786)*(SUMIFS(팀공격력!X:X,팀공격력!A:A,B786,팀공격력!B:B,D786)+SUMIFS(팀수비력!X:X,팀수비력!A:A,B786,팀수비력!B:B,D786))))*100,"")</f>
        <v>5.2573444849698081</v>
      </c>
      <c r="BL786" s="94">
        <f>IFERROR(100*AK786/(((((F786*60+G786)/(12000/5))*SUMIFS(팀공격력!P:P,팀공격력!A:A,B786,팀공격력!B:B,D786))-K786)),"")</f>
        <v>14.416447285947099</v>
      </c>
      <c r="BM786" s="94">
        <f>IFERROR(100*((AM786/E786*(2400))/((F786*60+G786)*SUMIFS(팀공격력!AR:AR,팀공격력!A:A,B786,팀공격력!B:B,D786))),"")</f>
        <v>2.1874947054390996</v>
      </c>
      <c r="BN786" s="94">
        <f>IFERROR((AO786*40)/(((F786*60+G786)/60)*(SUMIFS(팀수비력!Q:Q,팀수비력!A:A,B786,팀수비력!B:B,D786)-SUMIFS(팀수비력!N:N,팀수비력!A:A,B786,팀수비력!B:B,D786)))*100,"")</f>
        <v>1.428539541528091</v>
      </c>
      <c r="BO786" s="94">
        <f t="shared" si="399"/>
        <v>12.080212611741967</v>
      </c>
      <c r="BP786" s="18"/>
      <c r="BQ786" s="18"/>
      <c r="BR786" s="18"/>
      <c r="BS786" s="18"/>
      <c r="BT786" s="19" t="s">
        <v>88</v>
      </c>
      <c r="BU786" s="19"/>
      <c r="BV786" s="26" t="s">
        <v>89</v>
      </c>
      <c r="BW786" s="26"/>
      <c r="BX786" s="26"/>
      <c r="BY786" s="26"/>
      <c r="BZ786" s="29"/>
      <c r="CA786" s="29"/>
      <c r="CB786" s="29"/>
      <c r="CC786" s="30"/>
      <c r="CD786" s="30"/>
      <c r="CE786" s="30"/>
      <c r="CF786" s="28">
        <v>6</v>
      </c>
      <c r="CG786" s="28">
        <v>3</v>
      </c>
    </row>
    <row r="787" spans="1:85" x14ac:dyDescent="0.4">
      <c r="A787" s="9" t="s">
        <v>84</v>
      </c>
      <c r="B787" s="9" t="s">
        <v>274</v>
      </c>
      <c r="C787" s="9" t="s">
        <v>287</v>
      </c>
      <c r="D787" s="23" t="s">
        <v>297</v>
      </c>
      <c r="E787" s="32">
        <v>1</v>
      </c>
      <c r="F787" s="32">
        <v>3</v>
      </c>
      <c r="G787" s="32">
        <v>6</v>
      </c>
      <c r="H787" s="14">
        <f t="shared" si="373"/>
        <v>186</v>
      </c>
      <c r="I787" s="45">
        <v>0</v>
      </c>
      <c r="J787" s="15">
        <f t="shared" si="374"/>
        <v>0</v>
      </c>
      <c r="K787" s="21">
        <v>0</v>
      </c>
      <c r="L787" s="21">
        <v>1</v>
      </c>
      <c r="M787" s="15">
        <f t="shared" si="375"/>
        <v>0</v>
      </c>
      <c r="N787" s="15">
        <f t="shared" si="376"/>
        <v>1</v>
      </c>
      <c r="O787" s="17">
        <f t="shared" si="377"/>
        <v>0</v>
      </c>
      <c r="P787" s="14">
        <v>0</v>
      </c>
      <c r="Q787" s="16">
        <v>0</v>
      </c>
      <c r="R787" s="15">
        <f t="shared" si="378"/>
        <v>0</v>
      </c>
      <c r="S787" s="15">
        <f t="shared" si="379"/>
        <v>0</v>
      </c>
      <c r="T787" s="17" t="e">
        <f t="shared" si="380"/>
        <v>#DIV/0!</v>
      </c>
      <c r="U787" s="16">
        <v>0</v>
      </c>
      <c r="V787" s="16">
        <v>1</v>
      </c>
      <c r="W787" s="15">
        <f t="shared" si="381"/>
        <v>0</v>
      </c>
      <c r="X787" s="15">
        <f t="shared" si="382"/>
        <v>1</v>
      </c>
      <c r="Y787" s="17">
        <f t="shared" si="383"/>
        <v>0</v>
      </c>
      <c r="Z787" s="8">
        <v>0</v>
      </c>
      <c r="AA787" s="8">
        <v>0</v>
      </c>
      <c r="AB787" s="15">
        <f t="shared" si="384"/>
        <v>0</v>
      </c>
      <c r="AC787" s="15">
        <f t="shared" si="385"/>
        <v>0</v>
      </c>
      <c r="AD787" s="17" t="e">
        <f t="shared" si="386"/>
        <v>#DIV/0!</v>
      </c>
      <c r="AE787" s="13">
        <v>0</v>
      </c>
      <c r="AF787" s="15">
        <f t="shared" si="387"/>
        <v>0</v>
      </c>
      <c r="AG787" s="13">
        <v>0</v>
      </c>
      <c r="AH787" s="15">
        <f t="shared" si="388"/>
        <v>0</v>
      </c>
      <c r="AI787" s="13">
        <v>0</v>
      </c>
      <c r="AJ787" s="15">
        <f t="shared" si="389"/>
        <v>0</v>
      </c>
      <c r="AK787" s="13">
        <v>0</v>
      </c>
      <c r="AL787" s="15">
        <f t="shared" si="390"/>
        <v>0</v>
      </c>
      <c r="AM787" s="13">
        <v>0</v>
      </c>
      <c r="AN787" s="15">
        <f t="shared" si="391"/>
        <v>0</v>
      </c>
      <c r="AO787" s="2">
        <v>0</v>
      </c>
      <c r="AP787" s="15">
        <f t="shared" si="392"/>
        <v>0</v>
      </c>
      <c r="AQ787" s="6">
        <v>1</v>
      </c>
      <c r="AR787" s="15">
        <f t="shared" si="393"/>
        <v>1</v>
      </c>
      <c r="AS787" s="52">
        <v>0</v>
      </c>
      <c r="AT787" s="15">
        <f t="shared" si="394"/>
        <v>0</v>
      </c>
      <c r="AU787" s="18"/>
      <c r="AV787" s="18"/>
      <c r="AW787" s="18"/>
      <c r="AX787" s="18"/>
      <c r="AY787" s="18"/>
      <c r="AZ787" s="18"/>
      <c r="BA787" s="18"/>
      <c r="BB787" s="18"/>
      <c r="BC787" s="18"/>
      <c r="BD787" s="92">
        <f t="shared" si="395"/>
        <v>0</v>
      </c>
      <c r="BE787" s="92">
        <f t="shared" si="396"/>
        <v>0</v>
      </c>
      <c r="BF787" s="93">
        <f>IFERROR(100*((L787+0.44*AA787+AQ787)*2400)/((SUMIFS(팀공격력!Q:Q,팀공격력!A:A,B787,팀공격력!B:B,D787)+0.44*SUMIFS(팀공격력!T:T,팀공격력!A:A,B787,팀공격력!B:B,D787)+SUMIFS(팀공격력!AK:AK,팀공격력!A:A,B787,팀공격력!B:B,D787))*(F787*60+G787)),"")</f>
        <v>3.3847190090896628</v>
      </c>
      <c r="BG787" s="17">
        <f t="shared" si="397"/>
        <v>1</v>
      </c>
      <c r="BH787" s="17">
        <f t="shared" si="398"/>
        <v>0</v>
      </c>
      <c r="BI787" s="94">
        <f>IFERROR(((AG787*(12000/5))/((F787*60+G787)*(SUMIFS(팀공격력!X:X,팀공격력!A:A,B787,팀공격력!B:B,D787)+SUMIFS(팀수비력!X:X,팀수비력!A:A,B787,팀수비력!B:B,D787))))*100,"")</f>
        <v>0</v>
      </c>
      <c r="BJ787" s="94">
        <f>IFERROR(((AI787*(12000/5))/((F787*60+G787)*(SUMIFS(팀공격력!V:V,팀공격력!A:A,B787,팀공격력!B:B,D787)+SUMIFS(팀수비력!W:W,팀수비력!A:A,B787,팀수비력!B:B,D787))))*100,"")</f>
        <v>0</v>
      </c>
      <c r="BK787" s="94">
        <f>IFERROR(((AE787*(12000/5))/((F787*60+G787)*(SUMIFS(팀공격력!X:X,팀공격력!A:A,B787,팀공격력!B:B,D787)+SUMIFS(팀수비력!X:X,팀수비력!A:A,B787,팀수비력!B:B,D787))))*100,"")</f>
        <v>0</v>
      </c>
      <c r="BL787" s="94">
        <f>IFERROR(100*AK787/(((((F787*60+G787)/(12000/5))*SUMIFS(팀공격력!P:P,팀공격력!A:A,B787,팀공격력!B:B,D787))-K787)),"")</f>
        <v>0</v>
      </c>
      <c r="BM787" s="94">
        <f>IFERROR(100*((AM787/E787*(2400))/((F787*60+G787)*SUMIFS(팀공격력!AR:AR,팀공격력!A:A,B787,팀공격력!B:B,D787))),"")</f>
        <v>0</v>
      </c>
      <c r="BN787" s="94">
        <f>IFERROR((AO787*40)/(((F787*60+G787)/60)*(SUMIFS(팀수비력!Q:Q,팀수비력!A:A,B787,팀수비력!B:B,D787)-SUMIFS(팀수비력!N:N,팀수비력!A:A,B787,팀수비력!B:B,D787)))*100,"")</f>
        <v>0</v>
      </c>
      <c r="BO787" s="94">
        <f t="shared" si="399"/>
        <v>50</v>
      </c>
      <c r="BP787" s="18"/>
      <c r="BQ787" s="18"/>
      <c r="BR787" s="18"/>
      <c r="BS787" s="18"/>
      <c r="BT787" s="19" t="s">
        <v>88</v>
      </c>
      <c r="BU787" s="19"/>
      <c r="BV787" s="26" t="s">
        <v>94</v>
      </c>
      <c r="BW787" s="26"/>
      <c r="BX787" s="26"/>
      <c r="BY787" s="26"/>
      <c r="BZ787" s="29"/>
      <c r="CA787" s="29"/>
      <c r="CB787" s="29"/>
      <c r="CC787" s="30"/>
      <c r="CD787" s="30"/>
      <c r="CE787" s="30"/>
      <c r="CF787" s="28">
        <v>0</v>
      </c>
      <c r="CG787" s="28">
        <v>1</v>
      </c>
    </row>
    <row r="788" spans="1:85" x14ac:dyDescent="0.4">
      <c r="A788" s="9" t="s">
        <v>84</v>
      </c>
      <c r="B788" s="9" t="s">
        <v>274</v>
      </c>
      <c r="C788" s="9" t="s">
        <v>288</v>
      </c>
      <c r="D788" s="23" t="s">
        <v>297</v>
      </c>
      <c r="E788" s="32">
        <v>8</v>
      </c>
      <c r="F788" s="32">
        <v>25</v>
      </c>
      <c r="G788" s="32">
        <v>34</v>
      </c>
      <c r="H788" s="14">
        <f t="shared" si="373"/>
        <v>12272</v>
      </c>
      <c r="I788" s="45">
        <v>77</v>
      </c>
      <c r="J788" s="15">
        <f t="shared" si="374"/>
        <v>9.625</v>
      </c>
      <c r="K788" s="21">
        <v>32</v>
      </c>
      <c r="L788" s="21">
        <v>64</v>
      </c>
      <c r="M788" s="15">
        <f t="shared" si="375"/>
        <v>4</v>
      </c>
      <c r="N788" s="15">
        <f t="shared" si="376"/>
        <v>8</v>
      </c>
      <c r="O788" s="17">
        <f t="shared" si="377"/>
        <v>0.5</v>
      </c>
      <c r="P788" s="14">
        <v>28</v>
      </c>
      <c r="Q788" s="16">
        <v>51</v>
      </c>
      <c r="R788" s="15">
        <f t="shared" si="378"/>
        <v>3.5</v>
      </c>
      <c r="S788" s="15">
        <f t="shared" si="379"/>
        <v>6.375</v>
      </c>
      <c r="T788" s="17">
        <f t="shared" si="380"/>
        <v>0.5490196078431373</v>
      </c>
      <c r="U788" s="16">
        <v>4</v>
      </c>
      <c r="V788" s="16">
        <v>13</v>
      </c>
      <c r="W788" s="15">
        <f t="shared" si="381"/>
        <v>0.5</v>
      </c>
      <c r="X788" s="15">
        <f t="shared" si="382"/>
        <v>1.625</v>
      </c>
      <c r="Y788" s="17">
        <f t="shared" si="383"/>
        <v>0.30769230769230771</v>
      </c>
      <c r="Z788" s="8">
        <v>9</v>
      </c>
      <c r="AA788" s="8">
        <v>19</v>
      </c>
      <c r="AB788" s="15">
        <f t="shared" si="384"/>
        <v>1.125</v>
      </c>
      <c r="AC788" s="15">
        <f t="shared" si="385"/>
        <v>2.375</v>
      </c>
      <c r="AD788" s="17">
        <f t="shared" si="386"/>
        <v>0.47368421052631576</v>
      </c>
      <c r="AE788" s="13">
        <v>35</v>
      </c>
      <c r="AF788" s="15">
        <f t="shared" si="387"/>
        <v>4.375</v>
      </c>
      <c r="AG788" s="13">
        <v>11</v>
      </c>
      <c r="AH788" s="15">
        <f t="shared" si="388"/>
        <v>1.375</v>
      </c>
      <c r="AI788" s="13">
        <v>24</v>
      </c>
      <c r="AJ788" s="15">
        <f t="shared" si="389"/>
        <v>3</v>
      </c>
      <c r="AK788" s="13">
        <v>12</v>
      </c>
      <c r="AL788" s="15">
        <f t="shared" si="390"/>
        <v>1.5</v>
      </c>
      <c r="AM788" s="13">
        <v>11</v>
      </c>
      <c r="AN788" s="15">
        <f t="shared" si="391"/>
        <v>1.375</v>
      </c>
      <c r="AO788" s="2">
        <v>2</v>
      </c>
      <c r="AP788" s="15">
        <f t="shared" si="392"/>
        <v>0.25</v>
      </c>
      <c r="AQ788" s="6">
        <v>10</v>
      </c>
      <c r="AR788" s="15">
        <f t="shared" si="393"/>
        <v>1.25</v>
      </c>
      <c r="AS788" s="52">
        <v>24</v>
      </c>
      <c r="AT788" s="15">
        <f t="shared" si="394"/>
        <v>3</v>
      </c>
      <c r="AU788" s="18"/>
      <c r="AV788" s="18"/>
      <c r="AW788" s="18"/>
      <c r="AX788" s="18"/>
      <c r="AY788" s="18"/>
      <c r="AZ788" s="18"/>
      <c r="BA788" s="18"/>
      <c r="BB788" s="18"/>
      <c r="BC788" s="18"/>
      <c r="BD788" s="92">
        <f t="shared" si="395"/>
        <v>53.206191265892755</v>
      </c>
      <c r="BE788" s="92">
        <f t="shared" si="396"/>
        <v>53.125</v>
      </c>
      <c r="BF788" s="93">
        <f>IFERROR(100*((L788+0.44*AA788+AQ788)*2400)/((SUMIFS(팀공격력!Q:Q,팀공격력!A:A,B788,팀공격력!B:B,D788)+0.44*SUMIFS(팀공격력!T:T,팀공격력!A:A,B788,팀공격력!B:B,D788)+SUMIFS(팀공격력!AK:AK,팀공격력!A:A,B788,팀공격력!B:B,D788))*(F788*60+G788)),"")</f>
        <v>16.900383021996145</v>
      </c>
      <c r="BG788" s="17">
        <f t="shared" si="397"/>
        <v>0.203125</v>
      </c>
      <c r="BH788" s="17">
        <f t="shared" si="398"/>
        <v>0.296875</v>
      </c>
      <c r="BI788" s="94">
        <f>IFERROR(((AG788*(12000/5))/((F788*60+G788)*(SUMIFS(팀공격력!X:X,팀공격력!A:A,B788,팀공격력!B:B,D788)+SUMIFS(팀수비력!X:X,팀수비력!A:A,B788,팀수비력!B:B,D788))))*100,"")</f>
        <v>2.7448020311535029</v>
      </c>
      <c r="BJ788" s="94">
        <f>IFERROR(((AI788*(12000/5))/((F788*60+G788)*(SUMIFS(팀공격력!V:V,팀공격력!A:A,B788,팀공격력!B:B,D788)+SUMIFS(팀수비력!W:W,팀수비력!A:A,B788,팀수비력!B:B,D788))))*100,"")</f>
        <v>11.413037017075963</v>
      </c>
      <c r="BK788" s="94">
        <f>IFERROR(((AE788*(12000/5))/((F788*60+G788)*(SUMIFS(팀공격력!X:X,팀공격력!A:A,B788,팀공격력!B:B,D788)+SUMIFS(팀수비력!X:X,팀수비력!A:A,B788,팀수비력!B:B,D788))))*100,"")</f>
        <v>8.7334610082156914</v>
      </c>
      <c r="BL788" s="94">
        <f>IFERROR(100*AK788/(((((F788*60+G788)/(12000/5))*SUMIFS(팀공격력!P:P,팀공격력!A:A,B788,팀공격력!B:B,D788))-K788)),"")</f>
        <v>8.4594416768493286</v>
      </c>
      <c r="BM788" s="94">
        <f>IFERROR(100*((AM788/E788*(2400))/((F788*60+G788)*SUMIFS(팀공격력!AR:AR,팀공격력!A:A,B788,팀공격력!B:B,D788))),"")</f>
        <v>3.0368601121712793</v>
      </c>
      <c r="BN788" s="94">
        <f>IFERROR((AO788*40)/(((F788*60+G788)/60)*(SUMIFS(팀수비력!Q:Q,팀수비력!A:A,B788,팀수비력!B:B,D788)-SUMIFS(팀수비력!N:N,팀수비력!A:A,B788,팀수비력!B:B,D788)))*100,"")</f>
        <v>0.88142938465211096</v>
      </c>
      <c r="BO788" s="94">
        <f t="shared" si="399"/>
        <v>12.141816415735795</v>
      </c>
      <c r="BP788" s="18"/>
      <c r="BQ788" s="18"/>
      <c r="BR788" s="18"/>
      <c r="BS788" s="18"/>
      <c r="BT788" s="19" t="s">
        <v>88</v>
      </c>
      <c r="BU788" s="19"/>
      <c r="BV788" s="26" t="s">
        <v>89</v>
      </c>
      <c r="BW788" s="26"/>
      <c r="BX788" s="26"/>
      <c r="BY788" s="26"/>
      <c r="BZ788" s="29"/>
      <c r="CA788" s="29"/>
      <c r="CB788" s="29"/>
      <c r="CC788" s="30"/>
      <c r="CD788" s="30"/>
      <c r="CE788" s="30"/>
      <c r="CF788" s="28">
        <v>5</v>
      </c>
      <c r="CG788" s="28">
        <v>3</v>
      </c>
    </row>
    <row r="789" spans="1:85" x14ac:dyDescent="0.4">
      <c r="A789" s="9" t="s">
        <v>84</v>
      </c>
      <c r="B789" s="9" t="s">
        <v>274</v>
      </c>
      <c r="C789" s="9" t="s">
        <v>289</v>
      </c>
      <c r="D789" s="23" t="s">
        <v>297</v>
      </c>
      <c r="E789" s="32">
        <v>9</v>
      </c>
      <c r="F789" s="32">
        <v>30</v>
      </c>
      <c r="G789" s="32">
        <v>28</v>
      </c>
      <c r="H789" s="14">
        <f t="shared" si="373"/>
        <v>16452</v>
      </c>
      <c r="I789" s="45">
        <v>93</v>
      </c>
      <c r="J789" s="15">
        <f t="shared" si="374"/>
        <v>10.333333333333334</v>
      </c>
      <c r="K789" s="21">
        <v>34</v>
      </c>
      <c r="L789" s="21">
        <v>84</v>
      </c>
      <c r="M789" s="15">
        <f t="shared" si="375"/>
        <v>3.7777777777777777</v>
      </c>
      <c r="N789" s="15">
        <f t="shared" si="376"/>
        <v>9.3333333333333339</v>
      </c>
      <c r="O789" s="17">
        <f t="shared" si="377"/>
        <v>0.40476190476190477</v>
      </c>
      <c r="P789" s="14">
        <v>24</v>
      </c>
      <c r="Q789" s="16">
        <v>53</v>
      </c>
      <c r="R789" s="15">
        <f t="shared" si="378"/>
        <v>2.6666666666666665</v>
      </c>
      <c r="S789" s="15">
        <f t="shared" si="379"/>
        <v>5.8888888888888893</v>
      </c>
      <c r="T789" s="17">
        <f t="shared" si="380"/>
        <v>0.45283018867924529</v>
      </c>
      <c r="U789" s="16">
        <v>10</v>
      </c>
      <c r="V789" s="16">
        <v>31</v>
      </c>
      <c r="W789" s="15">
        <f t="shared" si="381"/>
        <v>1.1111111111111112</v>
      </c>
      <c r="X789" s="15">
        <f t="shared" si="382"/>
        <v>3.4444444444444446</v>
      </c>
      <c r="Y789" s="17">
        <f t="shared" si="383"/>
        <v>0.32258064516129031</v>
      </c>
      <c r="Z789" s="8">
        <v>15</v>
      </c>
      <c r="AA789" s="8">
        <v>18</v>
      </c>
      <c r="AB789" s="15">
        <f t="shared" si="384"/>
        <v>1.6666666666666667</v>
      </c>
      <c r="AC789" s="15">
        <f t="shared" si="385"/>
        <v>2</v>
      </c>
      <c r="AD789" s="17">
        <f t="shared" si="386"/>
        <v>0.83333333333333337</v>
      </c>
      <c r="AE789" s="13">
        <v>24</v>
      </c>
      <c r="AF789" s="15">
        <f t="shared" si="387"/>
        <v>2.6666666666666665</v>
      </c>
      <c r="AG789" s="13">
        <v>4</v>
      </c>
      <c r="AH789" s="15">
        <f t="shared" si="388"/>
        <v>0.44444444444444442</v>
      </c>
      <c r="AI789" s="13">
        <v>20</v>
      </c>
      <c r="AJ789" s="15">
        <f t="shared" si="389"/>
        <v>2.2222222222222223</v>
      </c>
      <c r="AK789" s="13">
        <v>38</v>
      </c>
      <c r="AL789" s="15">
        <f t="shared" si="390"/>
        <v>4.2222222222222223</v>
      </c>
      <c r="AM789" s="13">
        <v>10</v>
      </c>
      <c r="AN789" s="15">
        <f t="shared" si="391"/>
        <v>1.1111111111111112</v>
      </c>
      <c r="AO789" s="2">
        <v>0</v>
      </c>
      <c r="AP789" s="15">
        <f t="shared" si="392"/>
        <v>0</v>
      </c>
      <c r="AQ789" s="6">
        <v>3</v>
      </c>
      <c r="AR789" s="15">
        <f t="shared" si="393"/>
        <v>0.33333333333333331</v>
      </c>
      <c r="AS789" s="52">
        <v>11</v>
      </c>
      <c r="AT789" s="15">
        <f t="shared" si="394"/>
        <v>1.2222222222222223</v>
      </c>
      <c r="AU789" s="18"/>
      <c r="AV789" s="18"/>
      <c r="AW789" s="18"/>
      <c r="AX789" s="18"/>
      <c r="AY789" s="18"/>
      <c r="AZ789" s="18"/>
      <c r="BA789" s="18"/>
      <c r="BB789" s="18"/>
      <c r="BC789" s="18"/>
      <c r="BD789" s="92">
        <f t="shared" si="395"/>
        <v>50.587467362924279</v>
      </c>
      <c r="BE789" s="92">
        <f t="shared" si="396"/>
        <v>46.428571428571431</v>
      </c>
      <c r="BF789" s="93">
        <f>IFERROR(100*((L789+0.44*AA789+AQ789)*2400)/((SUMIFS(팀공격력!Q:Q,팀공격력!A:A,B789,팀공격력!B:B,D789)+0.44*SUMIFS(팀공격력!T:T,팀공격력!A:A,B789,팀공격력!B:B,D789)+SUMIFS(팀공격력!AK:AK,팀공격력!A:A,B789,팀공격력!B:B,D789))*(F789*60+G789)),"")</f>
        <v>16.345082131225134</v>
      </c>
      <c r="BG789" s="17">
        <f t="shared" si="397"/>
        <v>0.36904761904761907</v>
      </c>
      <c r="BH789" s="17">
        <f t="shared" si="398"/>
        <v>0.21428571428571427</v>
      </c>
      <c r="BI789" s="94">
        <f>IFERROR(((AG789*(12000/5))/((F789*60+G789)*(SUMIFS(팀공격력!X:X,팀공격력!A:A,B789,팀공격력!B:B,D789)+SUMIFS(팀수비력!X:X,팀수비력!A:A,B789,팀수비력!B:B,D789))))*100,"")</f>
        <v>0.83758231863725363</v>
      </c>
      <c r="BJ789" s="94">
        <f>IFERROR(((AI789*(12000/5))/((F789*60+G789)*(SUMIFS(팀공격력!V:V,팀공격력!A:A,B789,팀공격력!B:B,D789)+SUMIFS(팀수비력!W:W,팀수비력!A:A,B789,팀수비력!B:B,D789))))*100,"")</f>
        <v>7.981217534734923</v>
      </c>
      <c r="BK789" s="94">
        <f>IFERROR(((AE789*(12000/5))/((F789*60+G789)*(SUMIFS(팀공격력!X:X,팀공격력!A:A,B789,팀공격력!B:B,D789)+SUMIFS(팀수비력!X:X,팀수비력!A:A,B789,팀수비력!B:B,D789))))*100,"")</f>
        <v>5.0254939118235216</v>
      </c>
      <c r="BL789" s="94">
        <f>IFERROR(100*AK789/(((((F789*60+G789)/(12000/5))*SUMIFS(팀공격력!P:P,팀공격력!A:A,B789,팀공격력!B:B,D789))-K789)),"")</f>
        <v>21.943332306744686</v>
      </c>
      <c r="BM789" s="94">
        <f>IFERROR(100*((AM789/E789*(2400))/((F789*60+G789)*SUMIFS(팀공격력!AR:AR,팀공격력!A:A,B789,팀공격력!B:B,D789))),"")</f>
        <v>2.0593432849593278</v>
      </c>
      <c r="BN789" s="94">
        <f>IFERROR((AO789*40)/(((F789*60+G789)/60)*(SUMIFS(팀수비력!Q:Q,팀수비력!A:A,B789,팀수비력!B:B,D789)-SUMIFS(팀수비력!N:N,팀수비력!A:A,B789,팀수비력!B:B,D789)))*100,"")</f>
        <v>0</v>
      </c>
      <c r="BO789" s="94">
        <f t="shared" si="399"/>
        <v>3.1605562579013906</v>
      </c>
      <c r="BP789" s="18"/>
      <c r="BQ789" s="18"/>
      <c r="BR789" s="18"/>
      <c r="BS789" s="18"/>
      <c r="BT789" s="19" t="s">
        <v>88</v>
      </c>
      <c r="BU789" s="19"/>
      <c r="BV789" s="26" t="s">
        <v>89</v>
      </c>
      <c r="BW789" s="26"/>
      <c r="BX789" s="26"/>
      <c r="BY789" s="26"/>
      <c r="BZ789" s="29"/>
      <c r="CA789" s="29"/>
      <c r="CB789" s="29"/>
      <c r="CC789" s="30"/>
      <c r="CD789" s="30"/>
      <c r="CE789" s="30"/>
      <c r="CF789" s="28">
        <v>6</v>
      </c>
      <c r="CG789" s="28">
        <v>3</v>
      </c>
    </row>
    <row r="790" spans="1:85" x14ac:dyDescent="0.4">
      <c r="A790" s="9" t="s">
        <v>84</v>
      </c>
      <c r="B790" s="9" t="s">
        <v>274</v>
      </c>
      <c r="C790" s="9" t="s">
        <v>290</v>
      </c>
      <c r="D790" s="23" t="s">
        <v>297</v>
      </c>
      <c r="E790" s="32">
        <v>4</v>
      </c>
      <c r="F790" s="32">
        <v>3</v>
      </c>
      <c r="G790" s="32">
        <v>4</v>
      </c>
      <c r="H790" s="14">
        <f t="shared" si="373"/>
        <v>736</v>
      </c>
      <c r="I790" s="45">
        <v>2</v>
      </c>
      <c r="J790" s="15">
        <f t="shared" si="374"/>
        <v>0.5</v>
      </c>
      <c r="K790" s="21">
        <v>1</v>
      </c>
      <c r="L790" s="21">
        <v>2</v>
      </c>
      <c r="M790" s="15">
        <f t="shared" si="375"/>
        <v>0.25</v>
      </c>
      <c r="N790" s="15">
        <f t="shared" si="376"/>
        <v>0.5</v>
      </c>
      <c r="O790" s="17">
        <f t="shared" si="377"/>
        <v>0.5</v>
      </c>
      <c r="P790" s="14">
        <v>1</v>
      </c>
      <c r="Q790" s="16">
        <v>1</v>
      </c>
      <c r="R790" s="15">
        <f t="shared" si="378"/>
        <v>0.25</v>
      </c>
      <c r="S790" s="15">
        <f t="shared" si="379"/>
        <v>0.25</v>
      </c>
      <c r="T790" s="17">
        <f t="shared" si="380"/>
        <v>1</v>
      </c>
      <c r="U790" s="16">
        <v>0</v>
      </c>
      <c r="V790" s="16">
        <v>1</v>
      </c>
      <c r="W790" s="15">
        <f t="shared" si="381"/>
        <v>0</v>
      </c>
      <c r="X790" s="15">
        <f t="shared" si="382"/>
        <v>0.25</v>
      </c>
      <c r="Y790" s="17">
        <f t="shared" si="383"/>
        <v>0</v>
      </c>
      <c r="Z790" s="8">
        <v>0</v>
      </c>
      <c r="AA790" s="8">
        <v>0</v>
      </c>
      <c r="AB790" s="15">
        <f t="shared" si="384"/>
        <v>0</v>
      </c>
      <c r="AC790" s="15">
        <f t="shared" si="385"/>
        <v>0</v>
      </c>
      <c r="AD790" s="17" t="e">
        <f t="shared" si="386"/>
        <v>#DIV/0!</v>
      </c>
      <c r="AE790" s="13">
        <v>3</v>
      </c>
      <c r="AF790" s="15">
        <f t="shared" si="387"/>
        <v>0.75</v>
      </c>
      <c r="AG790" s="13">
        <v>0</v>
      </c>
      <c r="AH790" s="15">
        <f t="shared" si="388"/>
        <v>0</v>
      </c>
      <c r="AI790" s="13">
        <v>3</v>
      </c>
      <c r="AJ790" s="15">
        <f t="shared" si="389"/>
        <v>0.75</v>
      </c>
      <c r="AK790" s="13">
        <v>2</v>
      </c>
      <c r="AL790" s="15">
        <f t="shared" si="390"/>
        <v>0.5</v>
      </c>
      <c r="AM790" s="13">
        <v>0</v>
      </c>
      <c r="AN790" s="15">
        <f t="shared" si="391"/>
        <v>0</v>
      </c>
      <c r="AO790" s="2">
        <v>0</v>
      </c>
      <c r="AP790" s="15">
        <f t="shared" si="392"/>
        <v>0</v>
      </c>
      <c r="AQ790" s="6">
        <v>0</v>
      </c>
      <c r="AR790" s="15">
        <f t="shared" si="393"/>
        <v>0</v>
      </c>
      <c r="AS790" s="52">
        <v>1</v>
      </c>
      <c r="AT790" s="15">
        <f t="shared" si="394"/>
        <v>0.25</v>
      </c>
      <c r="AU790" s="18"/>
      <c r="AV790" s="18"/>
      <c r="AW790" s="18"/>
      <c r="AX790" s="18"/>
      <c r="AY790" s="18"/>
      <c r="AZ790" s="18"/>
      <c r="BA790" s="18"/>
      <c r="BB790" s="18"/>
      <c r="BC790" s="18"/>
      <c r="BD790" s="92">
        <f t="shared" si="395"/>
        <v>50</v>
      </c>
      <c r="BE790" s="92">
        <f t="shared" si="396"/>
        <v>50</v>
      </c>
      <c r="BF790" s="93">
        <f>IFERROR(100*((L790+0.44*AA790+AQ790)*2400)/((SUMIFS(팀공격력!Q:Q,팀공격력!A:A,B790,팀공격력!B:B,D790)+0.44*SUMIFS(팀공격력!T:T,팀공격력!A:A,B790,팀공격력!B:B,D790)+SUMIFS(팀공격력!AK:AK,팀공격력!A:A,B790,팀공격력!B:B,D790))*(F790*60+G790)),"")</f>
        <v>3.4215094331015066</v>
      </c>
      <c r="BG790" s="17">
        <f t="shared" si="397"/>
        <v>0.5</v>
      </c>
      <c r="BH790" s="17">
        <f t="shared" si="398"/>
        <v>0</v>
      </c>
      <c r="BI790" s="94">
        <f>IFERROR(((AG790*(12000/5))/((F790*60+G790)*(SUMIFS(팀공격력!X:X,팀공격력!A:A,B790,팀공격력!B:B,D790)+SUMIFS(팀수비력!X:X,팀수비력!A:A,B790,팀수비력!B:B,D790))))*100,"")</f>
        <v>0</v>
      </c>
      <c r="BJ790" s="94">
        <f>IFERROR(((AI790*(12000/5))/((F790*60+G790)*(SUMIFS(팀공격력!V:V,팀공격력!A:A,B790,팀공격력!B:B,D790)+SUMIFS(팀수비력!W:W,팀수비력!A:A,B790,팀수비력!B:B,D790))))*100,"")</f>
        <v>11.893749174045196</v>
      </c>
      <c r="BK790" s="94">
        <f>IFERROR(((AE790*(12000/5))/((F790*60+G790)*(SUMIFS(팀공격력!X:X,팀공격력!A:A,B790,팀공격력!B:B,D790)+SUMIFS(팀수비력!X:X,팀수비력!A:A,B790,팀수비력!B:B,D790))))*100,"")</f>
        <v>6.2408986894112752</v>
      </c>
      <c r="BL790" s="94">
        <f>IFERROR(100*AK790/(((((F790*60+G790)/(12000/5))*SUMIFS(팀공격력!P:P,팀공격력!A:A,B790,팀공격력!B:B,D790))-K790)),"")</f>
        <v>10.073875083948959</v>
      </c>
      <c r="BM790" s="94">
        <f>IFERROR(100*((AM790/E790*(2400))/((F790*60+G790)*SUMIFS(팀공격력!AR:AR,팀공격력!A:A,B790,팀공격력!B:B,D790))),"")</f>
        <v>0</v>
      </c>
      <c r="BN790" s="94">
        <f>IFERROR((AO790*40)/(((F790*60+G790)/60)*(SUMIFS(팀수비력!Q:Q,팀수비력!A:A,B790,팀수비력!B:B,D790)-SUMIFS(팀수비력!N:N,팀수비력!A:A,B790,팀수비력!B:B,D790)))*100,"")</f>
        <v>0</v>
      </c>
      <c r="BO790" s="94">
        <f t="shared" si="399"/>
        <v>0</v>
      </c>
      <c r="BP790" s="18"/>
      <c r="BQ790" s="18"/>
      <c r="BR790" s="18"/>
      <c r="BS790" s="18"/>
      <c r="BT790" s="19" t="s">
        <v>88</v>
      </c>
      <c r="BU790" s="19"/>
      <c r="BV790" s="26" t="s">
        <v>94</v>
      </c>
      <c r="BW790" s="26"/>
      <c r="BX790" s="26"/>
      <c r="BY790" s="26"/>
      <c r="BZ790" s="29"/>
      <c r="CA790" s="29"/>
      <c r="CB790" s="29"/>
      <c r="CC790" s="30"/>
      <c r="CD790" s="30"/>
      <c r="CE790" s="30"/>
      <c r="CF790" s="28">
        <v>2</v>
      </c>
      <c r="CG790" s="28">
        <v>2</v>
      </c>
    </row>
    <row r="791" spans="1:85" x14ac:dyDescent="0.4">
      <c r="A791" s="9" t="s">
        <v>84</v>
      </c>
      <c r="B791" s="9" t="s">
        <v>274</v>
      </c>
      <c r="C791" s="9" t="s">
        <v>292</v>
      </c>
      <c r="D791" s="23" t="s">
        <v>297</v>
      </c>
      <c r="E791" s="32">
        <v>9</v>
      </c>
      <c r="F791" s="32">
        <v>26</v>
      </c>
      <c r="G791" s="32">
        <v>38</v>
      </c>
      <c r="H791" s="14">
        <f t="shared" si="373"/>
        <v>14382</v>
      </c>
      <c r="I791" s="45">
        <v>85</v>
      </c>
      <c r="J791" s="15">
        <f t="shared" si="374"/>
        <v>9.4444444444444446</v>
      </c>
      <c r="K791" s="21">
        <v>29</v>
      </c>
      <c r="L791" s="21">
        <v>70</v>
      </c>
      <c r="M791" s="15">
        <f t="shared" si="375"/>
        <v>3.2222222222222223</v>
      </c>
      <c r="N791" s="15">
        <f t="shared" si="376"/>
        <v>7.7777777777777777</v>
      </c>
      <c r="O791" s="17">
        <f t="shared" si="377"/>
        <v>0.41428571428571431</v>
      </c>
      <c r="P791" s="14">
        <v>15</v>
      </c>
      <c r="Q791" s="16">
        <v>31</v>
      </c>
      <c r="R791" s="15">
        <f t="shared" si="378"/>
        <v>1.6666666666666667</v>
      </c>
      <c r="S791" s="15">
        <f t="shared" si="379"/>
        <v>3.4444444444444446</v>
      </c>
      <c r="T791" s="17">
        <f t="shared" si="380"/>
        <v>0.4838709677419355</v>
      </c>
      <c r="U791" s="16">
        <v>14</v>
      </c>
      <c r="V791" s="16">
        <v>39</v>
      </c>
      <c r="W791" s="15">
        <f t="shared" si="381"/>
        <v>1.5555555555555556</v>
      </c>
      <c r="X791" s="15">
        <f t="shared" si="382"/>
        <v>4.333333333333333</v>
      </c>
      <c r="Y791" s="17">
        <f t="shared" si="383"/>
        <v>0.35897435897435898</v>
      </c>
      <c r="Z791" s="8">
        <v>13</v>
      </c>
      <c r="AA791" s="8">
        <v>20</v>
      </c>
      <c r="AB791" s="15">
        <f t="shared" si="384"/>
        <v>1.4444444444444444</v>
      </c>
      <c r="AC791" s="15">
        <f t="shared" si="385"/>
        <v>2.2222222222222223</v>
      </c>
      <c r="AD791" s="17">
        <f t="shared" si="386"/>
        <v>0.65</v>
      </c>
      <c r="AE791" s="13">
        <v>40</v>
      </c>
      <c r="AF791" s="15">
        <f t="shared" si="387"/>
        <v>4.4444444444444446</v>
      </c>
      <c r="AG791" s="13">
        <v>10</v>
      </c>
      <c r="AH791" s="15">
        <f t="shared" si="388"/>
        <v>1.1111111111111112</v>
      </c>
      <c r="AI791" s="13">
        <v>30</v>
      </c>
      <c r="AJ791" s="15">
        <f t="shared" si="389"/>
        <v>3.3333333333333335</v>
      </c>
      <c r="AK791" s="13">
        <v>11</v>
      </c>
      <c r="AL791" s="15">
        <f t="shared" si="390"/>
        <v>1.2222222222222223</v>
      </c>
      <c r="AM791" s="13">
        <v>7</v>
      </c>
      <c r="AN791" s="15">
        <f t="shared" si="391"/>
        <v>0.77777777777777779</v>
      </c>
      <c r="AO791" s="2">
        <v>1</v>
      </c>
      <c r="AP791" s="15">
        <f t="shared" si="392"/>
        <v>0.1111111111111111</v>
      </c>
      <c r="AQ791" s="6">
        <v>8</v>
      </c>
      <c r="AR791" s="15">
        <f t="shared" si="393"/>
        <v>0.88888888888888884</v>
      </c>
      <c r="AS791" s="52">
        <v>29</v>
      </c>
      <c r="AT791" s="15">
        <f t="shared" si="394"/>
        <v>3.2222222222222223</v>
      </c>
      <c r="AU791" s="18"/>
      <c r="AV791" s="18"/>
      <c r="AW791" s="18"/>
      <c r="AX791" s="18"/>
      <c r="AY791" s="18"/>
      <c r="AZ791" s="18"/>
      <c r="BA791" s="18"/>
      <c r="BB791" s="18"/>
      <c r="BC791" s="18"/>
      <c r="BD791" s="92">
        <f t="shared" si="395"/>
        <v>53.934010152284259</v>
      </c>
      <c r="BE791" s="92">
        <f t="shared" si="396"/>
        <v>51.428571428571423</v>
      </c>
      <c r="BF791" s="93">
        <f>IFERROR(100*((L791+0.44*AA791+AQ791)*2400)/((SUMIFS(팀공격력!Q:Q,팀공격력!A:A,B791,팀공격력!B:B,D791)+0.44*SUMIFS(팀공격력!T:T,팀공격력!A:A,B791,팀공격력!B:B,D791)+SUMIFS(팀공격력!AK:AK,팀공격력!A:A,B791,팀공격력!B:B,D791))*(F791*60+G791)),"")</f>
        <v>17.09812623840763</v>
      </c>
      <c r="BG791" s="17">
        <f t="shared" si="397"/>
        <v>0.55714285714285716</v>
      </c>
      <c r="BH791" s="17">
        <f t="shared" si="398"/>
        <v>0.2857142857142857</v>
      </c>
      <c r="BI791" s="94">
        <f>IFERROR(((AG791*(12000/5))/((F791*60+G791)*(SUMIFS(팀공격력!X:X,팀공격력!A:A,B791,팀공격력!B:B,D791)+SUMIFS(팀수비력!X:X,팀수비력!A:A,B791,팀수비력!B:B,D791))))*100,"")</f>
        <v>2.3953386709463382</v>
      </c>
      <c r="BJ791" s="94">
        <f>IFERROR(((AI791*(12000/5))/((F791*60+G791)*(SUMIFS(팀공격력!V:V,팀공격력!A:A,B791,팀공격력!B:B,D791)+SUMIFS(팀수비력!W:W,팀수비력!A:A,B791,팀수비력!B:B,D791))))*100,"")</f>
        <v>13.694930212918125</v>
      </c>
      <c r="BK791" s="94">
        <f>IFERROR(((AE791*(12000/5))/((F791*60+G791)*(SUMIFS(팀공격력!X:X,팀공격력!A:A,B791,팀공격력!B:B,D791)+SUMIFS(팀수비력!X:X,팀수비력!A:A,B791,팀수비력!B:B,D791))))*100,"")</f>
        <v>9.5813546837853529</v>
      </c>
      <c r="BL791" s="94">
        <f>IFERROR(100*AK791/(((((F791*60+G791)/(12000/5))*SUMIFS(팀공격력!P:P,팀공격력!A:A,B791,팀공격력!B:B,D791))-K791)),"")</f>
        <v>7.2317671809256652</v>
      </c>
      <c r="BM791" s="94">
        <f>IFERROR(100*((AM791/E791*(2400))/((F791*60+G791)*SUMIFS(팀공격력!AR:AR,팀공격력!A:A,B791,팀공격력!B:B,D791))),"")</f>
        <v>1.6490210684818245</v>
      </c>
      <c r="BN791" s="94">
        <f>IFERROR((AO791*40)/(((F791*60+G791)/60)*(SUMIFS(팀수비력!Q:Q,팀수비력!A:A,B791,팀수비력!B:B,D791)-SUMIFS(팀수비력!N:N,팀수비력!A:A,B791,팀수비력!B:B,D791)))*100,"")</f>
        <v>0.42306404131925468</v>
      </c>
      <c r="BO791" s="94">
        <f t="shared" si="399"/>
        <v>9.216589861751153</v>
      </c>
      <c r="BP791" s="18"/>
      <c r="BQ791" s="18"/>
      <c r="BR791" s="18"/>
      <c r="BS791" s="18"/>
      <c r="BT791" s="19" t="s">
        <v>88</v>
      </c>
      <c r="BU791" s="19"/>
      <c r="BV791" s="26" t="s">
        <v>94</v>
      </c>
      <c r="BW791" s="26"/>
      <c r="BX791" s="26"/>
      <c r="BY791" s="26"/>
      <c r="BZ791" s="29"/>
      <c r="CA791" s="29"/>
      <c r="CB791" s="29"/>
      <c r="CC791" s="30"/>
      <c r="CD791" s="30"/>
      <c r="CE791" s="30"/>
      <c r="CF791" s="28">
        <v>6</v>
      </c>
      <c r="CG791" s="28">
        <v>3</v>
      </c>
    </row>
    <row r="792" spans="1:85" x14ac:dyDescent="0.4">
      <c r="A792" s="9" t="s">
        <v>84</v>
      </c>
      <c r="B792" s="9" t="s">
        <v>274</v>
      </c>
      <c r="C792" s="9" t="s">
        <v>293</v>
      </c>
      <c r="D792" s="23" t="s">
        <v>297</v>
      </c>
      <c r="E792" s="32">
        <v>8</v>
      </c>
      <c r="F792" s="32">
        <v>7</v>
      </c>
      <c r="G792" s="32">
        <v>28</v>
      </c>
      <c r="H792" s="14">
        <f t="shared" si="373"/>
        <v>3584</v>
      </c>
      <c r="I792" s="45">
        <v>21</v>
      </c>
      <c r="J792" s="15">
        <f t="shared" si="374"/>
        <v>2.625</v>
      </c>
      <c r="K792" s="21">
        <v>6</v>
      </c>
      <c r="L792" s="21">
        <v>10</v>
      </c>
      <c r="M792" s="15">
        <f t="shared" si="375"/>
        <v>0.75</v>
      </c>
      <c r="N792" s="15">
        <f t="shared" si="376"/>
        <v>1.25</v>
      </c>
      <c r="O792" s="17">
        <f t="shared" si="377"/>
        <v>0.6</v>
      </c>
      <c r="P792" s="14">
        <v>4</v>
      </c>
      <c r="Q792" s="16">
        <v>6</v>
      </c>
      <c r="R792" s="15">
        <f t="shared" si="378"/>
        <v>0.5</v>
      </c>
      <c r="S792" s="15">
        <f t="shared" si="379"/>
        <v>0.75</v>
      </c>
      <c r="T792" s="17">
        <f t="shared" si="380"/>
        <v>0.66666666666666663</v>
      </c>
      <c r="U792" s="16">
        <v>2</v>
      </c>
      <c r="V792" s="16">
        <v>4</v>
      </c>
      <c r="W792" s="15">
        <f t="shared" si="381"/>
        <v>0.25</v>
      </c>
      <c r="X792" s="15">
        <f t="shared" si="382"/>
        <v>0.5</v>
      </c>
      <c r="Y792" s="17">
        <f t="shared" si="383"/>
        <v>0.5</v>
      </c>
      <c r="Z792" s="8">
        <v>7</v>
      </c>
      <c r="AA792" s="8">
        <v>8</v>
      </c>
      <c r="AB792" s="15">
        <f t="shared" si="384"/>
        <v>0.875</v>
      </c>
      <c r="AC792" s="15">
        <f t="shared" si="385"/>
        <v>1</v>
      </c>
      <c r="AD792" s="17">
        <f t="shared" si="386"/>
        <v>0.875</v>
      </c>
      <c r="AE792" s="13">
        <v>8</v>
      </c>
      <c r="AF792" s="15">
        <f t="shared" si="387"/>
        <v>1</v>
      </c>
      <c r="AG792" s="13">
        <v>4</v>
      </c>
      <c r="AH792" s="15">
        <f t="shared" si="388"/>
        <v>0.5</v>
      </c>
      <c r="AI792" s="13">
        <v>4</v>
      </c>
      <c r="AJ792" s="15">
        <f t="shared" si="389"/>
        <v>0.5</v>
      </c>
      <c r="AK792" s="13">
        <v>10</v>
      </c>
      <c r="AL792" s="15">
        <f t="shared" si="390"/>
        <v>1.25</v>
      </c>
      <c r="AM792" s="13">
        <v>4</v>
      </c>
      <c r="AN792" s="15">
        <f t="shared" si="391"/>
        <v>0.5</v>
      </c>
      <c r="AO792" s="2">
        <v>0</v>
      </c>
      <c r="AP792" s="15">
        <f t="shared" si="392"/>
        <v>0</v>
      </c>
      <c r="AQ792" s="6">
        <v>5</v>
      </c>
      <c r="AR792" s="15">
        <f t="shared" si="393"/>
        <v>0.625</v>
      </c>
      <c r="AS792" s="52">
        <v>7</v>
      </c>
      <c r="AT792" s="15">
        <f t="shared" si="394"/>
        <v>0.875</v>
      </c>
      <c r="AU792" s="18"/>
      <c r="AV792" s="18"/>
      <c r="AW792" s="18"/>
      <c r="AX792" s="18"/>
      <c r="AY792" s="18"/>
      <c r="AZ792" s="18"/>
      <c r="BA792" s="18"/>
      <c r="BB792" s="18"/>
      <c r="BC792" s="18"/>
      <c r="BD792" s="92">
        <f t="shared" si="395"/>
        <v>77.662721893491124</v>
      </c>
      <c r="BE792" s="92">
        <f t="shared" si="396"/>
        <v>70</v>
      </c>
      <c r="BF792" s="93">
        <f>IFERROR(100*((L792+0.44*AA792+AQ792)*2400)/((SUMIFS(팀공격력!Q:Q,팀공격력!A:A,B792,팀공격력!B:B,D792)+0.44*SUMIFS(팀공격력!T:T,팀공격력!A:A,B792,팀공격력!B:B,D792)+SUMIFS(팀공격력!AK:AK,팀공격력!A:A,B792,팀공격력!B:B,D792))*(F792*60+G792)),"")</f>
        <v>13.012733554677839</v>
      </c>
      <c r="BG792" s="17">
        <f t="shared" si="397"/>
        <v>0.4</v>
      </c>
      <c r="BH792" s="17">
        <f t="shared" si="398"/>
        <v>0.8</v>
      </c>
      <c r="BI792" s="94">
        <f>IFERROR(((AG792*(12000/5))/((F792*60+G792)*(SUMIFS(팀공격력!X:X,팀공격력!A:A,B792,팀공격력!B:B,D792)+SUMIFS(팀수비력!X:X,팀수비력!A:A,B792,팀수비력!B:B,D792))))*100,"")</f>
        <v>3.4176349965823651</v>
      </c>
      <c r="BJ792" s="94">
        <f>IFERROR(((AI792*(12000/5))/((F792*60+G792)*(SUMIFS(팀공격력!V:V,팀공격력!A:A,B792,팀공격력!B:B,D792)+SUMIFS(팀수비력!W:W,팀수비력!A:A,B792,팀수비력!B:B,D792))))*100,"")</f>
        <v>6.5132435953104642</v>
      </c>
      <c r="BK792" s="94">
        <f>IFERROR(((AE792*(12000/5))/((F792*60+G792)*(SUMIFS(팀공격력!X:X,팀공격력!A:A,B792,팀공격력!B:B,D792)+SUMIFS(팀수비력!X:X,팀수비력!A:A,B792,팀수비력!B:B,D792))))*100,"")</f>
        <v>6.8352699931647303</v>
      </c>
      <c r="BL792" s="94">
        <f>IFERROR(100*AK792/(((((F792*60+G792)/(12000/5))*SUMIFS(팀공격력!P:P,팀공격력!A:A,B792,팀공격력!B:B,D792))-K792)),"")</f>
        <v>22.334723049434189</v>
      </c>
      <c r="BM792" s="94">
        <f>IFERROR(100*((AM792/E792*(2400))/((F792*60+G792)*SUMIFS(팀공격력!AR:AR,팀공격력!A:A,B792,팀공격력!B:B,D792))),"")</f>
        <v>3.7812852370704078</v>
      </c>
      <c r="BN792" s="94">
        <f>IFERROR((AO792*40)/(((F792*60+G792)/60)*(SUMIFS(팀수비력!Q:Q,팀수비력!A:A,B792,팀수비력!B:B,D792)-SUMIFS(팀수비력!N:N,팀수비력!A:A,B792,팀수비력!B:B,D792)))*100,"")</f>
        <v>0</v>
      </c>
      <c r="BO792" s="94">
        <f t="shared" si="399"/>
        <v>26.997840172786177</v>
      </c>
      <c r="BP792" s="18"/>
      <c r="BQ792" s="18"/>
      <c r="BR792" s="18"/>
      <c r="BS792" s="18"/>
      <c r="BT792" s="19" t="s">
        <v>88</v>
      </c>
      <c r="BU792" s="19"/>
      <c r="BV792" s="26" t="s">
        <v>89</v>
      </c>
      <c r="BW792" s="26"/>
      <c r="BX792" s="26"/>
      <c r="BY792" s="26"/>
      <c r="BZ792" s="29"/>
      <c r="CA792" s="29"/>
      <c r="CB792" s="29"/>
      <c r="CC792" s="30"/>
      <c r="CD792" s="30"/>
      <c r="CE792" s="30"/>
      <c r="CF792" s="28">
        <v>5</v>
      </c>
      <c r="CG792" s="28">
        <v>3</v>
      </c>
    </row>
    <row r="793" spans="1:85" x14ac:dyDescent="0.4">
      <c r="A793" s="9" t="s">
        <v>84</v>
      </c>
      <c r="B793" s="9" t="s">
        <v>85</v>
      </c>
      <c r="C793" s="9" t="s">
        <v>86</v>
      </c>
      <c r="D793" s="23" t="s">
        <v>298</v>
      </c>
      <c r="E793" s="32">
        <v>7</v>
      </c>
      <c r="F793" s="32">
        <v>18</v>
      </c>
      <c r="G793" s="32">
        <v>54</v>
      </c>
      <c r="H793" s="14">
        <f t="shared" si="373"/>
        <v>7938</v>
      </c>
      <c r="I793" s="45">
        <v>29</v>
      </c>
      <c r="J793" s="15">
        <f t="shared" si="374"/>
        <v>4.1428571428571432</v>
      </c>
      <c r="K793" s="21">
        <v>9</v>
      </c>
      <c r="L793" s="21">
        <v>27</v>
      </c>
      <c r="M793" s="15">
        <f t="shared" si="375"/>
        <v>1.2857142857142858</v>
      </c>
      <c r="N793" s="15">
        <f t="shared" si="376"/>
        <v>3.8571428571428572</v>
      </c>
      <c r="O793" s="17">
        <f t="shared" si="377"/>
        <v>0.33333333333333331</v>
      </c>
      <c r="P793" s="14">
        <v>2</v>
      </c>
      <c r="Q793" s="16">
        <v>3</v>
      </c>
      <c r="R793" s="15">
        <f t="shared" si="378"/>
        <v>0.2857142857142857</v>
      </c>
      <c r="S793" s="15">
        <f t="shared" si="379"/>
        <v>0.42857142857142855</v>
      </c>
      <c r="T793" s="17">
        <f t="shared" si="380"/>
        <v>0.66666666666666663</v>
      </c>
      <c r="U793" s="16">
        <v>7</v>
      </c>
      <c r="V793" s="16">
        <v>24</v>
      </c>
      <c r="W793" s="15">
        <f t="shared" si="381"/>
        <v>1</v>
      </c>
      <c r="X793" s="15">
        <f t="shared" si="382"/>
        <v>3.4285714285714284</v>
      </c>
      <c r="Y793" s="17">
        <f t="shared" si="383"/>
        <v>0.29166666666666669</v>
      </c>
      <c r="Z793" s="8">
        <v>4</v>
      </c>
      <c r="AA793" s="8">
        <v>4</v>
      </c>
      <c r="AB793" s="15">
        <f t="shared" si="384"/>
        <v>0.5714285714285714</v>
      </c>
      <c r="AC793" s="15">
        <f t="shared" si="385"/>
        <v>0.5714285714285714</v>
      </c>
      <c r="AD793" s="17">
        <f t="shared" si="386"/>
        <v>1</v>
      </c>
      <c r="AE793" s="13">
        <v>14</v>
      </c>
      <c r="AF793" s="15">
        <f t="shared" si="387"/>
        <v>2</v>
      </c>
      <c r="AG793" s="13">
        <v>6</v>
      </c>
      <c r="AH793" s="15">
        <f t="shared" si="388"/>
        <v>0.8571428571428571</v>
      </c>
      <c r="AI793" s="13">
        <v>8</v>
      </c>
      <c r="AJ793" s="15">
        <f t="shared" si="389"/>
        <v>1.1428571428571428</v>
      </c>
      <c r="AK793" s="13">
        <v>4</v>
      </c>
      <c r="AL793" s="15">
        <f t="shared" si="390"/>
        <v>0.5714285714285714</v>
      </c>
      <c r="AM793" s="13">
        <v>5</v>
      </c>
      <c r="AN793" s="15">
        <f t="shared" si="391"/>
        <v>0.7142857142857143</v>
      </c>
      <c r="AO793" s="2">
        <v>1</v>
      </c>
      <c r="AP793" s="15">
        <f t="shared" si="392"/>
        <v>0.14285714285714285</v>
      </c>
      <c r="AQ793" s="6">
        <v>3</v>
      </c>
      <c r="AR793" s="15">
        <f t="shared" si="393"/>
        <v>0.42857142857142855</v>
      </c>
      <c r="AS793" s="52">
        <v>13</v>
      </c>
      <c r="AT793" s="15">
        <f t="shared" si="394"/>
        <v>1.8571428571428572</v>
      </c>
      <c r="AU793" s="18"/>
      <c r="AV793" s="18"/>
      <c r="AW793" s="18"/>
      <c r="AX793" s="18"/>
      <c r="AY793" s="18"/>
      <c r="AZ793" s="18"/>
      <c r="BA793" s="18"/>
      <c r="BB793" s="18"/>
      <c r="BC793" s="18"/>
      <c r="BD793" s="92">
        <f t="shared" si="395"/>
        <v>50.417246175243392</v>
      </c>
      <c r="BE793" s="92">
        <f t="shared" si="396"/>
        <v>46.296296296296298</v>
      </c>
      <c r="BF793" s="93">
        <f>IFERROR(100*((L793+0.44*AA793+AQ793)*2400)/((SUMIFS(팀공격력!Q:Q,팀공격력!A:A,B793,팀공격력!B:B,D793)+0.44*SUMIFS(팀공격력!T:T,팀공격력!A:A,B793,팀공격력!B:B,D793)+SUMIFS(팀공격력!AK:AK,팀공격력!A:A,B793,팀공격력!B:B,D793))*(F793*60+G793)),"")</f>
        <v>8.967518439742145</v>
      </c>
      <c r="BG793" s="17">
        <f t="shared" si="397"/>
        <v>0.88888888888888884</v>
      </c>
      <c r="BH793" s="17">
        <f t="shared" si="398"/>
        <v>0.14814814814814814</v>
      </c>
      <c r="BI793" s="94">
        <f>IFERROR(((AG793*(12000/5))/((F793*60+G793)*(SUMIFS(팀공격력!X:X,팀공격력!A:A,B793,팀공격력!B:B,D793)+SUMIFS(팀수비력!X:X,팀수비력!A:A,B793,팀수비력!B:B,D793))))*100,"")</f>
        <v>2.0919955022096701</v>
      </c>
      <c r="BJ793" s="94">
        <f>IFERROR(((AI793*(12000/5))/((F793*60+G793)*(SUMIFS(팀공격력!V:V,팀공격력!A:A,B793,팀공격력!B:B,D793)+SUMIFS(팀수비력!W:W,팀수비력!A:A,B793,팀수비력!B:B,D793))))*100,"")</f>
        <v>5.4441211997482091</v>
      </c>
      <c r="BK793" s="94">
        <f>IFERROR(((AE793*(12000/5))/((F793*60+G793)*(SUMIFS(팀공격력!X:X,팀공격력!A:A,B793,팀공격력!B:B,D793)+SUMIFS(팀수비력!X:X,팀수비력!A:A,B793,팀수비력!B:B,D793))))*100,"")</f>
        <v>4.8813228384892309</v>
      </c>
      <c r="BL793" s="94">
        <f>IFERROR(100*AK793/(((((F793*60+G793)/(12000/5))*SUMIFS(팀공격력!P:P,팀공격력!A:A,B793,팀공격력!B:B,D793))-K793)),"")</f>
        <v>3.4419705281273534</v>
      </c>
      <c r="BM793" s="94">
        <f>IFERROR(100*((AM793/E793*(2400))/((F793*60+G793)*SUMIFS(팀공격력!AR:AR,팀공격력!A:A,B793,팀공격력!B:B,D793))),"")</f>
        <v>2.1455622082082617</v>
      </c>
      <c r="BN793" s="94">
        <f>IFERROR((AO793*40)/(((F793*60+G793)/60)*(SUMIFS(팀수비력!Q:Q,팀수비력!A:A,B793,팀수비력!B:B,D793)-SUMIFS(팀수비력!N:N,팀수비력!A:A,B793,팀수비력!B:B,D793)))*100,"")</f>
        <v>0.51872600892208742</v>
      </c>
      <c r="BO793" s="94">
        <f t="shared" si="399"/>
        <v>9.4458438287153648</v>
      </c>
      <c r="BP793" s="18"/>
      <c r="BQ793" s="18"/>
      <c r="BR793" s="18"/>
      <c r="BS793" s="18"/>
      <c r="BT793" s="19" t="s">
        <v>88</v>
      </c>
      <c r="BU793" s="19"/>
      <c r="BV793" s="26" t="s">
        <v>89</v>
      </c>
      <c r="BW793" s="26"/>
      <c r="BX793" s="26"/>
      <c r="BY793" s="26"/>
      <c r="BZ793" s="29"/>
      <c r="CA793" s="29"/>
      <c r="CB793" s="29"/>
      <c r="CC793" s="30"/>
      <c r="CD793" s="30"/>
      <c r="CE793" s="30"/>
      <c r="CF793" s="28">
        <v>3</v>
      </c>
      <c r="CG793" s="28">
        <v>4</v>
      </c>
    </row>
    <row r="794" spans="1:85" x14ac:dyDescent="0.4">
      <c r="A794" s="9" t="s">
        <v>84</v>
      </c>
      <c r="B794" s="9" t="s">
        <v>85</v>
      </c>
      <c r="C794" s="9" t="s">
        <v>90</v>
      </c>
      <c r="D794" s="23" t="s">
        <v>298</v>
      </c>
      <c r="E794" s="32">
        <v>1</v>
      </c>
      <c r="F794" s="32">
        <v>7</v>
      </c>
      <c r="G794" s="32">
        <v>9</v>
      </c>
      <c r="H794" s="14">
        <f t="shared" si="373"/>
        <v>429</v>
      </c>
      <c r="I794" s="45">
        <v>3</v>
      </c>
      <c r="J794" s="15">
        <f t="shared" si="374"/>
        <v>3</v>
      </c>
      <c r="K794" s="21">
        <v>1</v>
      </c>
      <c r="L794" s="21">
        <v>1</v>
      </c>
      <c r="M794" s="15">
        <f t="shared" si="375"/>
        <v>1</v>
      </c>
      <c r="N794" s="15">
        <f t="shared" si="376"/>
        <v>1</v>
      </c>
      <c r="O794" s="17">
        <f t="shared" si="377"/>
        <v>1</v>
      </c>
      <c r="P794" s="14">
        <v>0</v>
      </c>
      <c r="Q794" s="16">
        <v>0</v>
      </c>
      <c r="R794" s="15">
        <f t="shared" si="378"/>
        <v>0</v>
      </c>
      <c r="S794" s="15">
        <f t="shared" si="379"/>
        <v>0</v>
      </c>
      <c r="T794" s="17" t="e">
        <f t="shared" si="380"/>
        <v>#DIV/0!</v>
      </c>
      <c r="U794" s="16">
        <v>1</v>
      </c>
      <c r="V794" s="16">
        <v>1</v>
      </c>
      <c r="W794" s="15">
        <f t="shared" si="381"/>
        <v>1</v>
      </c>
      <c r="X794" s="15">
        <f t="shared" si="382"/>
        <v>1</v>
      </c>
      <c r="Y794" s="17">
        <f t="shared" si="383"/>
        <v>1</v>
      </c>
      <c r="Z794" s="8">
        <v>0</v>
      </c>
      <c r="AA794" s="8">
        <v>0</v>
      </c>
      <c r="AB794" s="15">
        <f t="shared" si="384"/>
        <v>0</v>
      </c>
      <c r="AC794" s="15">
        <f t="shared" si="385"/>
        <v>0</v>
      </c>
      <c r="AD794" s="17" t="e">
        <f t="shared" si="386"/>
        <v>#DIV/0!</v>
      </c>
      <c r="AE794" s="13">
        <v>0</v>
      </c>
      <c r="AF794" s="15">
        <f t="shared" si="387"/>
        <v>0</v>
      </c>
      <c r="AG794" s="13">
        <v>0</v>
      </c>
      <c r="AH794" s="15">
        <f t="shared" si="388"/>
        <v>0</v>
      </c>
      <c r="AI794" s="13">
        <v>0</v>
      </c>
      <c r="AJ794" s="15">
        <f t="shared" si="389"/>
        <v>0</v>
      </c>
      <c r="AK794" s="13">
        <v>0</v>
      </c>
      <c r="AL794" s="15">
        <f t="shared" si="390"/>
        <v>0</v>
      </c>
      <c r="AM794" s="13">
        <v>0</v>
      </c>
      <c r="AN794" s="15">
        <f t="shared" si="391"/>
        <v>0</v>
      </c>
      <c r="AO794" s="2">
        <v>0</v>
      </c>
      <c r="AP794" s="15">
        <f t="shared" si="392"/>
        <v>0</v>
      </c>
      <c r="AQ794" s="6">
        <v>1</v>
      </c>
      <c r="AR794" s="15">
        <f t="shared" si="393"/>
        <v>1</v>
      </c>
      <c r="AS794" s="52">
        <v>1</v>
      </c>
      <c r="AT794" s="15">
        <f t="shared" si="394"/>
        <v>1</v>
      </c>
      <c r="AU794" s="18"/>
      <c r="AV794" s="18"/>
      <c r="AW794" s="18"/>
      <c r="AX794" s="18"/>
      <c r="AY794" s="18"/>
      <c r="AZ794" s="18"/>
      <c r="BA794" s="18"/>
      <c r="BB794" s="18"/>
      <c r="BC794" s="18"/>
      <c r="BD794" s="92">
        <f t="shared" si="395"/>
        <v>150</v>
      </c>
      <c r="BE794" s="92">
        <f t="shared" si="396"/>
        <v>150</v>
      </c>
      <c r="BF794" s="93">
        <f>IFERROR(100*((L794+0.44*AA794+AQ794)*2400)/((SUMIFS(팀공격력!Q:Q,팀공격력!A:A,B794,팀공격력!B:B,D794)+0.44*SUMIFS(팀공격력!T:T,팀공격력!A:A,B794,팀공격력!B:B,D794)+SUMIFS(팀공격력!AK:AK,팀공격력!A:A,B794,팀공격력!B:B,D794))*(F794*60+G794)),"")</f>
        <v>1.492717219276801</v>
      </c>
      <c r="BG794" s="17">
        <f t="shared" si="397"/>
        <v>1</v>
      </c>
      <c r="BH794" s="17">
        <f t="shared" si="398"/>
        <v>0</v>
      </c>
      <c r="BI794" s="94">
        <f>IFERROR(((AG794*(12000/5))/((F794*60+G794)*(SUMIFS(팀공격력!X:X,팀공격력!A:A,B794,팀공격력!B:B,D794)+SUMIFS(팀수비력!X:X,팀수비력!A:A,B794,팀수비력!B:B,D794))))*100,"")</f>
        <v>0</v>
      </c>
      <c r="BJ794" s="94">
        <f>IFERROR(((AI794*(12000/5))/((F794*60+G794)*(SUMIFS(팀공격력!V:V,팀공격력!A:A,B794,팀공격력!B:B,D794)+SUMIFS(팀수비력!W:W,팀수비력!A:A,B794,팀수비력!B:B,D794))))*100,"")</f>
        <v>0</v>
      </c>
      <c r="BK794" s="94">
        <f>IFERROR(((AE794*(12000/5))/((F794*60+G794)*(SUMIFS(팀공격력!X:X,팀공격력!A:A,B794,팀공격력!B:B,D794)+SUMIFS(팀수비력!X:X,팀수비력!A:A,B794,팀수비력!B:B,D794))))*100,"")</f>
        <v>0</v>
      </c>
      <c r="BL794" s="94">
        <f>IFERROR(100*AK794/(((((F794*60+G794)/(12000/5))*SUMIFS(팀공격력!P:P,팀공격력!A:A,B794,팀공격력!B:B,D794))-K794)),"")</f>
        <v>0</v>
      </c>
      <c r="BM794" s="94">
        <f>IFERROR(100*((AM794/E794*(2400))/((F794*60+G794)*SUMIFS(팀공격력!AR:AR,팀공격력!A:A,B794,팀공격력!B:B,D794))),"")</f>
        <v>0</v>
      </c>
      <c r="BN794" s="94">
        <f>IFERROR((AO794*40)/(((F794*60+G794)/60)*(SUMIFS(팀수비력!Q:Q,팀수비력!A:A,B794,팀수비력!B:B,D794)-SUMIFS(팀수비력!N:N,팀수비력!A:A,B794,팀수비력!B:B,D794)))*100,"")</f>
        <v>0</v>
      </c>
      <c r="BO794" s="94">
        <f t="shared" si="399"/>
        <v>50</v>
      </c>
      <c r="BP794" s="18"/>
      <c r="BQ794" s="18"/>
      <c r="BR794" s="18"/>
      <c r="BS794" s="18"/>
      <c r="BT794" s="19" t="s">
        <v>88</v>
      </c>
      <c r="BU794" s="19"/>
      <c r="BV794" s="26" t="s">
        <v>89</v>
      </c>
      <c r="BW794" s="26"/>
      <c r="BX794" s="26"/>
      <c r="BY794" s="26"/>
      <c r="BZ794" s="29"/>
      <c r="CA794" s="29"/>
      <c r="CB794" s="29"/>
      <c r="CC794" s="30"/>
      <c r="CD794" s="30"/>
      <c r="CE794" s="30"/>
      <c r="CF794" s="28">
        <v>0</v>
      </c>
      <c r="CG794" s="28">
        <v>1</v>
      </c>
    </row>
    <row r="795" spans="1:85" x14ac:dyDescent="0.4">
      <c r="A795" s="9" t="s">
        <v>84</v>
      </c>
      <c r="B795" s="9" t="s">
        <v>85</v>
      </c>
      <c r="C795" s="9" t="s">
        <v>91</v>
      </c>
      <c r="D795" s="23" t="s">
        <v>298</v>
      </c>
      <c r="E795" s="32">
        <v>8</v>
      </c>
      <c r="F795" s="32">
        <v>6</v>
      </c>
      <c r="G795" s="32">
        <v>10</v>
      </c>
      <c r="H795" s="14">
        <f t="shared" si="373"/>
        <v>2960</v>
      </c>
      <c r="I795" s="45">
        <v>15</v>
      </c>
      <c r="J795" s="15">
        <f t="shared" si="374"/>
        <v>1.875</v>
      </c>
      <c r="K795" s="21">
        <v>6</v>
      </c>
      <c r="L795" s="21">
        <v>9</v>
      </c>
      <c r="M795" s="15">
        <f t="shared" si="375"/>
        <v>0.75</v>
      </c>
      <c r="N795" s="15">
        <f t="shared" si="376"/>
        <v>1.125</v>
      </c>
      <c r="O795" s="17">
        <f t="shared" si="377"/>
        <v>0.66666666666666663</v>
      </c>
      <c r="P795" s="14">
        <v>3</v>
      </c>
      <c r="Q795" s="16">
        <v>4</v>
      </c>
      <c r="R795" s="15">
        <f t="shared" si="378"/>
        <v>0.375</v>
      </c>
      <c r="S795" s="15">
        <f t="shared" si="379"/>
        <v>0.5</v>
      </c>
      <c r="T795" s="17">
        <f t="shared" si="380"/>
        <v>0.75</v>
      </c>
      <c r="U795" s="16">
        <v>3</v>
      </c>
      <c r="V795" s="16">
        <v>5</v>
      </c>
      <c r="W795" s="15">
        <f t="shared" si="381"/>
        <v>0.375</v>
      </c>
      <c r="X795" s="15">
        <f t="shared" si="382"/>
        <v>0.625</v>
      </c>
      <c r="Y795" s="17">
        <f t="shared" si="383"/>
        <v>0.6</v>
      </c>
      <c r="Z795" s="8">
        <v>0</v>
      </c>
      <c r="AA795" s="8">
        <v>2</v>
      </c>
      <c r="AB795" s="15">
        <f t="shared" si="384"/>
        <v>0</v>
      </c>
      <c r="AC795" s="15">
        <f t="shared" si="385"/>
        <v>0.25</v>
      </c>
      <c r="AD795" s="17">
        <f t="shared" si="386"/>
        <v>0</v>
      </c>
      <c r="AE795" s="13">
        <v>6</v>
      </c>
      <c r="AF795" s="15">
        <f t="shared" si="387"/>
        <v>0.75</v>
      </c>
      <c r="AG795" s="13">
        <v>2</v>
      </c>
      <c r="AH795" s="15">
        <f t="shared" si="388"/>
        <v>0.25</v>
      </c>
      <c r="AI795" s="13">
        <v>4</v>
      </c>
      <c r="AJ795" s="15">
        <f t="shared" si="389"/>
        <v>0.5</v>
      </c>
      <c r="AK795" s="13">
        <v>3</v>
      </c>
      <c r="AL795" s="15">
        <f t="shared" si="390"/>
        <v>0.375</v>
      </c>
      <c r="AM795" s="13">
        <v>4</v>
      </c>
      <c r="AN795" s="15">
        <f t="shared" si="391"/>
        <v>0.5</v>
      </c>
      <c r="AO795" s="2">
        <v>0</v>
      </c>
      <c r="AP795" s="15">
        <f t="shared" si="392"/>
        <v>0</v>
      </c>
      <c r="AQ795" s="6">
        <v>2</v>
      </c>
      <c r="AR795" s="15">
        <f t="shared" si="393"/>
        <v>0.25</v>
      </c>
      <c r="AS795" s="52">
        <v>10</v>
      </c>
      <c r="AT795" s="15">
        <f t="shared" si="394"/>
        <v>1.25</v>
      </c>
      <c r="AU795" s="18"/>
      <c r="AV795" s="18"/>
      <c r="AW795" s="18"/>
      <c r="AX795" s="18"/>
      <c r="AY795" s="18"/>
      <c r="AZ795" s="18"/>
      <c r="BA795" s="18"/>
      <c r="BB795" s="18"/>
      <c r="BC795" s="18"/>
      <c r="BD795" s="92">
        <f t="shared" si="395"/>
        <v>75.910931174089058</v>
      </c>
      <c r="BE795" s="92">
        <f t="shared" si="396"/>
        <v>83.333333333333343</v>
      </c>
      <c r="BF795" s="93">
        <f>IFERROR(100*((L795+0.44*AA795+AQ795)*2400)/((SUMIFS(팀공격력!Q:Q,팀공격력!A:A,B795,팀공격력!B:B,D795)+0.44*SUMIFS(팀공격력!T:T,팀공격력!A:A,B795,팀공격력!B:B,D795)+SUMIFS(팀공격력!AK:AK,팀공격력!A:A,B795,팀공격력!B:B,D795))*(F795*60+G795)),"")</f>
        <v>10.280625895119735</v>
      </c>
      <c r="BG795" s="17">
        <f t="shared" si="397"/>
        <v>0.55555555555555558</v>
      </c>
      <c r="BH795" s="17">
        <f t="shared" si="398"/>
        <v>0.22222222222222221</v>
      </c>
      <c r="BI795" s="94">
        <f>IFERROR(((AG795*(12000/5))/((F795*60+G795)*(SUMIFS(팀공격력!X:X,팀공격력!A:A,B795,팀공격력!B:B,D795)+SUMIFS(팀수비력!X:X,팀수비력!A:A,B795,팀수비력!B:B,D795))))*100,"")</f>
        <v>2.1372278373925817</v>
      </c>
      <c r="BJ795" s="94">
        <f>IFERROR(((AI795*(12000/5))/((F795*60+G795)*(SUMIFS(팀공격력!V:V,팀공격력!A:A,B795,팀공격력!B:B,D795)+SUMIFS(팀수비력!W:W,팀수비력!A:A,B795,팀수비력!B:B,D795))))*100,"")</f>
        <v>8.3427478925871217</v>
      </c>
      <c r="BK795" s="94">
        <f>IFERROR(((AE795*(12000/5))/((F795*60+G795)*(SUMIFS(팀공격력!X:X,팀공격력!A:A,B795,팀공격력!B:B,D795)+SUMIFS(팀수비력!X:X,팀수비력!A:A,B795,팀수비력!B:B,D795))))*100,"")</f>
        <v>6.4116835121777456</v>
      </c>
      <c r="BL795" s="94">
        <f>IFERROR(100*AK795/(((((F795*60+G795)/(12000/5))*SUMIFS(팀공격력!P:P,팀공격력!A:A,B795,팀공격력!B:B,D795))-K795)),"")</f>
        <v>8.6072922893006556</v>
      </c>
      <c r="BM795" s="94">
        <f>IFERROR(100*((AM795/E795*(2400))/((F795*60+G795)*SUMIFS(팀공격력!AR:AR,팀공격력!A:A,B795,팀공격력!B:B,D795))),"")</f>
        <v>4.6031007591235626</v>
      </c>
      <c r="BN795" s="94">
        <f>IFERROR((AO795*40)/(((F795*60+G795)/60)*(SUMIFS(팀수비력!Q:Q,팀수비력!A:A,B795,팀수비력!B:B,D795)-SUMIFS(팀수비력!N:N,팀수비력!A:A,B795,팀수비력!B:B,D795)))*100,"")</f>
        <v>0</v>
      </c>
      <c r="BO795" s="94">
        <f t="shared" si="399"/>
        <v>16.835016835016834</v>
      </c>
      <c r="BP795" s="18"/>
      <c r="BQ795" s="18"/>
      <c r="BR795" s="18"/>
      <c r="BS795" s="18"/>
      <c r="BT795" s="19" t="s">
        <v>88</v>
      </c>
      <c r="BU795" s="19"/>
      <c r="BV795" s="26" t="s">
        <v>89</v>
      </c>
      <c r="BW795" s="26"/>
      <c r="BX795" s="26"/>
      <c r="BY795" s="26"/>
      <c r="BZ795" s="29"/>
      <c r="CA795" s="29"/>
      <c r="CB795" s="29"/>
      <c r="CC795" s="30"/>
      <c r="CD795" s="30"/>
      <c r="CE795" s="30"/>
      <c r="CF795" s="28">
        <v>3</v>
      </c>
      <c r="CG795" s="28">
        <v>5</v>
      </c>
    </row>
    <row r="796" spans="1:85" x14ac:dyDescent="0.4">
      <c r="A796" s="9" t="s">
        <v>84</v>
      </c>
      <c r="B796" s="9" t="s">
        <v>85</v>
      </c>
      <c r="C796" s="9" t="s">
        <v>92</v>
      </c>
      <c r="D796" s="23" t="s">
        <v>298</v>
      </c>
      <c r="E796" s="32">
        <v>7</v>
      </c>
      <c r="F796" s="32">
        <v>26</v>
      </c>
      <c r="G796" s="32">
        <v>56</v>
      </c>
      <c r="H796" s="14">
        <f t="shared" si="373"/>
        <v>11312</v>
      </c>
      <c r="I796" s="45">
        <v>108</v>
      </c>
      <c r="J796" s="15">
        <f t="shared" si="374"/>
        <v>15.428571428571429</v>
      </c>
      <c r="K796" s="21">
        <v>47</v>
      </c>
      <c r="L796" s="21">
        <v>79</v>
      </c>
      <c r="M796" s="15">
        <f t="shared" si="375"/>
        <v>6.7142857142857144</v>
      </c>
      <c r="N796" s="15">
        <f t="shared" si="376"/>
        <v>11.285714285714286</v>
      </c>
      <c r="O796" s="17">
        <f t="shared" si="377"/>
        <v>0.59493670886075944</v>
      </c>
      <c r="P796" s="14">
        <v>47</v>
      </c>
      <c r="Q796" s="16">
        <v>76</v>
      </c>
      <c r="R796" s="15">
        <f t="shared" si="378"/>
        <v>6.7142857142857144</v>
      </c>
      <c r="S796" s="15">
        <f t="shared" si="379"/>
        <v>10.857142857142858</v>
      </c>
      <c r="T796" s="17">
        <f t="shared" si="380"/>
        <v>0.61842105263157898</v>
      </c>
      <c r="U796" s="16">
        <v>0</v>
      </c>
      <c r="V796" s="16">
        <v>3</v>
      </c>
      <c r="W796" s="15">
        <f t="shared" si="381"/>
        <v>0</v>
      </c>
      <c r="X796" s="15">
        <f t="shared" si="382"/>
        <v>0.42857142857142855</v>
      </c>
      <c r="Y796" s="17">
        <f t="shared" si="383"/>
        <v>0</v>
      </c>
      <c r="Z796" s="8">
        <v>14</v>
      </c>
      <c r="AA796" s="8">
        <v>21</v>
      </c>
      <c r="AB796" s="15">
        <f t="shared" si="384"/>
        <v>2</v>
      </c>
      <c r="AC796" s="15">
        <f t="shared" si="385"/>
        <v>3</v>
      </c>
      <c r="AD796" s="17">
        <f t="shared" si="386"/>
        <v>0.66666666666666663</v>
      </c>
      <c r="AE796" s="13">
        <v>64</v>
      </c>
      <c r="AF796" s="15">
        <f t="shared" si="387"/>
        <v>9.1428571428571423</v>
      </c>
      <c r="AG796" s="13">
        <v>22</v>
      </c>
      <c r="AH796" s="15">
        <f t="shared" si="388"/>
        <v>3.1428571428571428</v>
      </c>
      <c r="AI796" s="13">
        <v>42</v>
      </c>
      <c r="AJ796" s="15">
        <f t="shared" si="389"/>
        <v>6</v>
      </c>
      <c r="AK796" s="13">
        <v>21</v>
      </c>
      <c r="AL796" s="15">
        <f t="shared" si="390"/>
        <v>3</v>
      </c>
      <c r="AM796" s="13">
        <v>11</v>
      </c>
      <c r="AN796" s="15">
        <f t="shared" si="391"/>
        <v>1.5714285714285714</v>
      </c>
      <c r="AO796" s="2">
        <v>9</v>
      </c>
      <c r="AP796" s="15">
        <f t="shared" si="392"/>
        <v>1.2857142857142858</v>
      </c>
      <c r="AQ796" s="6">
        <v>14</v>
      </c>
      <c r="AR796" s="15">
        <f t="shared" si="393"/>
        <v>2</v>
      </c>
      <c r="AS796" s="52">
        <v>9</v>
      </c>
      <c r="AT796" s="15">
        <f t="shared" si="394"/>
        <v>1.2857142857142858</v>
      </c>
      <c r="AU796" s="18"/>
      <c r="AV796" s="18"/>
      <c r="AW796" s="18"/>
      <c r="AX796" s="18"/>
      <c r="AY796" s="18"/>
      <c r="AZ796" s="18"/>
      <c r="BA796" s="18"/>
      <c r="BB796" s="18"/>
      <c r="BC796" s="18"/>
      <c r="BD796" s="92">
        <f t="shared" si="395"/>
        <v>61.196736174070722</v>
      </c>
      <c r="BE796" s="92">
        <f t="shared" si="396"/>
        <v>59.493670886075947</v>
      </c>
      <c r="BF796" s="93">
        <f>IFERROR(100*((L796+0.44*AA796+AQ796)*2400)/((SUMIFS(팀공격력!Q:Q,팀공격력!A:A,B796,팀공격력!B:B,D796)+0.44*SUMIFS(팀공격력!T:T,팀공격력!A:A,B796,팀공격력!B:B,D796)+SUMIFS(팀공격력!AK:AK,팀공격력!A:A,B796,팀공격력!B:B,D796))*(F796*60+G796)),"")</f>
        <v>20.257428912750928</v>
      </c>
      <c r="BG796" s="17">
        <f t="shared" si="397"/>
        <v>3.7974683544303799E-2</v>
      </c>
      <c r="BH796" s="17">
        <f t="shared" si="398"/>
        <v>0.26582278481012656</v>
      </c>
      <c r="BI796" s="94">
        <f>IFERROR(((AG796*(12000/5))/((F796*60+G796)*(SUMIFS(팀공격력!X:X,팀공격력!A:A,B796,팀공격력!B:B,D796)+SUMIFS(팀수비력!X:X,팀수비력!A:A,B796,팀수비력!B:B,D796))))*100,"")</f>
        <v>5.3827458528389913</v>
      </c>
      <c r="BJ796" s="94">
        <f>IFERROR(((AI796*(12000/5))/((F796*60+G796)*(SUMIFS(팀공격력!V:V,팀공격력!A:A,B796,팀공격력!B:B,D796)+SUMIFS(팀수비력!W:W,팀수비력!A:A,B796,팀수비력!B:B,D796))))*100,"")</f>
        <v>20.056668046225845</v>
      </c>
      <c r="BK796" s="94">
        <f>IFERROR(((AE796*(12000/5))/((F796*60+G796)*(SUMIFS(팀공격력!X:X,팀공격력!A:A,B796,팀공격력!B:B,D796)+SUMIFS(팀수비력!X:X,팀수비력!A:A,B796,팀수비력!B:B,D796))))*100,"")</f>
        <v>15.658897026440698</v>
      </c>
      <c r="BL796" s="94">
        <f>IFERROR(100*AK796/(((((F796*60+G796)/(12000/5))*SUMIFS(팀공격력!P:P,팀공격력!A:A,B796,팀공격력!B:B,D796))-K796)),"")</f>
        <v>15.977681968044635</v>
      </c>
      <c r="BM796" s="94">
        <f>IFERROR(100*((AM796/E796*(2400))/((F796*60+G796)*SUMIFS(팀공격력!AR:AR,팀공격력!A:A,B796,팀공격력!B:B,D796))),"")</f>
        <v>3.3123444288601309</v>
      </c>
      <c r="BN796" s="94">
        <f>IFERROR((AO796*40)/(((F796*60+G796)/60)*(SUMIFS(팀수비력!Q:Q,팀수비력!A:A,B796,팀수비력!B:B,D796)-SUMIFS(팀수비력!N:N,팀수비력!A:A,B796,팀수비력!B:B,D796)))*100,"")</f>
        <v>3.2760629004076876</v>
      </c>
      <c r="BO796" s="94">
        <f t="shared" si="399"/>
        <v>13.693270735524257</v>
      </c>
      <c r="BP796" s="18"/>
      <c r="BQ796" s="18"/>
      <c r="BR796" s="18"/>
      <c r="BS796" s="18"/>
      <c r="BT796" s="19" t="s">
        <v>93</v>
      </c>
      <c r="BU796" s="19"/>
      <c r="BV796" s="26" t="s">
        <v>94</v>
      </c>
      <c r="BW796" s="26"/>
      <c r="BX796" s="26"/>
      <c r="BY796" s="26"/>
      <c r="BZ796" s="29"/>
      <c r="CA796" s="29"/>
      <c r="CB796" s="29"/>
      <c r="CC796" s="30"/>
      <c r="CD796" s="30"/>
      <c r="CE796" s="30"/>
      <c r="CF796" s="28">
        <v>2</v>
      </c>
      <c r="CG796" s="28">
        <v>5</v>
      </c>
    </row>
    <row r="797" spans="1:85" x14ac:dyDescent="0.4">
      <c r="A797" s="9" t="s">
        <v>84</v>
      </c>
      <c r="B797" s="9" t="s">
        <v>85</v>
      </c>
      <c r="C797" s="9" t="s">
        <v>95</v>
      </c>
      <c r="D797" s="23" t="s">
        <v>298</v>
      </c>
      <c r="E797" s="32">
        <v>3</v>
      </c>
      <c r="F797" s="32">
        <v>2</v>
      </c>
      <c r="G797" s="32">
        <v>39</v>
      </c>
      <c r="H797" s="14">
        <f t="shared" si="373"/>
        <v>477</v>
      </c>
      <c r="I797" s="45">
        <v>1</v>
      </c>
      <c r="J797" s="15">
        <f t="shared" si="374"/>
        <v>0.33333333333333331</v>
      </c>
      <c r="K797" s="21">
        <v>0</v>
      </c>
      <c r="L797" s="21">
        <v>1</v>
      </c>
      <c r="M797" s="15">
        <f t="shared" si="375"/>
        <v>0</v>
      </c>
      <c r="N797" s="15">
        <f t="shared" si="376"/>
        <v>0.33333333333333331</v>
      </c>
      <c r="O797" s="17">
        <f t="shared" si="377"/>
        <v>0</v>
      </c>
      <c r="P797" s="14">
        <v>0</v>
      </c>
      <c r="Q797" s="16">
        <v>1</v>
      </c>
      <c r="R797" s="15">
        <f t="shared" si="378"/>
        <v>0</v>
      </c>
      <c r="S797" s="15">
        <f t="shared" si="379"/>
        <v>0.33333333333333331</v>
      </c>
      <c r="T797" s="17">
        <f t="shared" si="380"/>
        <v>0</v>
      </c>
      <c r="U797" s="16">
        <v>0</v>
      </c>
      <c r="V797" s="16">
        <v>0</v>
      </c>
      <c r="W797" s="15">
        <f t="shared" si="381"/>
        <v>0</v>
      </c>
      <c r="X797" s="15">
        <f t="shared" si="382"/>
        <v>0</v>
      </c>
      <c r="Y797" s="17" t="e">
        <f t="shared" si="383"/>
        <v>#DIV/0!</v>
      </c>
      <c r="Z797" s="8">
        <v>1</v>
      </c>
      <c r="AA797" s="8">
        <v>2</v>
      </c>
      <c r="AB797" s="15">
        <f t="shared" si="384"/>
        <v>0.33333333333333331</v>
      </c>
      <c r="AC797" s="15">
        <f t="shared" si="385"/>
        <v>0.66666666666666663</v>
      </c>
      <c r="AD797" s="17">
        <f t="shared" si="386"/>
        <v>0.5</v>
      </c>
      <c r="AE797" s="13">
        <v>3</v>
      </c>
      <c r="AF797" s="15">
        <f t="shared" si="387"/>
        <v>1</v>
      </c>
      <c r="AG797" s="13">
        <v>3</v>
      </c>
      <c r="AH797" s="15">
        <f t="shared" si="388"/>
        <v>1</v>
      </c>
      <c r="AI797" s="13">
        <v>0</v>
      </c>
      <c r="AJ797" s="15">
        <f t="shared" si="389"/>
        <v>0</v>
      </c>
      <c r="AK797" s="13">
        <v>1</v>
      </c>
      <c r="AL797" s="15">
        <f t="shared" si="390"/>
        <v>0.33333333333333331</v>
      </c>
      <c r="AM797" s="13">
        <v>0</v>
      </c>
      <c r="AN797" s="15">
        <f t="shared" si="391"/>
        <v>0</v>
      </c>
      <c r="AO797" s="2">
        <v>0</v>
      </c>
      <c r="AP797" s="15">
        <f t="shared" si="392"/>
        <v>0</v>
      </c>
      <c r="AQ797" s="6">
        <v>1</v>
      </c>
      <c r="AR797" s="15">
        <f t="shared" si="393"/>
        <v>0.33333333333333331</v>
      </c>
      <c r="AS797" s="52">
        <v>2</v>
      </c>
      <c r="AT797" s="15">
        <f t="shared" si="394"/>
        <v>0.66666666666666663</v>
      </c>
      <c r="AU797" s="18"/>
      <c r="AV797" s="18"/>
      <c r="AW797" s="18"/>
      <c r="AX797" s="18"/>
      <c r="AY797" s="18"/>
      <c r="AZ797" s="18"/>
      <c r="BA797" s="18"/>
      <c r="BB797" s="18"/>
      <c r="BC797" s="18"/>
      <c r="BD797" s="92">
        <f t="shared" si="395"/>
        <v>26.595744680851062</v>
      </c>
      <c r="BE797" s="92">
        <f t="shared" si="396"/>
        <v>0</v>
      </c>
      <c r="BF797" s="93">
        <f>IFERROR(100*((L797+0.44*AA797+AQ797)*2400)/((SUMIFS(팀공격력!Q:Q,팀공격력!A:A,B797,팀공격력!B:B,D797)+0.44*SUMIFS(팀공격력!T:T,팀공격력!A:A,B797,팀공격력!B:B,D797)+SUMIFS(팀공격력!AK:AK,팀공격력!A:A,B797,팀공격력!B:B,D797))*(F797*60+G797)),"")</f>
        <v>5.7996288640279028</v>
      </c>
      <c r="BG797" s="17">
        <f t="shared" si="397"/>
        <v>0</v>
      </c>
      <c r="BH797" s="17">
        <f t="shared" si="398"/>
        <v>2</v>
      </c>
      <c r="BI797" s="94">
        <f>IFERROR(((AG797*(12000/5))/((F797*60+G797)*(SUMIFS(팀공격력!X:X,팀공격력!A:A,B797,팀공격력!B:B,D797)+SUMIFS(팀수비력!X:X,팀수비력!A:A,B797,팀수비력!B:B,D797))))*100,"")</f>
        <v>7.4601349041061829</v>
      </c>
      <c r="BJ797" s="94">
        <f>IFERROR(((AI797*(12000/5))/((F797*60+G797)*(SUMIFS(팀공격력!V:V,팀공격력!A:A,B797,팀공격력!B:B,D797)+SUMIFS(팀수비력!W:W,팀수비력!A:A,B797,팀수비력!B:B,D797))))*100,"")</f>
        <v>0</v>
      </c>
      <c r="BK797" s="94">
        <f>IFERROR(((AE797*(12000/5))/((F797*60+G797)*(SUMIFS(팀공격력!X:X,팀공격력!A:A,B797,팀공격력!B:B,D797)+SUMIFS(팀수비력!X:X,팀수비력!A:A,B797,팀수비력!B:B,D797))))*100,"")</f>
        <v>7.4601349041061829</v>
      </c>
      <c r="BL797" s="94">
        <f>IFERROR(100*AK797/(((((F797*60+G797)/(12000/5))*SUMIFS(팀공격력!P:P,팀공격력!A:A,B797,팀공격력!B:B,D797))-K797)),"")</f>
        <v>5.6959772160911353</v>
      </c>
      <c r="BM797" s="94">
        <f>IFERROR(100*((AM797/E797*(2400))/((F797*60+G797)*SUMIFS(팀공격력!AR:AR,팀공격력!A:A,B797,팀공격력!B:B,D797))),"")</f>
        <v>0</v>
      </c>
      <c r="BN797" s="94">
        <f>IFERROR((AO797*40)/(((F797*60+G797)/60)*(SUMIFS(팀수비력!Q:Q,팀수비력!A:A,B797,팀수비력!B:B,D797)-SUMIFS(팀수비력!N:N,팀수비력!A:A,B797,팀수비력!B:B,D797)))*100,"")</f>
        <v>0</v>
      </c>
      <c r="BO797" s="94">
        <f t="shared" si="399"/>
        <v>34.722222222222221</v>
      </c>
      <c r="BP797" s="18"/>
      <c r="BQ797" s="18"/>
      <c r="BR797" s="18"/>
      <c r="BS797" s="18"/>
      <c r="BT797" s="19" t="s">
        <v>88</v>
      </c>
      <c r="BU797" s="19"/>
      <c r="BV797" s="26" t="s">
        <v>94</v>
      </c>
      <c r="BW797" s="26"/>
      <c r="BX797" s="26"/>
      <c r="BY797" s="26"/>
      <c r="BZ797" s="29"/>
      <c r="CA797" s="29"/>
      <c r="CB797" s="29"/>
      <c r="CC797" s="30"/>
      <c r="CD797" s="30"/>
      <c r="CE797" s="30"/>
      <c r="CF797" s="28">
        <v>0</v>
      </c>
      <c r="CG797" s="28">
        <v>3</v>
      </c>
    </row>
    <row r="798" spans="1:85" x14ac:dyDescent="0.4">
      <c r="A798" s="9" t="s">
        <v>84</v>
      </c>
      <c r="B798" s="9" t="s">
        <v>85</v>
      </c>
      <c r="C798" s="9" t="s">
        <v>98</v>
      </c>
      <c r="D798" s="23" t="s">
        <v>298</v>
      </c>
      <c r="E798" s="32">
        <v>7</v>
      </c>
      <c r="F798" s="32">
        <v>9</v>
      </c>
      <c r="G798" s="32">
        <v>24</v>
      </c>
      <c r="H798" s="14">
        <f t="shared" si="373"/>
        <v>3948</v>
      </c>
      <c r="I798" s="45">
        <v>19</v>
      </c>
      <c r="J798" s="15">
        <f t="shared" si="374"/>
        <v>2.7142857142857144</v>
      </c>
      <c r="K798" s="21">
        <v>8</v>
      </c>
      <c r="L798" s="21">
        <v>15</v>
      </c>
      <c r="M798" s="15">
        <f t="shared" si="375"/>
        <v>1.1428571428571428</v>
      </c>
      <c r="N798" s="15">
        <f t="shared" si="376"/>
        <v>2.1428571428571428</v>
      </c>
      <c r="O798" s="17">
        <f t="shared" si="377"/>
        <v>0.53333333333333333</v>
      </c>
      <c r="P798" s="14">
        <v>8</v>
      </c>
      <c r="Q798" s="16">
        <v>15</v>
      </c>
      <c r="R798" s="15">
        <f t="shared" si="378"/>
        <v>1.1428571428571428</v>
      </c>
      <c r="S798" s="15">
        <f t="shared" si="379"/>
        <v>2.1428571428571428</v>
      </c>
      <c r="T798" s="17">
        <f t="shared" si="380"/>
        <v>0.53333333333333333</v>
      </c>
      <c r="U798" s="16">
        <v>0</v>
      </c>
      <c r="V798" s="16">
        <v>0</v>
      </c>
      <c r="W798" s="15">
        <f t="shared" si="381"/>
        <v>0</v>
      </c>
      <c r="X798" s="15">
        <f t="shared" si="382"/>
        <v>0</v>
      </c>
      <c r="Y798" s="17" t="e">
        <f t="shared" si="383"/>
        <v>#DIV/0!</v>
      </c>
      <c r="Z798" s="8">
        <v>3</v>
      </c>
      <c r="AA798" s="8">
        <v>3</v>
      </c>
      <c r="AB798" s="15">
        <f t="shared" si="384"/>
        <v>0.42857142857142855</v>
      </c>
      <c r="AC798" s="15">
        <f t="shared" si="385"/>
        <v>0.42857142857142855</v>
      </c>
      <c r="AD798" s="17">
        <f t="shared" si="386"/>
        <v>1</v>
      </c>
      <c r="AE798" s="13">
        <v>23</v>
      </c>
      <c r="AF798" s="15">
        <f t="shared" si="387"/>
        <v>3.2857142857142856</v>
      </c>
      <c r="AG798" s="13">
        <v>7</v>
      </c>
      <c r="AH798" s="15">
        <f t="shared" si="388"/>
        <v>1</v>
      </c>
      <c r="AI798" s="13">
        <v>16</v>
      </c>
      <c r="AJ798" s="15">
        <f t="shared" si="389"/>
        <v>2.2857142857142856</v>
      </c>
      <c r="AK798" s="13">
        <v>2</v>
      </c>
      <c r="AL798" s="15">
        <f t="shared" si="390"/>
        <v>0.2857142857142857</v>
      </c>
      <c r="AM798" s="13">
        <v>3</v>
      </c>
      <c r="AN798" s="15">
        <f t="shared" si="391"/>
        <v>0.42857142857142855</v>
      </c>
      <c r="AO798" s="2">
        <v>4</v>
      </c>
      <c r="AP798" s="15">
        <f t="shared" si="392"/>
        <v>0.5714285714285714</v>
      </c>
      <c r="AQ798" s="6">
        <v>4</v>
      </c>
      <c r="AR798" s="15">
        <f t="shared" si="393"/>
        <v>0.5714285714285714</v>
      </c>
      <c r="AS798" s="52">
        <v>14</v>
      </c>
      <c r="AT798" s="15">
        <f t="shared" si="394"/>
        <v>2</v>
      </c>
      <c r="AU798" s="18"/>
      <c r="AV798" s="18"/>
      <c r="AW798" s="18"/>
      <c r="AX798" s="18"/>
      <c r="AY798" s="18"/>
      <c r="AZ798" s="18"/>
      <c r="BA798" s="18"/>
      <c r="BB798" s="18"/>
      <c r="BC798" s="18"/>
      <c r="BD798" s="92">
        <f t="shared" si="395"/>
        <v>58.210784313725497</v>
      </c>
      <c r="BE798" s="92">
        <f t="shared" si="396"/>
        <v>53.333333333333336</v>
      </c>
      <c r="BF798" s="93">
        <f>IFERROR(100*((L798+0.44*AA798+AQ798)*2400)/((SUMIFS(팀공격력!Q:Q,팀공격력!A:A,B798,팀공격력!B:B,D798)+0.44*SUMIFS(팀공격력!T:T,팀공격력!A:A,B798,팀공격력!B:B,D798)+SUMIFS(팀공격력!AK:AK,팀공격력!A:A,B798,팀공격력!B:B,D798))*(F798*60+G798)),"")</f>
        <v>11.535845710334462</v>
      </c>
      <c r="BG798" s="17">
        <f t="shared" si="397"/>
        <v>0</v>
      </c>
      <c r="BH798" s="17">
        <f t="shared" si="398"/>
        <v>0.2</v>
      </c>
      <c r="BI798" s="94">
        <f>IFERROR(((AG798*(12000/5))/((F798*60+G798)*(SUMIFS(팀공격력!X:X,팀공격력!A:A,B798,팀공격력!B:B,D798)+SUMIFS(팀수비력!X:X,팀수비력!A:A,B798,팀수비력!B:B,D798))))*100,"")</f>
        <v>4.9072873216726842</v>
      </c>
      <c r="BJ798" s="94">
        <f>IFERROR(((AI798*(12000/5))/((F798*60+G798)*(SUMIFS(팀공격력!V:V,팀공격력!A:A,B798,팀공격력!B:B,D798)+SUMIFS(팀수비력!W:W,팀수비력!A:A,B798,팀수비력!B:B,D798))))*100,"")</f>
        <v>21.892317164944927</v>
      </c>
      <c r="BK798" s="94">
        <f>IFERROR(((AE798*(12000/5))/((F798*60+G798)*(SUMIFS(팀공격력!X:X,팀공격력!A:A,B798,팀공격력!B:B,D798)+SUMIFS(팀수비력!X:X,팀수비력!A:A,B798,팀수비력!B:B,D798))))*100,"")</f>
        <v>16.123944056924532</v>
      </c>
      <c r="BL798" s="94">
        <f>IFERROR(100*AK798/(((((F798*60+G798)/(12000/5))*SUMIFS(팀공격력!P:P,팀공격력!A:A,B798,팀공격력!B:B,D798))-K798)),"")</f>
        <v>3.6849378166743438</v>
      </c>
      <c r="BM798" s="94">
        <f>IFERROR(100*((AM798/E798*(2400))/((F798*60+G798)*SUMIFS(팀공격력!AR:AR,팀공격력!A:A,B798,팀공격력!B:B,D798))),"")</f>
        <v>2.5883697277746474</v>
      </c>
      <c r="BN798" s="94">
        <f>IFERROR((AO798*40)/(((F798*60+G798)/60)*(SUMIFS(팀수비력!Q:Q,팀수비력!A:A,B798,팀수비력!B:B,D798)-SUMIFS(팀수비력!N:N,팀수비력!A:A,B798,팀수비력!B:B,D798)))*100,"")</f>
        <v>4.1718815185648728</v>
      </c>
      <c r="BO798" s="94">
        <f t="shared" si="399"/>
        <v>19.685039370078741</v>
      </c>
      <c r="BP798" s="18"/>
      <c r="BQ798" s="18"/>
      <c r="BR798" s="18"/>
      <c r="BS798" s="18"/>
      <c r="BT798" s="19" t="s">
        <v>88</v>
      </c>
      <c r="BU798" s="19"/>
      <c r="BV798" s="26" t="s">
        <v>97</v>
      </c>
      <c r="BW798" s="26"/>
      <c r="BX798" s="26"/>
      <c r="BY798" s="26"/>
      <c r="BZ798" s="29"/>
      <c r="CA798" s="29"/>
      <c r="CB798" s="29"/>
      <c r="CC798" s="30"/>
      <c r="CD798" s="30"/>
      <c r="CE798" s="30"/>
      <c r="CF798" s="28">
        <v>3</v>
      </c>
      <c r="CG798" s="28">
        <v>4</v>
      </c>
    </row>
    <row r="799" spans="1:85" x14ac:dyDescent="0.4">
      <c r="A799" s="9" t="s">
        <v>84</v>
      </c>
      <c r="B799" s="9" t="s">
        <v>85</v>
      </c>
      <c r="C799" s="9" t="s">
        <v>99</v>
      </c>
      <c r="D799" s="23" t="s">
        <v>298</v>
      </c>
      <c r="E799" s="32">
        <v>5</v>
      </c>
      <c r="F799" s="32">
        <v>6</v>
      </c>
      <c r="G799" s="32">
        <v>8</v>
      </c>
      <c r="H799" s="14">
        <f t="shared" si="373"/>
        <v>1840</v>
      </c>
      <c r="I799" s="45">
        <v>5</v>
      </c>
      <c r="J799" s="15">
        <f t="shared" si="374"/>
        <v>1</v>
      </c>
      <c r="K799" s="21">
        <v>2</v>
      </c>
      <c r="L799" s="21">
        <v>7</v>
      </c>
      <c r="M799" s="15">
        <f t="shared" si="375"/>
        <v>0.4</v>
      </c>
      <c r="N799" s="15">
        <f t="shared" si="376"/>
        <v>1.4</v>
      </c>
      <c r="O799" s="17">
        <f t="shared" si="377"/>
        <v>0.2857142857142857</v>
      </c>
      <c r="P799" s="14">
        <v>1</v>
      </c>
      <c r="Q799" s="16">
        <v>1</v>
      </c>
      <c r="R799" s="15">
        <f t="shared" si="378"/>
        <v>0.2</v>
      </c>
      <c r="S799" s="15">
        <f t="shared" si="379"/>
        <v>0.2</v>
      </c>
      <c r="T799" s="17">
        <f t="shared" si="380"/>
        <v>1</v>
      </c>
      <c r="U799" s="16">
        <v>1</v>
      </c>
      <c r="V799" s="16">
        <v>6</v>
      </c>
      <c r="W799" s="15">
        <f t="shared" si="381"/>
        <v>0.2</v>
      </c>
      <c r="X799" s="15">
        <f t="shared" si="382"/>
        <v>1.2</v>
      </c>
      <c r="Y799" s="17">
        <f t="shared" si="383"/>
        <v>0.16666666666666666</v>
      </c>
      <c r="Z799" s="8">
        <v>0</v>
      </c>
      <c r="AA799" s="8">
        <v>0</v>
      </c>
      <c r="AB799" s="15">
        <f t="shared" si="384"/>
        <v>0</v>
      </c>
      <c r="AC799" s="15">
        <f t="shared" si="385"/>
        <v>0</v>
      </c>
      <c r="AD799" s="17" t="e">
        <f t="shared" si="386"/>
        <v>#DIV/0!</v>
      </c>
      <c r="AE799" s="13">
        <v>4</v>
      </c>
      <c r="AF799" s="15">
        <f t="shared" si="387"/>
        <v>0.8</v>
      </c>
      <c r="AG799" s="13">
        <v>2</v>
      </c>
      <c r="AH799" s="15">
        <f t="shared" si="388"/>
        <v>0.4</v>
      </c>
      <c r="AI799" s="13">
        <v>2</v>
      </c>
      <c r="AJ799" s="15">
        <f t="shared" si="389"/>
        <v>0.4</v>
      </c>
      <c r="AK799" s="13">
        <v>1</v>
      </c>
      <c r="AL799" s="15">
        <f t="shared" si="390"/>
        <v>0.2</v>
      </c>
      <c r="AM799" s="13">
        <v>1</v>
      </c>
      <c r="AN799" s="15">
        <f t="shared" si="391"/>
        <v>0.2</v>
      </c>
      <c r="AO799" s="2">
        <v>0</v>
      </c>
      <c r="AP799" s="15">
        <f t="shared" si="392"/>
        <v>0</v>
      </c>
      <c r="AQ799" s="6">
        <v>1</v>
      </c>
      <c r="AR799" s="15">
        <f t="shared" si="393"/>
        <v>0.2</v>
      </c>
      <c r="AS799" s="52">
        <v>4</v>
      </c>
      <c r="AT799" s="15">
        <f t="shared" si="394"/>
        <v>0.8</v>
      </c>
      <c r="AU799" s="18"/>
      <c r="AV799" s="18"/>
      <c r="AW799" s="18"/>
      <c r="AX799" s="18"/>
      <c r="AY799" s="18"/>
      <c r="AZ799" s="18"/>
      <c r="BA799" s="18"/>
      <c r="BB799" s="18"/>
      <c r="BC799" s="18"/>
      <c r="BD799" s="92">
        <f t="shared" si="395"/>
        <v>35.714285714285715</v>
      </c>
      <c r="BE799" s="92">
        <f t="shared" si="396"/>
        <v>35.714285714285715</v>
      </c>
      <c r="BF799" s="93">
        <f>IFERROR(100*((L799+0.44*AA799+AQ799)*2400)/((SUMIFS(팀공격력!Q:Q,팀공격력!A:A,B799,팀공격력!B:B,D799)+0.44*SUMIFS(팀공격력!T:T,팀공격력!A:A,B799,팀공격력!B:B,D799)+SUMIFS(팀공격력!AK:AK,팀공격력!A:A,B799,팀공격력!B:B,D799))*(F799*60+G799)),"")</f>
        <v>6.9606052942363883</v>
      </c>
      <c r="BG799" s="17">
        <f t="shared" si="397"/>
        <v>0.8571428571428571</v>
      </c>
      <c r="BH799" s="17">
        <f t="shared" si="398"/>
        <v>0</v>
      </c>
      <c r="BI799" s="94">
        <f>IFERROR(((AG799*(12000/5))/((F799*60+G799)*(SUMIFS(팀공격력!X:X,팀공격력!A:A,B799,팀공격력!B:B,D799)+SUMIFS(팀수비력!X:X,팀수비력!A:A,B799,팀수비력!B:B,D799))))*100,"")</f>
        <v>2.1488432060740634</v>
      </c>
      <c r="BJ799" s="94">
        <f>IFERROR(((AI799*(12000/5))/((F799*60+G799)*(SUMIFS(팀공격력!V:V,팀공격력!A:A,B799,팀공격력!B:B,D799)+SUMIFS(팀수비력!W:W,팀수비력!A:A,B799,팀수비력!B:B,D799))))*100,"")</f>
        <v>4.1940444568712429</v>
      </c>
      <c r="BK799" s="94">
        <f>IFERROR(((AE799*(12000/5))/((F799*60+G799)*(SUMIFS(팀공격력!X:X,팀공격력!A:A,B799,팀공격력!B:B,D799)+SUMIFS(팀수비력!X:X,팀수비력!A:A,B799,팀수비력!B:B,D799))))*100,"")</f>
        <v>4.2976864121481269</v>
      </c>
      <c r="BL799" s="94">
        <f>IFERROR(100*AK799/(((((F799*60+G799)/(12000/5))*SUMIFS(팀공격력!P:P,팀공격력!A:A,B799,팀공격력!B:B,D799))-K799)),"")</f>
        <v>2.5884383088869716</v>
      </c>
      <c r="BM799" s="94">
        <f>IFERROR(100*((AM799/E799*(2400))/((F799*60+G799)*SUMIFS(팀공격력!AR:AR,팀공격력!A:A,B799,팀공격력!B:B,D799))),"")</f>
        <v>1.8512470444301283</v>
      </c>
      <c r="BN799" s="94">
        <f>IFERROR((AO799*40)/(((F799*60+G799)/60)*(SUMIFS(팀수비력!Q:Q,팀수비력!A:A,B799,팀수비력!B:B,D799)-SUMIFS(팀수비력!N:N,팀수비력!A:A,B799,팀수비력!B:B,D799)))*100,"")</f>
        <v>0</v>
      </c>
      <c r="BO799" s="94">
        <f t="shared" si="399"/>
        <v>12.5</v>
      </c>
      <c r="BP799" s="18"/>
      <c r="BQ799" s="18"/>
      <c r="BR799" s="18"/>
      <c r="BS799" s="18"/>
      <c r="BT799" s="19" t="s">
        <v>88</v>
      </c>
      <c r="BU799" s="19"/>
      <c r="BV799" s="26" t="s">
        <v>94</v>
      </c>
      <c r="BW799" s="26"/>
      <c r="BX799" s="26"/>
      <c r="BY799" s="26"/>
      <c r="BZ799" s="29"/>
      <c r="CA799" s="29"/>
      <c r="CB799" s="29"/>
      <c r="CC799" s="30"/>
      <c r="CD799" s="30"/>
      <c r="CE799" s="30"/>
      <c r="CF799" s="28">
        <v>2</v>
      </c>
      <c r="CG799" s="28">
        <v>3</v>
      </c>
    </row>
    <row r="800" spans="1:85" x14ac:dyDescent="0.4">
      <c r="A800" s="9" t="s">
        <v>84</v>
      </c>
      <c r="B800" s="9" t="s">
        <v>85</v>
      </c>
      <c r="C800" s="9" t="s">
        <v>100</v>
      </c>
      <c r="D800" s="23" t="s">
        <v>298</v>
      </c>
      <c r="E800" s="32">
        <v>9</v>
      </c>
      <c r="F800" s="32">
        <v>32</v>
      </c>
      <c r="G800" s="32">
        <v>26</v>
      </c>
      <c r="H800" s="14">
        <f t="shared" si="373"/>
        <v>17514</v>
      </c>
      <c r="I800" s="45">
        <v>142</v>
      </c>
      <c r="J800" s="15">
        <f t="shared" si="374"/>
        <v>15.777777777777779</v>
      </c>
      <c r="K800" s="21">
        <v>56</v>
      </c>
      <c r="L800" s="21">
        <v>134</v>
      </c>
      <c r="M800" s="15">
        <f t="shared" si="375"/>
        <v>6.2222222222222223</v>
      </c>
      <c r="N800" s="15">
        <f t="shared" si="376"/>
        <v>14.888888888888889</v>
      </c>
      <c r="O800" s="17">
        <f t="shared" si="377"/>
        <v>0.41791044776119401</v>
      </c>
      <c r="P800" s="14">
        <v>49</v>
      </c>
      <c r="Q800" s="16">
        <v>108</v>
      </c>
      <c r="R800" s="15">
        <f t="shared" si="378"/>
        <v>5.4444444444444446</v>
      </c>
      <c r="S800" s="15">
        <f t="shared" si="379"/>
        <v>12</v>
      </c>
      <c r="T800" s="17">
        <f t="shared" si="380"/>
        <v>0.45370370370370372</v>
      </c>
      <c r="U800" s="16">
        <v>7</v>
      </c>
      <c r="V800" s="16">
        <v>26</v>
      </c>
      <c r="W800" s="15">
        <f t="shared" si="381"/>
        <v>0.77777777777777779</v>
      </c>
      <c r="X800" s="15">
        <f t="shared" si="382"/>
        <v>2.8888888888888888</v>
      </c>
      <c r="Y800" s="17">
        <f t="shared" si="383"/>
        <v>0.26923076923076922</v>
      </c>
      <c r="Z800" s="8">
        <v>23</v>
      </c>
      <c r="AA800" s="8">
        <v>27</v>
      </c>
      <c r="AB800" s="15">
        <f t="shared" si="384"/>
        <v>2.5555555555555554</v>
      </c>
      <c r="AC800" s="15">
        <f t="shared" si="385"/>
        <v>3</v>
      </c>
      <c r="AD800" s="17">
        <f t="shared" si="386"/>
        <v>0.85185185185185186</v>
      </c>
      <c r="AE800" s="13">
        <v>34</v>
      </c>
      <c r="AF800" s="15">
        <f t="shared" si="387"/>
        <v>3.7777777777777777</v>
      </c>
      <c r="AG800" s="13">
        <v>11</v>
      </c>
      <c r="AH800" s="15">
        <f t="shared" si="388"/>
        <v>1.2222222222222223</v>
      </c>
      <c r="AI800" s="13">
        <v>23</v>
      </c>
      <c r="AJ800" s="15">
        <f t="shared" si="389"/>
        <v>2.5555555555555554</v>
      </c>
      <c r="AK800" s="13">
        <v>33</v>
      </c>
      <c r="AL800" s="15">
        <f t="shared" si="390"/>
        <v>3.6666666666666665</v>
      </c>
      <c r="AM800" s="13">
        <v>4</v>
      </c>
      <c r="AN800" s="15">
        <f t="shared" si="391"/>
        <v>0.44444444444444442</v>
      </c>
      <c r="AO800" s="2">
        <v>2</v>
      </c>
      <c r="AP800" s="15">
        <f t="shared" si="392"/>
        <v>0.22222222222222221</v>
      </c>
      <c r="AQ800" s="6">
        <v>27</v>
      </c>
      <c r="AR800" s="15">
        <f t="shared" si="393"/>
        <v>3</v>
      </c>
      <c r="AS800" s="52">
        <v>9</v>
      </c>
      <c r="AT800" s="15">
        <f t="shared" si="394"/>
        <v>1</v>
      </c>
      <c r="AU800" s="18"/>
      <c r="AV800" s="18"/>
      <c r="AW800" s="18"/>
      <c r="AX800" s="18"/>
      <c r="AY800" s="18"/>
      <c r="AZ800" s="18"/>
      <c r="BA800" s="18"/>
      <c r="BB800" s="18"/>
      <c r="BC800" s="18"/>
      <c r="BD800" s="92">
        <f t="shared" si="395"/>
        <v>48.670139840965177</v>
      </c>
      <c r="BE800" s="92">
        <f t="shared" si="396"/>
        <v>44.402985074626869</v>
      </c>
      <c r="BF800" s="93">
        <f>IFERROR(100*((L800+0.44*AA800+AQ800)*2400)/((SUMIFS(팀공격력!Q:Q,팀공격력!A:A,B800,팀공격력!B:B,D800)+0.44*SUMIFS(팀공격력!T:T,팀공격력!A:A,B800,팀공격력!B:B,D800)+SUMIFS(팀공격력!AK:AK,팀공격력!A:A,B800,팀공격력!B:B,D800))*(F800*60+G800)),"")</f>
        <v>28.445053643529796</v>
      </c>
      <c r="BG800" s="17">
        <f t="shared" si="397"/>
        <v>0.19402985074626866</v>
      </c>
      <c r="BH800" s="17">
        <f t="shared" si="398"/>
        <v>0.20149253731343283</v>
      </c>
      <c r="BI800" s="94">
        <f>IFERROR(((AG800*(12000/5))/((F800*60+G800)*(SUMIFS(팀공격력!X:X,팀공격력!A:A,B800,팀공격력!B:B,D800)+SUMIFS(팀수비력!X:X,팀수비력!A:A,B800,팀수비력!B:B,D800))))*100,"")</f>
        <v>2.2349736120729209</v>
      </c>
      <c r="BJ800" s="94">
        <f>IFERROR(((AI800*(12000/5))/((F800*60+G800)*(SUMIFS(팀공격력!V:V,팀공격력!A:A,B800,팀공격력!B:B,D800)+SUMIFS(팀수비력!W:W,팀수비력!A:A,B800,팀수비력!B:B,D800))))*100,"")</f>
        <v>9.120861326556577</v>
      </c>
      <c r="BK800" s="94">
        <f>IFERROR(((AE800*(12000/5))/((F800*60+G800)*(SUMIFS(팀공격력!X:X,팀공격력!A:A,B800,팀공격력!B:B,D800)+SUMIFS(팀수비력!X:X,팀수비력!A:A,B800,팀수비력!B:B,D800))))*100,"")</f>
        <v>6.9081002554981206</v>
      </c>
      <c r="BL800" s="94">
        <f>IFERROR(100*AK800/(((((F800*60+G800)/(12000/5))*SUMIFS(팀공격력!P:P,팀공격력!A:A,B800,팀공격력!B:B,D800))-K800)),"")</f>
        <v>20.771591177319099</v>
      </c>
      <c r="BM800" s="94">
        <f>IFERROR(100*((AM800/E800*(2400))/((F800*60+G800)*SUMIFS(팀공격력!AR:AR,팀공격력!A:A,B800,팀공격력!B:B,D800))),"")</f>
        <v>0.77795924671724004</v>
      </c>
      <c r="BN800" s="94">
        <f>IFERROR((AO800*40)/(((F800*60+G800)/60)*(SUMIFS(팀수비력!Q:Q,팀수비력!A:A,B800,팀수비력!B:B,D800)-SUMIFS(팀수비력!N:N,팀수비력!A:A,B800,팀수비력!B:B,D800)))*100,"")</f>
        <v>0.60455837011063429</v>
      </c>
      <c r="BO800" s="94">
        <f t="shared" si="399"/>
        <v>15.617769551133735</v>
      </c>
      <c r="BP800" s="18"/>
      <c r="BQ800" s="18"/>
      <c r="BR800" s="18"/>
      <c r="BS800" s="18"/>
      <c r="BT800" s="19" t="s">
        <v>88</v>
      </c>
      <c r="BU800" s="19"/>
      <c r="BV800" s="26" t="s">
        <v>89</v>
      </c>
      <c r="BW800" s="26"/>
      <c r="BX800" s="26"/>
      <c r="BY800" s="26"/>
      <c r="BZ800" s="29"/>
      <c r="CA800" s="29"/>
      <c r="CB800" s="29"/>
      <c r="CC800" s="30"/>
      <c r="CD800" s="30"/>
      <c r="CE800" s="30"/>
      <c r="CF800" s="28">
        <v>3</v>
      </c>
      <c r="CG800" s="28">
        <v>6</v>
      </c>
    </row>
    <row r="801" spans="1:85" x14ac:dyDescent="0.4">
      <c r="A801" s="9" t="s">
        <v>84</v>
      </c>
      <c r="B801" s="9" t="s">
        <v>85</v>
      </c>
      <c r="C801" s="9" t="s">
        <v>101</v>
      </c>
      <c r="D801" s="23" t="s">
        <v>298</v>
      </c>
      <c r="E801" s="32">
        <v>8</v>
      </c>
      <c r="F801" s="32">
        <v>36</v>
      </c>
      <c r="G801" s="32">
        <v>13</v>
      </c>
      <c r="H801" s="14">
        <f t="shared" si="373"/>
        <v>17384</v>
      </c>
      <c r="I801" s="45">
        <v>133</v>
      </c>
      <c r="J801" s="15">
        <f t="shared" si="374"/>
        <v>16.625</v>
      </c>
      <c r="K801" s="21">
        <v>52</v>
      </c>
      <c r="L801" s="21">
        <v>103</v>
      </c>
      <c r="M801" s="15">
        <f t="shared" si="375"/>
        <v>6.5</v>
      </c>
      <c r="N801" s="15">
        <f t="shared" si="376"/>
        <v>12.875</v>
      </c>
      <c r="O801" s="17">
        <f t="shared" si="377"/>
        <v>0.50485436893203883</v>
      </c>
      <c r="P801" s="14">
        <v>38</v>
      </c>
      <c r="Q801" s="16">
        <v>77</v>
      </c>
      <c r="R801" s="15">
        <f t="shared" si="378"/>
        <v>4.75</v>
      </c>
      <c r="S801" s="15">
        <f t="shared" si="379"/>
        <v>9.625</v>
      </c>
      <c r="T801" s="17">
        <f t="shared" si="380"/>
        <v>0.4935064935064935</v>
      </c>
      <c r="U801" s="16">
        <v>14</v>
      </c>
      <c r="V801" s="16">
        <v>26</v>
      </c>
      <c r="W801" s="15">
        <f t="shared" si="381"/>
        <v>1.75</v>
      </c>
      <c r="X801" s="15">
        <f t="shared" si="382"/>
        <v>3.25</v>
      </c>
      <c r="Y801" s="17">
        <f t="shared" si="383"/>
        <v>0.53846153846153844</v>
      </c>
      <c r="Z801" s="8">
        <v>15</v>
      </c>
      <c r="AA801" s="8">
        <v>16</v>
      </c>
      <c r="AB801" s="15">
        <f t="shared" si="384"/>
        <v>1.875</v>
      </c>
      <c r="AC801" s="15">
        <f t="shared" si="385"/>
        <v>2</v>
      </c>
      <c r="AD801" s="17">
        <f t="shared" si="386"/>
        <v>0.9375</v>
      </c>
      <c r="AE801" s="13">
        <v>41</v>
      </c>
      <c r="AF801" s="15">
        <f t="shared" si="387"/>
        <v>5.125</v>
      </c>
      <c r="AG801" s="13">
        <v>11</v>
      </c>
      <c r="AH801" s="15">
        <f t="shared" si="388"/>
        <v>1.375</v>
      </c>
      <c r="AI801" s="13">
        <v>30</v>
      </c>
      <c r="AJ801" s="15">
        <f t="shared" si="389"/>
        <v>3.75</v>
      </c>
      <c r="AK801" s="13">
        <v>18</v>
      </c>
      <c r="AL801" s="15">
        <f t="shared" si="390"/>
        <v>2.25</v>
      </c>
      <c r="AM801" s="13">
        <v>8</v>
      </c>
      <c r="AN801" s="15">
        <f t="shared" si="391"/>
        <v>1</v>
      </c>
      <c r="AO801" s="2">
        <v>4</v>
      </c>
      <c r="AP801" s="15">
        <f t="shared" si="392"/>
        <v>0.5</v>
      </c>
      <c r="AQ801" s="6">
        <v>9</v>
      </c>
      <c r="AR801" s="15">
        <f t="shared" si="393"/>
        <v>1.125</v>
      </c>
      <c r="AS801" s="52">
        <v>18</v>
      </c>
      <c r="AT801" s="15">
        <f t="shared" si="394"/>
        <v>2.25</v>
      </c>
      <c r="AU801" s="18"/>
      <c r="AV801" s="18"/>
      <c r="AW801" s="18"/>
      <c r="AX801" s="18"/>
      <c r="AY801" s="18"/>
      <c r="AZ801" s="18"/>
      <c r="BA801" s="18"/>
      <c r="BB801" s="18"/>
      <c r="BC801" s="18"/>
      <c r="BD801" s="92">
        <f t="shared" si="395"/>
        <v>60.43256997455471</v>
      </c>
      <c r="BE801" s="92">
        <f t="shared" si="396"/>
        <v>57.28155339805825</v>
      </c>
      <c r="BF801" s="93">
        <f>IFERROR(100*((L801+0.44*AA801+AQ801)*2400)/((SUMIFS(팀공격력!Q:Q,팀공격력!A:A,B801,팀공격력!B:B,D801)+0.44*SUMIFS(팀공격력!T:T,팀공격력!A:A,B801,팀공격력!B:B,D801)+SUMIFS(팀공격력!AK:AK,팀공격력!A:A,B801,팀공격력!B:B,D801))*(F801*60+G801)),"")</f>
        <v>17.540340954620977</v>
      </c>
      <c r="BG801" s="17">
        <f t="shared" si="397"/>
        <v>0.25242718446601942</v>
      </c>
      <c r="BH801" s="17">
        <f t="shared" si="398"/>
        <v>0.1553398058252427</v>
      </c>
      <c r="BI801" s="94">
        <f>IFERROR(((AG801*(12000/5))/((F801*60+G801)*(SUMIFS(팀공격력!X:X,팀공격력!A:A,B801,팀공격력!B:B,D801)+SUMIFS(팀수비력!X:X,팀수비력!A:A,B801,팀수비력!B:B,D801))))*100,"")</f>
        <v>2.0014996084187322</v>
      </c>
      <c r="BJ801" s="94">
        <f>IFERROR(((AI801*(12000/5))/((F801*60+G801)*(SUMIFS(팀공격력!V:V,팀공격력!A:A,B801,팀공격력!B:B,D801)+SUMIFS(팀수비력!W:W,팀수비력!A:A,B801,팀수비력!B:B,D801))))*100,"")</f>
        <v>10.653992361679364</v>
      </c>
      <c r="BK801" s="94">
        <f>IFERROR(((AE801*(12000/5))/((F801*60+G801)*(SUMIFS(팀공격력!X:X,팀공격력!A:A,B801,팀공격력!B:B,D801)+SUMIFS(팀수비력!X:X,팀수비력!A:A,B801,팀수비력!B:B,D801))))*100,"")</f>
        <v>7.4601349041061829</v>
      </c>
      <c r="BL801" s="94">
        <f>IFERROR(100*AK801/(((((F801*60+G801)/(12000/5))*SUMIFS(팀공격력!P:P,팀공격력!A:A,B801,팀공격력!B:B,D801))-K801)),"")</f>
        <v>9.5777583167976594</v>
      </c>
      <c r="BM801" s="94">
        <f>IFERROR(100*((AM801/E801*(2400))/((F801*60+G801)*SUMIFS(팀공격력!AR:AR,팀공격력!A:A,B801,팀공격력!B:B,D801))),"")</f>
        <v>1.5675538710314938</v>
      </c>
      <c r="BN801" s="94">
        <f>IFERROR((AO801*40)/(((F801*60+G801)/60)*(SUMIFS(팀수비력!Q:Q,팀수비력!A:A,B801,팀수비력!B:B,D801)-SUMIFS(팀수비력!N:N,팀수비력!A:A,B801,팀수비력!B:B,D801)))*100,"")</f>
        <v>1.0828077204190465</v>
      </c>
      <c r="BO801" s="94">
        <f t="shared" si="399"/>
        <v>7.5604838709677411</v>
      </c>
      <c r="BP801" s="18"/>
      <c r="BQ801" s="18"/>
      <c r="BR801" s="18"/>
      <c r="BS801" s="18"/>
      <c r="BT801" s="19" t="s">
        <v>88</v>
      </c>
      <c r="BU801" s="19"/>
      <c r="BV801" s="26" t="s">
        <v>94</v>
      </c>
      <c r="BW801" s="26"/>
      <c r="BX801" s="26"/>
      <c r="BY801" s="26"/>
      <c r="BZ801" s="29"/>
      <c r="CA801" s="29"/>
      <c r="CB801" s="29"/>
      <c r="CC801" s="30"/>
      <c r="CD801" s="30"/>
      <c r="CE801" s="30"/>
      <c r="CF801" s="28">
        <v>3</v>
      </c>
      <c r="CG801" s="28">
        <v>5</v>
      </c>
    </row>
    <row r="802" spans="1:85" x14ac:dyDescent="0.4">
      <c r="A802" s="9" t="s">
        <v>84</v>
      </c>
      <c r="B802" s="9" t="s">
        <v>85</v>
      </c>
      <c r="C802" s="9" t="s">
        <v>102</v>
      </c>
      <c r="D802" s="23" t="s">
        <v>298</v>
      </c>
      <c r="E802" s="32">
        <v>4</v>
      </c>
      <c r="F802" s="32">
        <v>8</v>
      </c>
      <c r="G802" s="32">
        <v>58</v>
      </c>
      <c r="H802" s="14">
        <f t="shared" si="373"/>
        <v>2152</v>
      </c>
      <c r="I802" s="45">
        <v>8</v>
      </c>
      <c r="J802" s="15">
        <f t="shared" si="374"/>
        <v>2</v>
      </c>
      <c r="K802" s="21">
        <v>4</v>
      </c>
      <c r="L802" s="21">
        <v>11</v>
      </c>
      <c r="M802" s="15">
        <f t="shared" si="375"/>
        <v>1</v>
      </c>
      <c r="N802" s="15">
        <f t="shared" si="376"/>
        <v>2.75</v>
      </c>
      <c r="O802" s="17">
        <f t="shared" si="377"/>
        <v>0.36363636363636365</v>
      </c>
      <c r="P802" s="14">
        <v>4</v>
      </c>
      <c r="Q802" s="16">
        <v>11</v>
      </c>
      <c r="R802" s="15">
        <f t="shared" si="378"/>
        <v>1</v>
      </c>
      <c r="S802" s="15">
        <f t="shared" si="379"/>
        <v>2.75</v>
      </c>
      <c r="T802" s="17">
        <f t="shared" si="380"/>
        <v>0.36363636363636365</v>
      </c>
      <c r="U802" s="16">
        <v>0</v>
      </c>
      <c r="V802" s="16">
        <v>0</v>
      </c>
      <c r="W802" s="15">
        <f t="shared" si="381"/>
        <v>0</v>
      </c>
      <c r="X802" s="15">
        <f t="shared" si="382"/>
        <v>0</v>
      </c>
      <c r="Y802" s="17" t="e">
        <f t="shared" si="383"/>
        <v>#DIV/0!</v>
      </c>
      <c r="Z802" s="8">
        <v>0</v>
      </c>
      <c r="AA802" s="8">
        <v>0</v>
      </c>
      <c r="AB802" s="15">
        <f t="shared" si="384"/>
        <v>0</v>
      </c>
      <c r="AC802" s="15">
        <f t="shared" si="385"/>
        <v>0</v>
      </c>
      <c r="AD802" s="17" t="e">
        <f t="shared" si="386"/>
        <v>#DIV/0!</v>
      </c>
      <c r="AE802" s="13">
        <v>5</v>
      </c>
      <c r="AF802" s="15">
        <f t="shared" si="387"/>
        <v>1.25</v>
      </c>
      <c r="AG802" s="13">
        <v>2</v>
      </c>
      <c r="AH802" s="15">
        <f t="shared" si="388"/>
        <v>0.5</v>
      </c>
      <c r="AI802" s="13">
        <v>3</v>
      </c>
      <c r="AJ802" s="15">
        <f t="shared" si="389"/>
        <v>0.75</v>
      </c>
      <c r="AK802" s="13">
        <v>2</v>
      </c>
      <c r="AL802" s="15">
        <f t="shared" si="390"/>
        <v>0.5</v>
      </c>
      <c r="AM802" s="13">
        <v>1</v>
      </c>
      <c r="AN802" s="15">
        <f t="shared" si="391"/>
        <v>0.25</v>
      </c>
      <c r="AO802" s="2">
        <v>1</v>
      </c>
      <c r="AP802" s="15">
        <f t="shared" si="392"/>
        <v>0.25</v>
      </c>
      <c r="AQ802" s="6">
        <v>3</v>
      </c>
      <c r="AR802" s="15">
        <f t="shared" si="393"/>
        <v>0.75</v>
      </c>
      <c r="AS802" s="52">
        <v>8</v>
      </c>
      <c r="AT802" s="15">
        <f t="shared" si="394"/>
        <v>2</v>
      </c>
      <c r="AU802" s="18"/>
      <c r="AV802" s="18"/>
      <c r="AW802" s="18"/>
      <c r="AX802" s="18"/>
      <c r="AY802" s="18"/>
      <c r="AZ802" s="18"/>
      <c r="BA802" s="18"/>
      <c r="BB802" s="18"/>
      <c r="BC802" s="18"/>
      <c r="BD802" s="92">
        <f t="shared" si="395"/>
        <v>36.363636363636367</v>
      </c>
      <c r="BE802" s="92">
        <f t="shared" si="396"/>
        <v>36.363636363636367</v>
      </c>
      <c r="BF802" s="93">
        <f>IFERROR(100*((L802+0.44*AA802+AQ802)*2400)/((SUMIFS(팀공격력!Q:Q,팀공격력!A:A,B802,팀공격력!B:B,D802)+0.44*SUMIFS(팀공격력!T:T,팀공격력!A:A,B802,팀공격력!B:B,D802)+SUMIFS(팀공격력!AK:AK,팀공격력!A:A,B802,팀공격력!B:B,D802))*(F802*60+G802)),"")</f>
        <v>8.3320256681937419</v>
      </c>
      <c r="BG802" s="17">
        <f t="shared" si="397"/>
        <v>0</v>
      </c>
      <c r="BH802" s="17">
        <f t="shared" si="398"/>
        <v>0</v>
      </c>
      <c r="BI802" s="94">
        <f>IFERROR(((AG802*(12000/5))/((F802*60+G802)*(SUMIFS(팀공격력!X:X,팀공격력!A:A,B802,팀공격력!B:B,D802)+SUMIFS(팀수비력!X:X,팀수비력!A:A,B802,팀수비력!B:B,D802))))*100,"")</f>
        <v>1.4698407060134857</v>
      </c>
      <c r="BJ802" s="94">
        <f>IFERROR(((AI802*(12000/5))/((F802*60+G802)*(SUMIFS(팀공격력!V:V,팀공격력!A:A,B802,팀공격력!B:B,D802)+SUMIFS(팀수비력!W:W,팀수비력!A:A,B802,팀수비력!B:B,D802))))*100,"")</f>
        <v>4.3031831602098993</v>
      </c>
      <c r="BK802" s="94">
        <f>IFERROR(((AE802*(12000/5))/((F802*60+G802)*(SUMIFS(팀공격력!X:X,팀공격력!A:A,B802,팀공격력!B:B,D802)+SUMIFS(팀수비력!X:X,팀수비력!A:A,B802,팀수비력!B:B,D802))))*100,"")</f>
        <v>3.6746017650337146</v>
      </c>
      <c r="BL802" s="94">
        <f>IFERROR(100*AK802/(((((F802*60+G802)/(12000/5))*SUMIFS(팀공격력!P:P,팀공격력!A:A,B802,팀공격력!B:B,D802))-K802)),"")</f>
        <v>3.6098368052944276</v>
      </c>
      <c r="BM802" s="94">
        <f>IFERROR(100*((AM802/E802*(2400))/((F802*60+G802)*SUMIFS(팀공격력!AR:AR,팀공격력!A:A,B802,팀공격력!B:B,D802))),"")</f>
        <v>1.5828506327841247</v>
      </c>
      <c r="BN802" s="94">
        <f>IFERROR((AO802*40)/(((F802*60+G802)/60)*(SUMIFS(팀수비력!Q:Q,팀수비력!A:A,B802,팀수비력!B:B,D802)-SUMIFS(팀수비력!N:N,팀수비력!A:A,B802,팀수비력!B:B,D802)))*100,"")</f>
        <v>1.0933741526350316</v>
      </c>
      <c r="BO802" s="94">
        <f t="shared" si="399"/>
        <v>21.428571428571427</v>
      </c>
      <c r="BP802" s="18"/>
      <c r="BQ802" s="18"/>
      <c r="BR802" s="18"/>
      <c r="BS802" s="18"/>
      <c r="BT802" s="19" t="s">
        <v>88</v>
      </c>
      <c r="BU802" s="19"/>
      <c r="BV802" s="26" t="s">
        <v>97</v>
      </c>
      <c r="BW802" s="26"/>
      <c r="BX802" s="26"/>
      <c r="BY802" s="26"/>
      <c r="BZ802" s="29"/>
      <c r="CA802" s="29"/>
      <c r="CB802" s="29"/>
      <c r="CC802" s="30"/>
      <c r="CD802" s="30"/>
      <c r="CE802" s="30"/>
      <c r="CF802" s="28">
        <v>0</v>
      </c>
      <c r="CG802" s="28">
        <v>4</v>
      </c>
    </row>
    <row r="803" spans="1:85" x14ac:dyDescent="0.4">
      <c r="A803" s="9" t="s">
        <v>84</v>
      </c>
      <c r="B803" s="9" t="s">
        <v>85</v>
      </c>
      <c r="C803" s="9" t="s">
        <v>103</v>
      </c>
      <c r="D803" s="23" t="s">
        <v>298</v>
      </c>
      <c r="E803" s="32">
        <v>8</v>
      </c>
      <c r="F803" s="32">
        <v>20</v>
      </c>
      <c r="G803" s="32">
        <v>17</v>
      </c>
      <c r="H803" s="14">
        <f t="shared" si="373"/>
        <v>9736</v>
      </c>
      <c r="I803" s="45">
        <v>56</v>
      </c>
      <c r="J803" s="15">
        <f t="shared" si="374"/>
        <v>7</v>
      </c>
      <c r="K803" s="21">
        <v>19</v>
      </c>
      <c r="L803" s="21">
        <v>49</v>
      </c>
      <c r="M803" s="15">
        <f t="shared" si="375"/>
        <v>2.375</v>
      </c>
      <c r="N803" s="15">
        <f t="shared" si="376"/>
        <v>6.125</v>
      </c>
      <c r="O803" s="17">
        <f t="shared" si="377"/>
        <v>0.38775510204081631</v>
      </c>
      <c r="P803" s="14">
        <v>14</v>
      </c>
      <c r="Q803" s="16">
        <v>33</v>
      </c>
      <c r="R803" s="15">
        <f t="shared" si="378"/>
        <v>1.75</v>
      </c>
      <c r="S803" s="15">
        <f t="shared" si="379"/>
        <v>4.125</v>
      </c>
      <c r="T803" s="17">
        <f t="shared" si="380"/>
        <v>0.42424242424242425</v>
      </c>
      <c r="U803" s="16">
        <v>5</v>
      </c>
      <c r="V803" s="16">
        <v>16</v>
      </c>
      <c r="W803" s="15">
        <f t="shared" si="381"/>
        <v>0.625</v>
      </c>
      <c r="X803" s="15">
        <f t="shared" si="382"/>
        <v>2</v>
      </c>
      <c r="Y803" s="17">
        <f t="shared" si="383"/>
        <v>0.3125</v>
      </c>
      <c r="Z803" s="8">
        <v>13</v>
      </c>
      <c r="AA803" s="8">
        <v>16</v>
      </c>
      <c r="AB803" s="15">
        <f t="shared" si="384"/>
        <v>1.625</v>
      </c>
      <c r="AC803" s="15">
        <f t="shared" si="385"/>
        <v>2</v>
      </c>
      <c r="AD803" s="17">
        <f t="shared" si="386"/>
        <v>0.8125</v>
      </c>
      <c r="AE803" s="13">
        <v>12</v>
      </c>
      <c r="AF803" s="15">
        <f t="shared" si="387"/>
        <v>1.5</v>
      </c>
      <c r="AG803" s="13">
        <v>3</v>
      </c>
      <c r="AH803" s="15">
        <f t="shared" si="388"/>
        <v>0.375</v>
      </c>
      <c r="AI803" s="13">
        <v>9</v>
      </c>
      <c r="AJ803" s="15">
        <f t="shared" si="389"/>
        <v>1.125</v>
      </c>
      <c r="AK803" s="13">
        <v>17</v>
      </c>
      <c r="AL803" s="15">
        <f t="shared" si="390"/>
        <v>2.125</v>
      </c>
      <c r="AM803" s="13">
        <v>5</v>
      </c>
      <c r="AN803" s="15">
        <f t="shared" si="391"/>
        <v>0.625</v>
      </c>
      <c r="AO803" s="2">
        <v>1</v>
      </c>
      <c r="AP803" s="15">
        <f t="shared" si="392"/>
        <v>0.125</v>
      </c>
      <c r="AQ803" s="6">
        <v>8</v>
      </c>
      <c r="AR803" s="15">
        <f t="shared" si="393"/>
        <v>1</v>
      </c>
      <c r="AS803" s="52">
        <v>12</v>
      </c>
      <c r="AT803" s="15">
        <f t="shared" si="394"/>
        <v>1.5</v>
      </c>
      <c r="AU803" s="18"/>
      <c r="AV803" s="18"/>
      <c r="AW803" s="18"/>
      <c r="AX803" s="18"/>
      <c r="AY803" s="18"/>
      <c r="AZ803" s="18"/>
      <c r="BA803" s="18"/>
      <c r="BB803" s="18"/>
      <c r="BC803" s="18"/>
      <c r="BD803" s="92">
        <f t="shared" si="395"/>
        <v>49.964311206281231</v>
      </c>
      <c r="BE803" s="92">
        <f t="shared" si="396"/>
        <v>43.877551020408163</v>
      </c>
      <c r="BF803" s="93">
        <f>IFERROR(100*((L803+0.44*AA803+AQ803)*2400)/((SUMIFS(팀공격력!Q:Q,팀공격력!A:A,B803,팀공격력!B:B,D803)+0.44*SUMIFS(팀공격력!T:T,팀공격력!A:A,B803,팀공격력!B:B,D803)+SUMIFS(팀공격력!AK:AK,팀공격력!A:A,B803,팀공격력!B:B,D803))*(F803*60+G803)),"")</f>
        <v>16.848668446978895</v>
      </c>
      <c r="BG803" s="17">
        <f t="shared" si="397"/>
        <v>0.32653061224489793</v>
      </c>
      <c r="BH803" s="17">
        <f t="shared" si="398"/>
        <v>0.32653061224489793</v>
      </c>
      <c r="BI803" s="94">
        <f>IFERROR(((AG803*(12000/5))/((F803*60+G803)*(SUMIFS(팀공격력!X:X,팀공격력!A:A,B803,팀공격력!B:B,D803)+SUMIFS(팀수비력!X:X,팀수비력!A:A,B803,팀수비력!B:B,D803))))*100,"")</f>
        <v>0.97466018878626381</v>
      </c>
      <c r="BJ803" s="94">
        <f>IFERROR(((AI803*(12000/5))/((F803*60+G803)*(SUMIFS(팀공격력!V:V,팀공격력!A:A,B803,팀공격력!B:B,D803)+SUMIFS(팀수비력!W:W,팀수비력!A:A,B803,팀수비력!B:B,D803))))*100,"")</f>
        <v>5.7069331311247149</v>
      </c>
      <c r="BK803" s="94">
        <f>IFERROR(((AE803*(12000/5))/((F803*60+G803)*(SUMIFS(팀공격력!X:X,팀공격력!A:A,B803,팀공격력!B:B,D803)+SUMIFS(팀수비력!X:X,팀수비력!A:A,B803,팀수비력!B:B,D803))))*100,"")</f>
        <v>3.8986407551450553</v>
      </c>
      <c r="BL803" s="94">
        <f>IFERROR(100*AK803/(((((F803*60+G803)/(12000/5))*SUMIFS(팀공격력!P:P,팀공격력!A:A,B803,팀공격력!B:B,D803))-K803)),"")</f>
        <v>14.734295155378199</v>
      </c>
      <c r="BM803" s="94">
        <f>IFERROR(100*((AM803/E803*(2400))/((F803*60+G803)*SUMIFS(팀공격력!AR:AR,팀공격력!A:A,B803,팀공격력!B:B,D803))),"")</f>
        <v>1.7493295818361936</v>
      </c>
      <c r="BN803" s="94">
        <f>IFERROR((AO803*40)/(((F803*60+G803)/60)*(SUMIFS(팀수비력!Q:Q,팀수비력!A:A,B803,팀수비력!B:B,D803)-SUMIFS(팀수비력!N:N,팀수비력!A:A,B803,팀수비력!B:B,D803)))*100,"")</f>
        <v>0.48334863937358014</v>
      </c>
      <c r="BO803" s="94">
        <f t="shared" si="399"/>
        <v>12.492192379762649</v>
      </c>
      <c r="BP803" s="18"/>
      <c r="BQ803" s="18"/>
      <c r="BR803" s="18"/>
      <c r="BS803" s="18"/>
      <c r="BT803" s="19" t="s">
        <v>88</v>
      </c>
      <c r="BU803" s="19"/>
      <c r="BV803" s="26" t="s">
        <v>89</v>
      </c>
      <c r="BW803" s="26"/>
      <c r="BX803" s="26"/>
      <c r="BY803" s="26"/>
      <c r="BZ803" s="29"/>
      <c r="CA803" s="29"/>
      <c r="CB803" s="29"/>
      <c r="CC803" s="30"/>
      <c r="CD803" s="30"/>
      <c r="CE803" s="30"/>
      <c r="CF803" s="28">
        <v>3</v>
      </c>
      <c r="CG803" s="28">
        <v>5</v>
      </c>
    </row>
    <row r="804" spans="1:85" x14ac:dyDescent="0.4">
      <c r="A804" s="9" t="s">
        <v>84</v>
      </c>
      <c r="B804" s="9" t="s">
        <v>85</v>
      </c>
      <c r="C804" s="9" t="s">
        <v>105</v>
      </c>
      <c r="D804" s="23" t="s">
        <v>298</v>
      </c>
      <c r="E804" s="32">
        <v>2</v>
      </c>
      <c r="F804" s="32">
        <v>7</v>
      </c>
      <c r="G804" s="32">
        <v>3</v>
      </c>
      <c r="H804" s="14">
        <f t="shared" si="373"/>
        <v>846</v>
      </c>
      <c r="I804" s="45">
        <v>2</v>
      </c>
      <c r="J804" s="15">
        <f t="shared" si="374"/>
        <v>1</v>
      </c>
      <c r="K804" s="21">
        <v>1</v>
      </c>
      <c r="L804" s="21">
        <v>4</v>
      </c>
      <c r="M804" s="15">
        <f t="shared" si="375"/>
        <v>0.5</v>
      </c>
      <c r="N804" s="15">
        <f t="shared" si="376"/>
        <v>2</v>
      </c>
      <c r="O804" s="17">
        <f t="shared" si="377"/>
        <v>0.25</v>
      </c>
      <c r="P804" s="14">
        <v>1</v>
      </c>
      <c r="Q804" s="16">
        <v>1</v>
      </c>
      <c r="R804" s="15">
        <f t="shared" si="378"/>
        <v>0.5</v>
      </c>
      <c r="S804" s="15">
        <f t="shared" si="379"/>
        <v>0.5</v>
      </c>
      <c r="T804" s="17">
        <f t="shared" si="380"/>
        <v>1</v>
      </c>
      <c r="U804" s="16">
        <v>0</v>
      </c>
      <c r="V804" s="16">
        <v>3</v>
      </c>
      <c r="W804" s="15">
        <f t="shared" si="381"/>
        <v>0</v>
      </c>
      <c r="X804" s="15">
        <f t="shared" si="382"/>
        <v>1.5</v>
      </c>
      <c r="Y804" s="17">
        <f t="shared" si="383"/>
        <v>0</v>
      </c>
      <c r="Z804" s="8">
        <v>0</v>
      </c>
      <c r="AA804" s="8">
        <v>0</v>
      </c>
      <c r="AB804" s="15">
        <f t="shared" si="384"/>
        <v>0</v>
      </c>
      <c r="AC804" s="15">
        <f t="shared" si="385"/>
        <v>0</v>
      </c>
      <c r="AD804" s="17" t="e">
        <f t="shared" si="386"/>
        <v>#DIV/0!</v>
      </c>
      <c r="AE804" s="13">
        <v>2</v>
      </c>
      <c r="AF804" s="15">
        <f t="shared" si="387"/>
        <v>1</v>
      </c>
      <c r="AG804" s="13">
        <v>0</v>
      </c>
      <c r="AH804" s="15">
        <f t="shared" si="388"/>
        <v>0</v>
      </c>
      <c r="AI804" s="13">
        <v>2</v>
      </c>
      <c r="AJ804" s="15">
        <f t="shared" si="389"/>
        <v>1</v>
      </c>
      <c r="AK804" s="13">
        <v>0</v>
      </c>
      <c r="AL804" s="15">
        <f t="shared" si="390"/>
        <v>0</v>
      </c>
      <c r="AM804" s="13">
        <v>0</v>
      </c>
      <c r="AN804" s="15">
        <f t="shared" si="391"/>
        <v>0</v>
      </c>
      <c r="AO804" s="2">
        <v>0</v>
      </c>
      <c r="AP804" s="15">
        <f t="shared" si="392"/>
        <v>0</v>
      </c>
      <c r="AQ804" s="6">
        <v>0</v>
      </c>
      <c r="AR804" s="15">
        <f t="shared" si="393"/>
        <v>0</v>
      </c>
      <c r="AS804" s="52">
        <v>3</v>
      </c>
      <c r="AT804" s="15">
        <f t="shared" si="394"/>
        <v>1.5</v>
      </c>
      <c r="AU804" s="18"/>
      <c r="AV804" s="18"/>
      <c r="AW804" s="18"/>
      <c r="AX804" s="18"/>
      <c r="AY804" s="18"/>
      <c r="AZ804" s="18"/>
      <c r="BA804" s="18"/>
      <c r="BB804" s="18"/>
      <c r="BC804" s="18"/>
      <c r="BD804" s="92">
        <f t="shared" si="395"/>
        <v>25</v>
      </c>
      <c r="BE804" s="92">
        <f t="shared" si="396"/>
        <v>25</v>
      </c>
      <c r="BF804" s="93">
        <f>IFERROR(100*((L804+0.44*AA804+AQ804)*2400)/((SUMIFS(팀공격력!Q:Q,팀공격력!A:A,B804,팀공격력!B:B,D804)+0.44*SUMIFS(팀공격력!T:T,팀공격력!A:A,B804,팀공격력!B:B,D804)+SUMIFS(팀공격력!AK:AK,팀공격력!A:A,B804,팀공격력!B:B,D804))*(F804*60+G804)),"")</f>
        <v>3.027781026334504</v>
      </c>
      <c r="BG804" s="17">
        <f t="shared" si="397"/>
        <v>0.75</v>
      </c>
      <c r="BH804" s="17">
        <f t="shared" si="398"/>
        <v>0</v>
      </c>
      <c r="BI804" s="94">
        <f>IFERROR(((AG804*(12000/5))/((F804*60+G804)*(SUMIFS(팀공격력!X:X,팀공격력!A:A,B804,팀공격력!B:B,D804)+SUMIFS(팀수비력!X:X,팀수비력!A:A,B804,팀수비력!B:B,D804))))*100,"")</f>
        <v>0</v>
      </c>
      <c r="BJ804" s="94">
        <f>IFERROR(((AI804*(12000/5))/((F804*60+G804)*(SUMIFS(팀공격력!V:V,팀공격력!A:A,B804,팀공격력!B:B,D804)+SUMIFS(팀수비력!W:W,팀수비력!A:A,B804,팀수비력!B:B,D804))))*100,"")</f>
        <v>3.6487195274908215</v>
      </c>
      <c r="BK804" s="94">
        <f>IFERROR(((AE804*(12000/5))/((F804*60+G804)*(SUMIFS(팀공격력!X:X,팀공격력!A:A,B804,팀공격력!B:B,D804)+SUMIFS(팀수비력!X:X,팀수비력!A:A,B804,팀수비력!B:B,D804))))*100,"")</f>
        <v>1.8694427892086414</v>
      </c>
      <c r="BL804" s="94">
        <f>IFERROR(100*AK804/(((((F804*60+G804)/(12000/5))*SUMIFS(팀공격력!P:P,팀공격력!A:A,B804,팀공격력!B:B,D804))-K804)),"")</f>
        <v>0</v>
      </c>
      <c r="BM804" s="94">
        <f>IFERROR(100*((AM804/E804*(2400))/((F804*60+G804)*SUMIFS(팀공격력!AR:AR,팀공격력!A:A,B804,팀공격력!B:B,D804))),"")</f>
        <v>0</v>
      </c>
      <c r="BN804" s="94">
        <f>IFERROR((AO804*40)/(((F804*60+G804)/60)*(SUMIFS(팀수비력!Q:Q,팀수비력!A:A,B804,팀수비력!B:B,D804)-SUMIFS(팀수비력!N:N,팀수비력!A:A,B804,팀수비력!B:B,D804)))*100,"")</f>
        <v>0</v>
      </c>
      <c r="BO804" s="94">
        <f t="shared" si="399"/>
        <v>0</v>
      </c>
      <c r="BP804" s="18"/>
      <c r="BQ804" s="18"/>
      <c r="BR804" s="18"/>
      <c r="BS804" s="18"/>
      <c r="BT804" s="19" t="s">
        <v>88</v>
      </c>
      <c r="BU804" s="19"/>
      <c r="BV804" s="26" t="s">
        <v>89</v>
      </c>
      <c r="BW804" s="26"/>
      <c r="BX804" s="26"/>
      <c r="BY804" s="26"/>
      <c r="BZ804" s="29"/>
      <c r="CA804" s="29"/>
      <c r="CB804" s="29"/>
      <c r="CC804" s="30"/>
      <c r="CD804" s="30"/>
      <c r="CE804" s="30"/>
      <c r="CF804" s="28">
        <v>1</v>
      </c>
      <c r="CG804" s="28">
        <v>1</v>
      </c>
    </row>
    <row r="805" spans="1:85" x14ac:dyDescent="0.4">
      <c r="A805" s="9" t="s">
        <v>84</v>
      </c>
      <c r="B805" s="9" t="s">
        <v>85</v>
      </c>
      <c r="C805" s="9" t="s">
        <v>106</v>
      </c>
      <c r="D805" s="23" t="s">
        <v>298</v>
      </c>
      <c r="E805" s="32">
        <v>8</v>
      </c>
      <c r="F805" s="32">
        <v>18</v>
      </c>
      <c r="G805" s="32">
        <v>4</v>
      </c>
      <c r="H805" s="14">
        <f t="shared" si="373"/>
        <v>8672</v>
      </c>
      <c r="I805" s="45">
        <v>81</v>
      </c>
      <c r="J805" s="15">
        <f t="shared" si="374"/>
        <v>10.125</v>
      </c>
      <c r="K805" s="21">
        <v>31</v>
      </c>
      <c r="L805" s="21">
        <v>62</v>
      </c>
      <c r="M805" s="15">
        <f t="shared" si="375"/>
        <v>3.875</v>
      </c>
      <c r="N805" s="15">
        <f t="shared" si="376"/>
        <v>7.75</v>
      </c>
      <c r="O805" s="17">
        <f t="shared" si="377"/>
        <v>0.5</v>
      </c>
      <c r="P805" s="14">
        <v>23</v>
      </c>
      <c r="Q805" s="16">
        <v>40</v>
      </c>
      <c r="R805" s="15">
        <f t="shared" si="378"/>
        <v>2.875</v>
      </c>
      <c r="S805" s="15">
        <f t="shared" si="379"/>
        <v>5</v>
      </c>
      <c r="T805" s="17">
        <f t="shared" si="380"/>
        <v>0.57499999999999996</v>
      </c>
      <c r="U805" s="16">
        <v>8</v>
      </c>
      <c r="V805" s="16">
        <v>22</v>
      </c>
      <c r="W805" s="15">
        <f t="shared" si="381"/>
        <v>1</v>
      </c>
      <c r="X805" s="15">
        <f t="shared" si="382"/>
        <v>2.75</v>
      </c>
      <c r="Y805" s="17">
        <f t="shared" si="383"/>
        <v>0.36363636363636365</v>
      </c>
      <c r="Z805" s="8">
        <v>11</v>
      </c>
      <c r="AA805" s="8">
        <v>18</v>
      </c>
      <c r="AB805" s="15">
        <f t="shared" si="384"/>
        <v>1.375</v>
      </c>
      <c r="AC805" s="15">
        <f t="shared" si="385"/>
        <v>2.25</v>
      </c>
      <c r="AD805" s="17">
        <f t="shared" si="386"/>
        <v>0.61111111111111116</v>
      </c>
      <c r="AE805" s="13">
        <v>48</v>
      </c>
      <c r="AF805" s="15">
        <f t="shared" si="387"/>
        <v>6</v>
      </c>
      <c r="AG805" s="13">
        <v>15</v>
      </c>
      <c r="AH805" s="15">
        <f t="shared" si="388"/>
        <v>1.875</v>
      </c>
      <c r="AI805" s="13">
        <v>33</v>
      </c>
      <c r="AJ805" s="15">
        <f t="shared" si="389"/>
        <v>4.125</v>
      </c>
      <c r="AK805" s="13">
        <v>10</v>
      </c>
      <c r="AL805" s="15">
        <f t="shared" si="390"/>
        <v>1.25</v>
      </c>
      <c r="AM805" s="13">
        <v>9</v>
      </c>
      <c r="AN805" s="15">
        <f t="shared" si="391"/>
        <v>1.125</v>
      </c>
      <c r="AO805" s="2">
        <v>5</v>
      </c>
      <c r="AP805" s="15">
        <f t="shared" si="392"/>
        <v>0.625</v>
      </c>
      <c r="AQ805" s="6">
        <v>7</v>
      </c>
      <c r="AR805" s="15">
        <f t="shared" si="393"/>
        <v>0.875</v>
      </c>
      <c r="AS805" s="52">
        <v>13</v>
      </c>
      <c r="AT805" s="15">
        <f t="shared" si="394"/>
        <v>1.625</v>
      </c>
      <c r="AU805" s="18"/>
      <c r="AV805" s="18"/>
      <c r="AW805" s="18"/>
      <c r="AX805" s="18"/>
      <c r="AY805" s="18"/>
      <c r="AZ805" s="18"/>
      <c r="BA805" s="18"/>
      <c r="BB805" s="18"/>
      <c r="BC805" s="18"/>
      <c r="BD805" s="92">
        <f t="shared" si="395"/>
        <v>57.923340961098404</v>
      </c>
      <c r="BE805" s="92">
        <f t="shared" si="396"/>
        <v>56.451612903225815</v>
      </c>
      <c r="BF805" s="93">
        <f>IFERROR(100*((L805+0.44*AA805+AQ805)*2400)/((SUMIFS(팀공격력!Q:Q,팀공격력!A:A,B805,팀공격력!B:B,D805)+0.44*SUMIFS(팀공격력!T:T,팀공격력!A:A,B805,팀공격력!B:B,D805)+SUMIFS(팀공격력!AK:AK,팀공격력!A:A,B805,팀공격력!B:B,D805))*(F805*60+G805)),"")</f>
        <v>22.720340336441417</v>
      </c>
      <c r="BG805" s="17">
        <f t="shared" si="397"/>
        <v>0.35483870967741937</v>
      </c>
      <c r="BH805" s="17">
        <f t="shared" si="398"/>
        <v>0.29032258064516131</v>
      </c>
      <c r="BI805" s="94">
        <f>IFERROR(((AG805*(12000/5))/((F805*60+G805)*(SUMIFS(팀공격력!X:X,팀공격력!A:A,B805,팀공격력!B:B,D805)+SUMIFS(팀수비력!X:X,팀수비력!A:A,B805,팀수비력!B:B,D805))))*100,"")</f>
        <v>5.4712243992291656</v>
      </c>
      <c r="BJ805" s="94">
        <f>IFERROR(((AI805*(12000/5))/((F805*60+G805)*(SUMIFS(팀공격력!V:V,팀공격력!A:A,B805,팀공격력!B:B,D805)+SUMIFS(팀수비력!W:W,팀수비력!A:A,B805,팀수비력!B:B,D805))))*100,"")</f>
        <v>23.492839430002014</v>
      </c>
      <c r="BK805" s="94">
        <f>IFERROR(((AE805*(12000/5))/((F805*60+G805)*(SUMIFS(팀공격력!X:X,팀공격력!A:A,B805,팀공격력!B:B,D805)+SUMIFS(팀수비력!X:X,팀수비력!A:A,B805,팀수비력!B:B,D805))))*100,"")</f>
        <v>17.507918077533329</v>
      </c>
      <c r="BL805" s="94">
        <f>IFERROR(100*AK805/(((((F805*60+G805)/(12000/5))*SUMIFS(팀공격력!P:P,팀공격력!A:A,B805,팀공격력!B:B,D805))-K805)),"")</f>
        <v>11.275016442732312</v>
      </c>
      <c r="BM805" s="94">
        <f>IFERROR(100*((AM805/E805*(2400))/((F805*60+G805)*SUMIFS(팀공격력!AR:AR,팀공격력!A:A,B805,팀공격력!B:B,D805))),"")</f>
        <v>3.5351304261719245</v>
      </c>
      <c r="BN805" s="94">
        <f>IFERROR((AO805*40)/(((F805*60+G805)/60)*(SUMIFS(팀수비력!Q:Q,팀수비력!A:A,B805,팀수비력!B:B,D805)-SUMIFS(팀수비력!N:N,팀수비력!A:A,B805,팀수비력!B:B,D805)))*100,"")</f>
        <v>2.7132624267419145</v>
      </c>
      <c r="BO805" s="94">
        <f t="shared" si="399"/>
        <v>9.1003640145605829</v>
      </c>
      <c r="BP805" s="18"/>
      <c r="BQ805" s="18"/>
      <c r="BR805" s="18"/>
      <c r="BS805" s="18"/>
      <c r="BT805" s="19" t="s">
        <v>93</v>
      </c>
      <c r="BU805" s="19"/>
      <c r="BV805" s="26" t="s">
        <v>97</v>
      </c>
      <c r="BW805" s="26"/>
      <c r="BX805" s="26"/>
      <c r="BY805" s="26"/>
      <c r="BZ805" s="29"/>
      <c r="CA805" s="29"/>
      <c r="CB805" s="29"/>
      <c r="CC805" s="30"/>
      <c r="CD805" s="30"/>
      <c r="CE805" s="30"/>
      <c r="CF805" s="28">
        <v>3</v>
      </c>
      <c r="CG805" s="28">
        <v>5</v>
      </c>
    </row>
    <row r="806" spans="1:85" x14ac:dyDescent="0.4">
      <c r="A806" s="9" t="s">
        <v>84</v>
      </c>
      <c r="B806" s="9" t="s">
        <v>85</v>
      </c>
      <c r="C806" s="9" t="s">
        <v>108</v>
      </c>
      <c r="D806" s="23" t="s">
        <v>298</v>
      </c>
      <c r="E806" s="32">
        <v>5</v>
      </c>
      <c r="F806" s="32">
        <v>8</v>
      </c>
      <c r="G806" s="32">
        <v>44</v>
      </c>
      <c r="H806" s="14">
        <f t="shared" si="373"/>
        <v>2620</v>
      </c>
      <c r="I806" s="45">
        <v>2</v>
      </c>
      <c r="J806" s="15">
        <f t="shared" si="374"/>
        <v>0.4</v>
      </c>
      <c r="K806" s="21">
        <v>1</v>
      </c>
      <c r="L806" s="21">
        <v>13</v>
      </c>
      <c r="M806" s="15">
        <f t="shared" si="375"/>
        <v>0.2</v>
      </c>
      <c r="N806" s="15">
        <f t="shared" si="376"/>
        <v>2.6</v>
      </c>
      <c r="O806" s="17">
        <f t="shared" si="377"/>
        <v>7.6923076923076927E-2</v>
      </c>
      <c r="P806" s="14">
        <v>1</v>
      </c>
      <c r="Q806" s="16">
        <v>5</v>
      </c>
      <c r="R806" s="15">
        <f t="shared" si="378"/>
        <v>0.2</v>
      </c>
      <c r="S806" s="15">
        <f t="shared" si="379"/>
        <v>1</v>
      </c>
      <c r="T806" s="17">
        <f t="shared" si="380"/>
        <v>0.2</v>
      </c>
      <c r="U806" s="16">
        <v>0</v>
      </c>
      <c r="V806" s="16">
        <v>8</v>
      </c>
      <c r="W806" s="15">
        <f t="shared" si="381"/>
        <v>0</v>
      </c>
      <c r="X806" s="15">
        <f t="shared" si="382"/>
        <v>1.6</v>
      </c>
      <c r="Y806" s="17">
        <f t="shared" si="383"/>
        <v>0</v>
      </c>
      <c r="Z806" s="8">
        <v>0</v>
      </c>
      <c r="AA806" s="8">
        <v>0</v>
      </c>
      <c r="AB806" s="15">
        <f t="shared" si="384"/>
        <v>0</v>
      </c>
      <c r="AC806" s="15">
        <f t="shared" si="385"/>
        <v>0</v>
      </c>
      <c r="AD806" s="17" t="e">
        <f t="shared" si="386"/>
        <v>#DIV/0!</v>
      </c>
      <c r="AE806" s="13">
        <v>3</v>
      </c>
      <c r="AF806" s="15">
        <f t="shared" si="387"/>
        <v>0.6</v>
      </c>
      <c r="AG806" s="13">
        <v>2</v>
      </c>
      <c r="AH806" s="15">
        <f t="shared" si="388"/>
        <v>0.4</v>
      </c>
      <c r="AI806" s="13">
        <v>1</v>
      </c>
      <c r="AJ806" s="15">
        <f t="shared" si="389"/>
        <v>0.2</v>
      </c>
      <c r="AK806" s="13">
        <v>2</v>
      </c>
      <c r="AL806" s="15">
        <f t="shared" si="390"/>
        <v>0.4</v>
      </c>
      <c r="AM806" s="13">
        <v>1</v>
      </c>
      <c r="AN806" s="15">
        <f t="shared" si="391"/>
        <v>0.2</v>
      </c>
      <c r="AO806" s="2">
        <v>0</v>
      </c>
      <c r="AP806" s="15">
        <f t="shared" si="392"/>
        <v>0</v>
      </c>
      <c r="AQ806" s="6">
        <v>0</v>
      </c>
      <c r="AR806" s="15">
        <f t="shared" si="393"/>
        <v>0</v>
      </c>
      <c r="AS806" s="52">
        <v>2</v>
      </c>
      <c r="AT806" s="15">
        <f t="shared" si="394"/>
        <v>0.4</v>
      </c>
      <c r="AU806" s="18"/>
      <c r="AV806" s="18"/>
      <c r="AW806" s="18"/>
      <c r="AX806" s="18"/>
      <c r="AY806" s="18"/>
      <c r="AZ806" s="18"/>
      <c r="BA806" s="18"/>
      <c r="BB806" s="18"/>
      <c r="BC806" s="18"/>
      <c r="BD806" s="92">
        <f t="shared" si="395"/>
        <v>7.6923076923076925</v>
      </c>
      <c r="BE806" s="92">
        <f t="shared" si="396"/>
        <v>7.6923076923076925</v>
      </c>
      <c r="BF806" s="93">
        <f>IFERROR(100*((L806+0.44*AA806+AQ806)*2400)/((SUMIFS(팀공격력!Q:Q,팀공격력!A:A,B806,팀공격력!B:B,D806)+0.44*SUMIFS(팀공격력!T:T,팀공격력!A:A,B806,팀공격력!B:B,D806)+SUMIFS(팀공격력!AK:AK,팀공격력!A:A,B806,팀공격력!B:B,D806))*(F806*60+G806)),"")</f>
        <v>7.9435915380789313</v>
      </c>
      <c r="BG806" s="17">
        <f t="shared" si="397"/>
        <v>0.61538461538461542</v>
      </c>
      <c r="BH806" s="17">
        <f t="shared" si="398"/>
        <v>0</v>
      </c>
      <c r="BI806" s="94">
        <f>IFERROR(((AG806*(12000/5))/((F806*60+G806)*(SUMIFS(팀공격력!X:X,팀공격력!A:A,B806,팀공격력!B:B,D806)+SUMIFS(팀수비력!X:X,팀수비력!A:A,B806,팀수비력!B:B,D806))))*100,"")</f>
        <v>1.5091112592275866</v>
      </c>
      <c r="BJ806" s="94">
        <f>IFERROR(((AI806*(12000/5))/((F806*60+G806)*(SUMIFS(팀공격력!V:V,팀공격력!A:A,B806,팀공격력!B:B,D806)+SUMIFS(팀수비력!W:W,팀수비력!A:A,B806,팀수비력!B:B,D806))))*100,"")</f>
        <v>1.4727179008860853</v>
      </c>
      <c r="BK806" s="94">
        <f>IFERROR(((AE806*(12000/5))/((F806*60+G806)*(SUMIFS(팀공격력!X:X,팀공격력!A:A,B806,팀공격력!B:B,D806)+SUMIFS(팀수비력!X:X,팀수비력!A:A,B806,팀수비력!B:B,D806))))*100,"")</f>
        <v>2.2636668888413798</v>
      </c>
      <c r="BL806" s="94">
        <f>IFERROR(100*AK806/(((((F806*60+G806)/(12000/5))*SUMIFS(팀공격력!P:P,팀공격력!A:A,B806,팀공격력!B:B,D806))-K806)),"")</f>
        <v>3.5175142899018028</v>
      </c>
      <c r="BM806" s="94">
        <f>IFERROR(100*((AM806/E806*(2400))/((F806*60+G806)*SUMIFS(팀공격력!AR:AR,팀공격력!A:A,B806,팀공격력!B:B,D806))),"")</f>
        <v>1.3001124281494032</v>
      </c>
      <c r="BN806" s="94">
        <f>IFERROR((AO806*40)/(((F806*60+G806)/60)*(SUMIFS(팀수비력!Q:Q,팀수비력!A:A,B806,팀수비력!B:B,D806)-SUMIFS(팀수비력!N:N,팀수비력!A:A,B806,팀수비력!B:B,D806)))*100,"")</f>
        <v>0</v>
      </c>
      <c r="BO806" s="94">
        <f t="shared" si="399"/>
        <v>0</v>
      </c>
      <c r="BP806" s="18"/>
      <c r="BQ806" s="18"/>
      <c r="BR806" s="18"/>
      <c r="BS806" s="18"/>
      <c r="BT806" s="19" t="s">
        <v>88</v>
      </c>
      <c r="BU806" s="19"/>
      <c r="BV806" s="26" t="s">
        <v>94</v>
      </c>
      <c r="BW806" s="26"/>
      <c r="BX806" s="26"/>
      <c r="BY806" s="26"/>
      <c r="BZ806" s="29"/>
      <c r="CA806" s="29"/>
      <c r="CB806" s="29"/>
      <c r="CC806" s="30"/>
      <c r="CD806" s="30"/>
      <c r="CE806" s="30"/>
      <c r="CF806" s="28">
        <v>1</v>
      </c>
      <c r="CG806" s="28">
        <v>4</v>
      </c>
    </row>
    <row r="807" spans="1:85" x14ac:dyDescent="0.4">
      <c r="A807" s="9" t="s">
        <v>84</v>
      </c>
      <c r="B807" s="9" t="s">
        <v>85</v>
      </c>
      <c r="C807" s="9" t="s">
        <v>109</v>
      </c>
      <c r="D807" s="23" t="s">
        <v>298</v>
      </c>
      <c r="E807" s="32">
        <v>3</v>
      </c>
      <c r="F807" s="32">
        <v>7</v>
      </c>
      <c r="G807" s="32">
        <v>39</v>
      </c>
      <c r="H807" s="14">
        <f t="shared" si="373"/>
        <v>1377</v>
      </c>
      <c r="I807" s="45">
        <v>7</v>
      </c>
      <c r="J807" s="15">
        <f t="shared" si="374"/>
        <v>2.3333333333333335</v>
      </c>
      <c r="K807" s="21">
        <v>3</v>
      </c>
      <c r="L807" s="21">
        <v>8</v>
      </c>
      <c r="M807" s="15">
        <f t="shared" si="375"/>
        <v>1</v>
      </c>
      <c r="N807" s="15">
        <f t="shared" si="376"/>
        <v>2.6666666666666665</v>
      </c>
      <c r="O807" s="17">
        <f t="shared" si="377"/>
        <v>0.375</v>
      </c>
      <c r="P807" s="14">
        <v>2</v>
      </c>
      <c r="Q807" s="16">
        <v>5</v>
      </c>
      <c r="R807" s="15">
        <f t="shared" si="378"/>
        <v>0.66666666666666663</v>
      </c>
      <c r="S807" s="15">
        <f t="shared" si="379"/>
        <v>1.6666666666666667</v>
      </c>
      <c r="T807" s="17">
        <f t="shared" si="380"/>
        <v>0.4</v>
      </c>
      <c r="U807" s="16">
        <v>1</v>
      </c>
      <c r="V807" s="16">
        <v>3</v>
      </c>
      <c r="W807" s="15">
        <f t="shared" si="381"/>
        <v>0.33333333333333331</v>
      </c>
      <c r="X807" s="15">
        <f t="shared" si="382"/>
        <v>1</v>
      </c>
      <c r="Y807" s="17">
        <f t="shared" si="383"/>
        <v>0.33333333333333331</v>
      </c>
      <c r="Z807" s="8">
        <v>0</v>
      </c>
      <c r="AA807" s="8">
        <v>2</v>
      </c>
      <c r="AB807" s="15">
        <f t="shared" si="384"/>
        <v>0</v>
      </c>
      <c r="AC807" s="15">
        <f t="shared" si="385"/>
        <v>0.66666666666666663</v>
      </c>
      <c r="AD807" s="17">
        <f t="shared" si="386"/>
        <v>0</v>
      </c>
      <c r="AE807" s="13">
        <v>4</v>
      </c>
      <c r="AF807" s="15">
        <f t="shared" si="387"/>
        <v>1.3333333333333333</v>
      </c>
      <c r="AG807" s="13">
        <v>0</v>
      </c>
      <c r="AH807" s="15">
        <f t="shared" si="388"/>
        <v>0</v>
      </c>
      <c r="AI807" s="13">
        <v>4</v>
      </c>
      <c r="AJ807" s="15">
        <f t="shared" si="389"/>
        <v>1.3333333333333333</v>
      </c>
      <c r="AK807" s="13">
        <v>1</v>
      </c>
      <c r="AL807" s="15">
        <f t="shared" si="390"/>
        <v>0.33333333333333331</v>
      </c>
      <c r="AM807" s="13">
        <v>0</v>
      </c>
      <c r="AN807" s="15">
        <f t="shared" si="391"/>
        <v>0</v>
      </c>
      <c r="AO807" s="2">
        <v>0</v>
      </c>
      <c r="AP807" s="15">
        <f t="shared" si="392"/>
        <v>0</v>
      </c>
      <c r="AQ807" s="6">
        <v>1</v>
      </c>
      <c r="AR807" s="15">
        <f t="shared" si="393"/>
        <v>0.33333333333333331</v>
      </c>
      <c r="AS807" s="52">
        <v>1</v>
      </c>
      <c r="AT807" s="15">
        <f t="shared" si="394"/>
        <v>0.33333333333333331</v>
      </c>
      <c r="AU807" s="18"/>
      <c r="AV807" s="18"/>
      <c r="AW807" s="18"/>
      <c r="AX807" s="18"/>
      <c r="AY807" s="18"/>
      <c r="AZ807" s="18"/>
      <c r="BA807" s="18"/>
      <c r="BB807" s="18"/>
      <c r="BC807" s="18"/>
      <c r="BD807" s="92">
        <f t="shared" si="395"/>
        <v>39.414414414414409</v>
      </c>
      <c r="BE807" s="92">
        <f t="shared" si="396"/>
        <v>43.75</v>
      </c>
      <c r="BF807" s="93">
        <f>IFERROR(100*((L807+0.44*AA807+AQ807)*2400)/((SUMIFS(팀공격력!Q:Q,팀공격력!A:A,B807,팀공격력!B:B,D807)+0.44*SUMIFS(팀공격력!T:T,팀공격력!A:A,B807,팀공격력!B:B,D807)+SUMIFS(팀공격력!AK:AK,팀공격력!A:A,B807,팀공격력!B:B,D807))*(F807*60+G807)),"")</f>
        <v>6.8920607715131892</v>
      </c>
      <c r="BG807" s="17">
        <f t="shared" si="397"/>
        <v>0.375</v>
      </c>
      <c r="BH807" s="17">
        <f t="shared" si="398"/>
        <v>0.25</v>
      </c>
      <c r="BI807" s="94">
        <f>IFERROR(((AG807*(12000/5))/((F807*60+G807)*(SUMIFS(팀공격력!X:X,팀공격력!A:A,B807,팀공격력!B:B,D807)+SUMIFS(팀수비력!X:X,팀수비력!A:A,B807,팀수비력!B:B,D807))))*100,"")</f>
        <v>0</v>
      </c>
      <c r="BJ807" s="94">
        <f>IFERROR(((AI807*(12000/5))/((F807*60+G807)*(SUMIFS(팀공격력!V:V,팀공격력!A:A,B807,팀공격력!B:B,D807)+SUMIFS(팀수비력!W:W,팀수비력!A:A,B807,팀수비력!B:B,D807))))*100,"")</f>
        <v>6.7250908938066125</v>
      </c>
      <c r="BK807" s="94">
        <f>IFERROR(((AE807*(12000/5))/((F807*60+G807)*(SUMIFS(팀공격력!X:X,팀공격력!A:A,B807,팀공격력!B:B,D807)+SUMIFS(팀수비력!X:X,팀수비력!A:A,B807,팀수비력!B:B,D807))))*100,"")</f>
        <v>3.4456396506982805</v>
      </c>
      <c r="BL807" s="94">
        <f>IFERROR(100*AK807/(((((F807*60+G807)/(12000/5))*SUMIFS(팀공격력!P:P,팀공격력!A:A,B807,팀공격력!B:B,D807))-K807)),"")</f>
        <v>2.0972604535325732</v>
      </c>
      <c r="BM807" s="94">
        <f>IFERROR(100*((AM807/E807*(2400))/((F807*60+G807)*SUMIFS(팀공격력!AR:AR,팀공격력!A:A,B807,팀공격력!B:B,D807))),"")</f>
        <v>0</v>
      </c>
      <c r="BN807" s="94">
        <f>IFERROR((AO807*40)/(((F807*60+G807)/60)*(SUMIFS(팀수비력!Q:Q,팀수비력!A:A,B807,팀수비력!B:B,D807)-SUMIFS(팀수비력!N:N,팀수비력!A:A,B807,팀수비력!B:B,D807)))*100,"")</f>
        <v>0</v>
      </c>
      <c r="BO807" s="94">
        <f t="shared" si="399"/>
        <v>10.121457489878543</v>
      </c>
      <c r="BP807" s="18"/>
      <c r="BQ807" s="18"/>
      <c r="BR807" s="18"/>
      <c r="BS807" s="18"/>
      <c r="BT807" s="19" t="s">
        <v>88</v>
      </c>
      <c r="BU807" s="19"/>
      <c r="BV807" s="26" t="s">
        <v>94</v>
      </c>
      <c r="BW807" s="26"/>
      <c r="BX807" s="26"/>
      <c r="BY807" s="26"/>
      <c r="BZ807" s="29"/>
      <c r="CA807" s="29"/>
      <c r="CB807" s="29"/>
      <c r="CC807" s="30"/>
      <c r="CD807" s="30"/>
      <c r="CE807" s="30"/>
      <c r="CF807" s="28">
        <v>0</v>
      </c>
      <c r="CG807" s="28">
        <v>3</v>
      </c>
    </row>
    <row r="808" spans="1:85" x14ac:dyDescent="0.4">
      <c r="A808" s="9" t="s">
        <v>84</v>
      </c>
      <c r="B808" s="9" t="s">
        <v>85</v>
      </c>
      <c r="C808" s="9" t="s">
        <v>110</v>
      </c>
      <c r="D808" s="23" t="s">
        <v>298</v>
      </c>
      <c r="E808" s="32">
        <v>7</v>
      </c>
      <c r="F808" s="32">
        <v>17</v>
      </c>
      <c r="G808" s="32">
        <v>31</v>
      </c>
      <c r="H808" s="14">
        <f t="shared" si="373"/>
        <v>7357</v>
      </c>
      <c r="I808" s="45">
        <v>28</v>
      </c>
      <c r="J808" s="15">
        <f t="shared" si="374"/>
        <v>4</v>
      </c>
      <c r="K808" s="21">
        <v>11</v>
      </c>
      <c r="L808" s="21">
        <v>28</v>
      </c>
      <c r="M808" s="15">
        <f t="shared" si="375"/>
        <v>1.5714285714285714</v>
      </c>
      <c r="N808" s="15">
        <f t="shared" si="376"/>
        <v>4</v>
      </c>
      <c r="O808" s="17">
        <f t="shared" si="377"/>
        <v>0.39285714285714285</v>
      </c>
      <c r="P808" s="14">
        <v>5</v>
      </c>
      <c r="Q808" s="16">
        <v>10</v>
      </c>
      <c r="R808" s="15">
        <f t="shared" si="378"/>
        <v>0.7142857142857143</v>
      </c>
      <c r="S808" s="15">
        <f t="shared" si="379"/>
        <v>1.4285714285714286</v>
      </c>
      <c r="T808" s="17">
        <f t="shared" si="380"/>
        <v>0.5</v>
      </c>
      <c r="U808" s="16">
        <v>6</v>
      </c>
      <c r="V808" s="16">
        <v>18</v>
      </c>
      <c r="W808" s="15">
        <f t="shared" si="381"/>
        <v>0.8571428571428571</v>
      </c>
      <c r="X808" s="15">
        <f t="shared" si="382"/>
        <v>2.5714285714285716</v>
      </c>
      <c r="Y808" s="17">
        <f t="shared" si="383"/>
        <v>0.33333333333333331</v>
      </c>
      <c r="Z808" s="8">
        <v>0</v>
      </c>
      <c r="AA808" s="8">
        <v>1</v>
      </c>
      <c r="AB808" s="15">
        <f t="shared" si="384"/>
        <v>0</v>
      </c>
      <c r="AC808" s="15">
        <f t="shared" si="385"/>
        <v>0.14285714285714285</v>
      </c>
      <c r="AD808" s="17">
        <f t="shared" si="386"/>
        <v>0</v>
      </c>
      <c r="AE808" s="13">
        <v>16</v>
      </c>
      <c r="AF808" s="15">
        <f t="shared" si="387"/>
        <v>2.2857142857142856</v>
      </c>
      <c r="AG808" s="13">
        <v>6</v>
      </c>
      <c r="AH808" s="15">
        <f t="shared" si="388"/>
        <v>0.8571428571428571</v>
      </c>
      <c r="AI808" s="13">
        <v>10</v>
      </c>
      <c r="AJ808" s="15">
        <f t="shared" si="389"/>
        <v>1.4285714285714286</v>
      </c>
      <c r="AK808" s="13">
        <v>4</v>
      </c>
      <c r="AL808" s="15">
        <f t="shared" si="390"/>
        <v>0.5714285714285714</v>
      </c>
      <c r="AM808" s="13">
        <v>3</v>
      </c>
      <c r="AN808" s="15">
        <f t="shared" si="391"/>
        <v>0.42857142857142855</v>
      </c>
      <c r="AO808" s="2">
        <v>1</v>
      </c>
      <c r="AP808" s="15">
        <f t="shared" si="392"/>
        <v>0.14285714285714285</v>
      </c>
      <c r="AQ808" s="6">
        <v>6</v>
      </c>
      <c r="AR808" s="15">
        <f t="shared" si="393"/>
        <v>0.8571428571428571</v>
      </c>
      <c r="AS808" s="52">
        <v>10</v>
      </c>
      <c r="AT808" s="15">
        <f t="shared" si="394"/>
        <v>1.4285714285714286</v>
      </c>
      <c r="AU808" s="18"/>
      <c r="AV808" s="18"/>
      <c r="AW808" s="18"/>
      <c r="AX808" s="18"/>
      <c r="AY808" s="18"/>
      <c r="AZ808" s="18"/>
      <c r="BA808" s="18"/>
      <c r="BB808" s="18"/>
      <c r="BC808" s="18"/>
      <c r="BD808" s="92">
        <f t="shared" si="395"/>
        <v>49.226441631504919</v>
      </c>
      <c r="BE808" s="92">
        <f t="shared" si="396"/>
        <v>50</v>
      </c>
      <c r="BF808" s="93">
        <f>IFERROR(100*((L808+0.44*AA808+AQ808)*2400)/((SUMIFS(팀공격력!Q:Q,팀공격력!A:A,B808,팀공격력!B:B,D808)+0.44*SUMIFS(팀공격력!T:T,팀공격력!A:A,B808,팀공격력!B:B,D808)+SUMIFS(팀공격력!AK:AK,팀공격력!A:A,B808,팀공격력!B:B,D808))*(F808*60+G808)),"")</f>
        <v>10.492168726299766</v>
      </c>
      <c r="BG808" s="17">
        <f t="shared" si="397"/>
        <v>0.6428571428571429</v>
      </c>
      <c r="BH808" s="17">
        <f t="shared" si="398"/>
        <v>3.5714285714285712E-2</v>
      </c>
      <c r="BI808" s="94">
        <f>IFERROR(((AG808*(12000/5))/((F808*60+G808)*(SUMIFS(팀공격력!X:X,팀공격력!A:A,B808,팀공격력!B:B,D808)+SUMIFS(팀수비력!X:X,팀수비력!A:A,B808,팀수비력!B:B,D808))))*100,"")</f>
        <v>2.2572054229360283</v>
      </c>
      <c r="BJ808" s="94">
        <f>IFERROR(((AI808*(12000/5))/((F808*60+G808)*(SUMIFS(팀공격력!V:V,팀공격력!A:A,B808,팀공격력!B:B,D808)+SUMIFS(팀수비력!W:W,팀수비력!A:A,B808,팀수비력!B:B,D808))))*100,"")</f>
        <v>7.3425706951884742</v>
      </c>
      <c r="BK808" s="94">
        <f>IFERROR(((AE808*(12000/5))/((F808*60+G808)*(SUMIFS(팀공격력!X:X,팀공격력!A:A,B808,팀공격력!B:B,D808)+SUMIFS(팀수비력!X:X,팀수비력!A:A,B808,팀수비력!B:B,D808))))*100,"")</f>
        <v>6.0192144611627434</v>
      </c>
      <c r="BL808" s="94">
        <f>IFERROR(100*AK808/(((((F808*60+G808)/(12000/5))*SUMIFS(팀공격력!P:P,팀공격력!A:A,B808,팀공격력!B:B,D808))-K808)),"")</f>
        <v>3.8077861293457351</v>
      </c>
      <c r="BM808" s="94">
        <f>IFERROR(100*((AM808/E808*(2400))/((F808*60+G808)*SUMIFS(팀공격력!AR:AR,팀공격력!A:A,B808,팀공격력!B:B,D808))),"")</f>
        <v>1.3890014523928649</v>
      </c>
      <c r="BN808" s="94">
        <f>IFERROR((AO808*40)/(((F808*60+G808)/60)*(SUMIFS(팀수비력!Q:Q,팀수비력!A:A,B808,팀수비력!B:B,D808)-SUMIFS(팀수비력!N:N,팀수비력!A:A,B808,팀수비력!B:B,D808)))*100,"")</f>
        <v>0.55969105054010193</v>
      </c>
      <c r="BO808" s="94">
        <f t="shared" si="399"/>
        <v>17.421602787456447</v>
      </c>
      <c r="BP808" s="18"/>
      <c r="BQ808" s="18"/>
      <c r="BR808" s="18"/>
      <c r="BS808" s="18"/>
      <c r="BT808" s="19" t="s">
        <v>88</v>
      </c>
      <c r="BU808" s="19"/>
      <c r="BV808" s="26" t="s">
        <v>94</v>
      </c>
      <c r="BW808" s="26"/>
      <c r="BX808" s="26"/>
      <c r="BY808" s="26"/>
      <c r="BZ808" s="29"/>
      <c r="CA808" s="29"/>
      <c r="CB808" s="29"/>
      <c r="CC808" s="30"/>
      <c r="CD808" s="30"/>
      <c r="CE808" s="30"/>
      <c r="CF808" s="28">
        <v>3</v>
      </c>
      <c r="CG808" s="28">
        <v>4</v>
      </c>
    </row>
    <row r="809" spans="1:85" x14ac:dyDescent="0.4">
      <c r="A809" s="9" t="s">
        <v>84</v>
      </c>
      <c r="B809" s="9" t="s">
        <v>85</v>
      </c>
      <c r="C809" s="9" t="s">
        <v>111</v>
      </c>
      <c r="D809" s="23" t="s">
        <v>298</v>
      </c>
      <c r="E809" s="32">
        <v>9</v>
      </c>
      <c r="F809" s="32">
        <v>23</v>
      </c>
      <c r="G809" s="32">
        <v>56</v>
      </c>
      <c r="H809" s="14">
        <f t="shared" si="373"/>
        <v>12924</v>
      </c>
      <c r="I809" s="45">
        <v>46</v>
      </c>
      <c r="J809" s="15">
        <f t="shared" si="374"/>
        <v>5.1111111111111107</v>
      </c>
      <c r="K809" s="21">
        <v>14</v>
      </c>
      <c r="L809" s="21">
        <v>49</v>
      </c>
      <c r="M809" s="15">
        <f t="shared" si="375"/>
        <v>1.5555555555555556</v>
      </c>
      <c r="N809" s="15">
        <f t="shared" si="376"/>
        <v>5.4444444444444446</v>
      </c>
      <c r="O809" s="17">
        <f t="shared" si="377"/>
        <v>0.2857142857142857</v>
      </c>
      <c r="P809" s="14">
        <v>7</v>
      </c>
      <c r="Q809" s="16">
        <v>21</v>
      </c>
      <c r="R809" s="15">
        <f t="shared" si="378"/>
        <v>0.77777777777777779</v>
      </c>
      <c r="S809" s="15">
        <f t="shared" si="379"/>
        <v>2.3333333333333335</v>
      </c>
      <c r="T809" s="17">
        <f t="shared" si="380"/>
        <v>0.33333333333333331</v>
      </c>
      <c r="U809" s="16">
        <v>7</v>
      </c>
      <c r="V809" s="16">
        <v>28</v>
      </c>
      <c r="W809" s="15">
        <f t="shared" si="381"/>
        <v>0.77777777777777779</v>
      </c>
      <c r="X809" s="15">
        <f t="shared" si="382"/>
        <v>3.1111111111111112</v>
      </c>
      <c r="Y809" s="17">
        <f t="shared" si="383"/>
        <v>0.25</v>
      </c>
      <c r="Z809" s="8">
        <v>11</v>
      </c>
      <c r="AA809" s="8">
        <v>12</v>
      </c>
      <c r="AB809" s="15">
        <f t="shared" si="384"/>
        <v>1.2222222222222223</v>
      </c>
      <c r="AC809" s="15">
        <f t="shared" si="385"/>
        <v>1.3333333333333333</v>
      </c>
      <c r="AD809" s="17">
        <f t="shared" si="386"/>
        <v>0.91666666666666663</v>
      </c>
      <c r="AE809" s="13">
        <v>14</v>
      </c>
      <c r="AF809" s="15">
        <f t="shared" si="387"/>
        <v>1.5555555555555556</v>
      </c>
      <c r="AG809" s="13">
        <v>3</v>
      </c>
      <c r="AH809" s="15">
        <f t="shared" si="388"/>
        <v>0.33333333333333331</v>
      </c>
      <c r="AI809" s="13">
        <v>11</v>
      </c>
      <c r="AJ809" s="15">
        <f t="shared" si="389"/>
        <v>1.2222222222222223</v>
      </c>
      <c r="AK809" s="13">
        <v>21</v>
      </c>
      <c r="AL809" s="15">
        <f t="shared" si="390"/>
        <v>2.3333333333333335</v>
      </c>
      <c r="AM809" s="13">
        <v>7</v>
      </c>
      <c r="AN809" s="15">
        <f t="shared" si="391"/>
        <v>0.77777777777777779</v>
      </c>
      <c r="AO809" s="2">
        <v>0</v>
      </c>
      <c r="AP809" s="15">
        <f t="shared" si="392"/>
        <v>0</v>
      </c>
      <c r="AQ809" s="6">
        <v>8</v>
      </c>
      <c r="AR809" s="15">
        <f t="shared" si="393"/>
        <v>0.88888888888888884</v>
      </c>
      <c r="AS809" s="52">
        <v>17</v>
      </c>
      <c r="AT809" s="15">
        <f t="shared" si="394"/>
        <v>1.8888888888888888</v>
      </c>
      <c r="AU809" s="18"/>
      <c r="AV809" s="18"/>
      <c r="AW809" s="18"/>
      <c r="AX809" s="18"/>
      <c r="AY809" s="18"/>
      <c r="AZ809" s="18"/>
      <c r="BA809" s="18"/>
      <c r="BB809" s="18"/>
      <c r="BC809" s="18"/>
      <c r="BD809" s="92">
        <f t="shared" si="395"/>
        <v>42.372881355932201</v>
      </c>
      <c r="BE809" s="92">
        <f t="shared" si="396"/>
        <v>35.714285714285715</v>
      </c>
      <c r="BF809" s="93">
        <f>IFERROR(100*((L809+0.44*AA809+AQ809)*2400)/((SUMIFS(팀공격력!Q:Q,팀공격력!A:A,B809,팀공격력!B:B,D809)+0.44*SUMIFS(팀공격력!T:T,팀공격력!A:A,B809,팀공격력!B:B,D809)+SUMIFS(팀공격력!AK:AK,팀공격력!A:A,B809,팀공격력!B:B,D809))*(F809*60+G809)),"")</f>
        <v>13.886698395091882</v>
      </c>
      <c r="BG809" s="17">
        <f t="shared" si="397"/>
        <v>0.5714285714285714</v>
      </c>
      <c r="BH809" s="17">
        <f t="shared" si="398"/>
        <v>0.24489795918367346</v>
      </c>
      <c r="BI809" s="94">
        <f>IFERROR(((AG809*(12000/5))/((F809*60+G809)*(SUMIFS(팀공격력!X:X,팀공격력!A:A,B809,팀공격력!B:B,D809)+SUMIFS(팀수비력!X:X,팀수비력!A:A,B809,팀수비력!B:B,D809))))*100,"")</f>
        <v>0.82601772266913864</v>
      </c>
      <c r="BJ809" s="94">
        <f>IFERROR(((AI809*(12000/5))/((F809*60+G809)*(SUMIFS(팀공격력!V:V,팀공격력!A:A,B809,팀공격력!B:B,D809)+SUMIFS(팀수비력!W:W,팀수비력!A:A,B809,팀수비력!B:B,D809))))*100,"")</f>
        <v>5.9113829949215848</v>
      </c>
      <c r="BK809" s="94">
        <f>IFERROR(((AE809*(12000/5))/((F809*60+G809)*(SUMIFS(팀공격력!X:X,팀공격력!A:A,B809,팀공격력!B:B,D809)+SUMIFS(팀수비력!X:X,팀수비력!A:A,B809,팀수비력!B:B,D809))))*100,"")</f>
        <v>3.8547493724559803</v>
      </c>
      <c r="BL809" s="94">
        <f>IFERROR(100*AK809/(((((F809*60+G809)/(12000/5))*SUMIFS(팀공격력!P:P,팀공격력!A:A,B809,팀공격력!B:B,D809))-K809)),"")</f>
        <v>14.527007551738052</v>
      </c>
      <c r="BM809" s="94">
        <f>IFERROR(100*((AM809/E809*(2400))/((F809*60+G809)*SUMIFS(팀공격력!AR:AR,팀공격력!A:A,B809,팀공격력!B:B,D809))),"")</f>
        <v>1.8449444392030372</v>
      </c>
      <c r="BN809" s="94">
        <f>IFERROR((AO809*40)/(((F809*60+G809)/60)*(SUMIFS(팀수비력!Q:Q,팀수비력!A:A,B809,팀수비력!B:B,D809)-SUMIFS(팀수비력!N:N,팀수비력!A:A,B809,팀수비력!B:B,D809)))*100,"")</f>
        <v>0</v>
      </c>
      <c r="BO809" s="94">
        <f t="shared" si="399"/>
        <v>12.845215157353886</v>
      </c>
      <c r="BP809" s="18"/>
      <c r="BQ809" s="18"/>
      <c r="BR809" s="18"/>
      <c r="BS809" s="18"/>
      <c r="BT809" s="19" t="s">
        <v>88</v>
      </c>
      <c r="BU809" s="19"/>
      <c r="BV809" s="26" t="s">
        <v>89</v>
      </c>
      <c r="BW809" s="26"/>
      <c r="BX809" s="26"/>
      <c r="BY809" s="26"/>
      <c r="BZ809" s="29"/>
      <c r="CA809" s="29"/>
      <c r="CB809" s="29"/>
      <c r="CC809" s="30"/>
      <c r="CD809" s="30"/>
      <c r="CE809" s="30"/>
      <c r="CF809" s="28">
        <v>3</v>
      </c>
      <c r="CG809" s="28">
        <v>6</v>
      </c>
    </row>
    <row r="810" spans="1:85" x14ac:dyDescent="0.4">
      <c r="A810" s="9" t="s">
        <v>84</v>
      </c>
      <c r="B810" s="9" t="s">
        <v>112</v>
      </c>
      <c r="C810" s="9" t="s">
        <v>113</v>
      </c>
      <c r="D810" s="23" t="s">
        <v>298</v>
      </c>
      <c r="E810" s="32">
        <v>9</v>
      </c>
      <c r="F810" s="32">
        <v>32</v>
      </c>
      <c r="G810" s="32">
        <v>19</v>
      </c>
      <c r="H810" s="14">
        <f t="shared" si="373"/>
        <v>17451</v>
      </c>
      <c r="I810" s="45">
        <v>123</v>
      </c>
      <c r="J810" s="15">
        <f t="shared" si="374"/>
        <v>13.666666666666666</v>
      </c>
      <c r="K810" s="21">
        <v>41</v>
      </c>
      <c r="L810" s="21">
        <v>89</v>
      </c>
      <c r="M810" s="15">
        <f t="shared" si="375"/>
        <v>4.5555555555555554</v>
      </c>
      <c r="N810" s="15">
        <f t="shared" si="376"/>
        <v>9.8888888888888893</v>
      </c>
      <c r="O810" s="17">
        <f t="shared" si="377"/>
        <v>0.4606741573033708</v>
      </c>
      <c r="P810" s="14">
        <v>23</v>
      </c>
      <c r="Q810" s="16">
        <v>40</v>
      </c>
      <c r="R810" s="15">
        <f t="shared" si="378"/>
        <v>2.5555555555555554</v>
      </c>
      <c r="S810" s="15">
        <f t="shared" si="379"/>
        <v>4.4444444444444446</v>
      </c>
      <c r="T810" s="17">
        <f t="shared" si="380"/>
        <v>0.57499999999999996</v>
      </c>
      <c r="U810" s="16">
        <v>18</v>
      </c>
      <c r="V810" s="16">
        <v>49</v>
      </c>
      <c r="W810" s="15">
        <f t="shared" si="381"/>
        <v>2</v>
      </c>
      <c r="X810" s="15">
        <f t="shared" si="382"/>
        <v>5.4444444444444446</v>
      </c>
      <c r="Y810" s="17">
        <f t="shared" si="383"/>
        <v>0.36734693877551022</v>
      </c>
      <c r="Z810" s="8">
        <v>23</v>
      </c>
      <c r="AA810" s="8">
        <v>25</v>
      </c>
      <c r="AB810" s="15">
        <f t="shared" si="384"/>
        <v>2.5555555555555554</v>
      </c>
      <c r="AC810" s="15">
        <f t="shared" si="385"/>
        <v>2.7777777777777777</v>
      </c>
      <c r="AD810" s="17">
        <f t="shared" si="386"/>
        <v>0.92</v>
      </c>
      <c r="AE810" s="13">
        <v>23</v>
      </c>
      <c r="AF810" s="15">
        <f t="shared" si="387"/>
        <v>2.5555555555555554</v>
      </c>
      <c r="AG810" s="13">
        <v>3</v>
      </c>
      <c r="AH810" s="15">
        <f t="shared" si="388"/>
        <v>0.33333333333333331</v>
      </c>
      <c r="AI810" s="13">
        <v>20</v>
      </c>
      <c r="AJ810" s="15">
        <f t="shared" si="389"/>
        <v>2.2222222222222223</v>
      </c>
      <c r="AK810" s="13">
        <v>62</v>
      </c>
      <c r="AL810" s="15">
        <f t="shared" si="390"/>
        <v>6.8888888888888893</v>
      </c>
      <c r="AM810" s="13">
        <v>8</v>
      </c>
      <c r="AN810" s="15">
        <f t="shared" si="391"/>
        <v>0.88888888888888884</v>
      </c>
      <c r="AO810" s="2">
        <v>0</v>
      </c>
      <c r="AP810" s="15">
        <f t="shared" si="392"/>
        <v>0</v>
      </c>
      <c r="AQ810" s="6">
        <v>14</v>
      </c>
      <c r="AR810" s="15">
        <f t="shared" si="393"/>
        <v>1.5555555555555556</v>
      </c>
      <c r="AS810" s="52">
        <v>14</v>
      </c>
      <c r="AT810" s="15">
        <f t="shared" si="394"/>
        <v>1.5555555555555556</v>
      </c>
      <c r="AU810" s="18"/>
      <c r="AV810" s="18"/>
      <c r="AW810" s="18"/>
      <c r="AX810" s="18"/>
      <c r="AY810" s="18"/>
      <c r="AZ810" s="18"/>
      <c r="BA810" s="18"/>
      <c r="BB810" s="18"/>
      <c r="BC810" s="18"/>
      <c r="BD810" s="92">
        <f t="shared" si="395"/>
        <v>61.5</v>
      </c>
      <c r="BE810" s="92">
        <f t="shared" si="396"/>
        <v>56.17977528089888</v>
      </c>
      <c r="BF810" s="93">
        <f>IFERROR(100*((L810+0.44*AA810+AQ810)*2400)/((SUMIFS(팀공격력!Q:Q,팀공격력!A:A,B810,팀공격력!B:B,D810)+0.44*SUMIFS(팀공격력!T:T,팀공격력!A:A,B810,팀공격력!B:B,D810)+SUMIFS(팀공격력!AK:AK,팀공격력!A:A,B810,팀공격력!B:B,D810))*(F810*60+G810)),"")</f>
        <v>19.416510028797749</v>
      </c>
      <c r="BG810" s="17">
        <f t="shared" si="397"/>
        <v>0.550561797752809</v>
      </c>
      <c r="BH810" s="17">
        <f t="shared" si="398"/>
        <v>0.2808988764044944</v>
      </c>
      <c r="BI810" s="94">
        <f>IFERROR(((AG810*(12000/5))/((F810*60+G810)*(SUMIFS(팀공격력!X:X,팀공격력!A:A,B810,팀공격력!B:B,D810)+SUMIFS(팀수비력!X:X,팀수비력!A:A,B810,팀수비력!B:B,D810))))*100,"")</f>
        <v>0.61681964364958475</v>
      </c>
      <c r="BJ810" s="94">
        <f>IFERROR(((AI810*(12000/5))/((F810*60+G810)*(SUMIFS(팀공격력!V:V,팀공격력!A:A,B810,팀공격력!B:B,D810)+SUMIFS(팀수비력!W:W,팀수비력!A:A,B810,팀수비력!B:B,D810))))*100,"")</f>
        <v>8.0635271547676446</v>
      </c>
      <c r="BK810" s="94">
        <f>IFERROR(((AE810*(12000/5))/((F810*60+G810)*(SUMIFS(팀공격력!X:X,팀공격력!A:A,B810,팀공격력!B:B,D810)+SUMIFS(팀수비력!X:X,팀수비력!A:A,B810,팀수비력!B:B,D810))))*100,"")</f>
        <v>4.7289506013134828</v>
      </c>
      <c r="BL810" s="94">
        <f>IFERROR(100*AK810/(((((F810*60+G810)/(12000/5))*SUMIFS(팀공격력!P:P,팀공격력!A:A,B810,팀공격력!B:B,D810))-K810)),"")</f>
        <v>34.37394602736056</v>
      </c>
      <c r="BM810" s="94">
        <f>IFERROR(100*((AM810/E810*(2400))/((F810*60+G810)*SUMIFS(팀공격력!AR:AR,팀공격력!A:A,B810,팀공격력!B:B,D810))),"")</f>
        <v>1.5204617135755591</v>
      </c>
      <c r="BN810" s="94">
        <f>IFERROR((AO810*40)/(((F810*60+G810)/60)*(SUMIFS(팀수비력!Q:Q,팀수비력!A:A,B810,팀수비력!B:B,D810)-SUMIFS(팀수비력!N:N,팀수비력!A:A,B810,팀수비력!B:B,D810)))*100,"")</f>
        <v>0</v>
      </c>
      <c r="BO810" s="94">
        <f t="shared" si="399"/>
        <v>12.280701754385966</v>
      </c>
      <c r="BP810" s="18"/>
      <c r="BQ810" s="18"/>
      <c r="BR810" s="18"/>
      <c r="BS810" s="18"/>
      <c r="BT810" s="19" t="s">
        <v>88</v>
      </c>
      <c r="BU810" s="19"/>
      <c r="BV810" s="26" t="s">
        <v>89</v>
      </c>
      <c r="BW810" s="26"/>
      <c r="BX810" s="26"/>
      <c r="BY810" s="26"/>
      <c r="BZ810" s="29"/>
      <c r="CA810" s="29"/>
      <c r="CB810" s="29"/>
      <c r="CC810" s="30"/>
      <c r="CD810" s="30"/>
      <c r="CE810" s="30"/>
      <c r="CF810" s="28">
        <v>4</v>
      </c>
      <c r="CG810" s="28">
        <v>5</v>
      </c>
    </row>
    <row r="811" spans="1:85" x14ac:dyDescent="0.4">
      <c r="A811" s="9" t="s">
        <v>84</v>
      </c>
      <c r="B811" s="9" t="s">
        <v>112</v>
      </c>
      <c r="C811" s="9" t="s">
        <v>114</v>
      </c>
      <c r="D811" s="23" t="s">
        <v>298</v>
      </c>
      <c r="E811" s="32">
        <v>8</v>
      </c>
      <c r="F811" s="32">
        <v>23</v>
      </c>
      <c r="G811" s="32">
        <v>30</v>
      </c>
      <c r="H811" s="14">
        <f t="shared" si="373"/>
        <v>11280</v>
      </c>
      <c r="I811" s="45">
        <v>62</v>
      </c>
      <c r="J811" s="15">
        <f t="shared" si="374"/>
        <v>7.75</v>
      </c>
      <c r="K811" s="21">
        <v>21</v>
      </c>
      <c r="L811" s="21">
        <v>61</v>
      </c>
      <c r="M811" s="15">
        <f t="shared" si="375"/>
        <v>2.625</v>
      </c>
      <c r="N811" s="15">
        <f t="shared" si="376"/>
        <v>7.625</v>
      </c>
      <c r="O811" s="17">
        <f t="shared" si="377"/>
        <v>0.34426229508196721</v>
      </c>
      <c r="P811" s="14">
        <v>13</v>
      </c>
      <c r="Q811" s="16">
        <v>28</v>
      </c>
      <c r="R811" s="15">
        <f t="shared" si="378"/>
        <v>1.625</v>
      </c>
      <c r="S811" s="15">
        <f t="shared" si="379"/>
        <v>3.5</v>
      </c>
      <c r="T811" s="17">
        <f t="shared" si="380"/>
        <v>0.4642857142857143</v>
      </c>
      <c r="U811" s="16">
        <v>8</v>
      </c>
      <c r="V811" s="16">
        <v>33</v>
      </c>
      <c r="W811" s="15">
        <f t="shared" si="381"/>
        <v>1</v>
      </c>
      <c r="X811" s="15">
        <f t="shared" si="382"/>
        <v>4.125</v>
      </c>
      <c r="Y811" s="17">
        <f t="shared" si="383"/>
        <v>0.24242424242424243</v>
      </c>
      <c r="Z811" s="8">
        <v>12</v>
      </c>
      <c r="AA811" s="8">
        <v>12</v>
      </c>
      <c r="AB811" s="15">
        <f t="shared" si="384"/>
        <v>1.5</v>
      </c>
      <c r="AC811" s="15">
        <f t="shared" si="385"/>
        <v>1.5</v>
      </c>
      <c r="AD811" s="17">
        <f t="shared" si="386"/>
        <v>1</v>
      </c>
      <c r="AE811" s="13">
        <v>14</v>
      </c>
      <c r="AF811" s="15">
        <f t="shared" si="387"/>
        <v>1.75</v>
      </c>
      <c r="AG811" s="13">
        <v>3</v>
      </c>
      <c r="AH811" s="15">
        <f t="shared" si="388"/>
        <v>0.375</v>
      </c>
      <c r="AI811" s="13">
        <v>11</v>
      </c>
      <c r="AJ811" s="15">
        <f t="shared" si="389"/>
        <v>1.375</v>
      </c>
      <c r="AK811" s="13">
        <v>32</v>
      </c>
      <c r="AL811" s="15">
        <f t="shared" si="390"/>
        <v>4</v>
      </c>
      <c r="AM811" s="13">
        <v>11</v>
      </c>
      <c r="AN811" s="15">
        <f t="shared" si="391"/>
        <v>1.375</v>
      </c>
      <c r="AO811" s="2">
        <v>0</v>
      </c>
      <c r="AP811" s="15">
        <f t="shared" si="392"/>
        <v>0</v>
      </c>
      <c r="AQ811" s="6">
        <v>11</v>
      </c>
      <c r="AR811" s="15">
        <f t="shared" si="393"/>
        <v>1.375</v>
      </c>
      <c r="AS811" s="52">
        <v>14</v>
      </c>
      <c r="AT811" s="15">
        <f t="shared" si="394"/>
        <v>1.75</v>
      </c>
      <c r="AU811" s="18"/>
      <c r="AV811" s="18"/>
      <c r="AW811" s="18"/>
      <c r="AX811" s="18"/>
      <c r="AY811" s="18"/>
      <c r="AZ811" s="18"/>
      <c r="BA811" s="18"/>
      <c r="BB811" s="18"/>
      <c r="BC811" s="18"/>
      <c r="BD811" s="92">
        <f t="shared" si="395"/>
        <v>46.77127338563669</v>
      </c>
      <c r="BE811" s="92">
        <f t="shared" si="396"/>
        <v>40.983606557377051</v>
      </c>
      <c r="BF811" s="93">
        <f>IFERROR(100*((L811+0.44*AA811+AQ811)*2400)/((SUMIFS(팀공격력!Q:Q,팀공격력!A:A,B811,팀공격력!B:B,D811)+0.44*SUMIFS(팀공격력!T:T,팀공격력!A:A,B811,팀공격력!B:B,D811)+SUMIFS(팀공격력!AK:AK,팀공격력!A:A,B811,팀공격력!B:B,D811))*(F811*60+G811)),"")</f>
        <v>18.10056493999269</v>
      </c>
      <c r="BG811" s="17">
        <f t="shared" si="397"/>
        <v>0.54098360655737709</v>
      </c>
      <c r="BH811" s="17">
        <f t="shared" si="398"/>
        <v>0.19672131147540983</v>
      </c>
      <c r="BI811" s="94">
        <f>IFERROR(((AG811*(12000/5))/((F811*60+G811)*(SUMIFS(팀공격력!X:X,팀공격력!A:A,B811,팀공격력!B:B,D811)+SUMIFS(팀수비력!X:X,팀수비력!A:A,B811,팀수비력!B:B,D811))))*100,"")</f>
        <v>0.84823637520322326</v>
      </c>
      <c r="BJ811" s="94">
        <f>IFERROR(((AI811*(12000/5))/((F811*60+G811)*(SUMIFS(팀공격력!V:V,팀공격력!A:A,B811,팀공격력!B:B,D811)+SUMIFS(팀수비력!W:W,팀수비력!A:A,B811,팀수비력!B:B,D811))))*100,"")</f>
        <v>6.0988287476609608</v>
      </c>
      <c r="BK811" s="94">
        <f>IFERROR(((AE811*(12000/5))/((F811*60+G811)*(SUMIFS(팀공격력!X:X,팀공격력!A:A,B811,팀공격력!B:B,D811)+SUMIFS(팀수비력!X:X,팀수비력!A:A,B811,팀수비력!B:B,D811))))*100,"")</f>
        <v>3.9584364176150419</v>
      </c>
      <c r="BL811" s="94">
        <f>IFERROR(100*AK811/(((((F811*60+G811)/(12000/5))*SUMIFS(팀공격력!P:P,팀공격력!A:A,B811,팀공격력!B:B,D811))-K811)),"")</f>
        <v>22.86122521878907</v>
      </c>
      <c r="BM811" s="94">
        <f>IFERROR(100*((AM811/E811*(2400))/((F811*60+G811)*SUMIFS(팀공격력!AR:AR,팀공격력!A:A,B811,팀공격력!B:B,D811))),"")</f>
        <v>3.2343678080638067</v>
      </c>
      <c r="BN811" s="94">
        <f>IFERROR((AO811*40)/(((F811*60+G811)/60)*(SUMIFS(팀수비력!Q:Q,팀수비력!A:A,B811,팀수비력!B:B,D811)-SUMIFS(팀수비력!N:N,팀수비력!A:A,B811,팀수비력!B:B,D811)))*100,"")</f>
        <v>0</v>
      </c>
      <c r="BO811" s="94">
        <f t="shared" si="399"/>
        <v>14.233954451345756</v>
      </c>
      <c r="BP811" s="18"/>
      <c r="BQ811" s="18"/>
      <c r="BR811" s="18"/>
      <c r="BS811" s="18"/>
      <c r="BT811" s="19" t="s">
        <v>88</v>
      </c>
      <c r="BU811" s="19"/>
      <c r="BV811" s="26" t="s">
        <v>89</v>
      </c>
      <c r="BW811" s="26"/>
      <c r="BX811" s="26"/>
      <c r="BY811" s="26"/>
      <c r="BZ811" s="29"/>
      <c r="CA811" s="29"/>
      <c r="CB811" s="29"/>
      <c r="CC811" s="30"/>
      <c r="CD811" s="30"/>
      <c r="CE811" s="30"/>
      <c r="CF811" s="28">
        <v>3</v>
      </c>
      <c r="CG811" s="28">
        <v>5</v>
      </c>
    </row>
    <row r="812" spans="1:85" x14ac:dyDescent="0.4">
      <c r="A812" s="9" t="s">
        <v>84</v>
      </c>
      <c r="B812" s="9" t="s">
        <v>112</v>
      </c>
      <c r="C812" s="9" t="s">
        <v>115</v>
      </c>
      <c r="D812" s="23" t="s">
        <v>298</v>
      </c>
      <c r="E812" s="32">
        <v>9</v>
      </c>
      <c r="F812" s="32">
        <v>16</v>
      </c>
      <c r="G812" s="32">
        <v>1</v>
      </c>
      <c r="H812" s="14">
        <f t="shared" si="373"/>
        <v>8649</v>
      </c>
      <c r="I812" s="45">
        <v>83</v>
      </c>
      <c r="J812" s="15">
        <f t="shared" si="374"/>
        <v>9.2222222222222214</v>
      </c>
      <c r="K812" s="21">
        <v>32</v>
      </c>
      <c r="L812" s="21">
        <v>64</v>
      </c>
      <c r="M812" s="15">
        <f t="shared" si="375"/>
        <v>3.5555555555555554</v>
      </c>
      <c r="N812" s="15">
        <f t="shared" si="376"/>
        <v>7.1111111111111107</v>
      </c>
      <c r="O812" s="17">
        <f t="shared" si="377"/>
        <v>0.5</v>
      </c>
      <c r="P812" s="14">
        <v>27</v>
      </c>
      <c r="Q812" s="16">
        <v>44</v>
      </c>
      <c r="R812" s="15">
        <f t="shared" si="378"/>
        <v>3</v>
      </c>
      <c r="S812" s="15">
        <f t="shared" si="379"/>
        <v>4.8888888888888893</v>
      </c>
      <c r="T812" s="17">
        <f t="shared" si="380"/>
        <v>0.61363636363636365</v>
      </c>
      <c r="U812" s="16">
        <v>5</v>
      </c>
      <c r="V812" s="16">
        <v>20</v>
      </c>
      <c r="W812" s="15">
        <f t="shared" si="381"/>
        <v>0.55555555555555558</v>
      </c>
      <c r="X812" s="15">
        <f t="shared" si="382"/>
        <v>2.2222222222222223</v>
      </c>
      <c r="Y812" s="17">
        <f t="shared" si="383"/>
        <v>0.25</v>
      </c>
      <c r="Z812" s="8">
        <v>14</v>
      </c>
      <c r="AA812" s="8">
        <v>19</v>
      </c>
      <c r="AB812" s="15">
        <f t="shared" si="384"/>
        <v>1.5555555555555556</v>
      </c>
      <c r="AC812" s="15">
        <f t="shared" si="385"/>
        <v>2.1111111111111112</v>
      </c>
      <c r="AD812" s="17">
        <f t="shared" si="386"/>
        <v>0.73684210526315785</v>
      </c>
      <c r="AE812" s="13">
        <v>39</v>
      </c>
      <c r="AF812" s="15">
        <f t="shared" si="387"/>
        <v>4.333333333333333</v>
      </c>
      <c r="AG812" s="13">
        <v>4</v>
      </c>
      <c r="AH812" s="15">
        <f t="shared" si="388"/>
        <v>0.44444444444444442</v>
      </c>
      <c r="AI812" s="13">
        <v>35</v>
      </c>
      <c r="AJ812" s="15">
        <f t="shared" si="389"/>
        <v>3.8888888888888888</v>
      </c>
      <c r="AK812" s="13">
        <v>3</v>
      </c>
      <c r="AL812" s="15">
        <f t="shared" si="390"/>
        <v>0.33333333333333331</v>
      </c>
      <c r="AM812" s="13">
        <v>0</v>
      </c>
      <c r="AN812" s="15">
        <f t="shared" si="391"/>
        <v>0</v>
      </c>
      <c r="AO812" s="2">
        <v>2</v>
      </c>
      <c r="AP812" s="15">
        <f t="shared" si="392"/>
        <v>0.22222222222222221</v>
      </c>
      <c r="AQ812" s="6">
        <v>8</v>
      </c>
      <c r="AR812" s="15">
        <f t="shared" si="393"/>
        <v>0.88888888888888884</v>
      </c>
      <c r="AS812" s="52">
        <v>15</v>
      </c>
      <c r="AT812" s="15">
        <f t="shared" si="394"/>
        <v>1.6666666666666667</v>
      </c>
      <c r="AU812" s="18"/>
      <c r="AV812" s="18"/>
      <c r="AW812" s="18"/>
      <c r="AX812" s="18"/>
      <c r="AY812" s="18"/>
      <c r="AZ812" s="18"/>
      <c r="BA812" s="18"/>
      <c r="BB812" s="18"/>
      <c r="BC812" s="18"/>
      <c r="BD812" s="92">
        <f t="shared" si="395"/>
        <v>57.352128247650633</v>
      </c>
      <c r="BE812" s="92">
        <f t="shared" si="396"/>
        <v>53.90625</v>
      </c>
      <c r="BF812" s="93">
        <f>IFERROR(100*((L812+0.44*AA812+AQ812)*2400)/((SUMIFS(팀공격력!Q:Q,팀공격력!A:A,B812,팀공격력!B:B,D812)+0.44*SUMIFS(팀공격력!T:T,팀공격력!A:A,B812,팀공격력!B:B,D812)+SUMIFS(팀공격력!AK:AK,팀공격력!A:A,B812,팀공격력!B:B,D812))*(F812*60+G812)),"")</f>
        <v>27.615993357865609</v>
      </c>
      <c r="BG812" s="17">
        <f t="shared" si="397"/>
        <v>0.3125</v>
      </c>
      <c r="BH812" s="17">
        <f t="shared" si="398"/>
        <v>0.296875</v>
      </c>
      <c r="BI812" s="94">
        <f>IFERROR(((AG812*(12000/5))/((F812*60+G812)*(SUMIFS(팀공격력!X:X,팀공격력!A:A,B812,팀공격력!B:B,D812)+SUMIFS(팀수비력!X:X,팀수비력!A:A,B812,팀수비력!B:B,D812))))*100,"")</f>
        <v>1.6594010253715503</v>
      </c>
      <c r="BJ812" s="94">
        <f>IFERROR(((AI812*(12000/5))/((F812*60+G812)*(SUMIFS(팀공격력!V:V,팀공격력!A:A,B812,팀공격력!B:B,D812)+SUMIFS(팀수비력!W:W,팀수비력!A:A,B812,팀수비력!B:B,D812))))*100,"")</f>
        <v>28.471970362034661</v>
      </c>
      <c r="BK812" s="94">
        <f>IFERROR(((AE812*(12000/5))/((F812*60+G812)*(SUMIFS(팀공격력!X:X,팀공격력!A:A,B812,팀공격력!B:B,D812)+SUMIFS(팀수비력!X:X,팀수비력!A:A,B812,팀수비력!B:B,D812))))*100,"")</f>
        <v>16.179159997372615</v>
      </c>
      <c r="BL812" s="94">
        <f>IFERROR(100*AK812/(((((F812*60+G812)/(12000/5))*SUMIFS(팀공격력!P:P,팀공격력!A:A,B812,팀공격력!B:B,D812))-K812)),"")</f>
        <v>3.860300031096862</v>
      </c>
      <c r="BM812" s="94">
        <f>IFERROR(100*((AM812/E812*(2400))/((F812*60+G812)*SUMIFS(팀공격력!AR:AR,팀공격력!A:A,B812,팀공격력!B:B,D812))),"")</f>
        <v>0</v>
      </c>
      <c r="BN812" s="94">
        <f>IFERROR((AO812*40)/(((F812*60+G812)/60)*(SUMIFS(팀수비력!Q:Q,팀수비력!A:A,B812,팀수비력!B:B,D812)-SUMIFS(팀수비력!N:N,팀수비력!A:A,B812,팀수비력!B:B,D812)))*100,"")</f>
        <v>1.3390876907153797</v>
      </c>
      <c r="BO812" s="94">
        <f t="shared" si="399"/>
        <v>9.955201592832255</v>
      </c>
      <c r="BP812" s="18"/>
      <c r="BQ812" s="18"/>
      <c r="BR812" s="18"/>
      <c r="BS812" s="18"/>
      <c r="BT812" s="19" t="s">
        <v>93</v>
      </c>
      <c r="BU812" s="19"/>
      <c r="BV812" s="26" t="s">
        <v>97</v>
      </c>
      <c r="BW812" s="26"/>
      <c r="BX812" s="26"/>
      <c r="BY812" s="26"/>
      <c r="BZ812" s="29"/>
      <c r="CA812" s="29"/>
      <c r="CB812" s="29"/>
      <c r="CC812" s="30"/>
      <c r="CD812" s="30"/>
      <c r="CE812" s="30"/>
      <c r="CF812" s="28">
        <v>4</v>
      </c>
      <c r="CG812" s="28">
        <v>5</v>
      </c>
    </row>
    <row r="813" spans="1:85" x14ac:dyDescent="0.4">
      <c r="A813" s="9" t="s">
        <v>84</v>
      </c>
      <c r="B813" s="9" t="s">
        <v>112</v>
      </c>
      <c r="C813" s="9" t="s">
        <v>116</v>
      </c>
      <c r="D813" s="23" t="s">
        <v>298</v>
      </c>
      <c r="E813" s="32">
        <v>4</v>
      </c>
      <c r="F813" s="32">
        <v>2</v>
      </c>
      <c r="G813" s="32">
        <v>36</v>
      </c>
      <c r="H813" s="14">
        <f t="shared" si="373"/>
        <v>624</v>
      </c>
      <c r="I813" s="45">
        <v>0</v>
      </c>
      <c r="J813" s="15">
        <f t="shared" si="374"/>
        <v>0</v>
      </c>
      <c r="K813" s="21">
        <v>0</v>
      </c>
      <c r="L813" s="21">
        <v>0</v>
      </c>
      <c r="M813" s="15">
        <f t="shared" si="375"/>
        <v>0</v>
      </c>
      <c r="N813" s="15">
        <f t="shared" si="376"/>
        <v>0</v>
      </c>
      <c r="O813" s="17" t="e">
        <f t="shared" si="377"/>
        <v>#DIV/0!</v>
      </c>
      <c r="P813" s="14">
        <v>0</v>
      </c>
      <c r="Q813" s="16">
        <v>0</v>
      </c>
      <c r="R813" s="15">
        <f t="shared" si="378"/>
        <v>0</v>
      </c>
      <c r="S813" s="15">
        <f t="shared" si="379"/>
        <v>0</v>
      </c>
      <c r="T813" s="17" t="e">
        <f t="shared" si="380"/>
        <v>#DIV/0!</v>
      </c>
      <c r="U813" s="16">
        <v>0</v>
      </c>
      <c r="V813" s="16">
        <v>0</v>
      </c>
      <c r="W813" s="15">
        <f t="shared" si="381"/>
        <v>0</v>
      </c>
      <c r="X813" s="15">
        <f t="shared" si="382"/>
        <v>0</v>
      </c>
      <c r="Y813" s="17" t="e">
        <f t="shared" si="383"/>
        <v>#DIV/0!</v>
      </c>
      <c r="Z813" s="8">
        <v>0</v>
      </c>
      <c r="AA813" s="8">
        <v>0</v>
      </c>
      <c r="AB813" s="15">
        <f t="shared" si="384"/>
        <v>0</v>
      </c>
      <c r="AC813" s="15">
        <f t="shared" si="385"/>
        <v>0</v>
      </c>
      <c r="AD813" s="17" t="e">
        <f t="shared" si="386"/>
        <v>#DIV/0!</v>
      </c>
      <c r="AE813" s="13">
        <v>0</v>
      </c>
      <c r="AF813" s="15">
        <f t="shared" si="387"/>
        <v>0</v>
      </c>
      <c r="AG813" s="13">
        <v>0</v>
      </c>
      <c r="AH813" s="15">
        <f t="shared" si="388"/>
        <v>0</v>
      </c>
      <c r="AI813" s="13">
        <v>0</v>
      </c>
      <c r="AJ813" s="15">
        <f t="shared" si="389"/>
        <v>0</v>
      </c>
      <c r="AK813" s="13">
        <v>0</v>
      </c>
      <c r="AL813" s="15">
        <f t="shared" si="390"/>
        <v>0</v>
      </c>
      <c r="AM813" s="13">
        <v>0</v>
      </c>
      <c r="AN813" s="15">
        <f t="shared" si="391"/>
        <v>0</v>
      </c>
      <c r="AO813" s="2">
        <v>0</v>
      </c>
      <c r="AP813" s="15">
        <f t="shared" si="392"/>
        <v>0</v>
      </c>
      <c r="AQ813" s="6">
        <v>0</v>
      </c>
      <c r="AR813" s="15">
        <f t="shared" si="393"/>
        <v>0</v>
      </c>
      <c r="AS813" s="52">
        <v>5</v>
      </c>
      <c r="AT813" s="15">
        <f t="shared" si="394"/>
        <v>1.25</v>
      </c>
      <c r="AU813" s="18"/>
      <c r="AV813" s="18"/>
      <c r="AW813" s="18"/>
      <c r="AX813" s="18"/>
      <c r="AY813" s="18"/>
      <c r="AZ813" s="18"/>
      <c r="BA813" s="18"/>
      <c r="BB813" s="18"/>
      <c r="BC813" s="18"/>
      <c r="BD813" s="92" t="str">
        <f t="shared" si="395"/>
        <v/>
      </c>
      <c r="BE813" s="92" t="str">
        <f t="shared" si="396"/>
        <v/>
      </c>
      <c r="BF813" s="93">
        <f>IFERROR(100*((L813+0.44*AA813+AQ813)*2400)/((SUMIFS(팀공격력!Q:Q,팀공격력!A:A,B813,팀공격력!B:B,D813)+0.44*SUMIFS(팀공격력!T:T,팀공격력!A:A,B813,팀공격력!B:B,D813)+SUMIFS(팀공격력!AK:AK,팀공격력!A:A,B813,팀공격력!B:B,D813))*(F813*60+G813)),"")</f>
        <v>0</v>
      </c>
      <c r="BG813" s="17" t="str">
        <f t="shared" si="397"/>
        <v/>
      </c>
      <c r="BH813" s="17" t="str">
        <f t="shared" si="398"/>
        <v/>
      </c>
      <c r="BI813" s="94">
        <f>IFERROR(((AG813*(12000/5))/((F813*60+G813)*(SUMIFS(팀공격력!X:X,팀공격력!A:A,B813,팀공격력!B:B,D813)+SUMIFS(팀수비력!X:X,팀수비력!A:A,B813,팀수비력!B:B,D813))))*100,"")</f>
        <v>0</v>
      </c>
      <c r="BJ813" s="94">
        <f>IFERROR(((AI813*(12000/5))/((F813*60+G813)*(SUMIFS(팀공격력!V:V,팀공격력!A:A,B813,팀공격력!B:B,D813)+SUMIFS(팀수비력!W:W,팀수비력!A:A,B813,팀수비력!B:B,D813))))*100,"")</f>
        <v>0</v>
      </c>
      <c r="BK813" s="94">
        <f>IFERROR(((AE813*(12000/5))/((F813*60+G813)*(SUMIFS(팀공격력!X:X,팀공격력!A:A,B813,팀공격력!B:B,D813)+SUMIFS(팀수비력!X:X,팀수비력!A:A,B813,팀수비력!B:B,D813))))*100,"")</f>
        <v>0</v>
      </c>
      <c r="BL813" s="94">
        <f>IFERROR(100*AK813/(((((F813*60+G813)/(12000/5))*SUMIFS(팀공격력!P:P,팀공격력!A:A,B813,팀공격력!B:B,D813))-K813)),"")</f>
        <v>0</v>
      </c>
      <c r="BM813" s="94">
        <f>IFERROR(100*((AM813/E813*(2400))/((F813*60+G813)*SUMIFS(팀공격력!AR:AR,팀공격력!A:A,B813,팀공격력!B:B,D813))),"")</f>
        <v>0</v>
      </c>
      <c r="BN813" s="94">
        <f>IFERROR((AO813*40)/(((F813*60+G813)/60)*(SUMIFS(팀수비력!Q:Q,팀수비력!A:A,B813,팀수비력!B:B,D813)-SUMIFS(팀수비력!N:N,팀수비력!A:A,B813,팀수비력!B:B,D813)))*100,"")</f>
        <v>0</v>
      </c>
      <c r="BO813" s="94" t="str">
        <f t="shared" si="399"/>
        <v/>
      </c>
      <c r="BP813" s="18"/>
      <c r="BQ813" s="18"/>
      <c r="BR813" s="18"/>
      <c r="BS813" s="18"/>
      <c r="BT813" s="19" t="s">
        <v>88</v>
      </c>
      <c r="BU813" s="19"/>
      <c r="BV813" s="26" t="s">
        <v>94</v>
      </c>
      <c r="BW813" s="26"/>
      <c r="BX813" s="26"/>
      <c r="BY813" s="26"/>
      <c r="BZ813" s="29"/>
      <c r="CA813" s="29"/>
      <c r="CB813" s="29"/>
      <c r="CC813" s="30"/>
      <c r="CD813" s="30"/>
      <c r="CE813" s="30"/>
      <c r="CF813" s="28">
        <v>1</v>
      </c>
      <c r="CG813" s="28">
        <v>3</v>
      </c>
    </row>
    <row r="814" spans="1:85" x14ac:dyDescent="0.4">
      <c r="A814" s="9" t="s">
        <v>84</v>
      </c>
      <c r="B814" s="9" t="s">
        <v>112</v>
      </c>
      <c r="C814" s="9" t="s">
        <v>117</v>
      </c>
      <c r="D814" s="23" t="s">
        <v>298</v>
      </c>
      <c r="E814" s="32">
        <v>8</v>
      </c>
      <c r="F814" s="32">
        <v>15</v>
      </c>
      <c r="G814" s="32">
        <v>14</v>
      </c>
      <c r="H814" s="14">
        <f t="shared" si="373"/>
        <v>7312</v>
      </c>
      <c r="I814" s="45">
        <v>27</v>
      </c>
      <c r="J814" s="15">
        <f t="shared" si="374"/>
        <v>3.375</v>
      </c>
      <c r="K814" s="21">
        <v>9</v>
      </c>
      <c r="L814" s="21">
        <v>16</v>
      </c>
      <c r="M814" s="15">
        <f t="shared" si="375"/>
        <v>1.125</v>
      </c>
      <c r="N814" s="15">
        <f t="shared" si="376"/>
        <v>2</v>
      </c>
      <c r="O814" s="17">
        <f t="shared" si="377"/>
        <v>0.5625</v>
      </c>
      <c r="P814" s="14">
        <v>7</v>
      </c>
      <c r="Q814" s="16">
        <v>10</v>
      </c>
      <c r="R814" s="15">
        <f t="shared" si="378"/>
        <v>0.875</v>
      </c>
      <c r="S814" s="15">
        <f t="shared" si="379"/>
        <v>1.25</v>
      </c>
      <c r="T814" s="17">
        <f t="shared" si="380"/>
        <v>0.7</v>
      </c>
      <c r="U814" s="16">
        <v>2</v>
      </c>
      <c r="V814" s="16">
        <v>6</v>
      </c>
      <c r="W814" s="15">
        <f t="shared" si="381"/>
        <v>0.25</v>
      </c>
      <c r="X814" s="15">
        <f t="shared" si="382"/>
        <v>0.75</v>
      </c>
      <c r="Y814" s="17">
        <f t="shared" si="383"/>
        <v>0.33333333333333331</v>
      </c>
      <c r="Z814" s="8">
        <v>7</v>
      </c>
      <c r="AA814" s="8">
        <v>10</v>
      </c>
      <c r="AB814" s="15">
        <f t="shared" si="384"/>
        <v>0.875</v>
      </c>
      <c r="AC814" s="15">
        <f t="shared" si="385"/>
        <v>1.25</v>
      </c>
      <c r="AD814" s="17">
        <f t="shared" si="386"/>
        <v>0.7</v>
      </c>
      <c r="AE814" s="13">
        <v>14</v>
      </c>
      <c r="AF814" s="15">
        <f t="shared" si="387"/>
        <v>1.75</v>
      </c>
      <c r="AG814" s="13">
        <v>10</v>
      </c>
      <c r="AH814" s="15">
        <f t="shared" si="388"/>
        <v>1.25</v>
      </c>
      <c r="AI814" s="13">
        <v>4</v>
      </c>
      <c r="AJ814" s="15">
        <f t="shared" si="389"/>
        <v>0.5</v>
      </c>
      <c r="AK814" s="13">
        <v>5</v>
      </c>
      <c r="AL814" s="15">
        <f t="shared" si="390"/>
        <v>0.625</v>
      </c>
      <c r="AM814" s="13">
        <v>5</v>
      </c>
      <c r="AN814" s="15">
        <f t="shared" si="391"/>
        <v>0.625</v>
      </c>
      <c r="AO814" s="2">
        <v>2</v>
      </c>
      <c r="AP814" s="15">
        <f t="shared" si="392"/>
        <v>0.25</v>
      </c>
      <c r="AQ814" s="6">
        <v>5</v>
      </c>
      <c r="AR814" s="15">
        <f t="shared" si="393"/>
        <v>0.625</v>
      </c>
      <c r="AS814" s="52">
        <v>17</v>
      </c>
      <c r="AT814" s="15">
        <f t="shared" si="394"/>
        <v>2.125</v>
      </c>
      <c r="AU814" s="18"/>
      <c r="AV814" s="18"/>
      <c r="AW814" s="18"/>
      <c r="AX814" s="18"/>
      <c r="AY814" s="18"/>
      <c r="AZ814" s="18"/>
      <c r="BA814" s="18"/>
      <c r="BB814" s="18"/>
      <c r="BC814" s="18"/>
      <c r="BD814" s="92">
        <f t="shared" si="395"/>
        <v>66.176470588235304</v>
      </c>
      <c r="BE814" s="92">
        <f t="shared" si="396"/>
        <v>62.5</v>
      </c>
      <c r="BF814" s="93">
        <f>IFERROR(100*((L814+0.44*AA814+AQ814)*2400)/((SUMIFS(팀공격력!Q:Q,팀공격력!A:A,B814,팀공격력!B:B,D814)+0.44*SUMIFS(팀공격력!T:T,팀공격력!A:A,B814,팀공격력!B:B,D814)+SUMIFS(팀공격력!AK:AK,팀공격력!A:A,B814,팀공격력!B:B,D814))*(F814*60+G814)),"")</f>
        <v>9.1776533535289868</v>
      </c>
      <c r="BG814" s="17">
        <f t="shared" si="397"/>
        <v>0.375</v>
      </c>
      <c r="BH814" s="17">
        <f t="shared" si="398"/>
        <v>0.625</v>
      </c>
      <c r="BI814" s="94">
        <f>IFERROR(((AG814*(12000/5))/((F814*60+G814)*(SUMIFS(팀공격력!X:X,팀공격력!A:A,B814,팀공격력!B:B,D814)+SUMIFS(팀수비력!X:X,팀수비력!A:A,B814,팀수비력!B:B,D814))))*100,"")</f>
        <v>4.3618281875876903</v>
      </c>
      <c r="BJ814" s="94">
        <f>IFERROR(((AI814*(12000/5))/((F814*60+G814)*(SUMIFS(팀공격력!V:V,팀공격력!A:A,B814,팀공격력!B:B,D814)+SUMIFS(팀수비력!W:W,팀수비력!A:A,B814,팀수비력!B:B,D814))))*100,"")</f>
        <v>3.4212645849222021</v>
      </c>
      <c r="BK814" s="94">
        <f>IFERROR(((AE814*(12000/5))/((F814*60+G814)*(SUMIFS(팀공격력!X:X,팀공격력!A:A,B814,팀공격력!B:B,D814)+SUMIFS(팀수비력!X:X,팀수비력!A:A,B814,팀수비력!B:B,D814))))*100,"")</f>
        <v>6.1065594626227675</v>
      </c>
      <c r="BL814" s="94">
        <f>IFERROR(100*AK814/(((((F814*60+G814)/(12000/5))*SUMIFS(팀공격력!P:P,팀공격력!A:A,B814,팀공격력!B:B,D814))-K814)),"")</f>
        <v>5.2439301508503897</v>
      </c>
      <c r="BM814" s="94">
        <f>IFERROR(100*((AM814/E814*(2400))/((F814*60+G814)*SUMIFS(팀공격력!AR:AR,팀공격력!A:A,B814,팀공격력!B:B,D814))),"")</f>
        <v>2.2679822008006605</v>
      </c>
      <c r="BN814" s="94">
        <f>IFERROR((AO814*40)/(((F814*60+G814)/60)*(SUMIFS(팀수비력!Q:Q,팀수비력!A:A,B814,팀수비력!B:B,D814)-SUMIFS(팀수비력!N:N,팀수비력!A:A,B814,팀수비력!B:B,D814)))*100,"")</f>
        <v>1.4079466857521663</v>
      </c>
      <c r="BO814" s="94">
        <f t="shared" si="399"/>
        <v>19.685039370078741</v>
      </c>
      <c r="BP814" s="18"/>
      <c r="BQ814" s="18"/>
      <c r="BR814" s="18"/>
      <c r="BS814" s="18"/>
      <c r="BT814" s="19" t="s">
        <v>88</v>
      </c>
      <c r="BU814" s="19"/>
      <c r="BV814" s="26" t="s">
        <v>94</v>
      </c>
      <c r="BW814" s="26"/>
      <c r="BX814" s="26"/>
      <c r="BY814" s="26"/>
      <c r="BZ814" s="29"/>
      <c r="CA814" s="29"/>
      <c r="CB814" s="29"/>
      <c r="CC814" s="30"/>
      <c r="CD814" s="30"/>
      <c r="CE814" s="30"/>
      <c r="CF814" s="28">
        <v>4</v>
      </c>
      <c r="CG814" s="28">
        <v>4</v>
      </c>
    </row>
    <row r="815" spans="1:85" x14ac:dyDescent="0.4">
      <c r="A815" s="9" t="s">
        <v>84</v>
      </c>
      <c r="B815" s="9" t="s">
        <v>112</v>
      </c>
      <c r="C815" s="9" t="s">
        <v>118</v>
      </c>
      <c r="D815" s="23" t="s">
        <v>298</v>
      </c>
      <c r="E815" s="32">
        <v>9</v>
      </c>
      <c r="F815" s="32">
        <v>23</v>
      </c>
      <c r="G815" s="32">
        <v>59</v>
      </c>
      <c r="H815" s="14">
        <f t="shared" si="373"/>
        <v>12951</v>
      </c>
      <c r="I815" s="45">
        <v>184</v>
      </c>
      <c r="J815" s="15">
        <f t="shared" si="374"/>
        <v>20.444444444444443</v>
      </c>
      <c r="K815" s="21">
        <v>75</v>
      </c>
      <c r="L815" s="21">
        <v>157</v>
      </c>
      <c r="M815" s="15">
        <f t="shared" si="375"/>
        <v>8.3333333333333339</v>
      </c>
      <c r="N815" s="15">
        <f t="shared" si="376"/>
        <v>17.444444444444443</v>
      </c>
      <c r="O815" s="17">
        <f t="shared" si="377"/>
        <v>0.47770700636942676</v>
      </c>
      <c r="P815" s="14">
        <v>61</v>
      </c>
      <c r="Q815" s="16">
        <v>108</v>
      </c>
      <c r="R815" s="15">
        <f t="shared" si="378"/>
        <v>6.7777777777777777</v>
      </c>
      <c r="S815" s="15">
        <f t="shared" si="379"/>
        <v>12</v>
      </c>
      <c r="T815" s="17">
        <f t="shared" si="380"/>
        <v>0.56481481481481477</v>
      </c>
      <c r="U815" s="16">
        <v>14</v>
      </c>
      <c r="V815" s="16">
        <v>49</v>
      </c>
      <c r="W815" s="15">
        <f t="shared" si="381"/>
        <v>1.5555555555555556</v>
      </c>
      <c r="X815" s="15">
        <f t="shared" si="382"/>
        <v>5.4444444444444446</v>
      </c>
      <c r="Y815" s="17">
        <f t="shared" si="383"/>
        <v>0.2857142857142857</v>
      </c>
      <c r="Z815" s="8">
        <v>20</v>
      </c>
      <c r="AA815" s="8">
        <v>26</v>
      </c>
      <c r="AB815" s="15">
        <f t="shared" si="384"/>
        <v>2.2222222222222223</v>
      </c>
      <c r="AC815" s="15">
        <f t="shared" si="385"/>
        <v>2.8888888888888888</v>
      </c>
      <c r="AD815" s="17">
        <f t="shared" si="386"/>
        <v>0.76923076923076927</v>
      </c>
      <c r="AE815" s="13">
        <v>71</v>
      </c>
      <c r="AF815" s="15">
        <f t="shared" si="387"/>
        <v>7.8888888888888893</v>
      </c>
      <c r="AG815" s="13">
        <v>11</v>
      </c>
      <c r="AH815" s="15">
        <f t="shared" si="388"/>
        <v>1.2222222222222223</v>
      </c>
      <c r="AI815" s="13">
        <v>60</v>
      </c>
      <c r="AJ815" s="15">
        <f t="shared" si="389"/>
        <v>6.666666666666667</v>
      </c>
      <c r="AK815" s="13">
        <v>9</v>
      </c>
      <c r="AL815" s="15">
        <f t="shared" si="390"/>
        <v>1</v>
      </c>
      <c r="AM815" s="13">
        <v>4</v>
      </c>
      <c r="AN815" s="15">
        <f t="shared" si="391"/>
        <v>0.44444444444444442</v>
      </c>
      <c r="AO815" s="2">
        <v>5</v>
      </c>
      <c r="AP815" s="15">
        <f t="shared" si="392"/>
        <v>0.55555555555555558</v>
      </c>
      <c r="AQ815" s="6">
        <v>10</v>
      </c>
      <c r="AR815" s="15">
        <f t="shared" si="393"/>
        <v>1.1111111111111112</v>
      </c>
      <c r="AS815" s="52">
        <v>9</v>
      </c>
      <c r="AT815" s="15">
        <f t="shared" si="394"/>
        <v>1</v>
      </c>
      <c r="AU815" s="18"/>
      <c r="AV815" s="18"/>
      <c r="AW815" s="18"/>
      <c r="AX815" s="18"/>
      <c r="AY815" s="18"/>
      <c r="AZ815" s="18"/>
      <c r="BA815" s="18"/>
      <c r="BB815" s="18"/>
      <c r="BC815" s="18"/>
      <c r="BD815" s="92">
        <f t="shared" si="395"/>
        <v>54.618855378769894</v>
      </c>
      <c r="BE815" s="92">
        <f t="shared" si="396"/>
        <v>52.229299363057322</v>
      </c>
      <c r="BF815" s="93">
        <f>IFERROR(100*((L815+0.44*AA815+AQ815)*2400)/((SUMIFS(팀공격력!Q:Q,팀공격력!A:A,B815,팀공격력!B:B,D815)+0.44*SUMIFS(팀공격력!T:T,팀공격력!A:A,B815,팀공격력!B:B,D815)+SUMIFS(팀공격력!AK:AK,팀공격력!A:A,B815,팀공격력!B:B,D815))*(F815*60+G815)),"")</f>
        <v>40.952040854732708</v>
      </c>
      <c r="BG815" s="17">
        <f t="shared" si="397"/>
        <v>0.31210191082802546</v>
      </c>
      <c r="BH815" s="17">
        <f t="shared" si="398"/>
        <v>0.16560509554140126</v>
      </c>
      <c r="BI815" s="94">
        <f>IFERROR(((AG815*(12000/5))/((F815*60+G815)*(SUMIFS(팀공격력!X:X,팀공격력!A:A,B815,팀공격력!B:B,D815)+SUMIFS(팀수비력!X:X,팀수비력!A:A,B815,팀수비력!B:B,D815))))*100,"")</f>
        <v>3.0475205419045621</v>
      </c>
      <c r="BJ815" s="94">
        <f>IFERROR(((AI815*(12000/5))/((F815*60+G815)*(SUMIFS(팀공격력!V:V,팀공격력!A:A,B815,팀공격력!B:B,D815)+SUMIFS(팀수비력!W:W,팀수비력!A:A,B815,팀수비력!B:B,D815))))*100,"")</f>
        <v>32.595925961975944</v>
      </c>
      <c r="BK815" s="94">
        <f>IFERROR(((AE815*(12000/5))/((F815*60+G815)*(SUMIFS(팀공격력!X:X,팀공격력!A:A,B815,팀공격력!B:B,D815)+SUMIFS(팀수비력!X:X,팀수비력!A:A,B815,팀수비력!B:B,D815))))*100,"")</f>
        <v>19.670359861383989</v>
      </c>
      <c r="BL815" s="94">
        <f>IFERROR(100*AK815/(((((F815*60+G815)/(12000/5))*SUMIFS(팀공격력!P:P,팀공격력!A:A,B815,팀공격력!B:B,D815))-K815)),"")</f>
        <v>10.07998656001792</v>
      </c>
      <c r="BM815" s="94">
        <f>IFERROR(100*((AM815/E815*(2400))/((F815*60+G815)*SUMIFS(팀공격력!AR:AR,팀공격력!A:A,B815,팀공격력!B:B,D815))),"")</f>
        <v>1.024383343510427</v>
      </c>
      <c r="BN815" s="94">
        <f>IFERROR((AO815*40)/(((F815*60+G815)/60)*(SUMIFS(팀수비력!Q:Q,팀수비력!A:A,B815,팀수비력!B:B,D815)-SUMIFS(팀수비력!N:N,팀수비력!A:A,B815,팀수비력!B:B,D815)))*100,"")</f>
        <v>2.2356901855063933</v>
      </c>
      <c r="BO815" s="94">
        <f t="shared" si="399"/>
        <v>5.6041246357318988</v>
      </c>
      <c r="BP815" s="18"/>
      <c r="BQ815" s="18"/>
      <c r="BR815" s="18"/>
      <c r="BS815" s="18"/>
      <c r="BT815" s="19" t="s">
        <v>93</v>
      </c>
      <c r="BU815" s="19"/>
      <c r="BV815" s="26" t="s">
        <v>94</v>
      </c>
      <c r="BW815" s="26"/>
      <c r="BX815" s="26"/>
      <c r="BY815" s="26"/>
      <c r="BZ815" s="29"/>
      <c r="CA815" s="29"/>
      <c r="CB815" s="29"/>
      <c r="CC815" s="30"/>
      <c r="CD815" s="30"/>
      <c r="CE815" s="30"/>
      <c r="CF815" s="28">
        <v>4</v>
      </c>
      <c r="CG815" s="28">
        <v>5</v>
      </c>
    </row>
    <row r="816" spans="1:85" x14ac:dyDescent="0.4">
      <c r="A816" s="9" t="s">
        <v>84</v>
      </c>
      <c r="B816" s="9" t="s">
        <v>112</v>
      </c>
      <c r="C816" s="9" t="s">
        <v>119</v>
      </c>
      <c r="D816" s="23" t="s">
        <v>298</v>
      </c>
      <c r="E816" s="32">
        <v>4</v>
      </c>
      <c r="F816" s="32">
        <v>4</v>
      </c>
      <c r="G816" s="32">
        <v>34</v>
      </c>
      <c r="H816" s="14">
        <f t="shared" si="373"/>
        <v>1096</v>
      </c>
      <c r="I816" s="45">
        <v>7</v>
      </c>
      <c r="J816" s="15">
        <f t="shared" si="374"/>
        <v>1.75</v>
      </c>
      <c r="K816" s="21">
        <v>2</v>
      </c>
      <c r="L816" s="21">
        <v>3</v>
      </c>
      <c r="M816" s="15">
        <f t="shared" si="375"/>
        <v>0.5</v>
      </c>
      <c r="N816" s="15">
        <f t="shared" si="376"/>
        <v>0.75</v>
      </c>
      <c r="O816" s="17">
        <f t="shared" si="377"/>
        <v>0.66666666666666663</v>
      </c>
      <c r="P816" s="14">
        <v>0</v>
      </c>
      <c r="Q816" s="16">
        <v>0</v>
      </c>
      <c r="R816" s="15">
        <f t="shared" si="378"/>
        <v>0</v>
      </c>
      <c r="S816" s="15">
        <f t="shared" si="379"/>
        <v>0</v>
      </c>
      <c r="T816" s="17" t="e">
        <f t="shared" si="380"/>
        <v>#DIV/0!</v>
      </c>
      <c r="U816" s="16">
        <v>2</v>
      </c>
      <c r="V816" s="16">
        <v>3</v>
      </c>
      <c r="W816" s="15">
        <f t="shared" si="381"/>
        <v>0.5</v>
      </c>
      <c r="X816" s="15">
        <f t="shared" si="382"/>
        <v>0.75</v>
      </c>
      <c r="Y816" s="17">
        <f t="shared" si="383"/>
        <v>0.66666666666666663</v>
      </c>
      <c r="Z816" s="8">
        <v>1</v>
      </c>
      <c r="AA816" s="8">
        <v>2</v>
      </c>
      <c r="AB816" s="15">
        <f t="shared" si="384"/>
        <v>0.25</v>
      </c>
      <c r="AC816" s="15">
        <f t="shared" si="385"/>
        <v>0.5</v>
      </c>
      <c r="AD816" s="17">
        <f t="shared" si="386"/>
        <v>0.5</v>
      </c>
      <c r="AE816" s="13">
        <v>5</v>
      </c>
      <c r="AF816" s="15">
        <f t="shared" si="387"/>
        <v>1.25</v>
      </c>
      <c r="AG816" s="13">
        <v>0</v>
      </c>
      <c r="AH816" s="15">
        <f t="shared" si="388"/>
        <v>0</v>
      </c>
      <c r="AI816" s="13">
        <v>5</v>
      </c>
      <c r="AJ816" s="15">
        <f t="shared" si="389"/>
        <v>1.25</v>
      </c>
      <c r="AK816" s="13">
        <v>4</v>
      </c>
      <c r="AL816" s="15">
        <f t="shared" si="390"/>
        <v>1</v>
      </c>
      <c r="AM816" s="13">
        <v>0</v>
      </c>
      <c r="AN816" s="15">
        <f t="shared" si="391"/>
        <v>0</v>
      </c>
      <c r="AO816" s="2">
        <v>0</v>
      </c>
      <c r="AP816" s="15">
        <f t="shared" si="392"/>
        <v>0</v>
      </c>
      <c r="AQ816" s="6">
        <v>2</v>
      </c>
      <c r="AR816" s="15">
        <f t="shared" si="393"/>
        <v>0.5</v>
      </c>
      <c r="AS816" s="52">
        <v>3</v>
      </c>
      <c r="AT816" s="15">
        <f t="shared" si="394"/>
        <v>0.75</v>
      </c>
      <c r="AU816" s="18"/>
      <c r="AV816" s="18"/>
      <c r="AW816" s="18"/>
      <c r="AX816" s="18"/>
      <c r="AY816" s="18"/>
      <c r="AZ816" s="18"/>
      <c r="BA816" s="18"/>
      <c r="BB816" s="18"/>
      <c r="BC816" s="18"/>
      <c r="BD816" s="92">
        <f t="shared" si="395"/>
        <v>90.206185567010309</v>
      </c>
      <c r="BE816" s="92">
        <f t="shared" si="396"/>
        <v>100</v>
      </c>
      <c r="BF816" s="93">
        <f>IFERROR(100*((L816+0.44*AA816+AQ816)*2400)/((SUMIFS(팀공격력!Q:Q,팀공격력!A:A,B816,팀공격력!B:B,D816)+0.44*SUMIFS(팀공격력!T:T,팀공격력!A:A,B816,팀공격력!B:B,D816)+SUMIFS(팀공격력!AK:AK,팀공격력!A:A,B816,팀공격력!B:B,D816))*(F816*60+G816)),"")</f>
        <v>7.0871380497353167</v>
      </c>
      <c r="BG816" s="17">
        <f t="shared" si="397"/>
        <v>1</v>
      </c>
      <c r="BH816" s="17">
        <f t="shared" si="398"/>
        <v>0.66666666666666663</v>
      </c>
      <c r="BI816" s="94">
        <f>IFERROR(((AG816*(12000/5))/((F816*60+G816)*(SUMIFS(팀공격력!X:X,팀공격력!A:A,B816,팀공격력!B:B,D816)+SUMIFS(팀수비력!X:X,팀수비력!A:A,B816,팀수비력!B:B,D816))))*100,"")</f>
        <v>0</v>
      </c>
      <c r="BJ816" s="94">
        <f>IFERROR(((AI816*(12000/5))/((F816*60+G816)*(SUMIFS(팀공격력!V:V,팀공격력!A:A,B816,팀공격력!B:B,D816)+SUMIFS(팀수비력!W:W,팀수비력!A:A,B816,팀수비력!B:B,D816))))*100,"")</f>
        <v>14.265674409757722</v>
      </c>
      <c r="BK816" s="94">
        <f>IFERROR(((AE816*(12000/5))/((F816*60+G816)*(SUMIFS(팀공격력!X:X,팀공격력!A:A,B816,팀공격력!B:B,D816)+SUMIFS(팀수비력!X:X,팀수비력!A:A,B816,팀수비력!B:B,D816))))*100,"")</f>
        <v>7.2750200063050174</v>
      </c>
      <c r="BL816" s="94">
        <f>IFERROR(100*AK816/(((((F816*60+G816)/(12000/5))*SUMIFS(팀공격력!P:P,팀공격력!A:A,B816,팀공격력!B:B,D816))-K816)),"")</f>
        <v>13.660424611531676</v>
      </c>
      <c r="BM816" s="94">
        <f>IFERROR(100*((AM816/E816*(2400))/((F816*60+G816)*SUMIFS(팀공격력!AR:AR,팀공격력!A:A,B816,팀공격력!B:B,D816))),"")</f>
        <v>0</v>
      </c>
      <c r="BN816" s="94">
        <f>IFERROR((AO816*40)/(((F816*60+G816)/60)*(SUMIFS(팀수비력!Q:Q,팀수비력!A:A,B816,팀수비력!B:B,D816)-SUMIFS(팀수비력!N:N,팀수비력!A:A,B816,팀수비력!B:B,D816)))*100,"")</f>
        <v>0</v>
      </c>
      <c r="BO816" s="94">
        <f t="shared" si="399"/>
        <v>34.013605442176875</v>
      </c>
      <c r="BP816" s="18"/>
      <c r="BQ816" s="18"/>
      <c r="BR816" s="18"/>
      <c r="BS816" s="18"/>
      <c r="BT816" s="19" t="s">
        <v>88</v>
      </c>
      <c r="BU816" s="19"/>
      <c r="BV816" s="26" t="s">
        <v>89</v>
      </c>
      <c r="BW816" s="26"/>
      <c r="BX816" s="26"/>
      <c r="BY816" s="26"/>
      <c r="BZ816" s="29"/>
      <c r="CA816" s="29"/>
      <c r="CB816" s="29"/>
      <c r="CC816" s="30"/>
      <c r="CD816" s="30"/>
      <c r="CE816" s="30"/>
      <c r="CF816" s="28">
        <v>1</v>
      </c>
      <c r="CG816" s="28">
        <v>3</v>
      </c>
    </row>
    <row r="817" spans="1:85" x14ac:dyDescent="0.4">
      <c r="A817" s="9" t="s">
        <v>84</v>
      </c>
      <c r="B817" s="9" t="s">
        <v>112</v>
      </c>
      <c r="C817" s="9" t="s">
        <v>120</v>
      </c>
      <c r="D817" s="23" t="s">
        <v>298</v>
      </c>
      <c r="E817" s="32">
        <v>7</v>
      </c>
      <c r="F817" s="32">
        <v>29</v>
      </c>
      <c r="G817" s="32">
        <v>8</v>
      </c>
      <c r="H817" s="14">
        <f t="shared" si="373"/>
        <v>12236</v>
      </c>
      <c r="I817" s="45">
        <v>103</v>
      </c>
      <c r="J817" s="15">
        <f t="shared" si="374"/>
        <v>14.714285714285714</v>
      </c>
      <c r="K817" s="21">
        <v>43</v>
      </c>
      <c r="L817" s="21">
        <v>73</v>
      </c>
      <c r="M817" s="15">
        <f t="shared" si="375"/>
        <v>6.1428571428571432</v>
      </c>
      <c r="N817" s="15">
        <f t="shared" si="376"/>
        <v>10.428571428571429</v>
      </c>
      <c r="O817" s="17">
        <f t="shared" si="377"/>
        <v>0.58904109589041098</v>
      </c>
      <c r="P817" s="14">
        <v>40</v>
      </c>
      <c r="Q817" s="16">
        <v>63</v>
      </c>
      <c r="R817" s="15">
        <f t="shared" si="378"/>
        <v>5.7142857142857144</v>
      </c>
      <c r="S817" s="15">
        <f t="shared" si="379"/>
        <v>9</v>
      </c>
      <c r="T817" s="17">
        <f t="shared" si="380"/>
        <v>0.63492063492063489</v>
      </c>
      <c r="U817" s="16">
        <v>3</v>
      </c>
      <c r="V817" s="16">
        <v>10</v>
      </c>
      <c r="W817" s="15">
        <f t="shared" si="381"/>
        <v>0.42857142857142855</v>
      </c>
      <c r="X817" s="15">
        <f t="shared" si="382"/>
        <v>1.4285714285714286</v>
      </c>
      <c r="Y817" s="17">
        <f t="shared" si="383"/>
        <v>0.3</v>
      </c>
      <c r="Z817" s="8">
        <v>14</v>
      </c>
      <c r="AA817" s="8">
        <v>21</v>
      </c>
      <c r="AB817" s="15">
        <f t="shared" si="384"/>
        <v>2</v>
      </c>
      <c r="AC817" s="15">
        <f t="shared" si="385"/>
        <v>3</v>
      </c>
      <c r="AD817" s="17">
        <f t="shared" si="386"/>
        <v>0.66666666666666663</v>
      </c>
      <c r="AE817" s="13">
        <v>41</v>
      </c>
      <c r="AF817" s="15">
        <f t="shared" si="387"/>
        <v>5.8571428571428568</v>
      </c>
      <c r="AG817" s="13">
        <v>13</v>
      </c>
      <c r="AH817" s="15">
        <f t="shared" si="388"/>
        <v>1.8571428571428572</v>
      </c>
      <c r="AI817" s="13">
        <v>28</v>
      </c>
      <c r="AJ817" s="15">
        <f t="shared" si="389"/>
        <v>4</v>
      </c>
      <c r="AK817" s="13">
        <v>15</v>
      </c>
      <c r="AL817" s="15">
        <f t="shared" si="390"/>
        <v>2.1428571428571428</v>
      </c>
      <c r="AM817" s="13">
        <v>6</v>
      </c>
      <c r="AN817" s="15">
        <f t="shared" si="391"/>
        <v>0.8571428571428571</v>
      </c>
      <c r="AO817" s="2">
        <v>1</v>
      </c>
      <c r="AP817" s="15">
        <f t="shared" si="392"/>
        <v>0.14285714285714285</v>
      </c>
      <c r="AQ817" s="6">
        <v>10</v>
      </c>
      <c r="AR817" s="15">
        <f t="shared" si="393"/>
        <v>1.4285714285714286</v>
      </c>
      <c r="AS817" s="52">
        <v>16</v>
      </c>
      <c r="AT817" s="15">
        <f t="shared" si="394"/>
        <v>2.2857142857142856</v>
      </c>
      <c r="AU817" s="18"/>
      <c r="AV817" s="18"/>
      <c r="AW817" s="18"/>
      <c r="AX817" s="18"/>
      <c r="AY817" s="18"/>
      <c r="AZ817" s="18"/>
      <c r="BA817" s="18"/>
      <c r="BB817" s="18"/>
      <c r="BC817" s="18"/>
      <c r="BD817" s="92">
        <f t="shared" si="395"/>
        <v>62.621595330739297</v>
      </c>
      <c r="BE817" s="92">
        <f t="shared" si="396"/>
        <v>60.958904109589042</v>
      </c>
      <c r="BF817" s="93">
        <f>IFERROR(100*((L817+0.44*AA817+AQ817)*2400)/((SUMIFS(팀공격력!Q:Q,팀공격력!A:A,B817,팀공격력!B:B,D817)+0.44*SUMIFS(팀공격력!T:T,팀공격력!A:A,B817,팀공격력!B:B,D817)+SUMIFS(팀공격력!AK:AK,팀공격력!A:A,B817,팀공격력!B:B,D817))*(F817*60+G817)),"")</f>
        <v>17.426974477719771</v>
      </c>
      <c r="BG817" s="17">
        <f t="shared" si="397"/>
        <v>0.13698630136986301</v>
      </c>
      <c r="BH817" s="17">
        <f t="shared" si="398"/>
        <v>0.28767123287671231</v>
      </c>
      <c r="BI817" s="94">
        <f>IFERROR(((AG817*(12000/5))/((F817*60+G817)*(SUMIFS(팀공격력!X:X,팀공격력!A:A,B817,팀공격력!B:B,D817)+SUMIFS(팀수비력!X:X,팀수비력!A:A,B817,팀수비력!B:B,D817))))*100,"")</f>
        <v>2.9649452245375829</v>
      </c>
      <c r="BJ817" s="94">
        <f>IFERROR(((AI817*(12000/5))/((F817*60+G817)*(SUMIFS(팀공격력!V:V,팀공격력!A:A,B817,팀공격력!B:B,D817)+SUMIFS(팀수비력!W:W,팀수비력!A:A,B817,팀수비력!B:B,D817))))*100,"")</f>
        <v>12.522454699274741</v>
      </c>
      <c r="BK817" s="94">
        <f>IFERROR(((AE817*(12000/5))/((F817*60+G817)*(SUMIFS(팀공격력!X:X,팀공격력!A:A,B817,팀공격력!B:B,D817)+SUMIFS(팀수비력!X:X,팀수비력!A:A,B817,팀수비력!B:B,D817))))*100,"")</f>
        <v>9.3509810927723755</v>
      </c>
      <c r="BL817" s="94">
        <f>IFERROR(100*AK817/(((((F817*60+G817)/(12000/5))*SUMIFS(팀공격력!P:P,팀공격력!A:A,B817,팀공격력!B:B,D817))-K817)),"")</f>
        <v>9.5807873278119597</v>
      </c>
      <c r="BM817" s="94">
        <f>IFERROR(100*((AM817/E817*(2400))/((F817*60+G817)*SUMIFS(팀공격력!AR:AR,팀공격력!A:A,B817,팀공격력!B:B,D817))),"")</f>
        <v>1.6263634376189366</v>
      </c>
      <c r="BN817" s="94">
        <f>IFERROR((AO817*40)/(((F817*60+G817)/60)*(SUMIFS(팀수비력!Q:Q,팀수비력!A:A,B817,팀수비력!B:B,D817)-SUMIFS(팀수비력!N:N,팀수비력!A:A,B817,팀수비력!B:B,D817)))*100,"")</f>
        <v>0.36809590125213953</v>
      </c>
      <c r="BO817" s="94">
        <f t="shared" si="399"/>
        <v>10.841283607979186</v>
      </c>
      <c r="BP817" s="18"/>
      <c r="BQ817" s="18"/>
      <c r="BR817" s="18"/>
      <c r="BS817" s="18"/>
      <c r="BT817" s="19" t="s">
        <v>88</v>
      </c>
      <c r="BU817" s="19"/>
      <c r="BV817" s="26" t="s">
        <v>97</v>
      </c>
      <c r="BW817" s="26"/>
      <c r="BX817" s="26"/>
      <c r="BY817" s="26"/>
      <c r="BZ817" s="29"/>
      <c r="CA817" s="29"/>
      <c r="CB817" s="29"/>
      <c r="CC817" s="30"/>
      <c r="CD817" s="30"/>
      <c r="CE817" s="30"/>
      <c r="CF817" s="28">
        <v>3</v>
      </c>
      <c r="CG817" s="28">
        <v>4</v>
      </c>
    </row>
    <row r="818" spans="1:85" x14ac:dyDescent="0.4">
      <c r="A818" s="9" t="s">
        <v>84</v>
      </c>
      <c r="B818" s="9" t="s">
        <v>112</v>
      </c>
      <c r="C818" s="9" t="s">
        <v>122</v>
      </c>
      <c r="D818" s="23" t="s">
        <v>298</v>
      </c>
      <c r="E818" s="32">
        <v>4</v>
      </c>
      <c r="F818" s="32">
        <v>1</v>
      </c>
      <c r="G818" s="32">
        <v>30</v>
      </c>
      <c r="H818" s="14">
        <f t="shared" si="373"/>
        <v>360</v>
      </c>
      <c r="I818" s="45">
        <v>0</v>
      </c>
      <c r="J818" s="15">
        <f t="shared" si="374"/>
        <v>0</v>
      </c>
      <c r="K818" s="21">
        <v>0</v>
      </c>
      <c r="L818" s="21">
        <v>1</v>
      </c>
      <c r="M818" s="15">
        <f t="shared" si="375"/>
        <v>0</v>
      </c>
      <c r="N818" s="15">
        <f t="shared" si="376"/>
        <v>0.25</v>
      </c>
      <c r="O818" s="17">
        <f t="shared" si="377"/>
        <v>0</v>
      </c>
      <c r="P818" s="14">
        <v>0</v>
      </c>
      <c r="Q818" s="16">
        <v>1</v>
      </c>
      <c r="R818" s="15">
        <f t="shared" si="378"/>
        <v>0</v>
      </c>
      <c r="S818" s="15">
        <f t="shared" si="379"/>
        <v>0.25</v>
      </c>
      <c r="T818" s="17">
        <f t="shared" si="380"/>
        <v>0</v>
      </c>
      <c r="U818" s="16">
        <v>0</v>
      </c>
      <c r="V818" s="16">
        <v>0</v>
      </c>
      <c r="W818" s="15">
        <f t="shared" si="381"/>
        <v>0</v>
      </c>
      <c r="X818" s="15">
        <f t="shared" si="382"/>
        <v>0</v>
      </c>
      <c r="Y818" s="17" t="e">
        <f t="shared" si="383"/>
        <v>#DIV/0!</v>
      </c>
      <c r="Z818" s="8">
        <v>0</v>
      </c>
      <c r="AA818" s="8">
        <v>0</v>
      </c>
      <c r="AB818" s="15">
        <f t="shared" si="384"/>
        <v>0</v>
      </c>
      <c r="AC818" s="15">
        <f t="shared" si="385"/>
        <v>0</v>
      </c>
      <c r="AD818" s="17" t="e">
        <f t="shared" si="386"/>
        <v>#DIV/0!</v>
      </c>
      <c r="AE818" s="13">
        <v>0</v>
      </c>
      <c r="AF818" s="15">
        <f t="shared" si="387"/>
        <v>0</v>
      </c>
      <c r="AG818" s="13">
        <v>0</v>
      </c>
      <c r="AH818" s="15">
        <f t="shared" si="388"/>
        <v>0</v>
      </c>
      <c r="AI818" s="13">
        <v>0</v>
      </c>
      <c r="AJ818" s="15">
        <f t="shared" si="389"/>
        <v>0</v>
      </c>
      <c r="AK818" s="13">
        <v>0</v>
      </c>
      <c r="AL818" s="15">
        <f t="shared" si="390"/>
        <v>0</v>
      </c>
      <c r="AM818" s="13">
        <v>0</v>
      </c>
      <c r="AN818" s="15">
        <f t="shared" si="391"/>
        <v>0</v>
      </c>
      <c r="AO818" s="2">
        <v>0</v>
      </c>
      <c r="AP818" s="15">
        <f t="shared" si="392"/>
        <v>0</v>
      </c>
      <c r="AQ818" s="6">
        <v>0</v>
      </c>
      <c r="AR818" s="15">
        <f t="shared" si="393"/>
        <v>0</v>
      </c>
      <c r="AS818" s="52">
        <v>1</v>
      </c>
      <c r="AT818" s="15">
        <f t="shared" si="394"/>
        <v>0.25</v>
      </c>
      <c r="AU818" s="18"/>
      <c r="AV818" s="18"/>
      <c r="AW818" s="18"/>
      <c r="AX818" s="18"/>
      <c r="AY818" s="18"/>
      <c r="AZ818" s="18"/>
      <c r="BA818" s="18"/>
      <c r="BB818" s="18"/>
      <c r="BC818" s="18"/>
      <c r="BD818" s="92">
        <f t="shared" si="395"/>
        <v>0</v>
      </c>
      <c r="BE818" s="92">
        <f t="shared" si="396"/>
        <v>0</v>
      </c>
      <c r="BF818" s="93">
        <f>IFERROR(100*((L818+0.44*AA818+AQ818)*2400)/((SUMIFS(팀공격력!Q:Q,팀공격력!A:A,B818,팀공격력!B:B,D818)+0.44*SUMIFS(팀공격력!T:T,팀공격력!A:A,B818,팀공격력!B:B,D818)+SUMIFS(팀공격력!AK:AK,팀공격력!A:A,B818,팀공격력!B:B,D818))*(F818*60+G818)),"")</f>
        <v>3.6694554528108028</v>
      </c>
      <c r="BG818" s="17">
        <f t="shared" si="397"/>
        <v>0</v>
      </c>
      <c r="BH818" s="17">
        <f t="shared" si="398"/>
        <v>0</v>
      </c>
      <c r="BI818" s="94">
        <f>IFERROR(((AG818*(12000/5))/((F818*60+G818)*(SUMIFS(팀공격력!X:X,팀공격력!A:A,B818,팀공격력!B:B,D818)+SUMIFS(팀수비력!X:X,팀수비력!A:A,B818,팀수비력!B:B,D818))))*100,"")</f>
        <v>0</v>
      </c>
      <c r="BJ818" s="94">
        <f>IFERROR(((AI818*(12000/5))/((F818*60+G818)*(SUMIFS(팀공격력!V:V,팀공격력!A:A,B818,팀공격력!B:B,D818)+SUMIFS(팀수비력!W:W,팀수비력!A:A,B818,팀수비력!B:B,D818))))*100,"")</f>
        <v>0</v>
      </c>
      <c r="BK818" s="94">
        <f>IFERROR(((AE818*(12000/5))/((F818*60+G818)*(SUMIFS(팀공격력!X:X,팀공격력!A:A,B818,팀공격력!B:B,D818)+SUMIFS(팀수비력!X:X,팀수비력!A:A,B818,팀수비력!B:B,D818))))*100,"")</f>
        <v>0</v>
      </c>
      <c r="BL818" s="94">
        <f>IFERROR(100*AK818/(((((F818*60+G818)/(12000/5))*SUMIFS(팀공격력!P:P,팀공격력!A:A,B818,팀공격력!B:B,D818))-K818)),"")</f>
        <v>0</v>
      </c>
      <c r="BM818" s="94">
        <f>IFERROR(100*((AM818/E818*(2400))/((F818*60+G818)*SUMIFS(팀공격력!AR:AR,팀공격력!A:A,B818,팀공격력!B:B,D818))),"")</f>
        <v>0</v>
      </c>
      <c r="BN818" s="94">
        <f>IFERROR((AO818*40)/(((F818*60+G818)/60)*(SUMIFS(팀수비력!Q:Q,팀수비력!A:A,B818,팀수비력!B:B,D818)-SUMIFS(팀수비력!N:N,팀수비력!A:A,B818,팀수비력!B:B,D818)))*100,"")</f>
        <v>0</v>
      </c>
      <c r="BO818" s="94">
        <f t="shared" si="399"/>
        <v>0</v>
      </c>
      <c r="BP818" s="18"/>
      <c r="BQ818" s="18"/>
      <c r="BR818" s="18"/>
      <c r="BS818" s="18"/>
      <c r="BT818" s="19" t="s">
        <v>88</v>
      </c>
      <c r="BU818" s="19"/>
      <c r="BV818" s="26" t="s">
        <v>94</v>
      </c>
      <c r="BW818" s="26"/>
      <c r="BX818" s="26"/>
      <c r="BY818" s="26"/>
      <c r="BZ818" s="29"/>
      <c r="CA818" s="29"/>
      <c r="CB818" s="29"/>
      <c r="CC818" s="30"/>
      <c r="CD818" s="30"/>
      <c r="CE818" s="30"/>
      <c r="CF818" s="28">
        <v>1</v>
      </c>
      <c r="CG818" s="28">
        <v>3</v>
      </c>
    </row>
    <row r="819" spans="1:85" x14ac:dyDescent="0.4">
      <c r="A819" s="9" t="s">
        <v>84</v>
      </c>
      <c r="B819" s="9" t="s">
        <v>112</v>
      </c>
      <c r="C819" s="9" t="s">
        <v>124</v>
      </c>
      <c r="D819" s="23" t="s">
        <v>298</v>
      </c>
      <c r="E819" s="32">
        <v>9</v>
      </c>
      <c r="F819" s="32">
        <v>25</v>
      </c>
      <c r="G819" s="32">
        <v>12</v>
      </c>
      <c r="H819" s="14">
        <f t="shared" si="373"/>
        <v>13608</v>
      </c>
      <c r="I819" s="45">
        <v>92</v>
      </c>
      <c r="J819" s="15">
        <f t="shared" si="374"/>
        <v>10.222222222222221</v>
      </c>
      <c r="K819" s="21">
        <v>31</v>
      </c>
      <c r="L819" s="21">
        <v>70</v>
      </c>
      <c r="M819" s="15">
        <f t="shared" si="375"/>
        <v>3.4444444444444446</v>
      </c>
      <c r="N819" s="15">
        <f t="shared" si="376"/>
        <v>7.7777777777777777</v>
      </c>
      <c r="O819" s="17">
        <f t="shared" si="377"/>
        <v>0.44285714285714284</v>
      </c>
      <c r="P819" s="14">
        <v>10</v>
      </c>
      <c r="Q819" s="16">
        <v>21</v>
      </c>
      <c r="R819" s="15">
        <f t="shared" si="378"/>
        <v>1.1111111111111112</v>
      </c>
      <c r="S819" s="15">
        <f t="shared" si="379"/>
        <v>2.3333333333333335</v>
      </c>
      <c r="T819" s="17">
        <f t="shared" si="380"/>
        <v>0.47619047619047616</v>
      </c>
      <c r="U819" s="16">
        <v>21</v>
      </c>
      <c r="V819" s="16">
        <v>49</v>
      </c>
      <c r="W819" s="15">
        <f t="shared" si="381"/>
        <v>2.3333333333333335</v>
      </c>
      <c r="X819" s="15">
        <f t="shared" si="382"/>
        <v>5.4444444444444446</v>
      </c>
      <c r="Y819" s="17">
        <f t="shared" si="383"/>
        <v>0.42857142857142855</v>
      </c>
      <c r="Z819" s="8">
        <v>9</v>
      </c>
      <c r="AA819" s="8">
        <v>13</v>
      </c>
      <c r="AB819" s="15">
        <f t="shared" si="384"/>
        <v>1</v>
      </c>
      <c r="AC819" s="15">
        <f t="shared" si="385"/>
        <v>1.4444444444444444</v>
      </c>
      <c r="AD819" s="17">
        <f t="shared" si="386"/>
        <v>0.69230769230769229</v>
      </c>
      <c r="AE819" s="13">
        <v>20</v>
      </c>
      <c r="AF819" s="15">
        <f t="shared" si="387"/>
        <v>2.2222222222222223</v>
      </c>
      <c r="AG819" s="13">
        <v>6</v>
      </c>
      <c r="AH819" s="15">
        <f t="shared" si="388"/>
        <v>0.66666666666666663</v>
      </c>
      <c r="AI819" s="13">
        <v>14</v>
      </c>
      <c r="AJ819" s="15">
        <f t="shared" si="389"/>
        <v>1.5555555555555556</v>
      </c>
      <c r="AK819" s="13">
        <v>8</v>
      </c>
      <c r="AL819" s="15">
        <f t="shared" si="390"/>
        <v>0.88888888888888884</v>
      </c>
      <c r="AM819" s="13">
        <v>7</v>
      </c>
      <c r="AN819" s="15">
        <f t="shared" si="391"/>
        <v>0.77777777777777779</v>
      </c>
      <c r="AO819" s="2">
        <v>0</v>
      </c>
      <c r="AP819" s="15">
        <f t="shared" si="392"/>
        <v>0</v>
      </c>
      <c r="AQ819" s="6">
        <v>5</v>
      </c>
      <c r="AR819" s="15">
        <f t="shared" si="393"/>
        <v>0.55555555555555558</v>
      </c>
      <c r="AS819" s="52">
        <v>27</v>
      </c>
      <c r="AT819" s="15">
        <f t="shared" si="394"/>
        <v>3</v>
      </c>
      <c r="AU819" s="18"/>
      <c r="AV819" s="18"/>
      <c r="AW819" s="18"/>
      <c r="AX819" s="18"/>
      <c r="AY819" s="18"/>
      <c r="AZ819" s="18"/>
      <c r="BA819" s="18"/>
      <c r="BB819" s="18"/>
      <c r="BC819" s="18"/>
      <c r="BD819" s="92">
        <f t="shared" si="395"/>
        <v>60.750132065504495</v>
      </c>
      <c r="BE819" s="92">
        <f t="shared" si="396"/>
        <v>59.285714285714285</v>
      </c>
      <c r="BF819" s="93">
        <f>IFERROR(100*((L819+0.44*AA819+AQ819)*2400)/((SUMIFS(팀공격력!Q:Q,팀공격력!A:A,B819,팀공격력!B:B,D819)+0.44*SUMIFS(팀공격력!T:T,팀공격력!A:A,B819,팀공격력!B:B,D819)+SUMIFS(팀공격력!AK:AK,팀공격력!A:A,B819,팀공격력!B:B,D819))*(F819*60+G819)),"")</f>
        <v>17.63085977088619</v>
      </c>
      <c r="BG819" s="17">
        <f t="shared" si="397"/>
        <v>0.7</v>
      </c>
      <c r="BH819" s="17">
        <f t="shared" si="398"/>
        <v>0.18571428571428572</v>
      </c>
      <c r="BI819" s="94">
        <f>IFERROR(((AG819*(12000/5))/((F819*60+G819)*(SUMIFS(팀공격력!X:X,팀공격력!A:A,B819,팀공격력!B:B,D819)+SUMIFS(팀수비력!X:X,팀수비력!A:A,B819,팀수비력!B:B,D819))))*100,"")</f>
        <v>1.5820281601012498</v>
      </c>
      <c r="BJ819" s="94">
        <f>IFERROR(((AI819*(12000/5))/((F819*60+G819)*(SUMIFS(팀공격력!V:V,팀공격력!A:A,B819,팀공격력!B:B,D819)+SUMIFS(팀수비력!W:W,팀수비력!A:A,B819,팀수비력!B:B,D819))))*100,"")</f>
        <v>7.2385088671733628</v>
      </c>
      <c r="BK819" s="94">
        <f>IFERROR(((AE819*(12000/5))/((F819*60+G819)*(SUMIFS(팀공격력!X:X,팀공격력!A:A,B819,팀공격력!B:B,D819)+SUMIFS(팀수비력!X:X,팀수비력!A:A,B819,팀수비력!B:B,D819))))*100,"")</f>
        <v>5.2734272003374993</v>
      </c>
      <c r="BL819" s="94">
        <f>IFERROR(100*AK819/(((((F819*60+G819)/(12000/5))*SUMIFS(팀공격력!P:P,팀공격력!A:A,B819,팀공격력!B:B,D819))-K819)),"")</f>
        <v>5.6489196441180622</v>
      </c>
      <c r="BM819" s="94">
        <f>IFERROR(100*((AM819/E819*(2400))/((F819*60+G819)*SUMIFS(팀공격력!AR:AR,팀공격력!A:A,B819,팀공격력!B:B,D819))),"")</f>
        <v>1.7061199436475747</v>
      </c>
      <c r="BN819" s="94">
        <f>IFERROR((AO819*40)/(((F819*60+G819)/60)*(SUMIFS(팀수비력!Q:Q,팀수비력!A:A,B819,팀수비력!B:B,D819)-SUMIFS(팀수비력!N:N,팀수비력!A:A,B819,팀수비력!B:B,D819)))*100,"")</f>
        <v>0</v>
      </c>
      <c r="BO819" s="94">
        <f t="shared" si="399"/>
        <v>6.1942517343904857</v>
      </c>
      <c r="BP819" s="18"/>
      <c r="BQ819" s="18"/>
      <c r="BR819" s="18"/>
      <c r="BS819" s="18"/>
      <c r="BT819" s="19" t="s">
        <v>88</v>
      </c>
      <c r="BU819" s="19"/>
      <c r="BV819" s="26" t="s">
        <v>94</v>
      </c>
      <c r="BW819" s="26"/>
      <c r="BX819" s="26"/>
      <c r="BY819" s="26"/>
      <c r="BZ819" s="29"/>
      <c r="CA819" s="29"/>
      <c r="CB819" s="29"/>
      <c r="CC819" s="30"/>
      <c r="CD819" s="30"/>
      <c r="CE819" s="30"/>
      <c r="CF819" s="28">
        <v>4</v>
      </c>
      <c r="CG819" s="28">
        <v>5</v>
      </c>
    </row>
    <row r="820" spans="1:85" x14ac:dyDescent="0.4">
      <c r="A820" s="9" t="s">
        <v>84</v>
      </c>
      <c r="B820" s="9" t="s">
        <v>112</v>
      </c>
      <c r="C820" s="9" t="s">
        <v>125</v>
      </c>
      <c r="D820" s="23" t="s">
        <v>298</v>
      </c>
      <c r="E820" s="32">
        <v>3</v>
      </c>
      <c r="F820" s="32">
        <v>4</v>
      </c>
      <c r="G820" s="32">
        <v>52</v>
      </c>
      <c r="H820" s="14">
        <f t="shared" si="373"/>
        <v>876</v>
      </c>
      <c r="I820" s="45">
        <v>1</v>
      </c>
      <c r="J820" s="15">
        <f t="shared" si="374"/>
        <v>0.33333333333333331</v>
      </c>
      <c r="K820" s="21">
        <v>0</v>
      </c>
      <c r="L820" s="21">
        <v>4</v>
      </c>
      <c r="M820" s="15">
        <f t="shared" si="375"/>
        <v>0</v>
      </c>
      <c r="N820" s="15">
        <f t="shared" si="376"/>
        <v>1.3333333333333333</v>
      </c>
      <c r="O820" s="17">
        <f t="shared" si="377"/>
        <v>0</v>
      </c>
      <c r="P820" s="14">
        <v>0</v>
      </c>
      <c r="Q820" s="16">
        <v>1</v>
      </c>
      <c r="R820" s="15">
        <f t="shared" si="378"/>
        <v>0</v>
      </c>
      <c r="S820" s="15">
        <f t="shared" si="379"/>
        <v>0.33333333333333331</v>
      </c>
      <c r="T820" s="17">
        <f t="shared" si="380"/>
        <v>0</v>
      </c>
      <c r="U820" s="16">
        <v>0</v>
      </c>
      <c r="V820" s="16">
        <v>3</v>
      </c>
      <c r="W820" s="15">
        <f t="shared" si="381"/>
        <v>0</v>
      </c>
      <c r="X820" s="15">
        <f t="shared" si="382"/>
        <v>1</v>
      </c>
      <c r="Y820" s="17">
        <f t="shared" si="383"/>
        <v>0</v>
      </c>
      <c r="Z820" s="8">
        <v>1</v>
      </c>
      <c r="AA820" s="8">
        <v>2</v>
      </c>
      <c r="AB820" s="15">
        <f t="shared" si="384"/>
        <v>0.33333333333333331</v>
      </c>
      <c r="AC820" s="15">
        <f t="shared" si="385"/>
        <v>0.66666666666666663</v>
      </c>
      <c r="AD820" s="17">
        <f t="shared" si="386"/>
        <v>0.5</v>
      </c>
      <c r="AE820" s="13">
        <v>1</v>
      </c>
      <c r="AF820" s="15">
        <f t="shared" si="387"/>
        <v>0.33333333333333331</v>
      </c>
      <c r="AG820" s="13">
        <v>0</v>
      </c>
      <c r="AH820" s="15">
        <f t="shared" si="388"/>
        <v>0</v>
      </c>
      <c r="AI820" s="13">
        <v>1</v>
      </c>
      <c r="AJ820" s="15">
        <f t="shared" si="389"/>
        <v>0.33333333333333331</v>
      </c>
      <c r="AK820" s="13">
        <v>1</v>
      </c>
      <c r="AL820" s="15">
        <f t="shared" si="390"/>
        <v>0.33333333333333331</v>
      </c>
      <c r="AM820" s="13">
        <v>0</v>
      </c>
      <c r="AN820" s="15">
        <f t="shared" si="391"/>
        <v>0</v>
      </c>
      <c r="AO820" s="2">
        <v>0</v>
      </c>
      <c r="AP820" s="15">
        <f t="shared" si="392"/>
        <v>0</v>
      </c>
      <c r="AQ820" s="6">
        <v>0</v>
      </c>
      <c r="AR820" s="15">
        <f t="shared" si="393"/>
        <v>0</v>
      </c>
      <c r="AS820" s="52">
        <v>3</v>
      </c>
      <c r="AT820" s="15">
        <f t="shared" si="394"/>
        <v>1</v>
      </c>
      <c r="AU820" s="18"/>
      <c r="AV820" s="18"/>
      <c r="AW820" s="18"/>
      <c r="AX820" s="18"/>
      <c r="AY820" s="18"/>
      <c r="AZ820" s="18"/>
      <c r="BA820" s="18"/>
      <c r="BB820" s="18"/>
      <c r="BC820" s="18"/>
      <c r="BD820" s="92">
        <f t="shared" si="395"/>
        <v>10.245901639344263</v>
      </c>
      <c r="BE820" s="92">
        <f t="shared" si="396"/>
        <v>0</v>
      </c>
      <c r="BF820" s="93">
        <f>IFERROR(100*((L820+0.44*AA820+AQ820)*2400)/((SUMIFS(팀공격력!Q:Q,팀공격력!A:A,B820,팀공격력!B:B,D820)+0.44*SUMIFS(팀공격력!T:T,팀공격력!A:A,B820,팀공격력!B:B,D820)+SUMIFS(팀공격력!AK:AK,팀공격력!A:A,B820,팀공격력!B:B,D820))*(F820*60+G820)),"")</f>
        <v>5.5192631331318642</v>
      </c>
      <c r="BG820" s="17">
        <f t="shared" si="397"/>
        <v>0.75</v>
      </c>
      <c r="BH820" s="17">
        <f t="shared" si="398"/>
        <v>0.5</v>
      </c>
      <c r="BI820" s="94">
        <f>IFERROR(((AG820*(12000/5))/((F820*60+G820)*(SUMIFS(팀공격력!X:X,팀공격력!A:A,B820,팀공격력!B:B,D820)+SUMIFS(팀수비력!X:X,팀수비력!A:A,B820,팀수비력!B:B,D820))))*100,"")</f>
        <v>0</v>
      </c>
      <c r="BJ820" s="94">
        <f>IFERROR(((AI820*(12000/5))/((F820*60+G820)*(SUMIFS(팀공격력!V:V,팀공격력!A:A,B820,팀공격력!B:B,D820)+SUMIFS(팀수비력!W:W,팀수비력!A:A,B820,팀수비력!B:B,D820))))*100,"")</f>
        <v>2.677256704296997</v>
      </c>
      <c r="BK820" s="94">
        <f>IFERROR(((AE820*(12000/5))/((F820*60+G820)*(SUMIFS(팀공격력!X:X,팀공격력!A:A,B820,팀공격력!B:B,D820)+SUMIFS(팀수비력!X:X,팀수비력!A:A,B820,팀수비력!B:B,D820))))*100,"")</f>
        <v>1.3653119737860102</v>
      </c>
      <c r="BL820" s="94">
        <f>IFERROR(100*AK820/(((((F820*60+G820)/(12000/5))*SUMIFS(팀공격력!P:P,팀공격력!A:A,B820,팀공격력!B:B,D820))-K820)),"")</f>
        <v>2.9997000299970003</v>
      </c>
      <c r="BM820" s="94">
        <f>IFERROR(100*((AM820/E820*(2400))/((F820*60+G820)*SUMIFS(팀공격력!AR:AR,팀공격력!A:A,B820,팀공격력!B:B,D820))),"")</f>
        <v>0</v>
      </c>
      <c r="BN820" s="94">
        <f>IFERROR((AO820*40)/(((F820*60+G820)/60)*(SUMIFS(팀수비력!Q:Q,팀수비력!A:A,B820,팀수비력!B:B,D820)-SUMIFS(팀수비력!N:N,팀수비력!A:A,B820,팀수비력!B:B,D820)))*100,"")</f>
        <v>0</v>
      </c>
      <c r="BO820" s="94">
        <f t="shared" si="399"/>
        <v>0</v>
      </c>
      <c r="BP820" s="18"/>
      <c r="BQ820" s="18"/>
      <c r="BR820" s="18"/>
      <c r="BS820" s="18"/>
      <c r="BT820" s="19" t="s">
        <v>88</v>
      </c>
      <c r="BU820" s="19"/>
      <c r="BV820" s="26" t="s">
        <v>89</v>
      </c>
      <c r="BW820" s="26"/>
      <c r="BX820" s="26"/>
      <c r="BY820" s="26"/>
      <c r="BZ820" s="29"/>
      <c r="CA820" s="29"/>
      <c r="CB820" s="29"/>
      <c r="CC820" s="30"/>
      <c r="CD820" s="30"/>
      <c r="CE820" s="30"/>
      <c r="CF820" s="28">
        <v>1</v>
      </c>
      <c r="CG820" s="28">
        <v>2</v>
      </c>
    </row>
    <row r="821" spans="1:85" x14ac:dyDescent="0.4">
      <c r="A821" s="9" t="s">
        <v>84</v>
      </c>
      <c r="B821" s="9" t="s">
        <v>112</v>
      </c>
      <c r="C821" s="9" t="s">
        <v>126</v>
      </c>
      <c r="D821" s="23" t="s">
        <v>298</v>
      </c>
      <c r="E821" s="32">
        <v>2</v>
      </c>
      <c r="F821" s="32">
        <v>4</v>
      </c>
      <c r="G821" s="32">
        <v>38</v>
      </c>
      <c r="H821" s="14">
        <f t="shared" si="373"/>
        <v>556</v>
      </c>
      <c r="I821" s="45">
        <v>0</v>
      </c>
      <c r="J821" s="15">
        <f t="shared" si="374"/>
        <v>0</v>
      </c>
      <c r="K821" s="21">
        <v>0</v>
      </c>
      <c r="L821" s="21">
        <v>2</v>
      </c>
      <c r="M821" s="15">
        <f t="shared" si="375"/>
        <v>0</v>
      </c>
      <c r="N821" s="15">
        <f t="shared" si="376"/>
        <v>1</v>
      </c>
      <c r="O821" s="17">
        <f t="shared" si="377"/>
        <v>0</v>
      </c>
      <c r="P821" s="14">
        <v>0</v>
      </c>
      <c r="Q821" s="16">
        <v>0</v>
      </c>
      <c r="R821" s="15">
        <f t="shared" si="378"/>
        <v>0</v>
      </c>
      <c r="S821" s="15">
        <f t="shared" si="379"/>
        <v>0</v>
      </c>
      <c r="T821" s="17" t="e">
        <f t="shared" si="380"/>
        <v>#DIV/0!</v>
      </c>
      <c r="U821" s="16">
        <v>0</v>
      </c>
      <c r="V821" s="16">
        <v>2</v>
      </c>
      <c r="W821" s="15">
        <f t="shared" si="381"/>
        <v>0</v>
      </c>
      <c r="X821" s="15">
        <f t="shared" si="382"/>
        <v>1</v>
      </c>
      <c r="Y821" s="17">
        <f t="shared" si="383"/>
        <v>0</v>
      </c>
      <c r="Z821" s="8">
        <v>0</v>
      </c>
      <c r="AA821" s="8">
        <v>0</v>
      </c>
      <c r="AB821" s="15">
        <f t="shared" si="384"/>
        <v>0</v>
      </c>
      <c r="AC821" s="15">
        <f t="shared" si="385"/>
        <v>0</v>
      </c>
      <c r="AD821" s="17" t="e">
        <f t="shared" si="386"/>
        <v>#DIV/0!</v>
      </c>
      <c r="AE821" s="13">
        <v>3</v>
      </c>
      <c r="AF821" s="15">
        <f t="shared" si="387"/>
        <v>1.5</v>
      </c>
      <c r="AG821" s="13">
        <v>1</v>
      </c>
      <c r="AH821" s="15">
        <f t="shared" si="388"/>
        <v>0.5</v>
      </c>
      <c r="AI821" s="13">
        <v>2</v>
      </c>
      <c r="AJ821" s="15">
        <f t="shared" si="389"/>
        <v>1</v>
      </c>
      <c r="AK821" s="13">
        <v>1</v>
      </c>
      <c r="AL821" s="15">
        <f t="shared" si="390"/>
        <v>0.5</v>
      </c>
      <c r="AM821" s="13">
        <v>0</v>
      </c>
      <c r="AN821" s="15">
        <f t="shared" si="391"/>
        <v>0</v>
      </c>
      <c r="AO821" s="2">
        <v>0</v>
      </c>
      <c r="AP821" s="15">
        <f t="shared" si="392"/>
        <v>0</v>
      </c>
      <c r="AQ821" s="6">
        <v>0</v>
      </c>
      <c r="AR821" s="15">
        <f t="shared" si="393"/>
        <v>0</v>
      </c>
      <c r="AS821" s="52">
        <v>1</v>
      </c>
      <c r="AT821" s="15">
        <f t="shared" si="394"/>
        <v>0.5</v>
      </c>
      <c r="AU821" s="18"/>
      <c r="AV821" s="18"/>
      <c r="AW821" s="18"/>
      <c r="AX821" s="18"/>
      <c r="AY821" s="18"/>
      <c r="AZ821" s="18"/>
      <c r="BA821" s="18"/>
      <c r="BB821" s="18"/>
      <c r="BC821" s="18"/>
      <c r="BD821" s="92">
        <f t="shared" si="395"/>
        <v>0</v>
      </c>
      <c r="BE821" s="92">
        <f t="shared" si="396"/>
        <v>0</v>
      </c>
      <c r="BF821" s="93">
        <f>IFERROR(100*((L821+0.44*AA821+AQ821)*2400)/((SUMIFS(팀공격력!Q:Q,팀공격력!A:A,B821,팀공격력!B:B,D821)+0.44*SUMIFS(팀공격력!T:T,팀공격력!A:A,B821,팀공격력!B:B,D821)+SUMIFS(팀공격력!AK:AK,팀공격력!A:A,B821,팀공격력!B:B,D821))*(F821*60+G821)),"")</f>
        <v>2.3759064082947643</v>
      </c>
      <c r="BG821" s="17">
        <f t="shared" si="397"/>
        <v>1</v>
      </c>
      <c r="BH821" s="17">
        <f t="shared" si="398"/>
        <v>0</v>
      </c>
      <c r="BI821" s="94">
        <f>IFERROR(((AG821*(12000/5))/((F821*60+G821)*(SUMIFS(팀공격력!X:X,팀공격력!A:A,B821,팀공격력!B:B,D821)+SUMIFS(팀수비력!X:X,팀수비력!A:A,B821,팀수비력!B:B,D821))))*100,"")</f>
        <v>1.4340686918903416</v>
      </c>
      <c r="BJ821" s="94">
        <f>IFERROR(((AI821*(12000/5))/((F821*60+G821)*(SUMIFS(팀공격력!V:V,팀공격력!A:A,B821,팀공격력!B:B,D821)+SUMIFS(팀수비력!W:W,팀수비력!A:A,B821,팀수비력!B:B,D821))))*100,"")</f>
        <v>5.6241651629836191</v>
      </c>
      <c r="BK821" s="94">
        <f>IFERROR(((AE821*(12000/5))/((F821*60+G821)*(SUMIFS(팀공격력!X:X,팀공격력!A:A,B821,팀공격력!B:B,D821)+SUMIFS(팀수비력!X:X,팀수비력!A:A,B821,팀수비력!B:B,D821))))*100,"")</f>
        <v>4.3022060756710241</v>
      </c>
      <c r="BL821" s="94">
        <f>IFERROR(100*AK821/(((((F821*60+G821)/(12000/5))*SUMIFS(팀공격력!P:P,팀공격력!A:A,B821,팀공격력!B:B,D821))-K821)),"")</f>
        <v>3.1507640602846192</v>
      </c>
      <c r="BM821" s="94">
        <f>IFERROR(100*((AM821/E821*(2400))/((F821*60+G821)*SUMIFS(팀공격력!AR:AR,팀공격력!A:A,B821,팀공격력!B:B,D821))),"")</f>
        <v>0</v>
      </c>
      <c r="BN821" s="94">
        <f>IFERROR((AO821*40)/(((F821*60+G821)/60)*(SUMIFS(팀수비력!Q:Q,팀수비력!A:A,B821,팀수비력!B:B,D821)-SUMIFS(팀수비력!N:N,팀수비력!A:A,B821,팀수비력!B:B,D821)))*100,"")</f>
        <v>0</v>
      </c>
      <c r="BO821" s="94">
        <f t="shared" si="399"/>
        <v>0</v>
      </c>
      <c r="BP821" s="18"/>
      <c r="BQ821" s="18"/>
      <c r="BR821" s="18"/>
      <c r="BS821" s="18"/>
      <c r="BT821" s="19" t="s">
        <v>88</v>
      </c>
      <c r="BU821" s="19"/>
      <c r="BV821" s="26" t="s">
        <v>89</v>
      </c>
      <c r="BW821" s="26"/>
      <c r="BX821" s="26"/>
      <c r="BY821" s="26"/>
      <c r="BZ821" s="29"/>
      <c r="CA821" s="29"/>
      <c r="CB821" s="29"/>
      <c r="CC821" s="30"/>
      <c r="CD821" s="30"/>
      <c r="CE821" s="30"/>
      <c r="CF821" s="28">
        <v>0</v>
      </c>
      <c r="CG821" s="28">
        <v>2</v>
      </c>
    </row>
    <row r="822" spans="1:85" x14ac:dyDescent="0.4">
      <c r="A822" s="9" t="s">
        <v>84</v>
      </c>
      <c r="B822" s="9" t="s">
        <v>112</v>
      </c>
      <c r="C822" s="9" t="s">
        <v>127</v>
      </c>
      <c r="D822" s="23" t="s">
        <v>298</v>
      </c>
      <c r="E822" s="32">
        <v>9</v>
      </c>
      <c r="F822" s="32">
        <v>26</v>
      </c>
      <c r="G822" s="32">
        <v>18</v>
      </c>
      <c r="H822" s="14">
        <f t="shared" si="373"/>
        <v>14202</v>
      </c>
      <c r="I822" s="45">
        <v>27</v>
      </c>
      <c r="J822" s="15">
        <f t="shared" si="374"/>
        <v>3</v>
      </c>
      <c r="K822" s="21">
        <v>9</v>
      </c>
      <c r="L822" s="21">
        <v>29</v>
      </c>
      <c r="M822" s="15">
        <f t="shared" si="375"/>
        <v>1</v>
      </c>
      <c r="N822" s="15">
        <f t="shared" si="376"/>
        <v>3.2222222222222223</v>
      </c>
      <c r="O822" s="17">
        <f t="shared" si="377"/>
        <v>0.31034482758620691</v>
      </c>
      <c r="P822" s="14">
        <v>5</v>
      </c>
      <c r="Q822" s="16">
        <v>11</v>
      </c>
      <c r="R822" s="15">
        <f t="shared" si="378"/>
        <v>0.55555555555555558</v>
      </c>
      <c r="S822" s="15">
        <f t="shared" si="379"/>
        <v>1.2222222222222223</v>
      </c>
      <c r="T822" s="17">
        <f t="shared" si="380"/>
        <v>0.45454545454545453</v>
      </c>
      <c r="U822" s="16">
        <v>4</v>
      </c>
      <c r="V822" s="16">
        <v>18</v>
      </c>
      <c r="W822" s="15">
        <f t="shared" si="381"/>
        <v>0.44444444444444442</v>
      </c>
      <c r="X822" s="15">
        <f t="shared" si="382"/>
        <v>2</v>
      </c>
      <c r="Y822" s="17">
        <f t="shared" si="383"/>
        <v>0.22222222222222221</v>
      </c>
      <c r="Z822" s="8">
        <v>5</v>
      </c>
      <c r="AA822" s="8">
        <v>5</v>
      </c>
      <c r="AB822" s="15">
        <f t="shared" si="384"/>
        <v>0.55555555555555558</v>
      </c>
      <c r="AC822" s="15">
        <f t="shared" si="385"/>
        <v>0.55555555555555558</v>
      </c>
      <c r="AD822" s="17">
        <f t="shared" si="386"/>
        <v>1</v>
      </c>
      <c r="AE822" s="13">
        <v>36</v>
      </c>
      <c r="AF822" s="15">
        <f t="shared" si="387"/>
        <v>4</v>
      </c>
      <c r="AG822" s="13">
        <v>12</v>
      </c>
      <c r="AH822" s="15">
        <f t="shared" si="388"/>
        <v>1.3333333333333333</v>
      </c>
      <c r="AI822" s="13">
        <v>24</v>
      </c>
      <c r="AJ822" s="15">
        <f t="shared" si="389"/>
        <v>2.6666666666666665</v>
      </c>
      <c r="AK822" s="13">
        <v>17</v>
      </c>
      <c r="AL822" s="15">
        <f t="shared" si="390"/>
        <v>1.8888888888888888</v>
      </c>
      <c r="AM822" s="13">
        <v>9</v>
      </c>
      <c r="AN822" s="15">
        <f t="shared" si="391"/>
        <v>1</v>
      </c>
      <c r="AO822" s="2">
        <v>1</v>
      </c>
      <c r="AP822" s="15">
        <f t="shared" si="392"/>
        <v>0.1111111111111111</v>
      </c>
      <c r="AQ822" s="6">
        <v>7</v>
      </c>
      <c r="AR822" s="15">
        <f t="shared" si="393"/>
        <v>0.77777777777777779</v>
      </c>
      <c r="AS822" s="52">
        <v>26</v>
      </c>
      <c r="AT822" s="15">
        <f t="shared" si="394"/>
        <v>2.8888888888888888</v>
      </c>
      <c r="AU822" s="18"/>
      <c r="AV822" s="18"/>
      <c r="AW822" s="18"/>
      <c r="AX822" s="18"/>
      <c r="AY822" s="18"/>
      <c r="AZ822" s="18"/>
      <c r="BA822" s="18"/>
      <c r="BB822" s="18"/>
      <c r="BC822" s="18"/>
      <c r="BD822" s="92">
        <f t="shared" si="395"/>
        <v>43.269230769230774</v>
      </c>
      <c r="BE822" s="92">
        <f t="shared" si="396"/>
        <v>37.931034482758619</v>
      </c>
      <c r="BF822" s="93">
        <f>IFERROR(100*((L822+0.44*AA822+AQ822)*2400)/((SUMIFS(팀공격력!Q:Q,팀공격력!A:A,B822,팀공격력!B:B,D822)+0.44*SUMIFS(팀공격력!T:T,팀공격력!A:A,B822,팀공격력!B:B,D822)+SUMIFS(팀공격력!AK:AK,팀공격력!A:A,B822,팀공격력!B:B,D822))*(F822*60+G822)),"")</f>
        <v>7.994669104412889</v>
      </c>
      <c r="BG822" s="17">
        <f t="shared" si="397"/>
        <v>0.62068965517241381</v>
      </c>
      <c r="BH822" s="17">
        <f t="shared" si="398"/>
        <v>0.17241379310344829</v>
      </c>
      <c r="BI822" s="94">
        <f>IFERROR(((AG822*(12000/5))/((F822*60+G822)*(SUMIFS(팀공격력!X:X,팀공격력!A:A,B822,팀공격력!B:B,D822)+SUMIFS(팀수비력!X:X,팀수비력!A:A,B822,팀수비력!B:B,D822))))*100,"")</f>
        <v>3.0317193638442199</v>
      </c>
      <c r="BJ822" s="94">
        <f>IFERROR(((AI822*(12000/5))/((F822*60+G822)*(SUMIFS(팀공격력!V:V,팀공격력!A:A,B822,팀공격력!B:B,D822)+SUMIFS(팀수비력!W:W,팀수비력!A:A,B822,팀수비력!B:B,D822))))*100,"")</f>
        <v>11.889870078398831</v>
      </c>
      <c r="BK822" s="94">
        <f>IFERROR(((AE822*(12000/5))/((F822*60+G822)*(SUMIFS(팀공격력!X:X,팀공격력!A:A,B822,팀공격력!B:B,D822)+SUMIFS(팀수비력!X:X,팀수비력!A:A,B822,팀수비력!B:B,D822))))*100,"")</f>
        <v>9.0951580915326602</v>
      </c>
      <c r="BL822" s="94">
        <f>IFERROR(100*AK822/(((((F822*60+G822)/(12000/5))*SUMIFS(팀공격력!P:P,팀공격력!A:A,B822,팀공격력!B:B,D822))-K822)),"")</f>
        <v>9.9325173088720753</v>
      </c>
      <c r="BM822" s="94">
        <f>IFERROR(100*((AM822/E822*(2400))/((F822*60+G822)*SUMIFS(팀공격력!AR:AR,팀공격력!A:A,B822,팀공격력!B:B,D822))),"")</f>
        <v>2.101835976204617</v>
      </c>
      <c r="BN822" s="94">
        <f>IFERROR((AO822*40)/(((F822*60+G822)/60)*(SUMIFS(팀수비력!Q:Q,팀수비력!A:A,B822,팀수비력!B:B,D822)-SUMIFS(팀수비력!N:N,팀수비력!A:A,B822,팀수비력!B:B,D822)))*100,"")</f>
        <v>0.40775135322480349</v>
      </c>
      <c r="BO822" s="94">
        <f t="shared" si="399"/>
        <v>18.32460732984293</v>
      </c>
      <c r="BP822" s="18"/>
      <c r="BQ822" s="18"/>
      <c r="BR822" s="18"/>
      <c r="BS822" s="18"/>
      <c r="BT822" s="19" t="s">
        <v>88</v>
      </c>
      <c r="BU822" s="19"/>
      <c r="BV822" s="26" t="s">
        <v>94</v>
      </c>
      <c r="BW822" s="26"/>
      <c r="BX822" s="26"/>
      <c r="BY822" s="26"/>
      <c r="BZ822" s="29"/>
      <c r="CA822" s="29"/>
      <c r="CB822" s="29"/>
      <c r="CC822" s="30"/>
      <c r="CD822" s="30"/>
      <c r="CE822" s="30"/>
      <c r="CF822" s="28">
        <v>4</v>
      </c>
      <c r="CG822" s="28">
        <v>5</v>
      </c>
    </row>
    <row r="823" spans="1:85" x14ac:dyDescent="0.4">
      <c r="A823" s="9" t="s">
        <v>84</v>
      </c>
      <c r="B823" s="9" t="s">
        <v>112</v>
      </c>
      <c r="C823" s="9" t="s">
        <v>129</v>
      </c>
      <c r="D823" s="23" t="s">
        <v>298</v>
      </c>
      <c r="E823" s="32">
        <v>9</v>
      </c>
      <c r="F823" s="32">
        <v>10</v>
      </c>
      <c r="G823" s="32">
        <v>20</v>
      </c>
      <c r="H823" s="14">
        <f t="shared" si="373"/>
        <v>5580</v>
      </c>
      <c r="I823" s="45">
        <v>26</v>
      </c>
      <c r="J823" s="15">
        <f t="shared" si="374"/>
        <v>2.8888888888888888</v>
      </c>
      <c r="K823" s="21">
        <v>9</v>
      </c>
      <c r="L823" s="21">
        <v>18</v>
      </c>
      <c r="M823" s="15">
        <f t="shared" si="375"/>
        <v>1</v>
      </c>
      <c r="N823" s="15">
        <f t="shared" si="376"/>
        <v>2</v>
      </c>
      <c r="O823" s="17">
        <f t="shared" si="377"/>
        <v>0.5</v>
      </c>
      <c r="P823" s="14">
        <v>4</v>
      </c>
      <c r="Q823" s="16">
        <v>5</v>
      </c>
      <c r="R823" s="15">
        <f t="shared" si="378"/>
        <v>0.44444444444444442</v>
      </c>
      <c r="S823" s="15">
        <f t="shared" si="379"/>
        <v>0.55555555555555558</v>
      </c>
      <c r="T823" s="17">
        <f t="shared" si="380"/>
        <v>0.8</v>
      </c>
      <c r="U823" s="16">
        <v>5</v>
      </c>
      <c r="V823" s="16">
        <v>13</v>
      </c>
      <c r="W823" s="15">
        <f t="shared" si="381"/>
        <v>0.55555555555555558</v>
      </c>
      <c r="X823" s="15">
        <f t="shared" si="382"/>
        <v>1.4444444444444444</v>
      </c>
      <c r="Y823" s="17">
        <f t="shared" si="383"/>
        <v>0.38461538461538464</v>
      </c>
      <c r="Z823" s="8">
        <v>3</v>
      </c>
      <c r="AA823" s="8">
        <v>3</v>
      </c>
      <c r="AB823" s="15">
        <f t="shared" si="384"/>
        <v>0.33333333333333331</v>
      </c>
      <c r="AC823" s="15">
        <f t="shared" si="385"/>
        <v>0.33333333333333331</v>
      </c>
      <c r="AD823" s="17">
        <f t="shared" si="386"/>
        <v>1</v>
      </c>
      <c r="AE823" s="13">
        <v>7</v>
      </c>
      <c r="AF823" s="15">
        <f t="shared" si="387"/>
        <v>0.77777777777777779</v>
      </c>
      <c r="AG823" s="13">
        <v>3</v>
      </c>
      <c r="AH823" s="15">
        <f t="shared" si="388"/>
        <v>0.33333333333333331</v>
      </c>
      <c r="AI823" s="13">
        <v>4</v>
      </c>
      <c r="AJ823" s="15">
        <f t="shared" si="389"/>
        <v>0.44444444444444442</v>
      </c>
      <c r="AK823" s="13">
        <v>5</v>
      </c>
      <c r="AL823" s="15">
        <f t="shared" si="390"/>
        <v>0.55555555555555558</v>
      </c>
      <c r="AM823" s="13">
        <v>0</v>
      </c>
      <c r="AN823" s="15">
        <f t="shared" si="391"/>
        <v>0</v>
      </c>
      <c r="AO823" s="2">
        <v>0</v>
      </c>
      <c r="AP823" s="15">
        <f t="shared" si="392"/>
        <v>0</v>
      </c>
      <c r="AQ823" s="6">
        <v>3</v>
      </c>
      <c r="AR823" s="15">
        <f t="shared" si="393"/>
        <v>0.33333333333333331</v>
      </c>
      <c r="AS823" s="52">
        <v>13</v>
      </c>
      <c r="AT823" s="15">
        <f t="shared" si="394"/>
        <v>1.4444444444444444</v>
      </c>
      <c r="AU823" s="18"/>
      <c r="AV823" s="18"/>
      <c r="AW823" s="18"/>
      <c r="AX823" s="18"/>
      <c r="AY823" s="18"/>
      <c r="AZ823" s="18"/>
      <c r="BA823" s="18"/>
      <c r="BB823" s="18"/>
      <c r="BC823" s="18"/>
      <c r="BD823" s="92">
        <f t="shared" si="395"/>
        <v>67.287784679089029</v>
      </c>
      <c r="BE823" s="92">
        <f t="shared" si="396"/>
        <v>63.888888888888886</v>
      </c>
      <c r="BF823" s="93">
        <f>IFERROR(100*((L823+0.44*AA823+AQ823)*2400)/((SUMIFS(팀공격력!Q:Q,팀공격력!A:A,B823,팀공격력!B:B,D823)+0.44*SUMIFS(팀공격력!T:T,팀공격력!A:A,B823,팀공격력!B:B,D823)+SUMIFS(팀공격력!AK:AK,팀공격력!A:A,B823,팀공격력!B:B,D823))*(F823*60+G823)),"")</f>
        <v>11.889035667107001</v>
      </c>
      <c r="BG823" s="17">
        <f t="shared" si="397"/>
        <v>0.72222222222222221</v>
      </c>
      <c r="BH823" s="17">
        <f t="shared" si="398"/>
        <v>0.16666666666666666</v>
      </c>
      <c r="BI823" s="94">
        <f>IFERROR(((AG823*(12000/5))/((F823*60+G823)*(SUMIFS(팀공격력!X:X,팀공격력!A:A,B823,팀공격력!B:B,D823)+SUMIFS(팀수비력!X:X,팀수비력!A:A,B823,팀수비력!B:B,D823))))*100,"")</f>
        <v>1.929053691994427</v>
      </c>
      <c r="BJ823" s="94">
        <f>IFERROR(((AI823*(12000/5))/((F823*60+G823)*(SUMIFS(팀공격력!V:V,팀공격력!A:A,B823,팀공격력!B:B,D823)+SUMIFS(팀수비력!W:W,팀수비력!A:A,B823,팀수비력!B:B,D823))))*100,"")</f>
        <v>5.0436061784175683</v>
      </c>
      <c r="BK823" s="94">
        <f>IFERROR(((AE823*(12000/5))/((F823*60+G823)*(SUMIFS(팀공격력!X:X,팀공격력!A:A,B823,팀공격력!B:B,D823)+SUMIFS(팀수비력!X:X,팀수비력!A:A,B823,팀수비력!B:B,D823))))*100,"")</f>
        <v>4.5011252813203297</v>
      </c>
      <c r="BL823" s="94">
        <f>IFERROR(100*AK823/(((((F823*60+G823)/(12000/5))*SUMIFS(팀공격력!P:P,팀공격력!A:A,B823,팀공격력!B:B,D823))-K823)),"")</f>
        <v>8.0927974103048275</v>
      </c>
      <c r="BM823" s="94">
        <f>IFERROR(100*((AM823/E823*(2400))/((F823*60+G823)*SUMIFS(팀공격력!AR:AR,팀공격력!A:A,B823,팀공격력!B:B,D823))),"")</f>
        <v>0</v>
      </c>
      <c r="BN823" s="94">
        <f>IFERROR((AO823*40)/(((F823*60+G823)/60)*(SUMIFS(팀수비력!Q:Q,팀수비력!A:A,B823,팀수비력!B:B,D823)-SUMIFS(팀수비력!N:N,팀수비력!A:A,B823,팀수비력!B:B,D823)))*100,"")</f>
        <v>0</v>
      </c>
      <c r="BO823" s="94">
        <f t="shared" si="399"/>
        <v>13.440860215053764</v>
      </c>
      <c r="BP823" s="18"/>
      <c r="BQ823" s="18"/>
      <c r="BR823" s="18"/>
      <c r="BS823" s="18"/>
      <c r="BT823" s="19" t="s">
        <v>88</v>
      </c>
      <c r="BU823" s="19"/>
      <c r="BV823" s="26" t="s">
        <v>89</v>
      </c>
      <c r="BW823" s="26"/>
      <c r="BX823" s="26"/>
      <c r="BY823" s="26"/>
      <c r="BZ823" s="29"/>
      <c r="CA823" s="29"/>
      <c r="CB823" s="29"/>
      <c r="CC823" s="30"/>
      <c r="CD823" s="30"/>
      <c r="CE823" s="30"/>
      <c r="CF823" s="28">
        <v>4</v>
      </c>
      <c r="CG823" s="28">
        <v>5</v>
      </c>
    </row>
    <row r="824" spans="1:85" x14ac:dyDescent="0.4">
      <c r="A824" s="9" t="s">
        <v>84</v>
      </c>
      <c r="B824" s="9" t="s">
        <v>130</v>
      </c>
      <c r="C824" s="9" t="s">
        <v>131</v>
      </c>
      <c r="D824" s="23" t="s">
        <v>298</v>
      </c>
      <c r="E824" s="32">
        <v>6</v>
      </c>
      <c r="F824" s="32">
        <v>25</v>
      </c>
      <c r="G824" s="32">
        <v>30</v>
      </c>
      <c r="H824" s="14">
        <f t="shared" si="373"/>
        <v>9180</v>
      </c>
      <c r="I824" s="45">
        <v>84</v>
      </c>
      <c r="J824" s="15">
        <f t="shared" si="374"/>
        <v>14</v>
      </c>
      <c r="K824" s="21">
        <v>37</v>
      </c>
      <c r="L824" s="21">
        <v>69</v>
      </c>
      <c r="M824" s="15">
        <f t="shared" si="375"/>
        <v>6.166666666666667</v>
      </c>
      <c r="N824" s="15">
        <f t="shared" si="376"/>
        <v>11.5</v>
      </c>
      <c r="O824" s="17">
        <f t="shared" si="377"/>
        <v>0.53623188405797106</v>
      </c>
      <c r="P824" s="14">
        <v>33</v>
      </c>
      <c r="Q824" s="16">
        <v>54</v>
      </c>
      <c r="R824" s="15">
        <f t="shared" si="378"/>
        <v>5.5</v>
      </c>
      <c r="S824" s="15">
        <f t="shared" si="379"/>
        <v>9</v>
      </c>
      <c r="T824" s="17">
        <f t="shared" si="380"/>
        <v>0.61111111111111116</v>
      </c>
      <c r="U824" s="16">
        <v>4</v>
      </c>
      <c r="V824" s="16">
        <v>15</v>
      </c>
      <c r="W824" s="15">
        <f t="shared" si="381"/>
        <v>0.66666666666666663</v>
      </c>
      <c r="X824" s="15">
        <f t="shared" si="382"/>
        <v>2.5</v>
      </c>
      <c r="Y824" s="17">
        <f t="shared" si="383"/>
        <v>0.26666666666666666</v>
      </c>
      <c r="Z824" s="8">
        <v>6</v>
      </c>
      <c r="AA824" s="8">
        <v>9</v>
      </c>
      <c r="AB824" s="15">
        <f t="shared" si="384"/>
        <v>1</v>
      </c>
      <c r="AC824" s="15">
        <f t="shared" si="385"/>
        <v>1.5</v>
      </c>
      <c r="AD824" s="17">
        <f t="shared" si="386"/>
        <v>0.66666666666666663</v>
      </c>
      <c r="AE824" s="13">
        <v>16</v>
      </c>
      <c r="AF824" s="15">
        <f t="shared" si="387"/>
        <v>2.6666666666666665</v>
      </c>
      <c r="AG824" s="13">
        <v>5</v>
      </c>
      <c r="AH824" s="15">
        <f t="shared" si="388"/>
        <v>0.83333333333333337</v>
      </c>
      <c r="AI824" s="13">
        <v>11</v>
      </c>
      <c r="AJ824" s="15">
        <f t="shared" si="389"/>
        <v>1.8333333333333333</v>
      </c>
      <c r="AK824" s="13">
        <v>22</v>
      </c>
      <c r="AL824" s="15">
        <f t="shared" si="390"/>
        <v>3.6666666666666665</v>
      </c>
      <c r="AM824" s="13">
        <v>5</v>
      </c>
      <c r="AN824" s="15">
        <f t="shared" si="391"/>
        <v>0.83333333333333337</v>
      </c>
      <c r="AO824" s="2">
        <v>0</v>
      </c>
      <c r="AP824" s="15">
        <f t="shared" si="392"/>
        <v>0</v>
      </c>
      <c r="AQ824" s="6">
        <v>15</v>
      </c>
      <c r="AR824" s="15">
        <f t="shared" si="393"/>
        <v>2.5</v>
      </c>
      <c r="AS824" s="52">
        <v>7</v>
      </c>
      <c r="AT824" s="15">
        <f t="shared" si="394"/>
        <v>1.1666666666666667</v>
      </c>
      <c r="AU824" s="18"/>
      <c r="AV824" s="18"/>
      <c r="AW824" s="18"/>
      <c r="AX824" s="18"/>
      <c r="AY824" s="18"/>
      <c r="AZ824" s="18"/>
      <c r="BA824" s="18"/>
      <c r="BB824" s="18"/>
      <c r="BC824" s="18"/>
      <c r="BD824" s="92">
        <f t="shared" si="395"/>
        <v>57.565789473684212</v>
      </c>
      <c r="BE824" s="92">
        <f t="shared" si="396"/>
        <v>56.521739130434781</v>
      </c>
      <c r="BF824" s="93">
        <f>IFERROR(100*((L824+0.44*AA824+AQ824)*2400)/((SUMIFS(팀공격력!Q:Q,팀공격력!A:A,B824,팀공격력!B:B,D824)+0.44*SUMIFS(팀공격력!T:T,팀공격력!A:A,B824,팀공격력!B:B,D824)+SUMIFS(팀공격력!AK:AK,팀공격력!A:A,B824,팀공격력!B:B,D824))*(F824*60+G824)),"")</f>
        <v>16.761804580912006</v>
      </c>
      <c r="BG824" s="17">
        <f t="shared" si="397"/>
        <v>0.21739130434782608</v>
      </c>
      <c r="BH824" s="17">
        <f t="shared" si="398"/>
        <v>0.13043478260869565</v>
      </c>
      <c r="BI824" s="94">
        <f>IFERROR(((AG824*(12000/5))/((F824*60+G824)*(SUMIFS(팀공격력!X:X,팀공격력!A:A,B824,팀공격력!B:B,D824)+SUMIFS(팀수비력!X:X,팀수비력!A:A,B824,팀수비력!B:B,D824))))*100,"")</f>
        <v>1.1619462599854757</v>
      </c>
      <c r="BJ824" s="94">
        <f>IFERROR(((AI824*(12000/5))/((F824*60+G824)*(SUMIFS(팀공격력!V:V,팀공격력!A:A,B824,팀공격력!B:B,D824)+SUMIFS(팀수비력!W:W,팀수비력!A:A,B824,팀수비력!B:B,D824))))*100,"")</f>
        <v>5.5127482302825284</v>
      </c>
      <c r="BK824" s="94">
        <f>IFERROR(((AE824*(12000/5))/((F824*60+G824)*(SUMIFS(팀공격력!X:X,팀공격력!A:A,B824,팀공격력!B:B,D824)+SUMIFS(팀수비력!X:X,팀수비력!A:A,B824,팀수비력!B:B,D824))))*100,"")</f>
        <v>3.7182280319535224</v>
      </c>
      <c r="BL824" s="94">
        <f>IFERROR(100*AK824/(((((F824*60+G824)/(12000/5))*SUMIFS(팀공격력!P:P,팀공격력!A:A,B824,팀공격력!B:B,D824))-K824)),"")</f>
        <v>14.26256077795786</v>
      </c>
      <c r="BM824" s="94">
        <f>IFERROR(100*((AM824/E824*(2400))/((F824*60+G824)*SUMIFS(팀공격력!AR:AR,팀공격력!A:A,B824,팀공격력!B:B,D824))),"")</f>
        <v>1.7622128047505854</v>
      </c>
      <c r="BN824" s="94">
        <f>IFERROR((AO824*40)/(((F824*60+G824)/60)*(SUMIFS(팀수비력!Q:Q,팀수비력!A:A,B824,팀수비력!B:B,D824)-SUMIFS(팀수비력!N:N,팀수비력!A:A,B824,팀수비력!B:B,D824)))*100,"")</f>
        <v>0</v>
      </c>
      <c r="BO824" s="94">
        <f t="shared" si="399"/>
        <v>17.053206002728516</v>
      </c>
      <c r="BP824" s="18"/>
      <c r="BQ824" s="18"/>
      <c r="BR824" s="18"/>
      <c r="BS824" s="18"/>
      <c r="BT824" s="19" t="s">
        <v>88</v>
      </c>
      <c r="BU824" s="19"/>
      <c r="BV824" s="26" t="s">
        <v>89</v>
      </c>
      <c r="BW824" s="26"/>
      <c r="BX824" s="26"/>
      <c r="BY824" s="26"/>
      <c r="BZ824" s="29"/>
      <c r="CA824" s="29"/>
      <c r="CB824" s="29"/>
      <c r="CC824" s="30"/>
      <c r="CD824" s="30"/>
      <c r="CE824" s="30"/>
      <c r="CF824" s="28">
        <v>5</v>
      </c>
      <c r="CG824" s="28">
        <v>1</v>
      </c>
    </row>
    <row r="825" spans="1:85" x14ac:dyDescent="0.4">
      <c r="A825" s="9" t="s">
        <v>84</v>
      </c>
      <c r="B825" s="9" t="s">
        <v>130</v>
      </c>
      <c r="C825" s="9" t="s">
        <v>132</v>
      </c>
      <c r="D825" s="23" t="s">
        <v>298</v>
      </c>
      <c r="E825" s="32">
        <v>2</v>
      </c>
      <c r="F825" s="32">
        <v>2</v>
      </c>
      <c r="G825" s="32">
        <v>21</v>
      </c>
      <c r="H825" s="14">
        <f t="shared" si="373"/>
        <v>282</v>
      </c>
      <c r="I825" s="45">
        <v>0</v>
      </c>
      <c r="J825" s="15">
        <f t="shared" si="374"/>
        <v>0</v>
      </c>
      <c r="K825" s="21">
        <v>0</v>
      </c>
      <c r="L825" s="21">
        <v>0</v>
      </c>
      <c r="M825" s="15">
        <f t="shared" si="375"/>
        <v>0</v>
      </c>
      <c r="N825" s="15">
        <f t="shared" si="376"/>
        <v>0</v>
      </c>
      <c r="O825" s="17" t="e">
        <f t="shared" si="377"/>
        <v>#DIV/0!</v>
      </c>
      <c r="P825" s="14">
        <v>0</v>
      </c>
      <c r="Q825" s="16">
        <v>0</v>
      </c>
      <c r="R825" s="15">
        <f t="shared" si="378"/>
        <v>0</v>
      </c>
      <c r="S825" s="15">
        <f t="shared" si="379"/>
        <v>0</v>
      </c>
      <c r="T825" s="17" t="e">
        <f t="shared" si="380"/>
        <v>#DIV/0!</v>
      </c>
      <c r="U825" s="16">
        <v>0</v>
      </c>
      <c r="V825" s="16">
        <v>0</v>
      </c>
      <c r="W825" s="15">
        <f t="shared" si="381"/>
        <v>0</v>
      </c>
      <c r="X825" s="15">
        <f t="shared" si="382"/>
        <v>0</v>
      </c>
      <c r="Y825" s="17" t="e">
        <f t="shared" si="383"/>
        <v>#DIV/0!</v>
      </c>
      <c r="Z825" s="8">
        <v>0</v>
      </c>
      <c r="AA825" s="8">
        <v>0</v>
      </c>
      <c r="AB825" s="15">
        <f t="shared" si="384"/>
        <v>0</v>
      </c>
      <c r="AC825" s="15">
        <f t="shared" si="385"/>
        <v>0</v>
      </c>
      <c r="AD825" s="17" t="e">
        <f t="shared" si="386"/>
        <v>#DIV/0!</v>
      </c>
      <c r="AE825" s="13">
        <v>0</v>
      </c>
      <c r="AF825" s="15">
        <f t="shared" si="387"/>
        <v>0</v>
      </c>
      <c r="AG825" s="13">
        <v>0</v>
      </c>
      <c r="AH825" s="15">
        <f t="shared" si="388"/>
        <v>0</v>
      </c>
      <c r="AI825" s="13">
        <v>0</v>
      </c>
      <c r="AJ825" s="15">
        <f t="shared" si="389"/>
        <v>0</v>
      </c>
      <c r="AK825" s="13">
        <v>0</v>
      </c>
      <c r="AL825" s="15">
        <f t="shared" si="390"/>
        <v>0</v>
      </c>
      <c r="AM825" s="13">
        <v>0</v>
      </c>
      <c r="AN825" s="15">
        <f t="shared" si="391"/>
        <v>0</v>
      </c>
      <c r="AO825" s="2">
        <v>0</v>
      </c>
      <c r="AP825" s="15">
        <f t="shared" si="392"/>
        <v>0</v>
      </c>
      <c r="AQ825" s="6">
        <v>0</v>
      </c>
      <c r="AR825" s="15">
        <f t="shared" si="393"/>
        <v>0</v>
      </c>
      <c r="AS825" s="52">
        <v>0</v>
      </c>
      <c r="AT825" s="15">
        <f t="shared" si="394"/>
        <v>0</v>
      </c>
      <c r="AU825" s="18"/>
      <c r="AV825" s="18"/>
      <c r="AW825" s="18"/>
      <c r="AX825" s="18"/>
      <c r="AY825" s="18"/>
      <c r="AZ825" s="18"/>
      <c r="BA825" s="18"/>
      <c r="BB825" s="18"/>
      <c r="BC825" s="18"/>
      <c r="BD825" s="92" t="str">
        <f t="shared" si="395"/>
        <v/>
      </c>
      <c r="BE825" s="92" t="str">
        <f t="shared" si="396"/>
        <v/>
      </c>
      <c r="BF825" s="93">
        <f>IFERROR(100*((L825+0.44*AA825+AQ825)*2400)/((SUMIFS(팀공격력!Q:Q,팀공격력!A:A,B825,팀공격력!B:B,D825)+0.44*SUMIFS(팀공격력!T:T,팀공격력!A:A,B825,팀공격력!B:B,D825)+SUMIFS(팀공격력!AK:AK,팀공격력!A:A,B825,팀공격력!B:B,D825))*(F825*60+G825)),"")</f>
        <v>0</v>
      </c>
      <c r="BG825" s="17" t="str">
        <f t="shared" si="397"/>
        <v/>
      </c>
      <c r="BH825" s="17" t="str">
        <f t="shared" si="398"/>
        <v/>
      </c>
      <c r="BI825" s="94">
        <f>IFERROR(((AG825*(12000/5))/((F825*60+G825)*(SUMIFS(팀공격력!X:X,팀공격력!A:A,B825,팀공격력!B:B,D825)+SUMIFS(팀수비력!X:X,팀수비력!A:A,B825,팀수비력!B:B,D825))))*100,"")</f>
        <v>0</v>
      </c>
      <c r="BJ825" s="94">
        <f>IFERROR(((AI825*(12000/5))/((F825*60+G825)*(SUMIFS(팀공격력!V:V,팀공격력!A:A,B825,팀공격력!B:B,D825)+SUMIFS(팀수비력!W:W,팀수비력!A:A,B825,팀수비력!B:B,D825))))*100,"")</f>
        <v>0</v>
      </c>
      <c r="BK825" s="94">
        <f>IFERROR(((AE825*(12000/5))/((F825*60+G825)*(SUMIFS(팀공격력!X:X,팀공격력!A:A,B825,팀공격력!B:B,D825)+SUMIFS(팀수비력!X:X,팀수비력!A:A,B825,팀수비력!B:B,D825))))*100,"")</f>
        <v>0</v>
      </c>
      <c r="BL825" s="94">
        <f>IFERROR(100*AK825/(((((F825*60+G825)/(12000/5))*SUMIFS(팀공격력!P:P,팀공격력!A:A,B825,팀공격력!B:B,D825))-K825)),"")</f>
        <v>0</v>
      </c>
      <c r="BM825" s="94">
        <f>IFERROR(100*((AM825/E825*(2400))/((F825*60+G825)*SUMIFS(팀공격력!AR:AR,팀공격력!A:A,B825,팀공격력!B:B,D825))),"")</f>
        <v>0</v>
      </c>
      <c r="BN825" s="94">
        <f>IFERROR((AO825*40)/(((F825*60+G825)/60)*(SUMIFS(팀수비력!Q:Q,팀수비력!A:A,B825,팀수비력!B:B,D825)-SUMIFS(팀수비력!N:N,팀수비력!A:A,B825,팀수비력!B:B,D825)))*100,"")</f>
        <v>0</v>
      </c>
      <c r="BO825" s="94" t="str">
        <f t="shared" si="399"/>
        <v/>
      </c>
      <c r="BP825" s="18"/>
      <c r="BQ825" s="18"/>
      <c r="BR825" s="18"/>
      <c r="BS825" s="18"/>
      <c r="BT825" s="19" t="s">
        <v>88</v>
      </c>
      <c r="BU825" s="19"/>
      <c r="BV825" s="26" t="s">
        <v>97</v>
      </c>
      <c r="BW825" s="26"/>
      <c r="BX825" s="26"/>
      <c r="BY825" s="26"/>
      <c r="BZ825" s="29"/>
      <c r="CA825" s="29"/>
      <c r="CB825" s="29"/>
      <c r="CC825" s="30"/>
      <c r="CD825" s="30"/>
      <c r="CE825" s="30"/>
      <c r="CF825" s="28">
        <v>2</v>
      </c>
      <c r="CG825" s="28">
        <v>0</v>
      </c>
    </row>
    <row r="826" spans="1:85" x14ac:dyDescent="0.4">
      <c r="A826" s="9" t="s">
        <v>84</v>
      </c>
      <c r="B826" s="9" t="s">
        <v>130</v>
      </c>
      <c r="C826" s="9" t="s">
        <v>134</v>
      </c>
      <c r="D826" s="23" t="s">
        <v>298</v>
      </c>
      <c r="E826" s="32">
        <v>6</v>
      </c>
      <c r="F826" s="32">
        <v>12</v>
      </c>
      <c r="G826" s="32">
        <v>55</v>
      </c>
      <c r="H826" s="14">
        <f t="shared" si="373"/>
        <v>4650</v>
      </c>
      <c r="I826" s="45">
        <v>22</v>
      </c>
      <c r="J826" s="15">
        <f t="shared" si="374"/>
        <v>3.6666666666666665</v>
      </c>
      <c r="K826" s="21">
        <v>9</v>
      </c>
      <c r="L826" s="21">
        <v>23</v>
      </c>
      <c r="M826" s="15">
        <f t="shared" si="375"/>
        <v>1.5</v>
      </c>
      <c r="N826" s="15">
        <f t="shared" si="376"/>
        <v>3.8333333333333335</v>
      </c>
      <c r="O826" s="17">
        <f t="shared" si="377"/>
        <v>0.39130434782608697</v>
      </c>
      <c r="P826" s="14">
        <v>8</v>
      </c>
      <c r="Q826" s="16">
        <v>21</v>
      </c>
      <c r="R826" s="15">
        <f t="shared" si="378"/>
        <v>1.3333333333333333</v>
      </c>
      <c r="S826" s="15">
        <f t="shared" si="379"/>
        <v>3.5</v>
      </c>
      <c r="T826" s="17">
        <f t="shared" si="380"/>
        <v>0.38095238095238093</v>
      </c>
      <c r="U826" s="16">
        <v>1</v>
      </c>
      <c r="V826" s="16">
        <v>2</v>
      </c>
      <c r="W826" s="15">
        <f t="shared" si="381"/>
        <v>0.16666666666666666</v>
      </c>
      <c r="X826" s="15">
        <f t="shared" si="382"/>
        <v>0.33333333333333331</v>
      </c>
      <c r="Y826" s="17">
        <f t="shared" si="383"/>
        <v>0.5</v>
      </c>
      <c r="Z826" s="8">
        <v>3</v>
      </c>
      <c r="AA826" s="8">
        <v>6</v>
      </c>
      <c r="AB826" s="15">
        <f t="shared" si="384"/>
        <v>0.5</v>
      </c>
      <c r="AC826" s="15">
        <f t="shared" si="385"/>
        <v>1</v>
      </c>
      <c r="AD826" s="17">
        <f t="shared" si="386"/>
        <v>0.5</v>
      </c>
      <c r="AE826" s="13">
        <v>23</v>
      </c>
      <c r="AF826" s="15">
        <f t="shared" si="387"/>
        <v>3.8333333333333335</v>
      </c>
      <c r="AG826" s="13">
        <v>7</v>
      </c>
      <c r="AH826" s="15">
        <f t="shared" si="388"/>
        <v>1.1666666666666667</v>
      </c>
      <c r="AI826" s="13">
        <v>16</v>
      </c>
      <c r="AJ826" s="15">
        <f t="shared" si="389"/>
        <v>2.6666666666666665</v>
      </c>
      <c r="AK826" s="13">
        <v>2</v>
      </c>
      <c r="AL826" s="15">
        <f t="shared" si="390"/>
        <v>0.33333333333333331</v>
      </c>
      <c r="AM826" s="13">
        <v>3</v>
      </c>
      <c r="AN826" s="15">
        <f t="shared" si="391"/>
        <v>0.5</v>
      </c>
      <c r="AO826" s="2">
        <v>0</v>
      </c>
      <c r="AP826" s="15">
        <f t="shared" si="392"/>
        <v>0</v>
      </c>
      <c r="AQ826" s="6">
        <v>3</v>
      </c>
      <c r="AR826" s="15">
        <f t="shared" si="393"/>
        <v>0.5</v>
      </c>
      <c r="AS826" s="52">
        <v>10</v>
      </c>
      <c r="AT826" s="15">
        <f t="shared" si="394"/>
        <v>1.6666666666666667</v>
      </c>
      <c r="AU826" s="18"/>
      <c r="AV826" s="18"/>
      <c r="AW826" s="18"/>
      <c r="AX826" s="18"/>
      <c r="AY826" s="18"/>
      <c r="AZ826" s="18"/>
      <c r="BA826" s="18"/>
      <c r="BB826" s="18"/>
      <c r="BC826" s="18"/>
      <c r="BD826" s="92">
        <f t="shared" si="395"/>
        <v>42.901716068642742</v>
      </c>
      <c r="BE826" s="92">
        <f t="shared" si="396"/>
        <v>41.304347826086953</v>
      </c>
      <c r="BF826" s="93">
        <f>IFERROR(100*((L826+0.44*AA826+AQ826)*2400)/((SUMIFS(팀공격력!Q:Q,팀공격력!A:A,B826,팀공격력!B:B,D826)+0.44*SUMIFS(팀공격력!T:T,팀공격력!A:A,B826,팀공격력!B:B,D826)+SUMIFS(팀공격력!AK:AK,팀공격력!A:A,B826,팀공격력!B:B,D826))*(F826*60+G826)),"")</f>
        <v>10.774528998399559</v>
      </c>
      <c r="BG826" s="17">
        <f t="shared" si="397"/>
        <v>8.6956521739130432E-2</v>
      </c>
      <c r="BH826" s="17">
        <f t="shared" si="398"/>
        <v>0.2608695652173913</v>
      </c>
      <c r="BI826" s="94">
        <f>IFERROR(((AG826*(12000/5))/((F826*60+G826)*(SUMIFS(팀공격력!X:X,팀공격력!A:A,B826,팀공격력!B:B,D826)+SUMIFS(팀수비력!X:X,팀수비력!A:A,B826,팀수비력!B:B,D826))))*100,"")</f>
        <v>3.2114695340501793</v>
      </c>
      <c r="BJ826" s="94">
        <f>IFERROR(((AI826*(12000/5))/((F826*60+G826)*(SUMIFS(팀공격력!V:V,팀공격력!A:A,B826,팀공격력!B:B,D826)+SUMIFS(팀수비력!W:W,팀수비력!A:A,B826,팀수비력!B:B,D826))))*100,"")</f>
        <v>15.830155621972587</v>
      </c>
      <c r="BK826" s="94">
        <f>IFERROR(((AE826*(12000/5))/((F826*60+G826)*(SUMIFS(팀공격력!X:X,팀공격력!A:A,B826,팀공격력!B:B,D826)+SUMIFS(팀수비력!X:X,팀수비력!A:A,B826,팀수비력!B:B,D826))))*100,"")</f>
        <v>10.551971326164875</v>
      </c>
      <c r="BL826" s="94">
        <f>IFERROR(100*AK826/(((((F826*60+G826)/(12000/5))*SUMIFS(팀공격력!P:P,팀공격력!A:A,B826,팀공격력!B:B,D826))-K826)),"")</f>
        <v>2.275960170697013</v>
      </c>
      <c r="BM826" s="94">
        <f>IFERROR(100*((AM826/E826*(2400))/((F826*60+G826)*SUMIFS(팀공격력!AR:AR,팀공격력!A:A,B826,팀공격력!B:B,D826))),"")</f>
        <v>2.0873694900142419</v>
      </c>
      <c r="BN826" s="94">
        <f>IFERROR((AO826*40)/(((F826*60+G826)/60)*(SUMIFS(팀수비력!Q:Q,팀수비력!A:A,B826,팀수비력!B:B,D826)-SUMIFS(팀수비력!N:N,팀수비력!A:A,B826,팀수비력!B:B,D826)))*100,"")</f>
        <v>0</v>
      </c>
      <c r="BO826" s="94">
        <f t="shared" si="399"/>
        <v>10.474860335195531</v>
      </c>
      <c r="BP826" s="18"/>
      <c r="BQ826" s="18"/>
      <c r="BR826" s="18"/>
      <c r="BS826" s="18"/>
      <c r="BT826" s="19" t="s">
        <v>93</v>
      </c>
      <c r="BU826" s="19"/>
      <c r="BV826" s="26" t="s">
        <v>97</v>
      </c>
      <c r="BW826" s="26"/>
      <c r="BX826" s="26"/>
      <c r="BY826" s="26"/>
      <c r="BZ826" s="29"/>
      <c r="CA826" s="29"/>
      <c r="CB826" s="29"/>
      <c r="CC826" s="30"/>
      <c r="CD826" s="30"/>
      <c r="CE826" s="30"/>
      <c r="CF826" s="28">
        <v>5</v>
      </c>
      <c r="CG826" s="28">
        <v>1</v>
      </c>
    </row>
    <row r="827" spans="1:85" x14ac:dyDescent="0.4">
      <c r="A827" s="9" t="s">
        <v>84</v>
      </c>
      <c r="B827" s="9" t="s">
        <v>130</v>
      </c>
      <c r="C827" s="9" t="s">
        <v>135</v>
      </c>
      <c r="D827" s="23" t="s">
        <v>298</v>
      </c>
      <c r="E827" s="32">
        <v>4</v>
      </c>
      <c r="F827" s="32">
        <v>3</v>
      </c>
      <c r="G827" s="32">
        <v>47</v>
      </c>
      <c r="H827" s="14">
        <f t="shared" si="373"/>
        <v>908</v>
      </c>
      <c r="I827" s="45">
        <v>4</v>
      </c>
      <c r="J827" s="15">
        <f t="shared" si="374"/>
        <v>1</v>
      </c>
      <c r="K827" s="21">
        <v>1</v>
      </c>
      <c r="L827" s="21">
        <v>5</v>
      </c>
      <c r="M827" s="15">
        <f t="shared" si="375"/>
        <v>0.25</v>
      </c>
      <c r="N827" s="15">
        <f t="shared" si="376"/>
        <v>1.25</v>
      </c>
      <c r="O827" s="17">
        <f t="shared" si="377"/>
        <v>0.2</v>
      </c>
      <c r="P827" s="14">
        <v>1</v>
      </c>
      <c r="Q827" s="16">
        <v>5</v>
      </c>
      <c r="R827" s="15">
        <f t="shared" si="378"/>
        <v>0.25</v>
      </c>
      <c r="S827" s="15">
        <f t="shared" si="379"/>
        <v>1.25</v>
      </c>
      <c r="T827" s="17">
        <f t="shared" si="380"/>
        <v>0.2</v>
      </c>
      <c r="U827" s="16">
        <v>0</v>
      </c>
      <c r="V827" s="16">
        <v>0</v>
      </c>
      <c r="W827" s="15">
        <f t="shared" si="381"/>
        <v>0</v>
      </c>
      <c r="X827" s="15">
        <f t="shared" si="382"/>
        <v>0</v>
      </c>
      <c r="Y827" s="17" t="e">
        <f t="shared" si="383"/>
        <v>#DIV/0!</v>
      </c>
      <c r="Z827" s="8">
        <v>2</v>
      </c>
      <c r="AA827" s="8">
        <v>2</v>
      </c>
      <c r="AB827" s="15">
        <f t="shared" si="384"/>
        <v>0.5</v>
      </c>
      <c r="AC827" s="15">
        <f t="shared" si="385"/>
        <v>0.5</v>
      </c>
      <c r="AD827" s="17">
        <f t="shared" si="386"/>
        <v>1</v>
      </c>
      <c r="AE827" s="13">
        <v>3</v>
      </c>
      <c r="AF827" s="15">
        <f t="shared" si="387"/>
        <v>0.75</v>
      </c>
      <c r="AG827" s="13">
        <v>1</v>
      </c>
      <c r="AH827" s="15">
        <f t="shared" si="388"/>
        <v>0.25</v>
      </c>
      <c r="AI827" s="13">
        <v>2</v>
      </c>
      <c r="AJ827" s="15">
        <f t="shared" si="389"/>
        <v>0.5</v>
      </c>
      <c r="AK827" s="13">
        <v>1</v>
      </c>
      <c r="AL827" s="15">
        <f t="shared" si="390"/>
        <v>0.25</v>
      </c>
      <c r="AM827" s="13">
        <v>2</v>
      </c>
      <c r="AN827" s="15">
        <f t="shared" si="391"/>
        <v>0.5</v>
      </c>
      <c r="AO827" s="2">
        <v>0</v>
      </c>
      <c r="AP827" s="15">
        <f t="shared" si="392"/>
        <v>0</v>
      </c>
      <c r="AQ827" s="6">
        <v>1</v>
      </c>
      <c r="AR827" s="15">
        <f t="shared" si="393"/>
        <v>0.25</v>
      </c>
      <c r="AS827" s="52">
        <v>0</v>
      </c>
      <c r="AT827" s="15">
        <f t="shared" si="394"/>
        <v>0</v>
      </c>
      <c r="AU827" s="18"/>
      <c r="AV827" s="18"/>
      <c r="AW827" s="18"/>
      <c r="AX827" s="18"/>
      <c r="AY827" s="18"/>
      <c r="AZ827" s="18"/>
      <c r="BA827" s="18"/>
      <c r="BB827" s="18"/>
      <c r="BC827" s="18"/>
      <c r="BD827" s="92">
        <f t="shared" si="395"/>
        <v>34.013605442176868</v>
      </c>
      <c r="BE827" s="92">
        <f t="shared" si="396"/>
        <v>20</v>
      </c>
      <c r="BF827" s="93">
        <f>IFERROR(100*((L827+0.44*AA827+AQ827)*2400)/((SUMIFS(팀공격력!Q:Q,팀공격력!A:A,B827,팀공격력!B:B,D827)+0.44*SUMIFS(팀공격력!T:T,팀공격력!A:A,B827,팀공격력!B:B,D827)+SUMIFS(팀공격력!AK:AK,팀공격력!A:A,B827,팀공격력!B:B,D827))*(F827*60+G827)),"")</f>
        <v>8.8366888704172784</v>
      </c>
      <c r="BG827" s="17">
        <f t="shared" si="397"/>
        <v>0</v>
      </c>
      <c r="BH827" s="17">
        <f t="shared" si="398"/>
        <v>0.4</v>
      </c>
      <c r="BI827" s="94">
        <f>IFERROR(((AG827*(12000/5))/((F827*60+G827)*(SUMIFS(팀공격력!X:X,팀공격력!A:A,B827,팀공격력!B:B,D827)+SUMIFS(팀수비력!X:X,팀수비력!A:A,B827,팀수비력!B:B,D827))))*100,"")</f>
        <v>1.5663240332843857</v>
      </c>
      <c r="BJ827" s="94">
        <f>IFERROR(((AI827*(12000/5))/((F827*60+G827)*(SUMIFS(팀공격력!V:V,팀공격력!A:A,B827,팀공격력!B:B,D827)+SUMIFS(팀수비력!W:W,팀수비력!A:A,B827,팀수비력!B:B,D827))))*100,"")</f>
        <v>6.7557106866898415</v>
      </c>
      <c r="BK827" s="94">
        <f>IFERROR(((AE827*(12000/5))/((F827*60+G827)*(SUMIFS(팀공격력!X:X,팀공격력!A:A,B827,팀공격력!B:B,D827)+SUMIFS(팀수비력!X:X,팀수비력!A:A,B827,팀수비력!B:B,D827))))*100,"")</f>
        <v>4.6989720998531572</v>
      </c>
      <c r="BL827" s="94">
        <f>IFERROR(100*AK827/(((((F827*60+G827)/(12000/5))*SUMIFS(팀공격력!P:P,팀공격력!A:A,B827,팀공격력!B:B,D827))-K827)),"")</f>
        <v>3.6529680365296802</v>
      </c>
      <c r="BM827" s="94">
        <f>IFERROR(100*((AM827/E827*(2400))/((F827*60+G827)*SUMIFS(팀공격력!AR:AR,팀공격력!A:A,B827,팀공격력!B:B,D827))),"")</f>
        <v>7.126481739035408</v>
      </c>
      <c r="BN827" s="94">
        <f>IFERROR((AO827*40)/(((F827*60+G827)/60)*(SUMIFS(팀수비력!Q:Q,팀수비력!A:A,B827,팀수비력!B:B,D827)-SUMIFS(팀수비력!N:N,팀수비력!A:A,B827,팀수비력!B:B,D827)))*100,"")</f>
        <v>0</v>
      </c>
      <c r="BO827" s="94">
        <f t="shared" si="399"/>
        <v>14.534883720930234</v>
      </c>
      <c r="BP827" s="18"/>
      <c r="BQ827" s="18"/>
      <c r="BR827" s="18"/>
      <c r="BS827" s="18"/>
      <c r="BT827" s="19" t="s">
        <v>88</v>
      </c>
      <c r="BU827" s="19"/>
      <c r="BV827" s="26" t="s">
        <v>89</v>
      </c>
      <c r="BW827" s="26"/>
      <c r="BX827" s="26"/>
      <c r="BY827" s="26"/>
      <c r="BZ827" s="29"/>
      <c r="CA827" s="29"/>
      <c r="CB827" s="29"/>
      <c r="CC827" s="30"/>
      <c r="CD827" s="30"/>
      <c r="CE827" s="30"/>
      <c r="CF827" s="28">
        <v>4</v>
      </c>
      <c r="CG827" s="28">
        <v>0</v>
      </c>
    </row>
    <row r="828" spans="1:85" x14ac:dyDescent="0.4">
      <c r="A828" s="9" t="s">
        <v>84</v>
      </c>
      <c r="B828" s="9" t="s">
        <v>130</v>
      </c>
      <c r="C828" s="9" t="s">
        <v>136</v>
      </c>
      <c r="D828" s="23" t="s">
        <v>298</v>
      </c>
      <c r="E828" s="32">
        <v>1</v>
      </c>
      <c r="F828" s="32">
        <v>6</v>
      </c>
      <c r="G828" s="32">
        <v>1</v>
      </c>
      <c r="H828" s="14">
        <f t="shared" si="373"/>
        <v>361</v>
      </c>
      <c r="I828" s="45">
        <v>1</v>
      </c>
      <c r="J828" s="15">
        <f t="shared" si="374"/>
        <v>1</v>
      </c>
      <c r="K828" s="21">
        <v>0</v>
      </c>
      <c r="L828" s="21">
        <v>2</v>
      </c>
      <c r="M828" s="15">
        <f t="shared" si="375"/>
        <v>0</v>
      </c>
      <c r="N828" s="15">
        <f t="shared" si="376"/>
        <v>2</v>
      </c>
      <c r="O828" s="17">
        <f t="shared" si="377"/>
        <v>0</v>
      </c>
      <c r="P828" s="14">
        <v>0</v>
      </c>
      <c r="Q828" s="16">
        <v>1</v>
      </c>
      <c r="R828" s="15">
        <f t="shared" si="378"/>
        <v>0</v>
      </c>
      <c r="S828" s="15">
        <f t="shared" si="379"/>
        <v>1</v>
      </c>
      <c r="T828" s="17">
        <f t="shared" si="380"/>
        <v>0</v>
      </c>
      <c r="U828" s="16">
        <v>0</v>
      </c>
      <c r="V828" s="16">
        <v>1</v>
      </c>
      <c r="W828" s="15">
        <f t="shared" si="381"/>
        <v>0</v>
      </c>
      <c r="X828" s="15">
        <f t="shared" si="382"/>
        <v>1</v>
      </c>
      <c r="Y828" s="17">
        <f t="shared" si="383"/>
        <v>0</v>
      </c>
      <c r="Z828" s="8">
        <v>1</v>
      </c>
      <c r="AA828" s="8">
        <v>2</v>
      </c>
      <c r="AB828" s="15">
        <f t="shared" si="384"/>
        <v>1</v>
      </c>
      <c r="AC828" s="15">
        <f t="shared" si="385"/>
        <v>2</v>
      </c>
      <c r="AD828" s="17">
        <f t="shared" si="386"/>
        <v>0.5</v>
      </c>
      <c r="AE828" s="13">
        <v>1</v>
      </c>
      <c r="AF828" s="15">
        <f t="shared" si="387"/>
        <v>1</v>
      </c>
      <c r="AG828" s="13">
        <v>1</v>
      </c>
      <c r="AH828" s="15">
        <f t="shared" si="388"/>
        <v>1</v>
      </c>
      <c r="AI828" s="13">
        <v>0</v>
      </c>
      <c r="AJ828" s="15">
        <f t="shared" si="389"/>
        <v>0</v>
      </c>
      <c r="AK828" s="13">
        <v>1</v>
      </c>
      <c r="AL828" s="15">
        <f t="shared" si="390"/>
        <v>1</v>
      </c>
      <c r="AM828" s="13">
        <v>0</v>
      </c>
      <c r="AN828" s="15">
        <f t="shared" si="391"/>
        <v>0</v>
      </c>
      <c r="AO828" s="2">
        <v>0</v>
      </c>
      <c r="AP828" s="15">
        <f t="shared" si="392"/>
        <v>0</v>
      </c>
      <c r="AQ828" s="6">
        <v>1</v>
      </c>
      <c r="AR828" s="15">
        <f t="shared" si="393"/>
        <v>1</v>
      </c>
      <c r="AS828" s="52">
        <v>0</v>
      </c>
      <c r="AT828" s="15">
        <f t="shared" si="394"/>
        <v>0</v>
      </c>
      <c r="AU828" s="18"/>
      <c r="AV828" s="18"/>
      <c r="AW828" s="18"/>
      <c r="AX828" s="18"/>
      <c r="AY828" s="18"/>
      <c r="AZ828" s="18"/>
      <c r="BA828" s="18"/>
      <c r="BB828" s="18"/>
      <c r="BC828" s="18"/>
      <c r="BD828" s="92">
        <f t="shared" si="395"/>
        <v>17.361111111111111</v>
      </c>
      <c r="BE828" s="92">
        <f t="shared" si="396"/>
        <v>0</v>
      </c>
      <c r="BF828" s="93">
        <f>IFERROR(100*((L828+0.44*AA828+AQ828)*2400)/((SUMIFS(팀공격력!Q:Q,팀공격력!A:A,B828,팀공격력!B:B,D828)+0.44*SUMIFS(팀공격력!T:T,팀공격력!A:A,B828,팀공격력!B:B,D828)+SUMIFS(팀공격력!AK:AK,팀공격력!A:A,B828,팀공격력!B:B,D828))*(F828*60+G828)),"")</f>
        <v>3.1336573509907564</v>
      </c>
      <c r="BG828" s="17">
        <f t="shared" si="397"/>
        <v>0.5</v>
      </c>
      <c r="BH828" s="17">
        <f t="shared" si="398"/>
        <v>1</v>
      </c>
      <c r="BI828" s="94">
        <f>IFERROR(((AG828*(12000/5))/((F828*60+G828)*(SUMIFS(팀공격력!X:X,팀공격력!A:A,B828,팀공격력!B:B,D828)+SUMIFS(팀수비력!X:X,팀수비력!A:A,B828,팀수비력!B:B,D828))))*100,"")</f>
        <v>0.98491843644198207</v>
      </c>
      <c r="BJ828" s="94">
        <f>IFERROR(((AI828*(12000/5))/((F828*60+G828)*(SUMIFS(팀공격력!V:V,팀공격력!A:A,B828,팀공격력!B:B,D828)+SUMIFS(팀수비력!W:W,팀수비력!A:A,B828,팀수비력!B:B,D828))))*100,"")</f>
        <v>0</v>
      </c>
      <c r="BK828" s="94">
        <f>IFERROR(((AE828*(12000/5))/((F828*60+G828)*(SUMIFS(팀공격력!X:X,팀공격력!A:A,B828,팀공격력!B:B,D828)+SUMIFS(팀수비력!X:X,팀수비력!A:A,B828,팀수비력!B:B,D828))))*100,"")</f>
        <v>0.98491843644198207</v>
      </c>
      <c r="BL828" s="94">
        <f>IFERROR(100*AK828/(((((F828*60+G828)/(12000/5))*SUMIFS(팀공격력!P:P,팀공격력!A:A,B828,팀공격력!B:B,D828))-K828)),"")</f>
        <v>2.21606648199446</v>
      </c>
      <c r="BM828" s="94">
        <f>IFERROR(100*((AM828/E828*(2400))/((F828*60+G828)*SUMIFS(팀공격력!AR:AR,팀공격력!A:A,B828,팀공격력!B:B,D828))),"")</f>
        <v>0</v>
      </c>
      <c r="BN828" s="94">
        <f>IFERROR((AO828*40)/(((F828*60+G828)/60)*(SUMIFS(팀수비력!Q:Q,팀수비력!A:A,B828,팀수비력!B:B,D828)-SUMIFS(팀수비력!N:N,팀수비력!A:A,B828,팀수비력!B:B,D828)))*100,"")</f>
        <v>0</v>
      </c>
      <c r="BO828" s="94">
        <f t="shared" si="399"/>
        <v>25.773195876288661</v>
      </c>
      <c r="BP828" s="18"/>
      <c r="BQ828" s="18"/>
      <c r="BR828" s="18"/>
      <c r="BS828" s="18"/>
      <c r="BT828" s="19" t="s">
        <v>93</v>
      </c>
      <c r="BU828" s="19"/>
      <c r="BV828" s="26" t="s">
        <v>94</v>
      </c>
      <c r="BW828" s="26"/>
      <c r="BX828" s="26"/>
      <c r="BY828" s="26"/>
      <c r="BZ828" s="29"/>
      <c r="CA828" s="29"/>
      <c r="CB828" s="29"/>
      <c r="CC828" s="30"/>
      <c r="CD828" s="30"/>
      <c r="CE828" s="30"/>
      <c r="CF828" s="28">
        <v>1</v>
      </c>
      <c r="CG828" s="28">
        <v>0</v>
      </c>
    </row>
    <row r="829" spans="1:85" x14ac:dyDescent="0.4">
      <c r="A829" s="9" t="s">
        <v>84</v>
      </c>
      <c r="B829" s="9" t="s">
        <v>130</v>
      </c>
      <c r="C829" s="9" t="s">
        <v>137</v>
      </c>
      <c r="D829" s="23" t="s">
        <v>298</v>
      </c>
      <c r="E829" s="32">
        <v>1</v>
      </c>
      <c r="F829" s="32">
        <v>3</v>
      </c>
      <c r="G829" s="32">
        <v>33</v>
      </c>
      <c r="H829" s="14">
        <f t="shared" si="373"/>
        <v>213</v>
      </c>
      <c r="I829" s="45">
        <v>0</v>
      </c>
      <c r="J829" s="15">
        <f t="shared" si="374"/>
        <v>0</v>
      </c>
      <c r="K829" s="21">
        <v>0</v>
      </c>
      <c r="L829" s="21">
        <v>1</v>
      </c>
      <c r="M829" s="15">
        <f t="shared" si="375"/>
        <v>0</v>
      </c>
      <c r="N829" s="15">
        <f t="shared" si="376"/>
        <v>1</v>
      </c>
      <c r="O829" s="17">
        <f t="shared" si="377"/>
        <v>0</v>
      </c>
      <c r="P829" s="14">
        <v>0</v>
      </c>
      <c r="Q829" s="16">
        <v>1</v>
      </c>
      <c r="R829" s="15">
        <f t="shared" si="378"/>
        <v>0</v>
      </c>
      <c r="S829" s="15">
        <f t="shared" si="379"/>
        <v>1</v>
      </c>
      <c r="T829" s="17">
        <f t="shared" si="380"/>
        <v>0</v>
      </c>
      <c r="U829" s="16">
        <v>0</v>
      </c>
      <c r="V829" s="16">
        <v>0</v>
      </c>
      <c r="W829" s="15">
        <f t="shared" si="381"/>
        <v>0</v>
      </c>
      <c r="X829" s="15">
        <f t="shared" si="382"/>
        <v>0</v>
      </c>
      <c r="Y829" s="17" t="e">
        <f t="shared" si="383"/>
        <v>#DIV/0!</v>
      </c>
      <c r="Z829" s="8">
        <v>0</v>
      </c>
      <c r="AA829" s="8">
        <v>0</v>
      </c>
      <c r="AB829" s="15">
        <f t="shared" si="384"/>
        <v>0</v>
      </c>
      <c r="AC829" s="15">
        <f t="shared" si="385"/>
        <v>0</v>
      </c>
      <c r="AD829" s="17" t="e">
        <f t="shared" si="386"/>
        <v>#DIV/0!</v>
      </c>
      <c r="AE829" s="13">
        <v>1</v>
      </c>
      <c r="AF829" s="15">
        <f t="shared" si="387"/>
        <v>1</v>
      </c>
      <c r="AG829" s="13">
        <v>0</v>
      </c>
      <c r="AH829" s="15">
        <f t="shared" si="388"/>
        <v>0</v>
      </c>
      <c r="AI829" s="13">
        <v>1</v>
      </c>
      <c r="AJ829" s="15">
        <f t="shared" si="389"/>
        <v>1</v>
      </c>
      <c r="AK829" s="13">
        <v>0</v>
      </c>
      <c r="AL829" s="15">
        <f t="shared" si="390"/>
        <v>0</v>
      </c>
      <c r="AM829" s="13">
        <v>0</v>
      </c>
      <c r="AN829" s="15">
        <f t="shared" si="391"/>
        <v>0</v>
      </c>
      <c r="AO829" s="2">
        <v>0</v>
      </c>
      <c r="AP829" s="15">
        <f t="shared" si="392"/>
        <v>0</v>
      </c>
      <c r="AQ829" s="6">
        <v>0</v>
      </c>
      <c r="AR829" s="15">
        <f t="shared" si="393"/>
        <v>0</v>
      </c>
      <c r="AS829" s="52">
        <v>0</v>
      </c>
      <c r="AT829" s="15">
        <f t="shared" si="394"/>
        <v>0</v>
      </c>
      <c r="AU829" s="18"/>
      <c r="AV829" s="18"/>
      <c r="AW829" s="18"/>
      <c r="AX829" s="18"/>
      <c r="AY829" s="18"/>
      <c r="AZ829" s="18"/>
      <c r="BA829" s="18"/>
      <c r="BB829" s="18"/>
      <c r="BC829" s="18"/>
      <c r="BD829" s="92">
        <f t="shared" si="395"/>
        <v>0</v>
      </c>
      <c r="BE829" s="92">
        <f t="shared" si="396"/>
        <v>0</v>
      </c>
      <c r="BF829" s="93">
        <f>IFERROR(100*((L829+0.44*AA829+AQ829)*2400)/((SUMIFS(팀공격력!Q:Q,팀공격력!A:A,B829,팀공격력!B:B,D829)+0.44*SUMIFS(팀공격력!T:T,팀공격력!A:A,B829,팀공격력!B:B,D829)+SUMIFS(팀공격력!AK:AK,팀공격력!A:A,B829,팀공격력!B:B,D829))*(F829*60+G829)),"")</f>
        <v>1.3688232705431287</v>
      </c>
      <c r="BG829" s="17">
        <f t="shared" si="397"/>
        <v>0</v>
      </c>
      <c r="BH829" s="17">
        <f t="shared" si="398"/>
        <v>0</v>
      </c>
      <c r="BI829" s="94">
        <f>IFERROR(((AG829*(12000/5))/((F829*60+G829)*(SUMIFS(팀공격력!X:X,팀공격력!A:A,B829,팀공격력!B:B,D829)+SUMIFS(팀수비력!X:X,팀수비력!A:A,B829,팀수비력!B:B,D829))))*100,"")</f>
        <v>0</v>
      </c>
      <c r="BJ829" s="94">
        <f>IFERROR(((AI829*(12000/5))/((F829*60+G829)*(SUMIFS(팀공격력!V:V,팀공격력!A:A,B829,팀공격력!B:B,D829)+SUMIFS(팀수비력!W:W,팀수비력!A:A,B829,팀수비력!B:B,D829))))*100,"")</f>
        <v>3.5998740044098456</v>
      </c>
      <c r="BK829" s="94">
        <f>IFERROR(((AE829*(12000/5))/((F829*60+G829)*(SUMIFS(팀공격력!X:X,팀공격력!A:A,B829,팀공격력!B:B,D829)+SUMIFS(팀수비력!X:X,팀수비력!A:A,B829,팀수비력!B:B,D829))))*100,"")</f>
        <v>1.6692749087115284</v>
      </c>
      <c r="BL829" s="94">
        <f>IFERROR(100*AK829/(((((F829*60+G829)/(12000/5))*SUMIFS(팀공격력!P:P,팀공격력!A:A,B829,팀공격력!B:B,D829))-K829)),"")</f>
        <v>0</v>
      </c>
      <c r="BM829" s="94">
        <f>IFERROR(100*((AM829/E829*(2400))/((F829*60+G829)*SUMIFS(팀공격력!AR:AR,팀공격력!A:A,B829,팀공격력!B:B,D829))),"")</f>
        <v>0</v>
      </c>
      <c r="BN829" s="94">
        <f>IFERROR((AO829*40)/(((F829*60+G829)/60)*(SUMIFS(팀수비력!Q:Q,팀수비력!A:A,B829,팀수비력!B:B,D829)-SUMIFS(팀수비력!N:N,팀수비력!A:A,B829,팀수비력!B:B,D829)))*100,"")</f>
        <v>0</v>
      </c>
      <c r="BO829" s="94">
        <f t="shared" si="399"/>
        <v>0</v>
      </c>
      <c r="BP829" s="18"/>
      <c r="BQ829" s="18"/>
      <c r="BR829" s="18"/>
      <c r="BS829" s="18"/>
      <c r="BT829" s="19" t="s">
        <v>88</v>
      </c>
      <c r="BU829" s="19"/>
      <c r="BV829" s="26" t="s">
        <v>97</v>
      </c>
      <c r="BW829" s="26"/>
      <c r="BX829" s="26"/>
      <c r="BY829" s="26"/>
      <c r="BZ829" s="29"/>
      <c r="CA829" s="29"/>
      <c r="CB829" s="29"/>
      <c r="CC829" s="30"/>
      <c r="CD829" s="30"/>
      <c r="CE829" s="30"/>
      <c r="CF829" s="28">
        <v>1</v>
      </c>
      <c r="CG829" s="28">
        <v>0</v>
      </c>
    </row>
    <row r="830" spans="1:85" x14ac:dyDescent="0.4">
      <c r="A830" s="9" t="s">
        <v>84</v>
      </c>
      <c r="B830" s="9" t="s">
        <v>130</v>
      </c>
      <c r="C830" s="9" t="s">
        <v>139</v>
      </c>
      <c r="D830" s="23" t="s">
        <v>298</v>
      </c>
      <c r="E830" s="32">
        <v>9</v>
      </c>
      <c r="F830" s="32">
        <v>31</v>
      </c>
      <c r="G830" s="32">
        <v>17</v>
      </c>
      <c r="H830" s="14">
        <f t="shared" si="373"/>
        <v>16893</v>
      </c>
      <c r="I830" s="45">
        <v>151</v>
      </c>
      <c r="J830" s="15">
        <f t="shared" si="374"/>
        <v>16.777777777777779</v>
      </c>
      <c r="K830" s="21">
        <v>56</v>
      </c>
      <c r="L830" s="21">
        <v>117</v>
      </c>
      <c r="M830" s="15">
        <f t="shared" si="375"/>
        <v>6.2222222222222223</v>
      </c>
      <c r="N830" s="15">
        <f t="shared" si="376"/>
        <v>13</v>
      </c>
      <c r="O830" s="17">
        <f t="shared" si="377"/>
        <v>0.47863247863247865</v>
      </c>
      <c r="P830" s="14">
        <v>35</v>
      </c>
      <c r="Q830" s="16">
        <v>65</v>
      </c>
      <c r="R830" s="15">
        <f t="shared" si="378"/>
        <v>3.8888888888888888</v>
      </c>
      <c r="S830" s="15">
        <f t="shared" si="379"/>
        <v>7.2222222222222223</v>
      </c>
      <c r="T830" s="17">
        <f t="shared" si="380"/>
        <v>0.53846153846153844</v>
      </c>
      <c r="U830" s="16">
        <v>21</v>
      </c>
      <c r="V830" s="16">
        <v>52</v>
      </c>
      <c r="W830" s="15">
        <f t="shared" si="381"/>
        <v>2.3333333333333335</v>
      </c>
      <c r="X830" s="15">
        <f t="shared" si="382"/>
        <v>5.7777777777777777</v>
      </c>
      <c r="Y830" s="17">
        <f t="shared" si="383"/>
        <v>0.40384615384615385</v>
      </c>
      <c r="Z830" s="8">
        <v>18</v>
      </c>
      <c r="AA830" s="8">
        <v>22</v>
      </c>
      <c r="AB830" s="15">
        <f t="shared" si="384"/>
        <v>2</v>
      </c>
      <c r="AC830" s="15">
        <f t="shared" si="385"/>
        <v>2.4444444444444446</v>
      </c>
      <c r="AD830" s="17">
        <f t="shared" si="386"/>
        <v>0.81818181818181823</v>
      </c>
      <c r="AE830" s="13">
        <v>44</v>
      </c>
      <c r="AF830" s="15">
        <f t="shared" si="387"/>
        <v>4.8888888888888893</v>
      </c>
      <c r="AG830" s="13">
        <v>15</v>
      </c>
      <c r="AH830" s="15">
        <f t="shared" si="388"/>
        <v>1.6666666666666667</v>
      </c>
      <c r="AI830" s="13">
        <v>29</v>
      </c>
      <c r="AJ830" s="15">
        <f t="shared" si="389"/>
        <v>3.2222222222222223</v>
      </c>
      <c r="AK830" s="13">
        <v>16</v>
      </c>
      <c r="AL830" s="15">
        <f t="shared" si="390"/>
        <v>1.7777777777777777</v>
      </c>
      <c r="AM830" s="13">
        <v>11</v>
      </c>
      <c r="AN830" s="15">
        <f t="shared" si="391"/>
        <v>1.2222222222222223</v>
      </c>
      <c r="AO830" s="2">
        <v>7</v>
      </c>
      <c r="AP830" s="15">
        <f t="shared" si="392"/>
        <v>0.77777777777777779</v>
      </c>
      <c r="AQ830" s="6">
        <v>15</v>
      </c>
      <c r="AR830" s="15">
        <f t="shared" si="393"/>
        <v>1.6666666666666667</v>
      </c>
      <c r="AS830" s="52">
        <v>19</v>
      </c>
      <c r="AT830" s="15">
        <f t="shared" si="394"/>
        <v>2.1111111111111112</v>
      </c>
      <c r="AU830" s="18"/>
      <c r="AV830" s="18"/>
      <c r="AW830" s="18"/>
      <c r="AX830" s="18"/>
      <c r="AY830" s="18"/>
      <c r="AZ830" s="18"/>
      <c r="BA830" s="18"/>
      <c r="BB830" s="18"/>
      <c r="BC830" s="18"/>
      <c r="BD830" s="92">
        <f t="shared" si="395"/>
        <v>59.598989580044204</v>
      </c>
      <c r="BE830" s="92">
        <f t="shared" si="396"/>
        <v>56.837606837606835</v>
      </c>
      <c r="BF830" s="93">
        <f>IFERROR(100*((L830+0.44*AA830+AQ830)*2400)/((SUMIFS(팀공격력!Q:Q,팀공격력!A:A,B830,팀공격력!B:B,D830)+0.44*SUMIFS(팀공격력!T:T,팀공격력!A:A,B830,팀공격력!B:B,D830)+SUMIFS(팀공격력!AK:AK,팀공격력!A:A,B830,팀공격력!B:B,D830))*(F830*60+G830)),"")</f>
        <v>22.007527781953783</v>
      </c>
      <c r="BG830" s="17">
        <f t="shared" si="397"/>
        <v>0.44444444444444442</v>
      </c>
      <c r="BH830" s="17">
        <f t="shared" si="398"/>
        <v>0.18803418803418803</v>
      </c>
      <c r="BI830" s="94">
        <f>IFERROR(((AG830*(12000/5))/((F830*60+G830)*(SUMIFS(팀공격력!X:X,팀공격력!A:A,B830,팀공격력!B:B,D830)+SUMIFS(팀수비력!X:X,팀수비력!A:A,B830,팀수비력!B:B,D830))))*100,"")</f>
        <v>2.8414136032676258</v>
      </c>
      <c r="BJ830" s="94">
        <f>IFERROR(((AI830*(12000/5))/((F830*60+G830)*(SUMIFS(팀공격력!V:V,팀공격력!A:A,B830,팀공격력!B:B,D830)+SUMIFS(팀수비력!W:W,팀수비력!A:A,B830,팀수비력!B:B,D830))))*100,"")</f>
        <v>11.846788345892177</v>
      </c>
      <c r="BK830" s="94">
        <f>IFERROR(((AE830*(12000/5))/((F830*60+G830)*(SUMIFS(팀공격력!X:X,팀공격력!A:A,B830,팀공격력!B:B,D830)+SUMIFS(팀수비력!X:X,팀수비력!A:A,B830,팀수비력!B:B,D830))))*100,"")</f>
        <v>8.3348132362517013</v>
      </c>
      <c r="BL830" s="94">
        <f>IFERROR(100*AK830/(((((F830*60+G830)/(12000/5))*SUMIFS(팀공격력!P:P,팀공격력!A:A,B830,팀공격력!B:B,D830))-K830)),"")</f>
        <v>8.9573128061581517</v>
      </c>
      <c r="BM830" s="94">
        <f>IFERROR(100*((AM830/E830*(2400))/((F830*60+G830)*SUMIFS(팀공격력!AR:AR,팀공격력!A:A,B830,팀공격력!B:B,D830))),"")</f>
        <v>2.1067690643901518</v>
      </c>
      <c r="BN830" s="94">
        <f>IFERROR((AO830*40)/(((F830*60+G830)/60)*(SUMIFS(팀수비력!Q:Q,팀수비력!A:A,B830,팀수비력!B:B,D830)-SUMIFS(팀수비력!N:N,팀수비력!A:A,B830,팀수비력!B:B,D830)))*100,"")</f>
        <v>2.3995852145557697</v>
      </c>
      <c r="BO830" s="94">
        <f t="shared" si="399"/>
        <v>10.587238848108413</v>
      </c>
      <c r="BP830" s="18"/>
      <c r="BQ830" s="18"/>
      <c r="BR830" s="18"/>
      <c r="BS830" s="18"/>
      <c r="BT830" s="19" t="s">
        <v>88</v>
      </c>
      <c r="BU830" s="19"/>
      <c r="BV830" s="26" t="s">
        <v>94</v>
      </c>
      <c r="BW830" s="26"/>
      <c r="BX830" s="26"/>
      <c r="BY830" s="26"/>
      <c r="BZ830" s="29"/>
      <c r="CA830" s="29"/>
      <c r="CB830" s="29"/>
      <c r="CC830" s="30"/>
      <c r="CD830" s="30"/>
      <c r="CE830" s="30"/>
      <c r="CF830" s="28">
        <v>8</v>
      </c>
      <c r="CG830" s="28">
        <v>1</v>
      </c>
    </row>
    <row r="831" spans="1:85" x14ac:dyDescent="0.4">
      <c r="A831" s="9" t="s">
        <v>84</v>
      </c>
      <c r="B831" s="9" t="s">
        <v>130</v>
      </c>
      <c r="C831" s="9" t="s">
        <v>140</v>
      </c>
      <c r="D831" s="23" t="s">
        <v>298</v>
      </c>
      <c r="E831" s="32">
        <v>7</v>
      </c>
      <c r="F831" s="32">
        <v>7</v>
      </c>
      <c r="G831" s="32">
        <v>17</v>
      </c>
      <c r="H831" s="14">
        <f t="shared" si="373"/>
        <v>3059</v>
      </c>
      <c r="I831" s="45">
        <v>9</v>
      </c>
      <c r="J831" s="15">
        <f t="shared" si="374"/>
        <v>1.2857142857142858</v>
      </c>
      <c r="K831" s="21">
        <v>4</v>
      </c>
      <c r="L831" s="21">
        <v>9</v>
      </c>
      <c r="M831" s="15">
        <f t="shared" si="375"/>
        <v>0.5714285714285714</v>
      </c>
      <c r="N831" s="15">
        <f t="shared" si="376"/>
        <v>1.2857142857142858</v>
      </c>
      <c r="O831" s="17">
        <f t="shared" si="377"/>
        <v>0.44444444444444442</v>
      </c>
      <c r="P831" s="14">
        <v>4</v>
      </c>
      <c r="Q831" s="16">
        <v>8</v>
      </c>
      <c r="R831" s="15">
        <f t="shared" si="378"/>
        <v>0.5714285714285714</v>
      </c>
      <c r="S831" s="15">
        <f t="shared" si="379"/>
        <v>1.1428571428571428</v>
      </c>
      <c r="T831" s="17">
        <f t="shared" si="380"/>
        <v>0.5</v>
      </c>
      <c r="U831" s="16">
        <v>0</v>
      </c>
      <c r="V831" s="16">
        <v>1</v>
      </c>
      <c r="W831" s="15">
        <f t="shared" si="381"/>
        <v>0</v>
      </c>
      <c r="X831" s="15">
        <f t="shared" si="382"/>
        <v>0.14285714285714285</v>
      </c>
      <c r="Y831" s="17">
        <f t="shared" si="383"/>
        <v>0</v>
      </c>
      <c r="Z831" s="8">
        <v>1</v>
      </c>
      <c r="AA831" s="8">
        <v>2</v>
      </c>
      <c r="AB831" s="15">
        <f t="shared" si="384"/>
        <v>0.14285714285714285</v>
      </c>
      <c r="AC831" s="15">
        <f t="shared" si="385"/>
        <v>0.2857142857142857</v>
      </c>
      <c r="AD831" s="17">
        <f t="shared" si="386"/>
        <v>0.5</v>
      </c>
      <c r="AE831" s="13">
        <v>5</v>
      </c>
      <c r="AF831" s="15">
        <f t="shared" si="387"/>
        <v>0.7142857142857143</v>
      </c>
      <c r="AG831" s="13">
        <v>4</v>
      </c>
      <c r="AH831" s="15">
        <f t="shared" si="388"/>
        <v>0.5714285714285714</v>
      </c>
      <c r="AI831" s="13">
        <v>1</v>
      </c>
      <c r="AJ831" s="15">
        <f t="shared" si="389"/>
        <v>0.14285714285714285</v>
      </c>
      <c r="AK831" s="13">
        <v>7</v>
      </c>
      <c r="AL831" s="15">
        <f t="shared" si="390"/>
        <v>1</v>
      </c>
      <c r="AM831" s="13">
        <v>3</v>
      </c>
      <c r="AN831" s="15">
        <f t="shared" si="391"/>
        <v>0.42857142857142855</v>
      </c>
      <c r="AO831" s="2">
        <v>1</v>
      </c>
      <c r="AP831" s="15">
        <f t="shared" si="392"/>
        <v>0.14285714285714285</v>
      </c>
      <c r="AQ831" s="6">
        <v>3</v>
      </c>
      <c r="AR831" s="15">
        <f t="shared" si="393"/>
        <v>0.42857142857142855</v>
      </c>
      <c r="AS831" s="52">
        <v>3</v>
      </c>
      <c r="AT831" s="15">
        <f t="shared" si="394"/>
        <v>0.42857142857142855</v>
      </c>
      <c r="AU831" s="18"/>
      <c r="AV831" s="18"/>
      <c r="AW831" s="18"/>
      <c r="AX831" s="18"/>
      <c r="AY831" s="18"/>
      <c r="AZ831" s="18"/>
      <c r="BA831" s="18"/>
      <c r="BB831" s="18"/>
      <c r="BC831" s="18"/>
      <c r="BD831" s="92">
        <f t="shared" si="395"/>
        <v>45.546558704453439</v>
      </c>
      <c r="BE831" s="92">
        <f t="shared" si="396"/>
        <v>44.444444444444443</v>
      </c>
      <c r="BF831" s="93">
        <f>IFERROR(100*((L831+0.44*AA831+AQ831)*2400)/((SUMIFS(팀공격력!Q:Q,팀공격력!A:A,B831,팀공격력!B:B,D831)+0.44*SUMIFS(팀공격력!T:T,팀공격력!A:A,B831,팀공격력!B:B,D831)+SUMIFS(팀공격력!AK:AK,팀공격력!A:A,B831,팀공격력!B:B,D831))*(F831*60+G831)),"")</f>
        <v>8.5933284058097055</v>
      </c>
      <c r="BG831" s="17">
        <f t="shared" si="397"/>
        <v>0.1111111111111111</v>
      </c>
      <c r="BH831" s="17">
        <f t="shared" si="398"/>
        <v>0.22222222222222221</v>
      </c>
      <c r="BI831" s="94">
        <f>IFERROR(((AG831*(12000/5))/((F831*60+G831)*(SUMIFS(팀공격력!X:X,팀공격력!A:A,B831,팀공격력!B:B,D831)+SUMIFS(팀수비력!X:X,팀수비력!A:A,B831,팀수비력!B:B,D831))))*100,"")</f>
        <v>3.2545130943300276</v>
      </c>
      <c r="BJ831" s="94">
        <f>IFERROR(((AI831*(12000/5))/((F831*60+G831)*(SUMIFS(팀공격력!V:V,팀공격력!A:A,B831,팀공격력!B:B,D831)+SUMIFS(팀수비력!W:W,팀수비력!A:A,B831,팀수비력!B:B,D831))))*100,"")</f>
        <v>1.7546296634766523</v>
      </c>
      <c r="BK831" s="94">
        <f>IFERROR(((AE831*(12000/5))/((F831*60+G831)*(SUMIFS(팀공격력!X:X,팀공격력!A:A,B831,팀공격력!B:B,D831)+SUMIFS(팀수비력!X:X,팀수비력!A:A,B831,팀수비력!B:B,D831))))*100,"")</f>
        <v>4.0681413679125349</v>
      </c>
      <c r="BL831" s="94">
        <f>IFERROR(100*AK831/(((((F831*60+G831)/(12000/5))*SUMIFS(팀공격력!P:P,팀공격력!A:A,B831,팀공격력!B:B,D831))-K831)),"")</f>
        <v>13.827160493827158</v>
      </c>
      <c r="BM831" s="94">
        <f>IFERROR(100*((AM831/E831*(2400))/((F831*60+G831)*SUMIFS(팀공격력!AR:AR,팀공격력!A:A,B831,팀공격력!B:B,D831))),"")</f>
        <v>3.1730199831860819</v>
      </c>
      <c r="BN831" s="94">
        <f>IFERROR((AO831*40)/(((F831*60+G831)/60)*(SUMIFS(팀수비력!Q:Q,팀수비력!A:A,B831,팀수비력!B:B,D831)-SUMIFS(팀수비력!N:N,팀수비력!A:A,B831,팀수비력!B:B,D831)))*100,"")</f>
        <v>1.4723836050085581</v>
      </c>
      <c r="BO831" s="94">
        <f t="shared" si="399"/>
        <v>23.291925465838506</v>
      </c>
      <c r="BP831" s="18"/>
      <c r="BQ831" s="18"/>
      <c r="BR831" s="18"/>
      <c r="BS831" s="18"/>
      <c r="BT831" s="19" t="s">
        <v>88</v>
      </c>
      <c r="BU831" s="19"/>
      <c r="BV831" s="26" t="s">
        <v>89</v>
      </c>
      <c r="BW831" s="26"/>
      <c r="BX831" s="26"/>
      <c r="BY831" s="26"/>
      <c r="BZ831" s="29"/>
      <c r="CA831" s="29"/>
      <c r="CB831" s="29"/>
      <c r="CC831" s="30"/>
      <c r="CD831" s="30"/>
      <c r="CE831" s="30"/>
      <c r="CF831" s="28">
        <v>7</v>
      </c>
      <c r="CG831" s="28">
        <v>0</v>
      </c>
    </row>
    <row r="832" spans="1:85" x14ac:dyDescent="0.4">
      <c r="A832" s="9" t="s">
        <v>84</v>
      </c>
      <c r="B832" s="9" t="s">
        <v>130</v>
      </c>
      <c r="C832" s="9" t="s">
        <v>141</v>
      </c>
      <c r="D832" s="23" t="s">
        <v>298</v>
      </c>
      <c r="E832" s="32">
        <v>7</v>
      </c>
      <c r="F832" s="32">
        <v>15</v>
      </c>
      <c r="G832" s="32">
        <v>19</v>
      </c>
      <c r="H832" s="14">
        <f t="shared" si="373"/>
        <v>6433</v>
      </c>
      <c r="I832" s="45">
        <v>24</v>
      </c>
      <c r="J832" s="15">
        <f t="shared" si="374"/>
        <v>3.4285714285714284</v>
      </c>
      <c r="K832" s="21">
        <v>10</v>
      </c>
      <c r="L832" s="21">
        <v>28</v>
      </c>
      <c r="M832" s="15">
        <f t="shared" si="375"/>
        <v>1.4285714285714286</v>
      </c>
      <c r="N832" s="15">
        <f t="shared" si="376"/>
        <v>4</v>
      </c>
      <c r="O832" s="17">
        <f t="shared" si="377"/>
        <v>0.35714285714285715</v>
      </c>
      <c r="P832" s="14">
        <v>7</v>
      </c>
      <c r="Q832" s="16">
        <v>15</v>
      </c>
      <c r="R832" s="15">
        <f t="shared" si="378"/>
        <v>1</v>
      </c>
      <c r="S832" s="15">
        <f t="shared" si="379"/>
        <v>2.1428571428571428</v>
      </c>
      <c r="T832" s="17">
        <f t="shared" si="380"/>
        <v>0.46666666666666667</v>
      </c>
      <c r="U832" s="16">
        <v>3</v>
      </c>
      <c r="V832" s="16">
        <v>13</v>
      </c>
      <c r="W832" s="15">
        <f t="shared" si="381"/>
        <v>0.42857142857142855</v>
      </c>
      <c r="X832" s="15">
        <f t="shared" si="382"/>
        <v>1.8571428571428572</v>
      </c>
      <c r="Y832" s="17">
        <f t="shared" si="383"/>
        <v>0.23076923076923078</v>
      </c>
      <c r="Z832" s="8">
        <v>1</v>
      </c>
      <c r="AA832" s="8">
        <v>2</v>
      </c>
      <c r="AB832" s="15">
        <f t="shared" si="384"/>
        <v>0.14285714285714285</v>
      </c>
      <c r="AC832" s="15">
        <f t="shared" si="385"/>
        <v>0.2857142857142857</v>
      </c>
      <c r="AD832" s="17">
        <f t="shared" si="386"/>
        <v>0.5</v>
      </c>
      <c r="AE832" s="13">
        <v>18</v>
      </c>
      <c r="AF832" s="15">
        <f t="shared" si="387"/>
        <v>2.5714285714285716</v>
      </c>
      <c r="AG832" s="13">
        <v>11</v>
      </c>
      <c r="AH832" s="15">
        <f t="shared" si="388"/>
        <v>1.5714285714285714</v>
      </c>
      <c r="AI832" s="13">
        <v>7</v>
      </c>
      <c r="AJ832" s="15">
        <f t="shared" si="389"/>
        <v>1</v>
      </c>
      <c r="AK832" s="13">
        <v>4</v>
      </c>
      <c r="AL832" s="15">
        <f t="shared" si="390"/>
        <v>0.5714285714285714</v>
      </c>
      <c r="AM832" s="13">
        <v>6</v>
      </c>
      <c r="AN832" s="15">
        <f t="shared" si="391"/>
        <v>0.8571428571428571</v>
      </c>
      <c r="AO832" s="2">
        <v>2</v>
      </c>
      <c r="AP832" s="15">
        <f t="shared" si="392"/>
        <v>0.2857142857142857</v>
      </c>
      <c r="AQ832" s="6">
        <v>7</v>
      </c>
      <c r="AR832" s="15">
        <f t="shared" si="393"/>
        <v>1</v>
      </c>
      <c r="AS832" s="52">
        <v>12</v>
      </c>
      <c r="AT832" s="15">
        <f t="shared" si="394"/>
        <v>1.7142857142857142</v>
      </c>
      <c r="AU832" s="18"/>
      <c r="AV832" s="18"/>
      <c r="AW832" s="18"/>
      <c r="AX832" s="18"/>
      <c r="AY832" s="18"/>
      <c r="AZ832" s="18"/>
      <c r="BA832" s="18"/>
      <c r="BB832" s="18"/>
      <c r="BC832" s="18"/>
      <c r="BD832" s="92">
        <f t="shared" si="395"/>
        <v>41.551246537396125</v>
      </c>
      <c r="BE832" s="92">
        <f t="shared" si="396"/>
        <v>41.071428571428569</v>
      </c>
      <c r="BF832" s="93">
        <f>IFERROR(100*((L832+0.44*AA832+AQ832)*2400)/((SUMIFS(팀공격력!Q:Q,팀공격력!A:A,B832,팀공격력!B:B,D832)+0.44*SUMIFS(팀공격력!T:T,팀공격력!A:A,B832,팀공격력!B:B,D832)+SUMIFS(팀공격력!AK:AK,팀공격력!A:A,B832,팀공격력!B:B,D832))*(F832*60+G832)),"")</f>
        <v>11.383187938769996</v>
      </c>
      <c r="BG832" s="17">
        <f t="shared" si="397"/>
        <v>0.4642857142857143</v>
      </c>
      <c r="BH832" s="17">
        <f t="shared" si="398"/>
        <v>7.1428571428571425E-2</v>
      </c>
      <c r="BI832" s="94">
        <f>IFERROR(((AG832*(12000/5))/((F832*60+G832)*(SUMIFS(팀공격력!X:X,팀공격력!A:A,B832,팀공격력!B:B,D832)+SUMIFS(팀수비력!X:X,팀수비력!A:A,B832,팀수비력!B:B,D832))))*100,"")</f>
        <v>4.2558336355942448</v>
      </c>
      <c r="BJ832" s="94">
        <f>IFERROR(((AI832*(12000/5))/((F832*60+G832)*(SUMIFS(팀공격력!V:V,팀공격력!A:A,B832,팀공격력!B:B,D832)+SUMIFS(팀수비력!W:W,팀수비력!A:A,B832,팀수비력!B:B,D832))))*100,"")</f>
        <v>5.8404919919206533</v>
      </c>
      <c r="BK832" s="94">
        <f>IFERROR(((AE832*(12000/5))/((F832*60+G832)*(SUMIFS(팀공격력!X:X,팀공격력!A:A,B832,팀공격력!B:B,D832)+SUMIFS(팀수비력!X:X,팀수비력!A:A,B832,팀수비력!B:B,D832))))*100,"")</f>
        <v>6.9640914036996735</v>
      </c>
      <c r="BL832" s="94">
        <f>IFERROR(100*AK832/(((((F832*60+G832)/(12000/5))*SUMIFS(팀공격력!P:P,팀공격력!A:A,B832,팀공격력!B:B,D832))-K832)),"")</f>
        <v>3.8140643623361146</v>
      </c>
      <c r="BM832" s="94">
        <f>IFERROR(100*((AM832/E832*(2400))/((F832*60+G832)*SUMIFS(팀공격력!AR:AR,팀공격력!A:A,B832,팀공격력!B:B,D832))),"")</f>
        <v>3.0176490373282214</v>
      </c>
      <c r="BN832" s="94">
        <f>IFERROR((AO832*40)/(((F832*60+G832)/60)*(SUMIFS(팀수비력!Q:Q,팀수비력!A:A,B832,팀수비력!B:B,D832)-SUMIFS(팀수비력!N:N,팀수비력!A:A,B832,팀수비력!B:B,D832)))*100,"")</f>
        <v>1.4002864752747333</v>
      </c>
      <c r="BO832" s="94">
        <f t="shared" si="399"/>
        <v>19.509476031215165</v>
      </c>
      <c r="BP832" s="18"/>
      <c r="BQ832" s="18"/>
      <c r="BR832" s="18"/>
      <c r="BS832" s="18"/>
      <c r="BT832" s="19" t="s">
        <v>88</v>
      </c>
      <c r="BU832" s="19"/>
      <c r="BV832" s="26" t="s">
        <v>89</v>
      </c>
      <c r="BW832" s="26"/>
      <c r="BX832" s="26"/>
      <c r="BY832" s="26"/>
      <c r="BZ832" s="29"/>
      <c r="CA832" s="29"/>
      <c r="CB832" s="29"/>
      <c r="CC832" s="30"/>
      <c r="CD832" s="30"/>
      <c r="CE832" s="30"/>
      <c r="CF832" s="28">
        <v>6</v>
      </c>
      <c r="CG832" s="28">
        <v>1</v>
      </c>
    </row>
    <row r="833" spans="1:85" x14ac:dyDescent="0.4">
      <c r="A833" s="9" t="s">
        <v>84</v>
      </c>
      <c r="B833" s="9" t="s">
        <v>130</v>
      </c>
      <c r="C833" s="9" t="s">
        <v>142</v>
      </c>
      <c r="D833" s="23" t="s">
        <v>298</v>
      </c>
      <c r="E833" s="32">
        <v>2</v>
      </c>
      <c r="F833" s="32">
        <v>4</v>
      </c>
      <c r="G833" s="32">
        <v>58</v>
      </c>
      <c r="H833" s="14">
        <f t="shared" si="373"/>
        <v>596</v>
      </c>
      <c r="I833" s="45">
        <v>0</v>
      </c>
      <c r="J833" s="15">
        <f t="shared" si="374"/>
        <v>0</v>
      </c>
      <c r="K833" s="21">
        <v>0</v>
      </c>
      <c r="L833" s="21">
        <v>3</v>
      </c>
      <c r="M833" s="15">
        <f t="shared" si="375"/>
        <v>0</v>
      </c>
      <c r="N833" s="15">
        <f t="shared" si="376"/>
        <v>1.5</v>
      </c>
      <c r="O833" s="17">
        <f t="shared" si="377"/>
        <v>0</v>
      </c>
      <c r="P833" s="14">
        <v>0</v>
      </c>
      <c r="Q833" s="16">
        <v>1</v>
      </c>
      <c r="R833" s="15">
        <f t="shared" si="378"/>
        <v>0</v>
      </c>
      <c r="S833" s="15">
        <f t="shared" si="379"/>
        <v>0.5</v>
      </c>
      <c r="T833" s="17">
        <f t="shared" si="380"/>
        <v>0</v>
      </c>
      <c r="U833" s="16">
        <v>0</v>
      </c>
      <c r="V833" s="16">
        <v>2</v>
      </c>
      <c r="W833" s="15">
        <f t="shared" si="381"/>
        <v>0</v>
      </c>
      <c r="X833" s="15">
        <f t="shared" si="382"/>
        <v>1</v>
      </c>
      <c r="Y833" s="17">
        <f t="shared" si="383"/>
        <v>0</v>
      </c>
      <c r="Z833" s="8">
        <v>0</v>
      </c>
      <c r="AA833" s="8">
        <v>0</v>
      </c>
      <c r="AB833" s="15">
        <f t="shared" si="384"/>
        <v>0</v>
      </c>
      <c r="AC833" s="15">
        <f t="shared" si="385"/>
        <v>0</v>
      </c>
      <c r="AD833" s="17" t="e">
        <f t="shared" si="386"/>
        <v>#DIV/0!</v>
      </c>
      <c r="AE833" s="13">
        <v>0</v>
      </c>
      <c r="AF833" s="15">
        <f t="shared" si="387"/>
        <v>0</v>
      </c>
      <c r="AG833" s="13">
        <v>0</v>
      </c>
      <c r="AH833" s="15">
        <f t="shared" si="388"/>
        <v>0</v>
      </c>
      <c r="AI833" s="13">
        <v>0</v>
      </c>
      <c r="AJ833" s="15">
        <f t="shared" si="389"/>
        <v>0</v>
      </c>
      <c r="AK833" s="13">
        <v>0</v>
      </c>
      <c r="AL833" s="15">
        <f t="shared" si="390"/>
        <v>0</v>
      </c>
      <c r="AM833" s="13">
        <v>0</v>
      </c>
      <c r="AN833" s="15">
        <f t="shared" si="391"/>
        <v>0</v>
      </c>
      <c r="AO833" s="2">
        <v>0</v>
      </c>
      <c r="AP833" s="15">
        <f t="shared" si="392"/>
        <v>0</v>
      </c>
      <c r="AQ833" s="6">
        <v>0</v>
      </c>
      <c r="AR833" s="15">
        <f t="shared" si="393"/>
        <v>0</v>
      </c>
      <c r="AS833" s="52">
        <v>2</v>
      </c>
      <c r="AT833" s="15">
        <f t="shared" si="394"/>
        <v>1</v>
      </c>
      <c r="AU833" s="18"/>
      <c r="AV833" s="18"/>
      <c r="AW833" s="18"/>
      <c r="AX833" s="18"/>
      <c r="AY833" s="18"/>
      <c r="AZ833" s="18"/>
      <c r="BA833" s="18"/>
      <c r="BB833" s="18"/>
      <c r="BC833" s="18"/>
      <c r="BD833" s="92">
        <f t="shared" si="395"/>
        <v>0</v>
      </c>
      <c r="BE833" s="92">
        <f t="shared" si="396"/>
        <v>0</v>
      </c>
      <c r="BF833" s="93">
        <f>IFERROR(100*((L833+0.44*AA833+AQ833)*2400)/((SUMIFS(팀공격력!Q:Q,팀공격력!A:A,B833,팀공격력!B:B,D833)+0.44*SUMIFS(팀공격력!T:T,팀공격력!A:A,B833,팀공격력!B:B,D833)+SUMIFS(팀공격력!AK:AK,팀공격력!A:A,B833,팀공격력!B:B,D833))*(F833*60+G833)),"")</f>
        <v>2.9351613083122792</v>
      </c>
      <c r="BG833" s="17">
        <f t="shared" si="397"/>
        <v>0.66666666666666663</v>
      </c>
      <c r="BH833" s="17">
        <f t="shared" si="398"/>
        <v>0</v>
      </c>
      <c r="BI833" s="94">
        <f>IFERROR(((AG833*(12000/5))/((F833*60+G833)*(SUMIFS(팀공격력!X:X,팀공격력!A:A,B833,팀공격력!B:B,D833)+SUMIFS(팀수비력!X:X,팀수비력!A:A,B833,팀수비력!B:B,D833))))*100,"")</f>
        <v>0</v>
      </c>
      <c r="BJ833" s="94">
        <f>IFERROR(((AI833*(12000/5))/((F833*60+G833)*(SUMIFS(팀공격력!V:V,팀공격력!A:A,B833,팀공격력!B:B,D833)+SUMIFS(팀수비력!W:W,팀수비력!A:A,B833,팀수비력!B:B,D833))))*100,"")</f>
        <v>0</v>
      </c>
      <c r="BK833" s="94">
        <f>IFERROR(((AE833*(12000/5))/((F833*60+G833)*(SUMIFS(팀공격력!X:X,팀공격력!A:A,B833,팀공격력!B:B,D833)+SUMIFS(팀수비력!X:X,팀수비력!A:A,B833,팀수비력!B:B,D833))))*100,"")</f>
        <v>0</v>
      </c>
      <c r="BL833" s="94">
        <f>IFERROR(100*AK833/(((((F833*60+G833)/(12000/5))*SUMIFS(팀공격력!P:P,팀공격력!A:A,B833,팀공격력!B:B,D833))-K833)),"")</f>
        <v>0</v>
      </c>
      <c r="BM833" s="94">
        <f>IFERROR(100*((AM833/E833*(2400))/((F833*60+G833)*SUMIFS(팀공격력!AR:AR,팀공격력!A:A,B833,팀공격력!B:B,D833))),"")</f>
        <v>0</v>
      </c>
      <c r="BN833" s="94">
        <f>IFERROR((AO833*40)/(((F833*60+G833)/60)*(SUMIFS(팀수비력!Q:Q,팀수비력!A:A,B833,팀수비력!B:B,D833)-SUMIFS(팀수비력!N:N,팀수비력!A:A,B833,팀수비력!B:B,D833)))*100,"")</f>
        <v>0</v>
      </c>
      <c r="BO833" s="94">
        <f t="shared" si="399"/>
        <v>0</v>
      </c>
      <c r="BP833" s="18"/>
      <c r="BQ833" s="18"/>
      <c r="BR833" s="18"/>
      <c r="BS833" s="18"/>
      <c r="BT833" s="19" t="s">
        <v>88</v>
      </c>
      <c r="BU833" s="19"/>
      <c r="BV833" s="26" t="s">
        <v>89</v>
      </c>
      <c r="BW833" s="26"/>
      <c r="BX833" s="26"/>
      <c r="BY833" s="26"/>
      <c r="BZ833" s="29"/>
      <c r="CA833" s="29"/>
      <c r="CB833" s="29"/>
      <c r="CC833" s="30"/>
      <c r="CD833" s="30"/>
      <c r="CE833" s="30"/>
      <c r="CF833" s="28">
        <v>2</v>
      </c>
      <c r="CG833" s="28">
        <v>0</v>
      </c>
    </row>
    <row r="834" spans="1:85" x14ac:dyDescent="0.4">
      <c r="A834" s="9" t="s">
        <v>84</v>
      </c>
      <c r="B834" s="9" t="s">
        <v>130</v>
      </c>
      <c r="C834" s="9" t="s">
        <v>143</v>
      </c>
      <c r="D834" s="23" t="s">
        <v>298</v>
      </c>
      <c r="E834" s="32">
        <v>8</v>
      </c>
      <c r="F834" s="32">
        <v>16</v>
      </c>
      <c r="G834" s="32">
        <v>55</v>
      </c>
      <c r="H834" s="14">
        <f t="shared" ref="H834:H897" si="400">(F834*60+G834)*E834</f>
        <v>8120</v>
      </c>
      <c r="I834" s="45">
        <v>44</v>
      </c>
      <c r="J834" s="15">
        <f t="shared" ref="J834:J897" si="401">I834/$E834</f>
        <v>5.5</v>
      </c>
      <c r="K834" s="21">
        <v>15</v>
      </c>
      <c r="L834" s="21">
        <v>31</v>
      </c>
      <c r="M834" s="15">
        <f t="shared" ref="M834:M897" si="402">K834/$E834</f>
        <v>1.875</v>
      </c>
      <c r="N834" s="15">
        <f t="shared" ref="N834:N897" si="403">L834/$E834</f>
        <v>3.875</v>
      </c>
      <c r="O834" s="17">
        <f t="shared" ref="O834:O897" si="404">K834/L834</f>
        <v>0.4838709677419355</v>
      </c>
      <c r="P834" s="14">
        <v>7</v>
      </c>
      <c r="Q834" s="16">
        <v>9</v>
      </c>
      <c r="R834" s="15">
        <f t="shared" ref="R834:R897" si="405">P834/$E834</f>
        <v>0.875</v>
      </c>
      <c r="S834" s="15">
        <f t="shared" ref="S834:S897" si="406">Q834/$E834</f>
        <v>1.125</v>
      </c>
      <c r="T834" s="17">
        <f t="shared" ref="T834:T897" si="407">P834/Q834</f>
        <v>0.77777777777777779</v>
      </c>
      <c r="U834" s="16">
        <v>8</v>
      </c>
      <c r="V834" s="16">
        <v>22</v>
      </c>
      <c r="W834" s="15">
        <f t="shared" ref="W834:W897" si="408">U834/$E834</f>
        <v>1</v>
      </c>
      <c r="X834" s="15">
        <f t="shared" ref="X834:X897" si="409">V834/$E834</f>
        <v>2.75</v>
      </c>
      <c r="Y834" s="17">
        <f t="shared" ref="Y834:Y897" si="410">U834/V834</f>
        <v>0.36363636363636365</v>
      </c>
      <c r="Z834" s="8">
        <v>6</v>
      </c>
      <c r="AA834" s="8">
        <v>10</v>
      </c>
      <c r="AB834" s="15">
        <f t="shared" ref="AB834:AB897" si="411">Z834/$E834</f>
        <v>0.75</v>
      </c>
      <c r="AC834" s="15">
        <f t="shared" ref="AC834:AC897" si="412">AA834/$E834</f>
        <v>1.25</v>
      </c>
      <c r="AD834" s="17">
        <f t="shared" ref="AD834:AD897" si="413">Z834/AA834</f>
        <v>0.6</v>
      </c>
      <c r="AE834" s="13">
        <v>20</v>
      </c>
      <c r="AF834" s="15">
        <f t="shared" ref="AF834:AF897" si="414">AE834/$E834</f>
        <v>2.5</v>
      </c>
      <c r="AG834" s="13">
        <v>5</v>
      </c>
      <c r="AH834" s="15">
        <f t="shared" ref="AH834:AH897" si="415">AG834/$E834</f>
        <v>0.625</v>
      </c>
      <c r="AI834" s="13">
        <v>15</v>
      </c>
      <c r="AJ834" s="15">
        <f t="shared" ref="AJ834:AJ897" si="416">AI834/$E834</f>
        <v>1.875</v>
      </c>
      <c r="AK834" s="13">
        <v>4</v>
      </c>
      <c r="AL834" s="15">
        <f t="shared" ref="AL834:AL897" si="417">AK834/$E834</f>
        <v>0.5</v>
      </c>
      <c r="AM834" s="13">
        <v>3</v>
      </c>
      <c r="AN834" s="15">
        <f t="shared" ref="AN834:AN897" si="418">AM834/$E834</f>
        <v>0.375</v>
      </c>
      <c r="AO834" s="2">
        <v>0</v>
      </c>
      <c r="AP834" s="15">
        <f t="shared" ref="AP834:AP897" si="419">AO834/$E834</f>
        <v>0</v>
      </c>
      <c r="AQ834" s="6">
        <v>0</v>
      </c>
      <c r="AR834" s="15">
        <f t="shared" ref="AR834:AR897" si="420">AQ834/$E834</f>
        <v>0</v>
      </c>
      <c r="AS834" s="52">
        <v>18</v>
      </c>
      <c r="AT834" s="15">
        <f t="shared" ref="AT834:AT897" si="421">AS834/$E834</f>
        <v>2.25</v>
      </c>
      <c r="AU834" s="18"/>
      <c r="AV834" s="18"/>
      <c r="AW834" s="18"/>
      <c r="AX834" s="18"/>
      <c r="AY834" s="18"/>
      <c r="AZ834" s="18"/>
      <c r="BA834" s="18"/>
      <c r="BB834" s="18"/>
      <c r="BC834" s="18"/>
      <c r="BD834" s="92">
        <f t="shared" si="395"/>
        <v>62.146892655367239</v>
      </c>
      <c r="BE834" s="92">
        <f t="shared" si="396"/>
        <v>61.29032258064516</v>
      </c>
      <c r="BF834" s="93">
        <f>IFERROR(100*((L834+0.44*AA834+AQ834)*2400)/((SUMIFS(팀공격력!Q:Q,팀공격력!A:A,B834,팀공격력!B:B,D834)+0.44*SUMIFS(팀공격력!T:T,팀공격력!A:A,B834,팀공격력!B:B,D834)+SUMIFS(팀공격력!AK:AK,팀공격력!A:A,B834,팀공격력!B:B,D834))*(F834*60+G834)),"")</f>
        <v>10.168671157191426</v>
      </c>
      <c r="BG834" s="17">
        <f t="shared" si="397"/>
        <v>0.70967741935483875</v>
      </c>
      <c r="BH834" s="17">
        <f t="shared" si="398"/>
        <v>0.32258064516129031</v>
      </c>
      <c r="BI834" s="94">
        <f>IFERROR(((AG834*(12000/5))/((F834*60+G834)*(SUMIFS(팀공격력!X:X,팀공격력!A:A,B834,팀공격력!B:B,D834)+SUMIFS(팀수비력!X:X,팀수비력!A:A,B834,팀수비력!B:B,D834))))*100,"")</f>
        <v>1.751505199781062</v>
      </c>
      <c r="BJ834" s="94">
        <f>IFERROR(((AI834*(12000/5))/((F834*60+G834)*(SUMIFS(팀공격력!V:V,팀공격력!A:A,B834,팀공격력!B:B,D834)+SUMIFS(팀수비력!W:W,팀수비력!A:A,B834,팀수비력!B:B,D834))))*100,"")</f>
        <v>11.33162309762508</v>
      </c>
      <c r="BK834" s="94">
        <f>IFERROR(((AE834*(12000/5))/((F834*60+G834)*(SUMIFS(팀공격력!X:X,팀공격력!A:A,B834,팀공격력!B:B,D834)+SUMIFS(팀수비력!X:X,팀수비력!A:A,B834,팀수비력!B:B,D834))))*100,"")</f>
        <v>7.006020799124248</v>
      </c>
      <c r="BL834" s="94">
        <f>IFERROR(100*AK834/(((((F834*60+G834)/(12000/5))*SUMIFS(팀공격력!P:P,팀공격력!A:A,B834,팀공격력!B:B,D834))-K834)),"")</f>
        <v>3.5754189944134076</v>
      </c>
      <c r="BM834" s="94">
        <f>IFERROR(100*((AM834/E834*(2400))/((F834*60+G834)*SUMIFS(팀공격력!AR:AR,팀공격력!A:A,B834,팀공격력!B:B,D834))),"")</f>
        <v>1.1953532178037223</v>
      </c>
      <c r="BN834" s="94">
        <f>IFERROR((AO834*40)/(((F834*60+G834)/60)*(SUMIFS(팀수비력!Q:Q,팀수비력!A:A,B834,팀수비력!B:B,D834)-SUMIFS(팀수비력!N:N,팀수비력!A:A,B834,팀수비력!B:B,D834)))*100,"")</f>
        <v>0</v>
      </c>
      <c r="BO834" s="94">
        <f t="shared" si="399"/>
        <v>0</v>
      </c>
      <c r="BP834" s="18"/>
      <c r="BQ834" s="18"/>
      <c r="BR834" s="18"/>
      <c r="BS834" s="18"/>
      <c r="BT834" s="19" t="s">
        <v>88</v>
      </c>
      <c r="BU834" s="19"/>
      <c r="BV834" s="26" t="s">
        <v>89</v>
      </c>
      <c r="BW834" s="26"/>
      <c r="BX834" s="26"/>
      <c r="BY834" s="26"/>
      <c r="BZ834" s="29"/>
      <c r="CA834" s="29"/>
      <c r="CB834" s="29"/>
      <c r="CC834" s="30"/>
      <c r="CD834" s="30"/>
      <c r="CE834" s="30"/>
      <c r="CF834" s="28">
        <v>7</v>
      </c>
      <c r="CG834" s="28">
        <v>1</v>
      </c>
    </row>
    <row r="835" spans="1:85" x14ac:dyDescent="0.4">
      <c r="A835" s="9" t="s">
        <v>84</v>
      </c>
      <c r="B835" s="9" t="s">
        <v>130</v>
      </c>
      <c r="C835" s="9" t="s">
        <v>144</v>
      </c>
      <c r="D835" s="23" t="s">
        <v>298</v>
      </c>
      <c r="E835" s="32">
        <v>8</v>
      </c>
      <c r="F835" s="32">
        <v>33</v>
      </c>
      <c r="G835" s="32">
        <v>8</v>
      </c>
      <c r="H835" s="14">
        <f t="shared" si="400"/>
        <v>15904</v>
      </c>
      <c r="I835" s="45">
        <v>170</v>
      </c>
      <c r="J835" s="15">
        <f t="shared" si="401"/>
        <v>21.25</v>
      </c>
      <c r="K835" s="21">
        <v>70</v>
      </c>
      <c r="L835" s="21">
        <v>152</v>
      </c>
      <c r="M835" s="15">
        <f t="shared" si="402"/>
        <v>8.75</v>
      </c>
      <c r="N835" s="15">
        <f t="shared" si="403"/>
        <v>19</v>
      </c>
      <c r="O835" s="17">
        <f t="shared" si="404"/>
        <v>0.46052631578947367</v>
      </c>
      <c r="P835" s="14">
        <v>63</v>
      </c>
      <c r="Q835" s="16">
        <v>139</v>
      </c>
      <c r="R835" s="15">
        <f t="shared" si="405"/>
        <v>7.875</v>
      </c>
      <c r="S835" s="15">
        <f t="shared" si="406"/>
        <v>17.375</v>
      </c>
      <c r="T835" s="17">
        <f t="shared" si="407"/>
        <v>0.45323741007194246</v>
      </c>
      <c r="U835" s="16">
        <v>7</v>
      </c>
      <c r="V835" s="16">
        <v>13</v>
      </c>
      <c r="W835" s="15">
        <f t="shared" si="408"/>
        <v>0.875</v>
      </c>
      <c r="X835" s="15">
        <f t="shared" si="409"/>
        <v>1.625</v>
      </c>
      <c r="Y835" s="17">
        <f t="shared" si="410"/>
        <v>0.53846153846153844</v>
      </c>
      <c r="Z835" s="8">
        <v>23</v>
      </c>
      <c r="AA835" s="8">
        <v>31</v>
      </c>
      <c r="AB835" s="15">
        <f t="shared" si="411"/>
        <v>2.875</v>
      </c>
      <c r="AC835" s="15">
        <f t="shared" si="412"/>
        <v>3.875</v>
      </c>
      <c r="AD835" s="17">
        <f t="shared" si="413"/>
        <v>0.74193548387096775</v>
      </c>
      <c r="AE835" s="13">
        <v>114</v>
      </c>
      <c r="AF835" s="15">
        <f t="shared" si="414"/>
        <v>14.25</v>
      </c>
      <c r="AG835" s="13">
        <v>30</v>
      </c>
      <c r="AH835" s="15">
        <f t="shared" si="415"/>
        <v>3.75</v>
      </c>
      <c r="AI835" s="13">
        <v>84</v>
      </c>
      <c r="AJ835" s="15">
        <f t="shared" si="416"/>
        <v>10.5</v>
      </c>
      <c r="AK835" s="13">
        <v>30</v>
      </c>
      <c r="AL835" s="15">
        <f t="shared" si="417"/>
        <v>3.75</v>
      </c>
      <c r="AM835" s="13">
        <v>6</v>
      </c>
      <c r="AN835" s="15">
        <f t="shared" si="418"/>
        <v>0.75</v>
      </c>
      <c r="AO835" s="2">
        <v>9</v>
      </c>
      <c r="AP835" s="15">
        <f t="shared" si="419"/>
        <v>1.125</v>
      </c>
      <c r="AQ835" s="6">
        <v>18</v>
      </c>
      <c r="AR835" s="15">
        <f t="shared" si="420"/>
        <v>2.25</v>
      </c>
      <c r="AS835" s="52">
        <v>8</v>
      </c>
      <c r="AT835" s="15">
        <f t="shared" si="421"/>
        <v>1</v>
      </c>
      <c r="AU835" s="18"/>
      <c r="AV835" s="18"/>
      <c r="AW835" s="18"/>
      <c r="AX835" s="18"/>
      <c r="AY835" s="18"/>
      <c r="AZ835" s="18"/>
      <c r="BA835" s="18"/>
      <c r="BB835" s="18"/>
      <c r="BC835" s="18"/>
      <c r="BD835" s="92">
        <f t="shared" si="395"/>
        <v>51.316107220478145</v>
      </c>
      <c r="BE835" s="92">
        <f t="shared" si="396"/>
        <v>48.355263157894733</v>
      </c>
      <c r="BF835" s="93">
        <f>IFERROR(100*((L835+0.44*AA835+AQ835)*2400)/((SUMIFS(팀공격력!Q:Q,팀공격력!A:A,B835,팀공격력!B:B,D835)+0.44*SUMIFS(팀공격력!T:T,팀공격력!A:A,B835,팀공격력!B:B,D835)+SUMIFS(팀공격력!AK:AK,팀공격력!A:A,B835,팀공격력!B:B,D835))*(F835*60+G835)),"")</f>
        <v>26.932575578843583</v>
      </c>
      <c r="BG835" s="17">
        <f t="shared" si="397"/>
        <v>8.5526315789473686E-2</v>
      </c>
      <c r="BH835" s="17">
        <f t="shared" si="398"/>
        <v>0.20394736842105263</v>
      </c>
      <c r="BI835" s="94">
        <f>IFERROR(((AG835*(12000/5))/((F835*60+G835)*(SUMIFS(팀공격력!X:X,팀공격력!A:A,B835,팀공격력!B:B,D835)+SUMIFS(팀수비력!X:X,팀수비력!A:A,B835,팀수비력!B:B,D835))))*100,"")</f>
        <v>5.3655264922870556</v>
      </c>
      <c r="BJ835" s="94">
        <f>IFERROR(((AI835*(12000/5))/((F835*60+G835)*(SUMIFS(팀공격력!V:V,팀공격력!A:A,B835,팀공격력!B:B,D835)+SUMIFS(팀수비력!W:W,팀수비력!A:A,B835,팀수비력!B:B,D835))))*100,"")</f>
        <v>32.398866039688613</v>
      </c>
      <c r="BK835" s="94">
        <f>IFERROR(((AE835*(12000/5))/((F835*60+G835)*(SUMIFS(팀공격력!X:X,팀공격력!A:A,B835,팀공격력!B:B,D835)+SUMIFS(팀수비력!X:X,팀수비력!A:A,B835,팀수비력!B:B,D835))))*100,"")</f>
        <v>20.389000670690812</v>
      </c>
      <c r="BL835" s="94">
        <f>IFERROR(100*AK835/(((((F835*60+G835)/(12000/5))*SUMIFS(팀공격력!P:P,팀공격력!A:A,B835,팀공격력!B:B,D835))-K835)),"")</f>
        <v>16.806722689075631</v>
      </c>
      <c r="BM835" s="94">
        <f>IFERROR(100*((AM835/E835*(2400))/((F835*60+G835)*SUMIFS(팀공격력!AR:AR,팀공격력!A:A,B835,팀공격력!B:B,D835))),"")</f>
        <v>1.2206071590249277</v>
      </c>
      <c r="BN835" s="94">
        <f>IFERROR((AO835*40)/(((F835*60+G835)/60)*(SUMIFS(팀수비력!Q:Q,팀수비력!A:A,B835,팀수비력!B:B,D835)-SUMIFS(팀수비력!N:N,팀수비력!A:A,B835,팀수비력!B:B,D835)))*100,"")</f>
        <v>2.9129198785204524</v>
      </c>
      <c r="BO835" s="94">
        <f t="shared" si="399"/>
        <v>9.8017861032454814</v>
      </c>
      <c r="BP835" s="18"/>
      <c r="BQ835" s="18"/>
      <c r="BR835" s="18"/>
      <c r="BS835" s="18"/>
      <c r="BT835" s="19" t="s">
        <v>93</v>
      </c>
      <c r="BU835" s="19"/>
      <c r="BV835" s="26" t="s">
        <v>94</v>
      </c>
      <c r="BW835" s="26"/>
      <c r="BX835" s="26"/>
      <c r="BY835" s="26"/>
      <c r="BZ835" s="29"/>
      <c r="CA835" s="29"/>
      <c r="CB835" s="29"/>
      <c r="CC835" s="30"/>
      <c r="CD835" s="30"/>
      <c r="CE835" s="30"/>
      <c r="CF835" s="28">
        <v>7</v>
      </c>
      <c r="CG835" s="28">
        <v>1</v>
      </c>
    </row>
    <row r="836" spans="1:85" x14ac:dyDescent="0.4">
      <c r="A836" s="9" t="s">
        <v>84</v>
      </c>
      <c r="B836" s="9" t="s">
        <v>130</v>
      </c>
      <c r="C836" s="9" t="s">
        <v>145</v>
      </c>
      <c r="D836" s="23" t="s">
        <v>298</v>
      </c>
      <c r="E836" s="32">
        <v>9</v>
      </c>
      <c r="F836" s="32">
        <v>16</v>
      </c>
      <c r="G836" s="32">
        <v>29</v>
      </c>
      <c r="H836" s="14">
        <f t="shared" si="400"/>
        <v>8901</v>
      </c>
      <c r="I836" s="45">
        <v>37</v>
      </c>
      <c r="J836" s="15">
        <f t="shared" si="401"/>
        <v>4.1111111111111107</v>
      </c>
      <c r="K836" s="21">
        <v>16</v>
      </c>
      <c r="L836" s="21">
        <v>34</v>
      </c>
      <c r="M836" s="15">
        <f t="shared" si="402"/>
        <v>1.7777777777777777</v>
      </c>
      <c r="N836" s="15">
        <f t="shared" si="403"/>
        <v>3.7777777777777777</v>
      </c>
      <c r="O836" s="17">
        <f t="shared" si="404"/>
        <v>0.47058823529411764</v>
      </c>
      <c r="P836" s="14">
        <v>14</v>
      </c>
      <c r="Q836" s="16">
        <v>24</v>
      </c>
      <c r="R836" s="15">
        <f t="shared" si="405"/>
        <v>1.5555555555555556</v>
      </c>
      <c r="S836" s="15">
        <f t="shared" si="406"/>
        <v>2.6666666666666665</v>
      </c>
      <c r="T836" s="17">
        <f t="shared" si="407"/>
        <v>0.58333333333333337</v>
      </c>
      <c r="U836" s="16">
        <v>2</v>
      </c>
      <c r="V836" s="16">
        <v>10</v>
      </c>
      <c r="W836" s="15">
        <f t="shared" si="408"/>
        <v>0.22222222222222221</v>
      </c>
      <c r="X836" s="15">
        <f t="shared" si="409"/>
        <v>1.1111111111111112</v>
      </c>
      <c r="Y836" s="17">
        <f t="shared" si="410"/>
        <v>0.2</v>
      </c>
      <c r="Z836" s="8">
        <v>3</v>
      </c>
      <c r="AA836" s="8">
        <v>4</v>
      </c>
      <c r="AB836" s="15">
        <f t="shared" si="411"/>
        <v>0.33333333333333331</v>
      </c>
      <c r="AC836" s="15">
        <f t="shared" si="412"/>
        <v>0.44444444444444442</v>
      </c>
      <c r="AD836" s="17">
        <f t="shared" si="413"/>
        <v>0.75</v>
      </c>
      <c r="AE836" s="13">
        <v>30</v>
      </c>
      <c r="AF836" s="15">
        <f t="shared" si="414"/>
        <v>3.3333333333333335</v>
      </c>
      <c r="AG836" s="13">
        <v>10</v>
      </c>
      <c r="AH836" s="15">
        <f t="shared" si="415"/>
        <v>1.1111111111111112</v>
      </c>
      <c r="AI836" s="13">
        <v>20</v>
      </c>
      <c r="AJ836" s="15">
        <f t="shared" si="416"/>
        <v>2.2222222222222223</v>
      </c>
      <c r="AK836" s="13">
        <v>8</v>
      </c>
      <c r="AL836" s="15">
        <f t="shared" si="417"/>
        <v>0.88888888888888884</v>
      </c>
      <c r="AM836" s="13">
        <v>4</v>
      </c>
      <c r="AN836" s="15">
        <f t="shared" si="418"/>
        <v>0.44444444444444442</v>
      </c>
      <c r="AO836" s="2">
        <v>1</v>
      </c>
      <c r="AP836" s="15">
        <f t="shared" si="419"/>
        <v>0.1111111111111111</v>
      </c>
      <c r="AQ836" s="6">
        <v>3</v>
      </c>
      <c r="AR836" s="15">
        <f t="shared" si="420"/>
        <v>0.33333333333333331</v>
      </c>
      <c r="AS836" s="52">
        <v>18</v>
      </c>
      <c r="AT836" s="15">
        <f t="shared" si="421"/>
        <v>2</v>
      </c>
      <c r="AU836" s="18"/>
      <c r="AV836" s="18"/>
      <c r="AW836" s="18"/>
      <c r="AX836" s="18"/>
      <c r="AY836" s="18"/>
      <c r="AZ836" s="18"/>
      <c r="BA836" s="18"/>
      <c r="BB836" s="18"/>
      <c r="BC836" s="18"/>
      <c r="BD836" s="92">
        <f t="shared" si="395"/>
        <v>51.733780760626402</v>
      </c>
      <c r="BE836" s="92">
        <f t="shared" si="396"/>
        <v>50</v>
      </c>
      <c r="BF836" s="93">
        <f>IFERROR(100*((L836+0.44*AA836+AQ836)*2400)/((SUMIFS(팀공격력!Q:Q,팀공격력!A:A,B836,팀공격력!B:B,D836)+0.44*SUMIFS(팀공격력!T:T,팀공격력!A:A,B836,팀공격력!B:B,D836)+SUMIFS(팀공격력!AK:AK,팀공격력!A:A,B836,팀공격력!B:B,D836))*(F836*60+G836)),"")</f>
        <v>11.426532520537517</v>
      </c>
      <c r="BG836" s="17">
        <f t="shared" si="397"/>
        <v>0.29411764705882354</v>
      </c>
      <c r="BH836" s="17">
        <f t="shared" si="398"/>
        <v>0.11764705882352941</v>
      </c>
      <c r="BI836" s="94">
        <f>IFERROR(((AG836*(12000/5))/((F836*60+G836)*(SUMIFS(팀공격력!X:X,팀공격력!A:A,B836,팀공격력!B:B,D836)+SUMIFS(팀수비력!X:X,팀수비력!A:A,B836,팀수비력!B:B,D836))))*100,"")</f>
        <v>3.595101673969217</v>
      </c>
      <c r="BJ836" s="94">
        <f>IFERROR(((AI836*(12000/5))/((F836*60+G836)*(SUMIFS(팀공격력!V:V,팀공격력!A:A,B836,팀공격력!B:B,D836)+SUMIFS(팀수비력!W:W,팀수비력!A:A,B836,팀수비력!B:B,D836))))*100,"")</f>
        <v>15.506029584212278</v>
      </c>
      <c r="BK836" s="94">
        <f>IFERROR(((AE836*(12000/5))/((F836*60+G836)*(SUMIFS(팀공격력!X:X,팀공격력!A:A,B836,팀공격력!B:B,D836)+SUMIFS(팀수비력!X:X,팀수비력!A:A,B836,팀수비력!B:B,D836))))*100,"")</f>
        <v>10.785305021907652</v>
      </c>
      <c r="BL836" s="94">
        <f>IFERROR(100*AK836/(((((F836*60+G836)/(12000/5))*SUMIFS(팀공격력!P:P,팀공격력!A:A,B836,팀공격력!B:B,D836))-K836)),"")</f>
        <v>7.4332171893147505</v>
      </c>
      <c r="BM836" s="94">
        <f>IFERROR(100*((AM836/E836*(2400))/((F836*60+G836)*SUMIFS(팀공격력!AR:AR,팀공격력!A:A,B836,팀공격력!B:B,D836))),"")</f>
        <v>1.4539591998751038</v>
      </c>
      <c r="BN836" s="94">
        <f>IFERROR((AO836*40)/(((F836*60+G836)/60)*(SUMIFS(팀수비력!Q:Q,팀수비력!A:A,B836,팀수비력!B:B,D836)-SUMIFS(팀수비력!N:N,팀수비력!A:A,B836,팀수비력!B:B,D836)))*100,"")</f>
        <v>0.65058810453866522</v>
      </c>
      <c r="BO836" s="94">
        <f t="shared" si="399"/>
        <v>7.7399380804953566</v>
      </c>
      <c r="BP836" s="18"/>
      <c r="BQ836" s="18"/>
      <c r="BR836" s="18"/>
      <c r="BS836" s="18"/>
      <c r="BT836" s="19" t="s">
        <v>88</v>
      </c>
      <c r="BU836" s="19"/>
      <c r="BV836" s="26" t="s">
        <v>94</v>
      </c>
      <c r="BW836" s="26"/>
      <c r="BX836" s="26"/>
      <c r="BY836" s="26"/>
      <c r="BZ836" s="29"/>
      <c r="CA836" s="29"/>
      <c r="CB836" s="29"/>
      <c r="CC836" s="30"/>
      <c r="CD836" s="30"/>
      <c r="CE836" s="30"/>
      <c r="CF836" s="28">
        <v>8</v>
      </c>
      <c r="CG836" s="28">
        <v>1</v>
      </c>
    </row>
    <row r="837" spans="1:85" x14ac:dyDescent="0.4">
      <c r="A837" s="9" t="s">
        <v>84</v>
      </c>
      <c r="B837" s="9" t="s">
        <v>130</v>
      </c>
      <c r="C837" s="9" t="s">
        <v>146</v>
      </c>
      <c r="D837" s="23" t="s">
        <v>298</v>
      </c>
      <c r="E837" s="32">
        <v>9</v>
      </c>
      <c r="F837" s="32">
        <v>15</v>
      </c>
      <c r="G837" s="32">
        <v>46</v>
      </c>
      <c r="H837" s="14">
        <f t="shared" si="400"/>
        <v>8514</v>
      </c>
      <c r="I837" s="45">
        <v>25</v>
      </c>
      <c r="J837" s="15">
        <f t="shared" si="401"/>
        <v>2.7777777777777777</v>
      </c>
      <c r="K837" s="21">
        <v>9</v>
      </c>
      <c r="L837" s="21">
        <v>18</v>
      </c>
      <c r="M837" s="15">
        <f t="shared" si="402"/>
        <v>1</v>
      </c>
      <c r="N837" s="15">
        <f t="shared" si="403"/>
        <v>2</v>
      </c>
      <c r="O837" s="17">
        <f t="shared" si="404"/>
        <v>0.5</v>
      </c>
      <c r="P837" s="14">
        <v>5</v>
      </c>
      <c r="Q837" s="16">
        <v>7</v>
      </c>
      <c r="R837" s="15">
        <f t="shared" si="405"/>
        <v>0.55555555555555558</v>
      </c>
      <c r="S837" s="15">
        <f t="shared" si="406"/>
        <v>0.77777777777777779</v>
      </c>
      <c r="T837" s="17">
        <f t="shared" si="407"/>
        <v>0.7142857142857143</v>
      </c>
      <c r="U837" s="16">
        <v>4</v>
      </c>
      <c r="V837" s="16">
        <v>11</v>
      </c>
      <c r="W837" s="15">
        <f t="shared" si="408"/>
        <v>0.44444444444444442</v>
      </c>
      <c r="X837" s="15">
        <f t="shared" si="409"/>
        <v>1.2222222222222223</v>
      </c>
      <c r="Y837" s="17">
        <f t="shared" si="410"/>
        <v>0.36363636363636365</v>
      </c>
      <c r="Z837" s="8">
        <v>3</v>
      </c>
      <c r="AA837" s="8">
        <v>6</v>
      </c>
      <c r="AB837" s="15">
        <f t="shared" si="411"/>
        <v>0.33333333333333331</v>
      </c>
      <c r="AC837" s="15">
        <f t="shared" si="412"/>
        <v>0.66666666666666663</v>
      </c>
      <c r="AD837" s="17">
        <f t="shared" si="413"/>
        <v>0.5</v>
      </c>
      <c r="AE837" s="13">
        <v>21</v>
      </c>
      <c r="AF837" s="15">
        <f t="shared" si="414"/>
        <v>2.3333333333333335</v>
      </c>
      <c r="AG837" s="13">
        <v>7</v>
      </c>
      <c r="AH837" s="15">
        <f t="shared" si="415"/>
        <v>0.77777777777777779</v>
      </c>
      <c r="AI837" s="13">
        <v>14</v>
      </c>
      <c r="AJ837" s="15">
        <f t="shared" si="416"/>
        <v>1.5555555555555556</v>
      </c>
      <c r="AK837" s="13">
        <v>11</v>
      </c>
      <c r="AL837" s="15">
        <f t="shared" si="417"/>
        <v>1.2222222222222223</v>
      </c>
      <c r="AM837" s="13">
        <v>8</v>
      </c>
      <c r="AN837" s="15">
        <f t="shared" si="418"/>
        <v>0.88888888888888884</v>
      </c>
      <c r="AO837" s="2">
        <v>0</v>
      </c>
      <c r="AP837" s="15">
        <f t="shared" si="419"/>
        <v>0</v>
      </c>
      <c r="AQ837" s="6">
        <v>12</v>
      </c>
      <c r="AR837" s="15">
        <f t="shared" si="420"/>
        <v>1.3333333333333333</v>
      </c>
      <c r="AS837" s="52">
        <v>22</v>
      </c>
      <c r="AT837" s="15">
        <f t="shared" si="421"/>
        <v>2.4444444444444446</v>
      </c>
      <c r="AU837" s="18"/>
      <c r="AV837" s="18"/>
      <c r="AW837" s="18"/>
      <c r="AX837" s="18"/>
      <c r="AY837" s="18"/>
      <c r="AZ837" s="18"/>
      <c r="BA837" s="18"/>
      <c r="BB837" s="18"/>
      <c r="BC837" s="18"/>
      <c r="BD837" s="92">
        <f t="shared" si="395"/>
        <v>60.562015503875969</v>
      </c>
      <c r="BE837" s="92">
        <f t="shared" si="396"/>
        <v>61.111111111111114</v>
      </c>
      <c r="BF837" s="93">
        <f>IFERROR(100*((L837+0.44*AA837+AQ837)*2400)/((SUMIFS(팀공격력!Q:Q,팀공격력!A:A,B837,팀공격력!B:B,D837)+0.44*SUMIFS(팀공격력!T:T,팀공격력!A:A,B837,팀공격력!B:B,D837)+SUMIFS(팀공격력!AK:AK,팀공격력!A:A,B837,팀공격력!B:B,D837))*(F837*60+G837)),"")</f>
        <v>10.059722410425374</v>
      </c>
      <c r="BG837" s="17">
        <f t="shared" si="397"/>
        <v>0.61111111111111116</v>
      </c>
      <c r="BH837" s="17">
        <f t="shared" si="398"/>
        <v>0.33333333333333331</v>
      </c>
      <c r="BI837" s="94">
        <f>IFERROR(((AG837*(12000/5))/((F837*60+G837)*(SUMIFS(팀공격력!X:X,팀공격력!A:A,B837,팀공격력!B:B,D837)+SUMIFS(팀수비력!X:X,팀수비력!A:A,B837,팀수비력!B:B,D837))))*100,"")</f>
        <v>2.6309607704956544</v>
      </c>
      <c r="BJ837" s="94">
        <f>IFERROR(((AI837*(12000/5))/((F837*60+G837)*(SUMIFS(팀공격력!V:V,팀공격력!A:A,B837,팀공격력!B:B,D837)+SUMIFS(팀수비력!W:W,팀수비력!A:A,B837,팀수비력!B:B,D837))))*100,"")</f>
        <v>11.347594377537167</v>
      </c>
      <c r="BK837" s="94">
        <f>IFERROR(((AE837*(12000/5))/((F837*60+G837)*(SUMIFS(팀공격력!X:X,팀공격력!A:A,B837,팀공격력!B:B,D837)+SUMIFS(팀수비력!X:X,팀수비력!A:A,B837,팀수비력!B:B,D837))))*100,"")</f>
        <v>7.8928823114869626</v>
      </c>
      <c r="BL837" s="94">
        <f>IFERROR(100*AK837/(((((F837*60+G837)/(12000/5))*SUMIFS(팀공격력!P:P,팀공격력!A:A,B837,팀공격력!B:B,D837))-K837)),"")</f>
        <v>10.068649885583524</v>
      </c>
      <c r="BM837" s="94">
        <f>IFERROR(100*((AM837/E837*(2400))/((F837*60+G837)*SUMIFS(팀공격력!AR:AR,팀공격력!A:A,B837,팀공격력!B:B,D837))),"")</f>
        <v>3.0400965088297625</v>
      </c>
      <c r="BN837" s="94">
        <f>IFERROR((AO837*40)/(((F837*60+G837)/60)*(SUMIFS(팀수비력!Q:Q,팀수비력!A:A,B837,팀수비력!B:B,D837)-SUMIFS(팀수비력!N:N,팀수비력!A:A,B837,팀수비력!B:B,D837)))*100,"")</f>
        <v>0</v>
      </c>
      <c r="BO837" s="94">
        <f t="shared" si="399"/>
        <v>36.764705882352942</v>
      </c>
      <c r="BP837" s="18"/>
      <c r="BQ837" s="18"/>
      <c r="BR837" s="18"/>
      <c r="BS837" s="18"/>
      <c r="BT837" s="19" t="s">
        <v>88</v>
      </c>
      <c r="BU837" s="19"/>
      <c r="BV837" s="26" t="s">
        <v>89</v>
      </c>
      <c r="BW837" s="26"/>
      <c r="BX837" s="26"/>
      <c r="BY837" s="26"/>
      <c r="BZ837" s="29"/>
      <c r="CA837" s="29"/>
      <c r="CB837" s="29"/>
      <c r="CC837" s="30"/>
      <c r="CD837" s="30"/>
      <c r="CE837" s="30"/>
      <c r="CF837" s="28">
        <v>8</v>
      </c>
      <c r="CG837" s="28">
        <v>1</v>
      </c>
    </row>
    <row r="838" spans="1:85" x14ac:dyDescent="0.4">
      <c r="A838" s="9" t="s">
        <v>84</v>
      </c>
      <c r="B838" s="9" t="s">
        <v>130</v>
      </c>
      <c r="C838" s="9" t="s">
        <v>147</v>
      </c>
      <c r="D838" s="23" t="s">
        <v>298</v>
      </c>
      <c r="E838" s="32">
        <v>9</v>
      </c>
      <c r="F838" s="32">
        <v>29</v>
      </c>
      <c r="G838" s="32">
        <v>44</v>
      </c>
      <c r="H838" s="14">
        <f t="shared" si="400"/>
        <v>16056</v>
      </c>
      <c r="I838" s="45">
        <v>160</v>
      </c>
      <c r="J838" s="15">
        <f t="shared" si="401"/>
        <v>17.777777777777779</v>
      </c>
      <c r="K838" s="21">
        <v>59</v>
      </c>
      <c r="L838" s="21">
        <v>108</v>
      </c>
      <c r="M838" s="15">
        <f t="shared" si="402"/>
        <v>6.5555555555555554</v>
      </c>
      <c r="N838" s="15">
        <f t="shared" si="403"/>
        <v>12</v>
      </c>
      <c r="O838" s="17">
        <f t="shared" si="404"/>
        <v>0.54629629629629628</v>
      </c>
      <c r="P838" s="14">
        <v>44</v>
      </c>
      <c r="Q838" s="16">
        <v>72</v>
      </c>
      <c r="R838" s="15">
        <f t="shared" si="405"/>
        <v>4.8888888888888893</v>
      </c>
      <c r="S838" s="15">
        <f t="shared" si="406"/>
        <v>8</v>
      </c>
      <c r="T838" s="17">
        <f t="shared" si="407"/>
        <v>0.61111111111111116</v>
      </c>
      <c r="U838" s="16">
        <v>15</v>
      </c>
      <c r="V838" s="16">
        <v>36</v>
      </c>
      <c r="W838" s="15">
        <f t="shared" si="408"/>
        <v>1.6666666666666667</v>
      </c>
      <c r="X838" s="15">
        <f t="shared" si="409"/>
        <v>4</v>
      </c>
      <c r="Y838" s="17">
        <f t="shared" si="410"/>
        <v>0.41666666666666669</v>
      </c>
      <c r="Z838" s="8">
        <v>27</v>
      </c>
      <c r="AA838" s="8">
        <v>37</v>
      </c>
      <c r="AB838" s="15">
        <f t="shared" si="411"/>
        <v>3</v>
      </c>
      <c r="AC838" s="15">
        <f t="shared" si="412"/>
        <v>4.1111111111111107</v>
      </c>
      <c r="AD838" s="17">
        <f t="shared" si="413"/>
        <v>0.72972972972972971</v>
      </c>
      <c r="AE838" s="13">
        <v>72</v>
      </c>
      <c r="AF838" s="15">
        <f t="shared" si="414"/>
        <v>8</v>
      </c>
      <c r="AG838" s="13">
        <v>18</v>
      </c>
      <c r="AH838" s="15">
        <f t="shared" si="415"/>
        <v>2</v>
      </c>
      <c r="AI838" s="13">
        <v>54</v>
      </c>
      <c r="AJ838" s="15">
        <f t="shared" si="416"/>
        <v>6</v>
      </c>
      <c r="AK838" s="13">
        <v>37</v>
      </c>
      <c r="AL838" s="15">
        <f t="shared" si="417"/>
        <v>4.1111111111111107</v>
      </c>
      <c r="AM838" s="13">
        <v>5</v>
      </c>
      <c r="AN838" s="15">
        <f t="shared" si="418"/>
        <v>0.55555555555555558</v>
      </c>
      <c r="AO838" s="2">
        <v>10</v>
      </c>
      <c r="AP838" s="15">
        <f t="shared" si="419"/>
        <v>1.1111111111111112</v>
      </c>
      <c r="AQ838" s="6">
        <v>30</v>
      </c>
      <c r="AR838" s="15">
        <f t="shared" si="420"/>
        <v>3.3333333333333335</v>
      </c>
      <c r="AS838" s="52">
        <v>24</v>
      </c>
      <c r="AT838" s="15">
        <f t="shared" si="421"/>
        <v>2.6666666666666665</v>
      </c>
      <c r="AU838" s="18"/>
      <c r="AV838" s="18"/>
      <c r="AW838" s="18"/>
      <c r="AX838" s="18"/>
      <c r="AY838" s="18"/>
      <c r="AZ838" s="18"/>
      <c r="BA838" s="18"/>
      <c r="BB838" s="18"/>
      <c r="BC838" s="18"/>
      <c r="BD838" s="92">
        <f t="shared" ref="BD838:BD901" si="422">IFERROR((I838/(2*(L838+(0.44*AA838))))*100,"")</f>
        <v>64.3707756678468</v>
      </c>
      <c r="BE838" s="92">
        <f t="shared" ref="BE838:BE901" si="423">IFERROR(((P838+(1.5*U838))/L838)*100,"")</f>
        <v>61.574074074074069</v>
      </c>
      <c r="BF838" s="93">
        <f>IFERROR(100*((L838+0.44*AA838+AQ838)*2400)/((SUMIFS(팀공격력!Q:Q,팀공격력!A:A,B838,팀공격력!B:B,D838)+0.44*SUMIFS(팀공격력!T:T,팀공격력!A:A,B838,팀공격력!B:B,D838)+SUMIFS(팀공격력!AK:AK,팀공격력!A:A,B838,팀공격력!B:B,D838))*(F838*60+G838)),"")</f>
        <v>25.214000863346914</v>
      </c>
      <c r="BG838" s="17">
        <f t="shared" ref="BG838:BG901" si="424">IFERROR(V838/L838,"")</f>
        <v>0.33333333333333331</v>
      </c>
      <c r="BH838" s="17">
        <f t="shared" ref="BH838:BH901" si="425">IFERROR(AA838/L838,"")</f>
        <v>0.34259259259259262</v>
      </c>
      <c r="BI838" s="94">
        <f>IFERROR(((AG838*(12000/5))/((F838*60+G838)*(SUMIFS(팀공격력!X:X,팀공격력!A:A,B838,팀공격력!B:B,D838)+SUMIFS(팀수비력!X:X,팀수비력!A:A,B838,팀수비력!B:B,D838))))*100,"")</f>
        <v>3.5874439461883409</v>
      </c>
      <c r="BJ838" s="94">
        <f>IFERROR(((AI838*(12000/5))/((F838*60+G838)*(SUMIFS(팀공격력!V:V,팀공격력!A:A,B838,팀공격력!B:B,D838)+SUMIFS(팀수비력!W:W,팀수비력!A:A,B838,팀수비력!B:B,D838))))*100,"")</f>
        <v>23.209501568790383</v>
      </c>
      <c r="BK838" s="94">
        <f>IFERROR(((AE838*(12000/5))/((F838*60+G838)*(SUMIFS(팀공격력!X:X,팀공격력!A:A,B838,팀공격력!B:B,D838)+SUMIFS(팀수비력!X:X,팀수비력!A:A,B838,팀수비력!B:B,D838))))*100,"")</f>
        <v>14.349775784753364</v>
      </c>
      <c r="BL838" s="94">
        <f>IFERROR(100*AK838/(((((F838*60+G838)/(12000/5))*SUMIFS(팀공격력!P:P,팀공격력!A:A,B838,팀공격력!B:B,D838))-K838)),"")</f>
        <v>22.560975609756099</v>
      </c>
      <c r="BM838" s="94">
        <f>IFERROR(100*((AM838/E838*(2400))/((F838*60+G838)*SUMIFS(팀공격력!AR:AR,팀공격력!A:A,B838,팀공격력!B:B,D838))),"")</f>
        <v>1.0075431955412542</v>
      </c>
      <c r="BN838" s="94">
        <f>IFERROR((AO838*40)/(((F838*60+G838)/60)*(SUMIFS(팀수비력!Q:Q,팀수비력!A:A,B838,팀수비력!B:B,D838)-SUMIFS(팀수비력!N:N,팀수비력!A:A,B838,팀수비력!B:B,D838)))*100,"")</f>
        <v>3.6066795705646859</v>
      </c>
      <c r="BO838" s="94">
        <f t="shared" ref="BO838:BO901" si="426">IFERROR(100*AQ838/(L838+0.44*AA838+AQ838),"")</f>
        <v>19.445164635727249</v>
      </c>
      <c r="BP838" s="18"/>
      <c r="BQ838" s="18"/>
      <c r="BR838" s="18"/>
      <c r="BS838" s="18"/>
      <c r="BT838" s="19" t="s">
        <v>88</v>
      </c>
      <c r="BU838" s="19"/>
      <c r="BV838" s="26" t="s">
        <v>94</v>
      </c>
      <c r="BW838" s="26"/>
      <c r="BX838" s="26"/>
      <c r="BY838" s="26"/>
      <c r="BZ838" s="29"/>
      <c r="CA838" s="29"/>
      <c r="CB838" s="29"/>
      <c r="CC838" s="30"/>
      <c r="CD838" s="30"/>
      <c r="CE838" s="30"/>
      <c r="CF838" s="28">
        <v>8</v>
      </c>
      <c r="CG838" s="28">
        <v>1</v>
      </c>
    </row>
    <row r="839" spans="1:85" x14ac:dyDescent="0.4">
      <c r="A839" s="9" t="s">
        <v>84</v>
      </c>
      <c r="B839" s="9" t="s">
        <v>130</v>
      </c>
      <c r="C839" s="9" t="s">
        <v>148</v>
      </c>
      <c r="D839" s="23" t="s">
        <v>298</v>
      </c>
      <c r="E839" s="32">
        <v>9</v>
      </c>
      <c r="F839" s="32">
        <v>14</v>
      </c>
      <c r="G839" s="32">
        <v>41</v>
      </c>
      <c r="H839" s="14">
        <f t="shared" si="400"/>
        <v>7929</v>
      </c>
      <c r="I839" s="45">
        <v>37</v>
      </c>
      <c r="J839" s="15">
        <f t="shared" si="401"/>
        <v>4.1111111111111107</v>
      </c>
      <c r="K839" s="21">
        <v>14</v>
      </c>
      <c r="L839" s="21">
        <v>47</v>
      </c>
      <c r="M839" s="15">
        <f t="shared" si="402"/>
        <v>1.5555555555555556</v>
      </c>
      <c r="N839" s="15">
        <f t="shared" si="403"/>
        <v>5.2222222222222223</v>
      </c>
      <c r="O839" s="17">
        <f t="shared" si="404"/>
        <v>0.2978723404255319</v>
      </c>
      <c r="P839" s="14">
        <v>10</v>
      </c>
      <c r="Q839" s="16">
        <v>30</v>
      </c>
      <c r="R839" s="15">
        <f t="shared" si="405"/>
        <v>1.1111111111111112</v>
      </c>
      <c r="S839" s="15">
        <f t="shared" si="406"/>
        <v>3.3333333333333335</v>
      </c>
      <c r="T839" s="17">
        <f t="shared" si="407"/>
        <v>0.33333333333333331</v>
      </c>
      <c r="U839" s="16">
        <v>4</v>
      </c>
      <c r="V839" s="16">
        <v>17</v>
      </c>
      <c r="W839" s="15">
        <f t="shared" si="408"/>
        <v>0.44444444444444442</v>
      </c>
      <c r="X839" s="15">
        <f t="shared" si="409"/>
        <v>1.8888888888888888</v>
      </c>
      <c r="Y839" s="17">
        <f t="shared" si="410"/>
        <v>0.23529411764705882</v>
      </c>
      <c r="Z839" s="8">
        <v>5</v>
      </c>
      <c r="AA839" s="8">
        <v>6</v>
      </c>
      <c r="AB839" s="15">
        <f t="shared" si="411"/>
        <v>0.55555555555555558</v>
      </c>
      <c r="AC839" s="15">
        <f t="shared" si="412"/>
        <v>0.66666666666666663</v>
      </c>
      <c r="AD839" s="17">
        <f t="shared" si="413"/>
        <v>0.83333333333333337</v>
      </c>
      <c r="AE839" s="13">
        <v>26</v>
      </c>
      <c r="AF839" s="15">
        <f t="shared" si="414"/>
        <v>2.8888888888888888</v>
      </c>
      <c r="AG839" s="13">
        <v>12</v>
      </c>
      <c r="AH839" s="15">
        <f t="shared" si="415"/>
        <v>1.3333333333333333</v>
      </c>
      <c r="AI839" s="13">
        <v>14</v>
      </c>
      <c r="AJ839" s="15">
        <f t="shared" si="416"/>
        <v>1.5555555555555556</v>
      </c>
      <c r="AK839" s="13">
        <v>6</v>
      </c>
      <c r="AL839" s="15">
        <f t="shared" si="417"/>
        <v>0.66666666666666663</v>
      </c>
      <c r="AM839" s="13">
        <v>3</v>
      </c>
      <c r="AN839" s="15">
        <f t="shared" si="418"/>
        <v>0.33333333333333331</v>
      </c>
      <c r="AO839" s="2">
        <v>3</v>
      </c>
      <c r="AP839" s="15">
        <f t="shared" si="419"/>
        <v>0.33333333333333331</v>
      </c>
      <c r="AQ839" s="6">
        <v>7</v>
      </c>
      <c r="AR839" s="15">
        <f t="shared" si="420"/>
        <v>0.77777777777777779</v>
      </c>
      <c r="AS839" s="52">
        <v>15</v>
      </c>
      <c r="AT839" s="15">
        <f t="shared" si="421"/>
        <v>1.6666666666666667</v>
      </c>
      <c r="AU839" s="18"/>
      <c r="AV839" s="18"/>
      <c r="AW839" s="18"/>
      <c r="AX839" s="18"/>
      <c r="AY839" s="18"/>
      <c r="AZ839" s="18"/>
      <c r="BA839" s="18"/>
      <c r="BB839" s="18"/>
      <c r="BC839" s="18"/>
      <c r="BD839" s="92">
        <f t="shared" si="422"/>
        <v>37.268331990330381</v>
      </c>
      <c r="BE839" s="92">
        <f t="shared" si="423"/>
        <v>34.042553191489361</v>
      </c>
      <c r="BF839" s="93">
        <f>IFERROR(100*((L839+0.44*AA839+AQ839)*2400)/((SUMIFS(팀공격력!Q:Q,팀공격력!A:A,B839,팀공격력!B:B,D839)+0.44*SUMIFS(팀공격력!T:T,팀공격력!A:A,B839,팀공격력!B:B,D839)+SUMIFS(팀공격력!AK:AK,팀공격력!A:A,B839,팀공격력!B:B,D839))*(F839*60+G839)),"")</f>
        <v>18.744519817569667</v>
      </c>
      <c r="BG839" s="17">
        <f t="shared" si="424"/>
        <v>0.36170212765957449</v>
      </c>
      <c r="BH839" s="17">
        <f t="shared" si="425"/>
        <v>0.1276595744680851</v>
      </c>
      <c r="BI839" s="94">
        <f>IFERROR(((AG839*(12000/5))/((F839*60+G839)*(SUMIFS(팀공격력!X:X,팀공격력!A:A,B839,팀공격력!B:B,D839)+SUMIFS(팀수비력!X:X,팀수비력!A:A,B839,팀수비력!B:B,D839))))*100,"")</f>
        <v>4.8429814604615968</v>
      </c>
      <c r="BJ839" s="94">
        <f>IFERROR(((AI839*(12000/5))/((F839*60+G839)*(SUMIFS(팀공격력!V:V,팀공격력!A:A,B839,팀공격력!B:B,D839)+SUMIFS(팀수비력!W:W,팀수비력!A:A,B839,팀수비력!B:B,D839))))*100,"")</f>
        <v>12.184817572247628</v>
      </c>
      <c r="BK839" s="94">
        <f>IFERROR(((AE839*(12000/5))/((F839*60+G839)*(SUMIFS(팀공격력!X:X,팀공격력!A:A,B839,팀공격력!B:B,D839)+SUMIFS(팀수비력!X:X,팀수비력!A:A,B839,팀수비력!B:B,D839))))*100,"")</f>
        <v>10.493126497666792</v>
      </c>
      <c r="BL839" s="94">
        <f>IFERROR(100*AK839/(((((F839*60+G839)/(12000/5))*SUMIFS(팀공격력!P:P,팀공격력!A:A,B839,팀공격력!B:B,D839))-K839)),"")</f>
        <v>6.2418725617685302</v>
      </c>
      <c r="BM839" s="94">
        <f>IFERROR(100*((AM839/E839*(2400))/((F839*60+G839)*SUMIFS(팀공격력!AR:AR,팀공격력!A:A,B839,팀공격력!B:B,D839))),"")</f>
        <v>1.2241478280446745</v>
      </c>
      <c r="BN839" s="94">
        <f>IFERROR((AO839*40)/(((F839*60+G839)/60)*(SUMIFS(팀수비력!Q:Q,팀수비력!A:A,B839,팀수비력!B:B,D839)-SUMIFS(팀수비력!N:N,팀수비력!A:A,B839,팀수비력!B:B,D839)))*100,"")</f>
        <v>2.1910271352624515</v>
      </c>
      <c r="BO839" s="94">
        <f t="shared" si="426"/>
        <v>12.358757062146893</v>
      </c>
      <c r="BP839" s="18"/>
      <c r="BQ839" s="18"/>
      <c r="BR839" s="18"/>
      <c r="BS839" s="18"/>
      <c r="BT839" s="19" t="s">
        <v>88</v>
      </c>
      <c r="BU839" s="19"/>
      <c r="BV839" s="26" t="s">
        <v>94</v>
      </c>
      <c r="BW839" s="26"/>
      <c r="BX839" s="26"/>
      <c r="BY839" s="26"/>
      <c r="BZ839" s="29"/>
      <c r="CA839" s="29"/>
      <c r="CB839" s="29"/>
      <c r="CC839" s="30"/>
      <c r="CD839" s="30"/>
      <c r="CE839" s="30"/>
      <c r="CF839" s="28">
        <v>8</v>
      </c>
      <c r="CG839" s="28">
        <v>1</v>
      </c>
    </row>
    <row r="840" spans="1:85" x14ac:dyDescent="0.4">
      <c r="A840" s="9" t="s">
        <v>84</v>
      </c>
      <c r="B840" s="9" t="s">
        <v>149</v>
      </c>
      <c r="C840" s="9" t="s">
        <v>150</v>
      </c>
      <c r="D840" s="23" t="s">
        <v>298</v>
      </c>
      <c r="E840" s="32">
        <v>1</v>
      </c>
      <c r="F840" s="32">
        <v>6</v>
      </c>
      <c r="G840" s="32">
        <v>0</v>
      </c>
      <c r="H840" s="14">
        <f t="shared" si="400"/>
        <v>360</v>
      </c>
      <c r="I840" s="45">
        <v>0</v>
      </c>
      <c r="J840" s="15">
        <f t="shared" si="401"/>
        <v>0</v>
      </c>
      <c r="K840" s="21">
        <v>0</v>
      </c>
      <c r="L840" s="21">
        <v>1</v>
      </c>
      <c r="M840" s="15">
        <f t="shared" si="402"/>
        <v>0</v>
      </c>
      <c r="N840" s="15">
        <f t="shared" si="403"/>
        <v>1</v>
      </c>
      <c r="O840" s="17">
        <f t="shared" si="404"/>
        <v>0</v>
      </c>
      <c r="P840" s="14">
        <v>0</v>
      </c>
      <c r="Q840" s="16">
        <v>0</v>
      </c>
      <c r="R840" s="15">
        <f t="shared" si="405"/>
        <v>0</v>
      </c>
      <c r="S840" s="15">
        <f t="shared" si="406"/>
        <v>0</v>
      </c>
      <c r="T840" s="17" t="e">
        <f t="shared" si="407"/>
        <v>#DIV/0!</v>
      </c>
      <c r="U840" s="16">
        <v>0</v>
      </c>
      <c r="V840" s="16">
        <v>1</v>
      </c>
      <c r="W840" s="15">
        <f t="shared" si="408"/>
        <v>0</v>
      </c>
      <c r="X840" s="15">
        <f t="shared" si="409"/>
        <v>1</v>
      </c>
      <c r="Y840" s="17">
        <f t="shared" si="410"/>
        <v>0</v>
      </c>
      <c r="Z840" s="8">
        <v>0</v>
      </c>
      <c r="AA840" s="8">
        <v>0</v>
      </c>
      <c r="AB840" s="15">
        <f t="shared" si="411"/>
        <v>0</v>
      </c>
      <c r="AC840" s="15">
        <f t="shared" si="412"/>
        <v>0</v>
      </c>
      <c r="AD840" s="17" t="e">
        <f t="shared" si="413"/>
        <v>#DIV/0!</v>
      </c>
      <c r="AE840" s="13">
        <v>0</v>
      </c>
      <c r="AF840" s="15">
        <f t="shared" si="414"/>
        <v>0</v>
      </c>
      <c r="AG840" s="13">
        <v>0</v>
      </c>
      <c r="AH840" s="15">
        <f t="shared" si="415"/>
        <v>0</v>
      </c>
      <c r="AI840" s="13">
        <v>0</v>
      </c>
      <c r="AJ840" s="15">
        <f t="shared" si="416"/>
        <v>0</v>
      </c>
      <c r="AK840" s="13">
        <v>0</v>
      </c>
      <c r="AL840" s="15">
        <f t="shared" si="417"/>
        <v>0</v>
      </c>
      <c r="AM840" s="13">
        <v>0</v>
      </c>
      <c r="AN840" s="15">
        <f t="shared" si="418"/>
        <v>0</v>
      </c>
      <c r="AO840" s="2">
        <v>0</v>
      </c>
      <c r="AP840" s="15">
        <f t="shared" si="419"/>
        <v>0</v>
      </c>
      <c r="AQ840" s="6">
        <v>0</v>
      </c>
      <c r="AR840" s="15">
        <f t="shared" si="420"/>
        <v>0</v>
      </c>
      <c r="AS840" s="52">
        <v>2</v>
      </c>
      <c r="AT840" s="15">
        <f t="shared" si="421"/>
        <v>2</v>
      </c>
      <c r="AU840" s="18"/>
      <c r="AV840" s="18"/>
      <c r="AW840" s="18"/>
      <c r="AX840" s="18"/>
      <c r="AY840" s="18"/>
      <c r="AZ840" s="18"/>
      <c r="BA840" s="18"/>
      <c r="BB840" s="18"/>
      <c r="BC840" s="18"/>
      <c r="BD840" s="92">
        <f t="shared" si="422"/>
        <v>0</v>
      </c>
      <c r="BE840" s="92">
        <f t="shared" si="423"/>
        <v>0</v>
      </c>
      <c r="BF840" s="93">
        <f>IFERROR(100*((L840+0.44*AA840+AQ840)*2400)/((SUMIFS(팀공격력!Q:Q,팀공격력!A:A,B840,팀공격력!B:B,D840)+0.44*SUMIFS(팀공격력!T:T,팀공격력!A:A,B840,팀공격력!B:B,D840)+SUMIFS(팀공격력!AK:AK,팀공격력!A:A,B840,팀공격력!B:B,D840))*(F840*60+G840)),"")</f>
        <v>0.84934345750734674</v>
      </c>
      <c r="BG840" s="17">
        <f t="shared" si="424"/>
        <v>1</v>
      </c>
      <c r="BH840" s="17">
        <f t="shared" si="425"/>
        <v>0</v>
      </c>
      <c r="BI840" s="94">
        <f>IFERROR(((AG840*(12000/5))/((F840*60+G840)*(SUMIFS(팀공격력!X:X,팀공격력!A:A,B840,팀공격력!B:B,D840)+SUMIFS(팀수비력!X:X,팀수비력!A:A,B840,팀수비력!B:B,D840))))*100,"")</f>
        <v>0</v>
      </c>
      <c r="BJ840" s="94">
        <f>IFERROR(((AI840*(12000/5))/((F840*60+G840)*(SUMIFS(팀공격력!V:V,팀공격력!A:A,B840,팀공격력!B:B,D840)+SUMIFS(팀수비력!W:W,팀수비력!A:A,B840,팀수비력!B:B,D840))))*100,"")</f>
        <v>0</v>
      </c>
      <c r="BK840" s="94">
        <f>IFERROR(((AE840*(12000/5))/((F840*60+G840)*(SUMIFS(팀공격력!X:X,팀공격력!A:A,B840,팀공격력!B:B,D840)+SUMIFS(팀수비력!X:X,팀수비력!A:A,B840,팀수비력!B:B,D840))))*100,"")</f>
        <v>0</v>
      </c>
      <c r="BL840" s="94">
        <f>IFERROR(100*AK840/(((((F840*60+G840)/(12000/5))*SUMIFS(팀공격력!P:P,팀공격력!A:A,B840,팀공격력!B:B,D840))-K840)),"")</f>
        <v>0</v>
      </c>
      <c r="BM840" s="94">
        <f>IFERROR(100*((AM840/E840*(2400))/((F840*60+G840)*SUMIFS(팀공격력!AR:AR,팀공격력!A:A,B840,팀공격력!B:B,D840))),"")</f>
        <v>0</v>
      </c>
      <c r="BN840" s="94">
        <f>IFERROR((AO840*40)/(((F840*60+G840)/60)*(SUMIFS(팀수비력!Q:Q,팀수비력!A:A,B840,팀수비력!B:B,D840)-SUMIFS(팀수비력!N:N,팀수비력!A:A,B840,팀수비력!B:B,D840)))*100,"")</f>
        <v>0</v>
      </c>
      <c r="BO840" s="94">
        <f t="shared" si="426"/>
        <v>0</v>
      </c>
      <c r="BP840" s="18"/>
      <c r="BQ840" s="18"/>
      <c r="BR840" s="18"/>
      <c r="BS840" s="18"/>
      <c r="BT840" s="19" t="s">
        <v>88</v>
      </c>
      <c r="BU840" s="19"/>
      <c r="BV840" s="26" t="s">
        <v>94</v>
      </c>
      <c r="BW840" s="26"/>
      <c r="BX840" s="26"/>
      <c r="BY840" s="26"/>
      <c r="BZ840" s="29"/>
      <c r="CA840" s="29"/>
      <c r="CB840" s="29"/>
      <c r="CC840" s="30"/>
      <c r="CD840" s="30"/>
      <c r="CE840" s="30"/>
      <c r="CF840" s="28">
        <v>0</v>
      </c>
      <c r="CG840" s="28">
        <v>1</v>
      </c>
    </row>
    <row r="841" spans="1:85" x14ac:dyDescent="0.4">
      <c r="A841" s="9" t="s">
        <v>84</v>
      </c>
      <c r="B841" s="9" t="s">
        <v>149</v>
      </c>
      <c r="C841" s="9" t="s">
        <v>151</v>
      </c>
      <c r="D841" s="23" t="s">
        <v>298</v>
      </c>
      <c r="E841" s="32">
        <v>6</v>
      </c>
      <c r="F841" s="32">
        <v>21</v>
      </c>
      <c r="G841" s="32">
        <v>37</v>
      </c>
      <c r="H841" s="14">
        <f t="shared" si="400"/>
        <v>7782</v>
      </c>
      <c r="I841" s="45">
        <v>58</v>
      </c>
      <c r="J841" s="15">
        <f t="shared" si="401"/>
        <v>9.6666666666666661</v>
      </c>
      <c r="K841" s="21">
        <v>26</v>
      </c>
      <c r="L841" s="21">
        <v>46</v>
      </c>
      <c r="M841" s="15">
        <f t="shared" si="402"/>
        <v>4.333333333333333</v>
      </c>
      <c r="N841" s="15">
        <f t="shared" si="403"/>
        <v>7.666666666666667</v>
      </c>
      <c r="O841" s="17">
        <f t="shared" si="404"/>
        <v>0.56521739130434778</v>
      </c>
      <c r="P841" s="14">
        <v>22</v>
      </c>
      <c r="Q841" s="16">
        <v>34</v>
      </c>
      <c r="R841" s="15">
        <f t="shared" si="405"/>
        <v>3.6666666666666665</v>
      </c>
      <c r="S841" s="15">
        <f t="shared" si="406"/>
        <v>5.666666666666667</v>
      </c>
      <c r="T841" s="17">
        <f t="shared" si="407"/>
        <v>0.6470588235294118</v>
      </c>
      <c r="U841" s="16">
        <v>4</v>
      </c>
      <c r="V841" s="16">
        <v>12</v>
      </c>
      <c r="W841" s="15">
        <f t="shared" si="408"/>
        <v>0.66666666666666663</v>
      </c>
      <c r="X841" s="15">
        <f t="shared" si="409"/>
        <v>2</v>
      </c>
      <c r="Y841" s="17">
        <f t="shared" si="410"/>
        <v>0.33333333333333331</v>
      </c>
      <c r="Z841" s="8">
        <v>2</v>
      </c>
      <c r="AA841" s="8">
        <v>2</v>
      </c>
      <c r="AB841" s="15">
        <f t="shared" si="411"/>
        <v>0.33333333333333331</v>
      </c>
      <c r="AC841" s="15">
        <f t="shared" si="412"/>
        <v>0.33333333333333331</v>
      </c>
      <c r="AD841" s="17">
        <f t="shared" si="413"/>
        <v>1</v>
      </c>
      <c r="AE841" s="59">
        <v>28</v>
      </c>
      <c r="AF841" s="15">
        <f t="shared" si="414"/>
        <v>4.666666666666667</v>
      </c>
      <c r="AG841" s="13">
        <v>6</v>
      </c>
      <c r="AH841" s="15">
        <f t="shared" si="415"/>
        <v>1</v>
      </c>
      <c r="AI841" s="59">
        <v>22</v>
      </c>
      <c r="AJ841" s="15">
        <f t="shared" si="416"/>
        <v>3.6666666666666665</v>
      </c>
      <c r="AK841" s="13">
        <v>4</v>
      </c>
      <c r="AL841" s="15">
        <f t="shared" si="417"/>
        <v>0.66666666666666663</v>
      </c>
      <c r="AM841" s="13">
        <v>2</v>
      </c>
      <c r="AN841" s="15">
        <f t="shared" si="418"/>
        <v>0.33333333333333331</v>
      </c>
      <c r="AO841" s="2">
        <v>0</v>
      </c>
      <c r="AP841" s="15">
        <f t="shared" si="419"/>
        <v>0</v>
      </c>
      <c r="AQ841" s="6">
        <v>3</v>
      </c>
      <c r="AR841" s="15">
        <f t="shared" si="420"/>
        <v>0.5</v>
      </c>
      <c r="AS841" s="52">
        <v>13</v>
      </c>
      <c r="AT841" s="15">
        <f t="shared" si="421"/>
        <v>2.1666666666666665</v>
      </c>
      <c r="AU841" s="18"/>
      <c r="AV841" s="18"/>
      <c r="AW841" s="18"/>
      <c r="AX841" s="18"/>
      <c r="AY841" s="18"/>
      <c r="AZ841" s="18"/>
      <c r="BA841" s="18"/>
      <c r="BB841" s="18"/>
      <c r="BC841" s="18"/>
      <c r="BD841" s="92">
        <f t="shared" si="422"/>
        <v>61.860068259385656</v>
      </c>
      <c r="BE841" s="92">
        <f t="shared" si="423"/>
        <v>60.869565217391312</v>
      </c>
      <c r="BF841" s="93">
        <f>IFERROR(100*((L841+0.44*AA841+AQ841)*2400)/((SUMIFS(팀공격력!Q:Q,팀공격력!A:A,B841,팀공격력!B:B,D841)+0.44*SUMIFS(팀공격력!T:T,팀공격력!A:A,B841,팀공격력!B:B,D841)+SUMIFS(팀공격력!AK:AK,팀공격력!A:A,B841,팀공격력!B:B,D841))*(F841*60+G841)),"")</f>
        <v>11.759052118556612</v>
      </c>
      <c r="BG841" s="17">
        <f t="shared" si="424"/>
        <v>0.2608695652173913</v>
      </c>
      <c r="BH841" s="17">
        <f t="shared" si="425"/>
        <v>4.3478260869565216E-2</v>
      </c>
      <c r="BI841" s="94">
        <f>IFERROR(((AG841*(12000/5))/((F841*60+G841)*(SUMIFS(팀공격력!X:X,팀공격력!A:A,B841,팀공격력!B:B,D841)+SUMIFS(팀수비력!X:X,팀수비력!A:A,B841,팀수비력!B:B,D841))))*100,"")</f>
        <v>1.6950449363475313</v>
      </c>
      <c r="BJ841" s="94">
        <f>IFERROR(((AI841*(12000/5))/((F841*60+G841)*(SUMIFS(팀공격력!V:V,팀공격력!A:A,B841,팀공격력!B:B,D841)+SUMIFS(팀수비력!W:W,팀수비력!A:A,B841,팀수비력!B:B,D841))))*100,"")</f>
        <v>12.044180242982213</v>
      </c>
      <c r="BK841" s="94">
        <f>IFERROR(((AE841*(12000/5))/((F841*60+G841)*(SUMIFS(팀공격력!X:X,팀공격력!A:A,B841,팀공격력!B:B,D841)+SUMIFS(팀수비력!X:X,팀수비력!A:A,B841,팀수비력!B:B,D841))))*100,"")</f>
        <v>7.9102097029551457</v>
      </c>
      <c r="BL841" s="94">
        <f>IFERROR(100*AK841/(((((F841*60+G841)/(12000/5))*SUMIFS(팀공격력!P:P,팀공격력!A:A,B841,팀공격력!B:B,D841))-K841)),"")</f>
        <v>3.3661061164953221</v>
      </c>
      <c r="BM841" s="94">
        <f>IFERROR(100*((AM841/E841*(2400))/((F841*60+G841)*SUMIFS(팀공격력!AR:AR,팀공격력!A:A,B841,팀공격력!B:B,D841))),"")</f>
        <v>0.83131023542583005</v>
      </c>
      <c r="BN841" s="94">
        <f>IFERROR((AO841*40)/(((F841*60+G841)/60)*(SUMIFS(팀수비력!Q:Q,팀수비력!A:A,B841,팀수비력!B:B,D841)-SUMIFS(팀수비력!N:N,팀수비력!A:A,B841,팀수비력!B:B,D841)))*100,"")</f>
        <v>0</v>
      </c>
      <c r="BO841" s="94">
        <f t="shared" si="426"/>
        <v>6.0144346431435443</v>
      </c>
      <c r="BP841" s="18"/>
      <c r="BQ841" s="18"/>
      <c r="BR841" s="18"/>
      <c r="BS841" s="18"/>
      <c r="BT841" s="19" t="s">
        <v>88</v>
      </c>
      <c r="BU841" s="19"/>
      <c r="BV841" s="26" t="s">
        <v>97</v>
      </c>
      <c r="BW841" s="26"/>
      <c r="BX841" s="26"/>
      <c r="BY841" s="26"/>
      <c r="BZ841" s="29"/>
      <c r="CA841" s="29"/>
      <c r="CB841" s="29"/>
      <c r="CC841" s="30"/>
      <c r="CD841" s="30"/>
      <c r="CE841" s="30"/>
      <c r="CF841" s="28">
        <v>0</v>
      </c>
      <c r="CG841" s="28">
        <v>6</v>
      </c>
    </row>
    <row r="842" spans="1:85" x14ac:dyDescent="0.4">
      <c r="A842" s="9" t="s">
        <v>84</v>
      </c>
      <c r="B842" s="9" t="s">
        <v>149</v>
      </c>
      <c r="C842" s="9" t="s">
        <v>152</v>
      </c>
      <c r="D842" s="23" t="s">
        <v>298</v>
      </c>
      <c r="E842" s="32">
        <v>9</v>
      </c>
      <c r="F842" s="32">
        <v>26</v>
      </c>
      <c r="G842" s="32">
        <v>49</v>
      </c>
      <c r="H842" s="14">
        <f t="shared" si="400"/>
        <v>14481</v>
      </c>
      <c r="I842" s="45">
        <v>122</v>
      </c>
      <c r="J842" s="15">
        <f t="shared" si="401"/>
        <v>13.555555555555555</v>
      </c>
      <c r="K842" s="21">
        <v>39</v>
      </c>
      <c r="L842" s="21">
        <v>88</v>
      </c>
      <c r="M842" s="15">
        <f t="shared" si="402"/>
        <v>4.333333333333333</v>
      </c>
      <c r="N842" s="15">
        <f t="shared" si="403"/>
        <v>9.7777777777777786</v>
      </c>
      <c r="O842" s="17">
        <f t="shared" si="404"/>
        <v>0.44318181818181818</v>
      </c>
      <c r="P842" s="14">
        <v>22</v>
      </c>
      <c r="Q842" s="16">
        <v>51</v>
      </c>
      <c r="R842" s="15">
        <f t="shared" si="405"/>
        <v>2.4444444444444446</v>
      </c>
      <c r="S842" s="15">
        <f t="shared" si="406"/>
        <v>5.666666666666667</v>
      </c>
      <c r="T842" s="17">
        <f t="shared" si="407"/>
        <v>0.43137254901960786</v>
      </c>
      <c r="U842" s="16">
        <v>17</v>
      </c>
      <c r="V842" s="16">
        <v>37</v>
      </c>
      <c r="W842" s="15">
        <f t="shared" si="408"/>
        <v>1.8888888888888888</v>
      </c>
      <c r="X842" s="15">
        <f t="shared" si="409"/>
        <v>4.1111111111111107</v>
      </c>
      <c r="Y842" s="17">
        <f t="shared" si="410"/>
        <v>0.45945945945945948</v>
      </c>
      <c r="Z842" s="8">
        <v>27</v>
      </c>
      <c r="AA842" s="8">
        <v>31</v>
      </c>
      <c r="AB842" s="15">
        <f t="shared" si="411"/>
        <v>3</v>
      </c>
      <c r="AC842" s="15">
        <f t="shared" si="412"/>
        <v>3.4444444444444446</v>
      </c>
      <c r="AD842" s="17">
        <f t="shared" si="413"/>
        <v>0.87096774193548387</v>
      </c>
      <c r="AE842" s="13">
        <v>36</v>
      </c>
      <c r="AF842" s="15">
        <f t="shared" si="414"/>
        <v>4</v>
      </c>
      <c r="AG842" s="13">
        <v>8</v>
      </c>
      <c r="AH842" s="15">
        <f t="shared" si="415"/>
        <v>0.88888888888888884</v>
      </c>
      <c r="AI842" s="13">
        <v>28</v>
      </c>
      <c r="AJ842" s="15">
        <f t="shared" si="416"/>
        <v>3.1111111111111112</v>
      </c>
      <c r="AK842" s="13">
        <v>49</v>
      </c>
      <c r="AL842" s="15">
        <f t="shared" si="417"/>
        <v>5.4444444444444446</v>
      </c>
      <c r="AM842" s="13">
        <v>13</v>
      </c>
      <c r="AN842" s="15">
        <f t="shared" si="418"/>
        <v>1.4444444444444444</v>
      </c>
      <c r="AO842" s="2">
        <v>0</v>
      </c>
      <c r="AP842" s="15">
        <f t="shared" si="419"/>
        <v>0</v>
      </c>
      <c r="AQ842" s="6">
        <v>31</v>
      </c>
      <c r="AR842" s="15">
        <f t="shared" si="420"/>
        <v>3.4444444444444446</v>
      </c>
      <c r="AS842" s="52">
        <v>20</v>
      </c>
      <c r="AT842" s="15">
        <f t="shared" si="421"/>
        <v>2.2222222222222223</v>
      </c>
      <c r="AU842" s="18"/>
      <c r="AV842" s="18"/>
      <c r="AW842" s="18"/>
      <c r="AX842" s="18"/>
      <c r="AY842" s="18"/>
      <c r="AZ842" s="18"/>
      <c r="BA842" s="18"/>
      <c r="BB842" s="18"/>
      <c r="BC842" s="18"/>
      <c r="BD842" s="92">
        <f t="shared" si="422"/>
        <v>60.015741833923656</v>
      </c>
      <c r="BE842" s="92">
        <f t="shared" si="423"/>
        <v>53.977272727272727</v>
      </c>
      <c r="BF842" s="93">
        <f>IFERROR(100*((L842+0.44*AA842+AQ842)*2400)/((SUMIFS(팀공격력!Q:Q,팀공격력!A:A,B842,팀공격력!B:B,D842)+0.44*SUMIFS(팀공격력!T:T,팀공격력!A:A,B842,팀공격력!B:B,D842)+SUMIFS(팀공격력!AK:AK,팀공격력!A:A,B842,팀공격력!B:B,D842))*(F842*60+G842)),"")</f>
        <v>25.206022270577254</v>
      </c>
      <c r="BG842" s="17">
        <f t="shared" si="424"/>
        <v>0.42045454545454547</v>
      </c>
      <c r="BH842" s="17">
        <f t="shared" si="425"/>
        <v>0.35227272727272729</v>
      </c>
      <c r="BI842" s="94">
        <f>IFERROR(((AG842*(12000/5))/((F842*60+G842)*(SUMIFS(팀공격력!X:X,팀공격력!A:A,B842,팀공격력!B:B,D842)+SUMIFS(팀수비력!X:X,팀수비력!A:A,B842,팀수비력!B:B,D842))))*100,"")</f>
        <v>1.8218133685044526</v>
      </c>
      <c r="BJ842" s="94">
        <f>IFERROR(((AI842*(12000/5))/((F842*60+G842)*(SUMIFS(팀공격력!V:V,팀공격력!A:A,B842,팀공격력!B:B,D842)+SUMIFS(팀수비력!W:W,팀수비력!A:A,B842,팀수비력!B:B,D842))))*100,"")</f>
        <v>12.356530021587151</v>
      </c>
      <c r="BK842" s="94">
        <f>IFERROR(((AE842*(12000/5))/((F842*60+G842)*(SUMIFS(팀공격력!X:X,팀공격력!A:A,B842,팀공격력!B:B,D842)+SUMIFS(팀수비력!X:X,팀수비력!A:A,B842,팀수비력!B:B,D842))))*100,"")</f>
        <v>8.1981601582700367</v>
      </c>
      <c r="BL842" s="94">
        <f>IFERROR(100*AK842/(((((F842*60+G842)/(12000/5))*SUMIFS(팀공격력!P:P,팀공격력!A:A,B842,팀공격력!B:B,D842))-K842)),"")</f>
        <v>34.83288508702298</v>
      </c>
      <c r="BM842" s="94">
        <f>IFERROR(100*((AM842/E842*(2400))/((F842*60+G842)*SUMIFS(팀공격력!AR:AR,팀공격력!A:A,B842,팀공격력!B:B,D842))),"")</f>
        <v>2.9038164241795981</v>
      </c>
      <c r="BN842" s="94">
        <f>IFERROR((AO842*40)/(((F842*60+G842)/60)*(SUMIFS(팀수비력!Q:Q,팀수비력!A:A,B842,팀수비력!B:B,D842)-SUMIFS(팀수비력!N:N,팀수비력!A:A,B842,팀수비력!B:B,D842)))*100,"")</f>
        <v>0</v>
      </c>
      <c r="BO842" s="94">
        <f t="shared" si="426"/>
        <v>23.371531966224371</v>
      </c>
      <c r="BP842" s="18"/>
      <c r="BQ842" s="18"/>
      <c r="BR842" s="18"/>
      <c r="BS842" s="18"/>
      <c r="BT842" s="19" t="s">
        <v>88</v>
      </c>
      <c r="BU842" s="19"/>
      <c r="BV842" s="26" t="s">
        <v>89</v>
      </c>
      <c r="BW842" s="26"/>
      <c r="BX842" s="26"/>
      <c r="BY842" s="26"/>
      <c r="BZ842" s="29"/>
      <c r="CA842" s="29"/>
      <c r="CB842" s="29"/>
      <c r="CC842" s="30"/>
      <c r="CD842" s="30"/>
      <c r="CE842" s="30"/>
      <c r="CF842" s="28">
        <v>2</v>
      </c>
      <c r="CG842" s="28">
        <v>7</v>
      </c>
    </row>
    <row r="843" spans="1:85" x14ac:dyDescent="0.4">
      <c r="A843" s="9" t="s">
        <v>84</v>
      </c>
      <c r="B843" s="9" t="s">
        <v>149</v>
      </c>
      <c r="C843" s="9" t="s">
        <v>153</v>
      </c>
      <c r="D843" s="23" t="s">
        <v>298</v>
      </c>
      <c r="E843" s="32">
        <v>5</v>
      </c>
      <c r="F843" s="32">
        <v>17</v>
      </c>
      <c r="G843" s="32">
        <v>44</v>
      </c>
      <c r="H843" s="14">
        <f t="shared" si="400"/>
        <v>5320</v>
      </c>
      <c r="I843" s="45">
        <v>46</v>
      </c>
      <c r="J843" s="15">
        <f t="shared" si="401"/>
        <v>9.1999999999999993</v>
      </c>
      <c r="K843" s="21">
        <v>17</v>
      </c>
      <c r="L843" s="21">
        <v>38</v>
      </c>
      <c r="M843" s="15">
        <f t="shared" si="402"/>
        <v>3.4</v>
      </c>
      <c r="N843" s="15">
        <f t="shared" si="403"/>
        <v>7.6</v>
      </c>
      <c r="O843" s="17">
        <f t="shared" si="404"/>
        <v>0.44736842105263158</v>
      </c>
      <c r="P843" s="14">
        <v>7</v>
      </c>
      <c r="Q843" s="16">
        <v>10</v>
      </c>
      <c r="R843" s="15">
        <f t="shared" si="405"/>
        <v>1.4</v>
      </c>
      <c r="S843" s="15">
        <f t="shared" si="406"/>
        <v>2</v>
      </c>
      <c r="T843" s="17">
        <f t="shared" si="407"/>
        <v>0.7</v>
      </c>
      <c r="U843" s="16">
        <v>10</v>
      </c>
      <c r="V843" s="16">
        <v>28</v>
      </c>
      <c r="W843" s="15">
        <f t="shared" si="408"/>
        <v>2</v>
      </c>
      <c r="X843" s="15">
        <f t="shared" si="409"/>
        <v>5.6</v>
      </c>
      <c r="Y843" s="17">
        <f t="shared" si="410"/>
        <v>0.35714285714285715</v>
      </c>
      <c r="Z843" s="8">
        <v>2</v>
      </c>
      <c r="AA843" s="8">
        <v>2</v>
      </c>
      <c r="AB843" s="15">
        <f t="shared" si="411"/>
        <v>0.4</v>
      </c>
      <c r="AC843" s="15">
        <f t="shared" si="412"/>
        <v>0.4</v>
      </c>
      <c r="AD843" s="17">
        <f t="shared" si="413"/>
        <v>1</v>
      </c>
      <c r="AE843" s="13">
        <v>3</v>
      </c>
      <c r="AF843" s="15">
        <f t="shared" si="414"/>
        <v>0.6</v>
      </c>
      <c r="AG843" s="13">
        <v>0</v>
      </c>
      <c r="AH843" s="15">
        <f t="shared" si="415"/>
        <v>0</v>
      </c>
      <c r="AI843" s="13">
        <v>3</v>
      </c>
      <c r="AJ843" s="15">
        <f t="shared" si="416"/>
        <v>0.6</v>
      </c>
      <c r="AK843" s="13">
        <v>9</v>
      </c>
      <c r="AL843" s="15">
        <f t="shared" si="417"/>
        <v>1.8</v>
      </c>
      <c r="AM843" s="13">
        <v>3</v>
      </c>
      <c r="AN843" s="15">
        <f t="shared" si="418"/>
        <v>0.6</v>
      </c>
      <c r="AO843" s="2">
        <v>0</v>
      </c>
      <c r="AP843" s="15">
        <f t="shared" si="419"/>
        <v>0</v>
      </c>
      <c r="AQ843" s="6">
        <v>4</v>
      </c>
      <c r="AR843" s="15">
        <f t="shared" si="420"/>
        <v>0.8</v>
      </c>
      <c r="AS843" s="52">
        <v>8</v>
      </c>
      <c r="AT843" s="15">
        <f t="shared" si="421"/>
        <v>1.6</v>
      </c>
      <c r="AU843" s="18"/>
      <c r="AV843" s="18"/>
      <c r="AW843" s="18"/>
      <c r="AX843" s="18"/>
      <c r="AY843" s="18"/>
      <c r="AZ843" s="18"/>
      <c r="BA843" s="18"/>
      <c r="BB843" s="18"/>
      <c r="BC843" s="18"/>
      <c r="BD843" s="92">
        <f t="shared" si="422"/>
        <v>59.156378600823047</v>
      </c>
      <c r="BE843" s="92">
        <f t="shared" si="423"/>
        <v>57.894736842105267</v>
      </c>
      <c r="BF843" s="93">
        <f>IFERROR(100*((L843+0.44*AA843+AQ843)*2400)/((SUMIFS(팀공격력!Q:Q,팀공격력!A:A,B843,팀공격력!B:B,D843)+0.44*SUMIFS(팀공격력!T:T,팀공격력!A:A,B843,팀공격력!B:B,D843)+SUMIFS(팀공격력!AK:AK,팀공격력!A:A,B843,팀공격력!B:B,D843))*(F843*60+G843)),"")</f>
        <v>12.322504778993808</v>
      </c>
      <c r="BG843" s="17">
        <f t="shared" si="424"/>
        <v>0.73684210526315785</v>
      </c>
      <c r="BH843" s="17">
        <f t="shared" si="425"/>
        <v>5.2631578947368418E-2</v>
      </c>
      <c r="BI843" s="94">
        <f>IFERROR(((AG843*(12000/5))/((F843*60+G843)*(SUMIFS(팀공격력!X:X,팀공격력!A:A,B843,팀공격력!B:B,D843)+SUMIFS(팀수비력!X:X,팀수비력!A:A,B843,팀수비력!B:B,D843))))*100,"")</f>
        <v>0</v>
      </c>
      <c r="BJ843" s="94">
        <f>IFERROR(((AI843*(12000/5))/((F843*60+G843)*(SUMIFS(팀공격력!V:V,팀공격력!A:A,B843,팀공격력!B:B,D843)+SUMIFS(팀수비력!W:W,팀수비력!A:A,B843,팀수비력!B:B,D843))))*100,"")</f>
        <v>2.0020465364594919</v>
      </c>
      <c r="BK843" s="94">
        <f>IFERROR(((AE843*(12000/5))/((F843*60+G843)*(SUMIFS(팀공격력!X:X,팀공격력!A:A,B843,팀공격력!B:B,D843)+SUMIFS(팀수비력!X:X,팀수비력!A:A,B843,팀수비력!B:B,D843))))*100,"")</f>
        <v>1.0331171440050508</v>
      </c>
      <c r="BL843" s="94">
        <f>IFERROR(100*AK843/(((((F843*60+G843)/(12000/5))*SUMIFS(팀공격력!P:P,팀공격력!A:A,B843,팀공격력!B:B,D843))-K843)),"")</f>
        <v>8.8397066526977479</v>
      </c>
      <c r="BM843" s="94">
        <f>IFERROR(100*((AM843/E843*(2400))/((F843*60+G843)*SUMIFS(팀공격력!AR:AR,팀공격력!A:A,B843,팀공격력!B:B,D843))),"")</f>
        <v>1.8240384169409238</v>
      </c>
      <c r="BN843" s="94">
        <f>IFERROR((AO843*40)/(((F843*60+G843)/60)*(SUMIFS(팀수비력!Q:Q,팀수비력!A:A,B843,팀수비력!B:B,D843)-SUMIFS(팀수비력!N:N,팀수비력!A:A,B843,팀수비력!B:B,D843)))*100,"")</f>
        <v>0</v>
      </c>
      <c r="BO843" s="94">
        <f t="shared" si="426"/>
        <v>9.3283582089552226</v>
      </c>
      <c r="BP843" s="18"/>
      <c r="BQ843" s="18"/>
      <c r="BR843" s="18"/>
      <c r="BS843" s="18"/>
      <c r="BT843" s="19" t="s">
        <v>88</v>
      </c>
      <c r="BU843" s="19"/>
      <c r="BV843" s="26" t="s">
        <v>89</v>
      </c>
      <c r="BW843" s="26"/>
      <c r="BX843" s="26"/>
      <c r="BY843" s="26"/>
      <c r="BZ843" s="29"/>
      <c r="CA843" s="29"/>
      <c r="CB843" s="29"/>
      <c r="CC843" s="30"/>
      <c r="CD843" s="30"/>
      <c r="CE843" s="30"/>
      <c r="CF843" s="28">
        <v>2</v>
      </c>
      <c r="CG843" s="28">
        <v>3</v>
      </c>
    </row>
    <row r="844" spans="1:85" x14ac:dyDescent="0.4">
      <c r="A844" s="9" t="s">
        <v>84</v>
      </c>
      <c r="B844" s="9" t="s">
        <v>149</v>
      </c>
      <c r="C844" s="9" t="s">
        <v>155</v>
      </c>
      <c r="D844" s="23" t="s">
        <v>298</v>
      </c>
      <c r="E844" s="32">
        <v>8</v>
      </c>
      <c r="F844" s="32">
        <v>14</v>
      </c>
      <c r="G844" s="32">
        <v>34</v>
      </c>
      <c r="H844" s="14">
        <f t="shared" si="400"/>
        <v>6992</v>
      </c>
      <c r="I844" s="45">
        <v>36</v>
      </c>
      <c r="J844" s="15">
        <f t="shared" si="401"/>
        <v>4.5</v>
      </c>
      <c r="K844" s="21">
        <v>12</v>
      </c>
      <c r="L844" s="21">
        <v>30</v>
      </c>
      <c r="M844" s="15">
        <f t="shared" si="402"/>
        <v>1.5</v>
      </c>
      <c r="N844" s="15">
        <f t="shared" si="403"/>
        <v>3.75</v>
      </c>
      <c r="O844" s="17">
        <f t="shared" si="404"/>
        <v>0.4</v>
      </c>
      <c r="P844" s="14">
        <v>4</v>
      </c>
      <c r="Q844" s="16">
        <v>9</v>
      </c>
      <c r="R844" s="15">
        <f t="shared" si="405"/>
        <v>0.5</v>
      </c>
      <c r="S844" s="15">
        <f t="shared" si="406"/>
        <v>1.125</v>
      </c>
      <c r="T844" s="17">
        <f t="shared" si="407"/>
        <v>0.44444444444444442</v>
      </c>
      <c r="U844" s="16">
        <v>8</v>
      </c>
      <c r="V844" s="16">
        <v>21</v>
      </c>
      <c r="W844" s="15">
        <f t="shared" si="408"/>
        <v>1</v>
      </c>
      <c r="X844" s="15">
        <f t="shared" si="409"/>
        <v>2.625</v>
      </c>
      <c r="Y844" s="17">
        <f t="shared" si="410"/>
        <v>0.38095238095238093</v>
      </c>
      <c r="Z844" s="8">
        <v>4</v>
      </c>
      <c r="AA844" s="8">
        <v>5</v>
      </c>
      <c r="AB844" s="15">
        <f t="shared" si="411"/>
        <v>0.5</v>
      </c>
      <c r="AC844" s="15">
        <f t="shared" si="412"/>
        <v>0.625</v>
      </c>
      <c r="AD844" s="17">
        <f t="shared" si="413"/>
        <v>0.8</v>
      </c>
      <c r="AE844" s="13">
        <v>10</v>
      </c>
      <c r="AF844" s="15">
        <f t="shared" si="414"/>
        <v>1.25</v>
      </c>
      <c r="AG844" s="13">
        <v>3</v>
      </c>
      <c r="AH844" s="15">
        <f t="shared" si="415"/>
        <v>0.375</v>
      </c>
      <c r="AI844" s="13">
        <v>7</v>
      </c>
      <c r="AJ844" s="15">
        <f t="shared" si="416"/>
        <v>0.875</v>
      </c>
      <c r="AK844" s="13">
        <v>6</v>
      </c>
      <c r="AL844" s="15">
        <f t="shared" si="417"/>
        <v>0.75</v>
      </c>
      <c r="AM844" s="13">
        <v>2</v>
      </c>
      <c r="AN844" s="15">
        <f t="shared" si="418"/>
        <v>0.25</v>
      </c>
      <c r="AO844" s="2">
        <v>1</v>
      </c>
      <c r="AP844" s="15">
        <f t="shared" si="419"/>
        <v>0.125</v>
      </c>
      <c r="AQ844" s="6">
        <v>3</v>
      </c>
      <c r="AR844" s="15">
        <f t="shared" si="420"/>
        <v>0.375</v>
      </c>
      <c r="AS844" s="52">
        <v>10</v>
      </c>
      <c r="AT844" s="15">
        <f t="shared" si="421"/>
        <v>1.25</v>
      </c>
      <c r="AU844" s="18"/>
      <c r="AV844" s="18"/>
      <c r="AW844" s="18"/>
      <c r="AX844" s="18"/>
      <c r="AY844" s="18"/>
      <c r="AZ844" s="18"/>
      <c r="BA844" s="18"/>
      <c r="BB844" s="18"/>
      <c r="BC844" s="18"/>
      <c r="BD844" s="92">
        <f t="shared" si="422"/>
        <v>55.900621118012417</v>
      </c>
      <c r="BE844" s="92">
        <f t="shared" si="423"/>
        <v>53.333333333333336</v>
      </c>
      <c r="BF844" s="93">
        <f>IFERROR(100*((L844+0.44*AA844+AQ844)*2400)/((SUMIFS(팀공격력!Q:Q,팀공격력!A:A,B844,팀공격력!B:B,D844)+0.44*SUMIFS(팀공격력!T:T,팀공격력!A:A,B844,팀공격력!B:B,D844)+SUMIFS(팀공격력!AK:AK,팀공격력!A:A,B844,팀공격력!B:B,D844))*(F844*60+G844)),"")</f>
        <v>12.314508345003546</v>
      </c>
      <c r="BG844" s="17">
        <f t="shared" si="424"/>
        <v>0.7</v>
      </c>
      <c r="BH844" s="17">
        <f t="shared" si="425"/>
        <v>0.16666666666666666</v>
      </c>
      <c r="BI844" s="94">
        <f>IFERROR(((AG844*(12000/5))/((F844*60+G844)*(SUMIFS(팀공격력!X:X,팀공격력!A:A,B844,팀공격력!B:B,D844)+SUMIFS(팀수비력!X:X,팀수비력!A:A,B844,팀수비력!B:B,D844))))*100,"")</f>
        <v>1.2577078274844098</v>
      </c>
      <c r="BJ844" s="94">
        <f>IFERROR(((AI844*(12000/5))/((F844*60+G844)*(SUMIFS(팀공격력!V:V,팀공격력!A:A,B844,팀공격력!B:B,D844)+SUMIFS(팀수비력!W:W,팀수비력!A:A,B844,팀수비력!B:B,D844))))*100,"")</f>
        <v>5.6869727702327593</v>
      </c>
      <c r="BK844" s="94">
        <f>IFERROR(((AE844*(12000/5))/((F844*60+G844)*(SUMIFS(팀공격력!X:X,팀공격력!A:A,B844,팀공격력!B:B,D844)+SUMIFS(팀수비력!X:X,팀수비력!A:A,B844,팀수비력!B:B,D844))))*100,"")</f>
        <v>4.192359424948032</v>
      </c>
      <c r="BL844" s="94">
        <f>IFERROR(100*AK844/(((((F844*60+G844)/(12000/5))*SUMIFS(팀공격력!P:P,팀공격력!A:A,B844,팀공격력!B:B,D844))-K844)),"")</f>
        <v>7.0096187546244</v>
      </c>
      <c r="BM844" s="94">
        <f>IFERROR(100*((AM844/E844*(2400))/((F844*60+G844)*SUMIFS(팀공격력!AR:AR,팀공격력!A:A,B844,팀공격력!B:B,D844))),"")</f>
        <v>0.92523687815843969</v>
      </c>
      <c r="BN844" s="94">
        <f>IFERROR((AO844*40)/(((F844*60+G844)/60)*(SUMIFS(팀수비력!Q:Q,팀수비력!A:A,B844,팀수비력!B:B,D844)-SUMIFS(팀수비력!N:N,팀수비력!A:A,B844,팀수비력!B:B,D844)))*100,"")</f>
        <v>0.67469175020662431</v>
      </c>
      <c r="BO844" s="94">
        <f t="shared" si="426"/>
        <v>8.5227272727272716</v>
      </c>
      <c r="BP844" s="18"/>
      <c r="BQ844" s="18"/>
      <c r="BR844" s="18"/>
      <c r="BS844" s="18"/>
      <c r="BT844" s="19" t="s">
        <v>88</v>
      </c>
      <c r="BU844" s="19"/>
      <c r="BV844" s="26" t="s">
        <v>94</v>
      </c>
      <c r="BW844" s="26"/>
      <c r="BX844" s="26"/>
      <c r="BY844" s="26"/>
      <c r="BZ844" s="29"/>
      <c r="CA844" s="29"/>
      <c r="CB844" s="29"/>
      <c r="CC844" s="30"/>
      <c r="CD844" s="30"/>
      <c r="CE844" s="30"/>
      <c r="CF844" s="28">
        <v>2</v>
      </c>
      <c r="CG844" s="28">
        <v>6</v>
      </c>
    </row>
    <row r="845" spans="1:85" x14ac:dyDescent="0.4">
      <c r="A845" s="9" t="s">
        <v>84</v>
      </c>
      <c r="B845" s="9" t="s">
        <v>149</v>
      </c>
      <c r="C845" s="9" t="s">
        <v>156</v>
      </c>
      <c r="D845" s="23" t="s">
        <v>298</v>
      </c>
      <c r="E845" s="32">
        <v>6</v>
      </c>
      <c r="F845" s="32">
        <v>9</v>
      </c>
      <c r="G845" s="32">
        <v>44</v>
      </c>
      <c r="H845" s="14">
        <f t="shared" si="400"/>
        <v>3504</v>
      </c>
      <c r="I845" s="45">
        <v>7</v>
      </c>
      <c r="J845" s="15">
        <f t="shared" si="401"/>
        <v>1.1666666666666667</v>
      </c>
      <c r="K845" s="21">
        <v>2</v>
      </c>
      <c r="L845" s="21">
        <v>8</v>
      </c>
      <c r="M845" s="15">
        <f t="shared" si="402"/>
        <v>0.33333333333333331</v>
      </c>
      <c r="N845" s="15">
        <f t="shared" si="403"/>
        <v>1.3333333333333333</v>
      </c>
      <c r="O845" s="17">
        <f t="shared" si="404"/>
        <v>0.25</v>
      </c>
      <c r="P845" s="14">
        <v>1</v>
      </c>
      <c r="Q845" s="16">
        <v>3</v>
      </c>
      <c r="R845" s="15">
        <f t="shared" si="405"/>
        <v>0.16666666666666666</v>
      </c>
      <c r="S845" s="15">
        <f t="shared" si="406"/>
        <v>0.5</v>
      </c>
      <c r="T845" s="17">
        <f t="shared" si="407"/>
        <v>0.33333333333333331</v>
      </c>
      <c r="U845" s="16">
        <v>1</v>
      </c>
      <c r="V845" s="16">
        <v>5</v>
      </c>
      <c r="W845" s="15">
        <f t="shared" si="408"/>
        <v>0.16666666666666666</v>
      </c>
      <c r="X845" s="15">
        <f t="shared" si="409"/>
        <v>0.83333333333333337</v>
      </c>
      <c r="Y845" s="17">
        <f t="shared" si="410"/>
        <v>0.2</v>
      </c>
      <c r="Z845" s="8">
        <v>2</v>
      </c>
      <c r="AA845" s="8">
        <v>3</v>
      </c>
      <c r="AB845" s="15">
        <f t="shared" si="411"/>
        <v>0.33333333333333331</v>
      </c>
      <c r="AC845" s="15">
        <f t="shared" si="412"/>
        <v>0.5</v>
      </c>
      <c r="AD845" s="17">
        <f t="shared" si="413"/>
        <v>0.66666666666666663</v>
      </c>
      <c r="AE845" s="13">
        <v>13</v>
      </c>
      <c r="AF845" s="15">
        <f t="shared" si="414"/>
        <v>2.1666666666666665</v>
      </c>
      <c r="AG845" s="13">
        <v>6</v>
      </c>
      <c r="AH845" s="15">
        <f t="shared" si="415"/>
        <v>1</v>
      </c>
      <c r="AI845" s="13">
        <v>7</v>
      </c>
      <c r="AJ845" s="15">
        <f t="shared" si="416"/>
        <v>1.1666666666666667</v>
      </c>
      <c r="AK845" s="13">
        <v>3</v>
      </c>
      <c r="AL845" s="15">
        <f t="shared" si="417"/>
        <v>0.5</v>
      </c>
      <c r="AM845" s="13">
        <v>1</v>
      </c>
      <c r="AN845" s="15">
        <f t="shared" si="418"/>
        <v>0.16666666666666666</v>
      </c>
      <c r="AO845" s="2">
        <v>2</v>
      </c>
      <c r="AP845" s="15">
        <f t="shared" si="419"/>
        <v>0.33333333333333331</v>
      </c>
      <c r="AQ845" s="6">
        <v>2</v>
      </c>
      <c r="AR845" s="15">
        <f t="shared" si="420"/>
        <v>0.33333333333333331</v>
      </c>
      <c r="AS845" s="52">
        <v>7</v>
      </c>
      <c r="AT845" s="15">
        <f t="shared" si="421"/>
        <v>1.1666666666666667</v>
      </c>
      <c r="AU845" s="18"/>
      <c r="AV845" s="18"/>
      <c r="AW845" s="18"/>
      <c r="AX845" s="18"/>
      <c r="AY845" s="18"/>
      <c r="AZ845" s="18"/>
      <c r="BA845" s="18"/>
      <c r="BB845" s="18"/>
      <c r="BC845" s="18"/>
      <c r="BD845" s="92">
        <f t="shared" si="422"/>
        <v>37.553648068669524</v>
      </c>
      <c r="BE845" s="92">
        <f t="shared" si="423"/>
        <v>31.25</v>
      </c>
      <c r="BF845" s="93">
        <f>IFERROR(100*((L845+0.44*AA845+AQ845)*2400)/((SUMIFS(팀공격력!Q:Q,팀공격력!A:A,B845,팀공격력!B:B,D845)+0.44*SUMIFS(팀공격력!T:T,팀공격력!A:A,B845,팀공격력!B:B,D845)+SUMIFS(팀공격력!AK:AK,팀공격력!A:A,B845,팀공격력!B:B,D845))*(F845*60+G845)),"")</f>
        <v>5.9267884555375687</v>
      </c>
      <c r="BG845" s="17">
        <f t="shared" si="424"/>
        <v>0.625</v>
      </c>
      <c r="BH845" s="17">
        <f t="shared" si="425"/>
        <v>0.375</v>
      </c>
      <c r="BI845" s="94">
        <f>IFERROR(((AG845*(12000/5))/((F845*60+G845)*(SUMIFS(팀공격력!X:X,팀공격력!A:A,B845,팀공격력!B:B,D845)+SUMIFS(팀수비력!X:X,팀수비력!A:A,B845,팀수비력!B:B,D845))))*100,"")</f>
        <v>3.764509045278678</v>
      </c>
      <c r="BJ845" s="94">
        <f>IFERROR(((AI845*(12000/5))/((F845*60+G845)*(SUMIFS(팀공격력!V:V,팀공격력!A:A,B845,팀공격력!B:B,D845)+SUMIFS(팀수비력!W:W,팀수비력!A:A,B845,팀수비력!B:B,D845))))*100,"")</f>
        <v>8.5109832212045067</v>
      </c>
      <c r="BK845" s="94">
        <f>IFERROR(((AE845*(12000/5))/((F845*60+G845)*(SUMIFS(팀공격력!X:X,팀공격력!A:A,B845,팀공격력!B:B,D845)+SUMIFS(팀수비력!X:X,팀수비력!A:A,B845,팀수비력!B:B,D845))))*100,"")</f>
        <v>8.1564362647704698</v>
      </c>
      <c r="BL845" s="94">
        <f>IFERROR(100*AK845/(((((F845*60+G845)/(12000/5))*SUMIFS(팀공격력!P:P,팀공격력!A:A,B845,팀공격력!B:B,D845))-K845)),"")</f>
        <v>4.7458342121915207</v>
      </c>
      <c r="BM845" s="94">
        <f>IFERROR(100*((AM845/E845*(2400))/((F845*60+G845)*SUMIFS(팀공격력!AR:AR,팀공격력!A:A,B845,팀공격력!B:B,D845))),"")</f>
        <v>0.92312446519460745</v>
      </c>
      <c r="BN845" s="94">
        <f>IFERROR((AO845*40)/(((F845*60+G845)/60)*(SUMIFS(팀수비력!Q:Q,팀수비력!A:A,B845,팀수비력!B:B,D845)-SUMIFS(팀수비력!N:N,팀수비력!A:A,B845,팀수비력!B:B,D845)))*100,"")</f>
        <v>2.0194540742485954</v>
      </c>
      <c r="BO845" s="94">
        <f t="shared" si="426"/>
        <v>17.667844522968199</v>
      </c>
      <c r="BP845" s="18"/>
      <c r="BQ845" s="18"/>
      <c r="BR845" s="18"/>
      <c r="BS845" s="18"/>
      <c r="BT845" s="19" t="s">
        <v>88</v>
      </c>
      <c r="BU845" s="19"/>
      <c r="BV845" s="26" t="s">
        <v>94</v>
      </c>
      <c r="BW845" s="26"/>
      <c r="BX845" s="26"/>
      <c r="BY845" s="26"/>
      <c r="BZ845" s="29"/>
      <c r="CA845" s="29"/>
      <c r="CB845" s="29"/>
      <c r="CC845" s="30"/>
      <c r="CD845" s="30"/>
      <c r="CE845" s="30"/>
      <c r="CF845" s="28">
        <v>1</v>
      </c>
      <c r="CG845" s="28">
        <v>5</v>
      </c>
    </row>
    <row r="846" spans="1:85" x14ac:dyDescent="0.4">
      <c r="A846" s="9" t="s">
        <v>84</v>
      </c>
      <c r="B846" s="9" t="s">
        <v>149</v>
      </c>
      <c r="C846" s="9" t="s">
        <v>157</v>
      </c>
      <c r="D846" s="23" t="s">
        <v>298</v>
      </c>
      <c r="E846" s="32">
        <v>3</v>
      </c>
      <c r="F846" s="32">
        <v>26</v>
      </c>
      <c r="G846" s="32">
        <v>26</v>
      </c>
      <c r="H846" s="14">
        <f t="shared" si="400"/>
        <v>4758</v>
      </c>
      <c r="I846" s="45">
        <v>59</v>
      </c>
      <c r="J846" s="15">
        <f t="shared" si="401"/>
        <v>19.666666666666668</v>
      </c>
      <c r="K846" s="21">
        <v>25</v>
      </c>
      <c r="L846" s="21">
        <v>40</v>
      </c>
      <c r="M846" s="15">
        <f t="shared" si="402"/>
        <v>8.3333333333333339</v>
      </c>
      <c r="N846" s="15">
        <f t="shared" si="403"/>
        <v>13.333333333333334</v>
      </c>
      <c r="O846" s="17">
        <f t="shared" si="404"/>
        <v>0.625</v>
      </c>
      <c r="P846" s="14">
        <v>25</v>
      </c>
      <c r="Q846" s="16">
        <v>36</v>
      </c>
      <c r="R846" s="15">
        <f t="shared" si="405"/>
        <v>8.3333333333333339</v>
      </c>
      <c r="S846" s="15">
        <f t="shared" si="406"/>
        <v>12</v>
      </c>
      <c r="T846" s="17">
        <f t="shared" si="407"/>
        <v>0.69444444444444442</v>
      </c>
      <c r="U846" s="16">
        <v>0</v>
      </c>
      <c r="V846" s="16">
        <v>4</v>
      </c>
      <c r="W846" s="15">
        <f t="shared" si="408"/>
        <v>0</v>
      </c>
      <c r="X846" s="15">
        <f t="shared" si="409"/>
        <v>1.3333333333333333</v>
      </c>
      <c r="Y846" s="17">
        <f t="shared" si="410"/>
        <v>0</v>
      </c>
      <c r="Z846" s="8">
        <v>9</v>
      </c>
      <c r="AA846" s="8">
        <v>9</v>
      </c>
      <c r="AB846" s="15">
        <f t="shared" si="411"/>
        <v>3</v>
      </c>
      <c r="AC846" s="15">
        <f t="shared" si="412"/>
        <v>3</v>
      </c>
      <c r="AD846" s="17">
        <f t="shared" si="413"/>
        <v>1</v>
      </c>
      <c r="AE846" s="13">
        <v>21</v>
      </c>
      <c r="AF846" s="15">
        <f t="shared" si="414"/>
        <v>7</v>
      </c>
      <c r="AG846" s="13">
        <v>6</v>
      </c>
      <c r="AH846" s="15">
        <f t="shared" si="415"/>
        <v>2</v>
      </c>
      <c r="AI846" s="13">
        <v>15</v>
      </c>
      <c r="AJ846" s="15">
        <f t="shared" si="416"/>
        <v>5</v>
      </c>
      <c r="AK846" s="13">
        <v>9</v>
      </c>
      <c r="AL846" s="15">
        <f t="shared" si="417"/>
        <v>3</v>
      </c>
      <c r="AM846" s="13">
        <v>1</v>
      </c>
      <c r="AN846" s="15">
        <f t="shared" si="418"/>
        <v>0.33333333333333331</v>
      </c>
      <c r="AO846" s="2">
        <v>4</v>
      </c>
      <c r="AP846" s="15">
        <f t="shared" si="419"/>
        <v>1.3333333333333333</v>
      </c>
      <c r="AQ846" s="6">
        <v>9</v>
      </c>
      <c r="AR846" s="15">
        <f t="shared" si="420"/>
        <v>3</v>
      </c>
      <c r="AS846" s="52">
        <v>8</v>
      </c>
      <c r="AT846" s="15">
        <f t="shared" si="421"/>
        <v>2.6666666666666665</v>
      </c>
      <c r="AU846" s="18"/>
      <c r="AV846" s="18"/>
      <c r="AW846" s="18"/>
      <c r="AX846" s="18"/>
      <c r="AY846" s="18"/>
      <c r="AZ846" s="18"/>
      <c r="BA846" s="18"/>
      <c r="BB846" s="18"/>
      <c r="BC846" s="18"/>
      <c r="BD846" s="92">
        <f t="shared" si="422"/>
        <v>67.106460418562335</v>
      </c>
      <c r="BE846" s="92">
        <f t="shared" si="423"/>
        <v>62.5</v>
      </c>
      <c r="BF846" s="93">
        <f>IFERROR(100*((L846+0.44*AA846+AQ846)*2400)/((SUMIFS(팀공격력!Q:Q,팀공격력!A:A,B846,팀공격력!B:B,D846)+0.44*SUMIFS(팀공격력!T:T,팀공격력!A:A,B846,팀공격력!B:B,D846)+SUMIFS(팀공격력!AK:AK,팀공격력!A:A,B846,팀공격력!B:B,D846))*(F846*60+G846)),"")</f>
        <v>10.210115147195506</v>
      </c>
      <c r="BG846" s="17">
        <f t="shared" si="424"/>
        <v>0.1</v>
      </c>
      <c r="BH846" s="17">
        <f t="shared" si="425"/>
        <v>0.22500000000000001</v>
      </c>
      <c r="BI846" s="94">
        <f>IFERROR(((AG846*(12000/5))/((F846*60+G846)*(SUMIFS(팀공격력!X:X,팀공격력!A:A,B846,팀공격력!B:B,D846)+SUMIFS(팀수비력!X:X,팀수비력!A:A,B846,팀수비력!B:B,D846))))*100,"")</f>
        <v>1.3861748313005977</v>
      </c>
      <c r="BJ846" s="94">
        <f>IFERROR(((AI846*(12000/5))/((F846*60+G846)*(SUMIFS(팀공격력!V:V,팀공격력!A:A,B846,팀공격력!B:B,D846)+SUMIFS(팀수비력!W:W,팀수비력!A:A,B846,팀수비력!B:B,D846))))*100,"")</f>
        <v>6.7155659356648787</v>
      </c>
      <c r="BK846" s="94">
        <f>IFERROR(((AE846*(12000/5))/((F846*60+G846)*(SUMIFS(팀공격력!X:X,팀공격력!A:A,B846,팀공격력!B:B,D846)+SUMIFS(팀수비력!X:X,팀수비력!A:A,B846,팀수비력!B:B,D846))))*100,"")</f>
        <v>4.8516119095520924</v>
      </c>
      <c r="BL846" s="94">
        <f>IFERROR(100*AK846/(((((F846*60+G846)/(12000/5))*SUMIFS(팀공격력!P:P,팀공격력!A:A,B846,팀공격력!B:B,D846))-K846)),"")</f>
        <v>5.9170300891937488</v>
      </c>
      <c r="BM846" s="94">
        <f>IFERROR(100*((AM846/E846*(2400))/((F846*60+G846)*SUMIFS(팀공격력!AR:AR,팀공격력!A:A,B846,팀공격력!B:B,D846))),"")</f>
        <v>0.67982936654937043</v>
      </c>
      <c r="BN846" s="94">
        <f>IFERROR((AO846*40)/(((F846*60+G846)/60)*(SUMIFS(팀수비력!Q:Q,팀수비력!A:A,B846,팀수비력!B:B,D846)-SUMIFS(팀수비력!N:N,팀수비력!A:A,B846,팀수비력!B:B,D846)))*100,"")</f>
        <v>1.4872146019687003</v>
      </c>
      <c r="BO846" s="94">
        <f t="shared" si="426"/>
        <v>16.993957703927492</v>
      </c>
      <c r="BP846" s="18"/>
      <c r="BQ846" s="18"/>
      <c r="BR846" s="18"/>
      <c r="BS846" s="18"/>
      <c r="BT846" s="19" t="s">
        <v>93</v>
      </c>
      <c r="BU846" s="19"/>
      <c r="BV846" s="26" t="s">
        <v>94</v>
      </c>
      <c r="BW846" s="26"/>
      <c r="BX846" s="26"/>
      <c r="BY846" s="26"/>
      <c r="BZ846" s="29"/>
      <c r="CA846" s="29"/>
      <c r="CB846" s="29"/>
      <c r="CC846" s="30"/>
      <c r="CD846" s="30"/>
      <c r="CE846" s="30"/>
      <c r="CF846" s="28">
        <v>2</v>
      </c>
      <c r="CG846" s="28">
        <v>1</v>
      </c>
    </row>
    <row r="847" spans="1:85" x14ac:dyDescent="0.4">
      <c r="A847" s="9" t="s">
        <v>84</v>
      </c>
      <c r="B847" s="9" t="s">
        <v>149</v>
      </c>
      <c r="C847" s="9" t="s">
        <v>158</v>
      </c>
      <c r="D847" s="23" t="s">
        <v>298</v>
      </c>
      <c r="E847" s="32">
        <v>9</v>
      </c>
      <c r="F847" s="32">
        <v>23</v>
      </c>
      <c r="G847" s="32">
        <v>35</v>
      </c>
      <c r="H847" s="14">
        <f t="shared" si="400"/>
        <v>12735</v>
      </c>
      <c r="I847" s="45">
        <v>55</v>
      </c>
      <c r="J847" s="15">
        <f t="shared" si="401"/>
        <v>6.1111111111111107</v>
      </c>
      <c r="K847" s="21">
        <v>20</v>
      </c>
      <c r="L847" s="21">
        <v>65</v>
      </c>
      <c r="M847" s="15">
        <f t="shared" si="402"/>
        <v>2.2222222222222223</v>
      </c>
      <c r="N847" s="15">
        <f t="shared" si="403"/>
        <v>7.2222222222222223</v>
      </c>
      <c r="O847" s="17">
        <f t="shared" si="404"/>
        <v>0.30769230769230771</v>
      </c>
      <c r="P847" s="14">
        <v>11</v>
      </c>
      <c r="Q847" s="16">
        <v>39</v>
      </c>
      <c r="R847" s="15">
        <f t="shared" si="405"/>
        <v>1.2222222222222223</v>
      </c>
      <c r="S847" s="15">
        <f t="shared" si="406"/>
        <v>4.333333333333333</v>
      </c>
      <c r="T847" s="17">
        <f t="shared" si="407"/>
        <v>0.28205128205128205</v>
      </c>
      <c r="U847" s="16">
        <v>9</v>
      </c>
      <c r="V847" s="16">
        <v>26</v>
      </c>
      <c r="W847" s="15">
        <f t="shared" si="408"/>
        <v>1</v>
      </c>
      <c r="X847" s="15">
        <f t="shared" si="409"/>
        <v>2.8888888888888888</v>
      </c>
      <c r="Y847" s="17">
        <f t="shared" si="410"/>
        <v>0.34615384615384615</v>
      </c>
      <c r="Z847" s="8">
        <v>6</v>
      </c>
      <c r="AA847" s="8">
        <v>6</v>
      </c>
      <c r="AB847" s="15">
        <f t="shared" si="411"/>
        <v>0.66666666666666663</v>
      </c>
      <c r="AC847" s="15">
        <f t="shared" si="412"/>
        <v>0.66666666666666663</v>
      </c>
      <c r="AD847" s="17">
        <f t="shared" si="413"/>
        <v>1</v>
      </c>
      <c r="AE847" s="13">
        <v>28</v>
      </c>
      <c r="AF847" s="15">
        <f t="shared" si="414"/>
        <v>3.1111111111111112</v>
      </c>
      <c r="AG847" s="13">
        <v>11</v>
      </c>
      <c r="AH847" s="15">
        <f t="shared" si="415"/>
        <v>1.2222222222222223</v>
      </c>
      <c r="AI847" s="13">
        <v>17</v>
      </c>
      <c r="AJ847" s="15">
        <f t="shared" si="416"/>
        <v>1.8888888888888888</v>
      </c>
      <c r="AK847" s="13">
        <v>19</v>
      </c>
      <c r="AL847" s="15">
        <f t="shared" si="417"/>
        <v>2.1111111111111112</v>
      </c>
      <c r="AM847" s="13">
        <v>8</v>
      </c>
      <c r="AN847" s="15">
        <f t="shared" si="418"/>
        <v>0.88888888888888884</v>
      </c>
      <c r="AO847" s="2">
        <v>0</v>
      </c>
      <c r="AP847" s="15">
        <f t="shared" si="419"/>
        <v>0</v>
      </c>
      <c r="AQ847" s="6">
        <v>13</v>
      </c>
      <c r="AR847" s="15">
        <f t="shared" si="420"/>
        <v>1.4444444444444444</v>
      </c>
      <c r="AS847" s="52">
        <v>19</v>
      </c>
      <c r="AT847" s="15">
        <f t="shared" si="421"/>
        <v>2.1111111111111112</v>
      </c>
      <c r="AU847" s="18"/>
      <c r="AV847" s="18"/>
      <c r="AW847" s="18"/>
      <c r="AX847" s="18"/>
      <c r="AY847" s="18"/>
      <c r="AZ847" s="18"/>
      <c r="BA847" s="18"/>
      <c r="BB847" s="18"/>
      <c r="BC847" s="18"/>
      <c r="BD847" s="92">
        <f t="shared" si="422"/>
        <v>40.656416321703134</v>
      </c>
      <c r="BE847" s="92">
        <f t="shared" si="423"/>
        <v>37.692307692307693</v>
      </c>
      <c r="BF847" s="93">
        <f>IFERROR(100*((L847+0.44*AA847+AQ847)*2400)/((SUMIFS(팀공격력!Q:Q,팀공격력!A:A,B847,팀공격력!B:B,D847)+0.44*SUMIFS(팀공격력!T:T,팀공격력!A:A,B847,팀공격력!B:B,D847)+SUMIFS(팀공격력!AK:AK,팀공격력!A:A,B847,팀공격력!B:B,D847))*(F847*60+G847)),"")</f>
        <v>17.425286437329525</v>
      </c>
      <c r="BG847" s="17">
        <f t="shared" si="424"/>
        <v>0.4</v>
      </c>
      <c r="BH847" s="17">
        <f t="shared" si="425"/>
        <v>9.2307692307692313E-2</v>
      </c>
      <c r="BI847" s="94">
        <f>IFERROR(((AG847*(12000/5))/((F847*60+G847)*(SUMIFS(팀공격력!X:X,팀공격력!A:A,B847,팀공격력!B:B,D847)+SUMIFS(팀수비력!X:X,팀수비력!A:A,B847,팀수비력!B:B,D847))))*100,"")</f>
        <v>2.8484341704205218</v>
      </c>
      <c r="BJ847" s="94">
        <f>IFERROR(((AI847*(12000/5))/((F847*60+G847)*(SUMIFS(팀공격력!V:V,팀공격력!A:A,B847,팀공격력!B:B,D847)+SUMIFS(팀수비력!W:W,팀수비력!A:A,B847,팀수비력!B:B,D847))))*100,"")</f>
        <v>8.5307462312083135</v>
      </c>
      <c r="BK847" s="94">
        <f>IFERROR(((AE847*(12000/5))/((F847*60+G847)*(SUMIFS(팀공격력!X:X,팀공격력!A:A,B847,팀공격력!B:B,D847)+SUMIFS(팀수비력!X:X,팀수비력!A:A,B847,팀수비력!B:B,D847))))*100,"")</f>
        <v>7.2505597065249647</v>
      </c>
      <c r="BL847" s="94">
        <f>IFERROR(100*AK847/(((((F847*60+G847)/(12000/5))*SUMIFS(팀공격력!P:P,팀공격력!A:A,B847,팀공격력!B:B,D847))-K847)),"")</f>
        <v>13.767284584264235</v>
      </c>
      <c r="BM847" s="94">
        <f>IFERROR(100*((AM847/E847*(2400))/((F847*60+G847)*SUMIFS(팀공격력!AR:AR,팀공격력!A:A,B847,팀공격력!B:B,D847))),"")</f>
        <v>2.0319611313965633</v>
      </c>
      <c r="BN847" s="94">
        <f>IFERROR((AO847*40)/(((F847*60+G847)/60)*(SUMIFS(팀수비력!Q:Q,팀수비력!A:A,B847,팀수비력!B:B,D847)-SUMIFS(팀수비력!N:N,팀수비력!A:A,B847,팀수비력!B:B,D847)))*100,"")</f>
        <v>0</v>
      </c>
      <c r="BO847" s="94">
        <f t="shared" si="426"/>
        <v>16.121031746031747</v>
      </c>
      <c r="BP847" s="18"/>
      <c r="BQ847" s="18"/>
      <c r="BR847" s="18"/>
      <c r="BS847" s="18"/>
      <c r="BT847" s="19" t="s">
        <v>88</v>
      </c>
      <c r="BU847" s="19"/>
      <c r="BV847" s="26" t="s">
        <v>89</v>
      </c>
      <c r="BW847" s="26"/>
      <c r="BX847" s="26"/>
      <c r="BY847" s="26"/>
      <c r="BZ847" s="29"/>
      <c r="CA847" s="29"/>
      <c r="CB847" s="29"/>
      <c r="CC847" s="30"/>
      <c r="CD847" s="30"/>
      <c r="CE847" s="30"/>
      <c r="CF847" s="28">
        <v>2</v>
      </c>
      <c r="CG847" s="28">
        <v>7</v>
      </c>
    </row>
    <row r="848" spans="1:85" x14ac:dyDescent="0.4">
      <c r="A848" s="9" t="s">
        <v>84</v>
      </c>
      <c r="B848" s="9" t="s">
        <v>149</v>
      </c>
      <c r="C848" s="9" t="s">
        <v>159</v>
      </c>
      <c r="D848" s="23" t="s">
        <v>298</v>
      </c>
      <c r="E848" s="32">
        <v>8</v>
      </c>
      <c r="F848" s="32">
        <v>26</v>
      </c>
      <c r="G848" s="32">
        <v>4</v>
      </c>
      <c r="H848" s="14">
        <f t="shared" si="400"/>
        <v>12512</v>
      </c>
      <c r="I848" s="45">
        <v>82</v>
      </c>
      <c r="J848" s="15">
        <f t="shared" si="401"/>
        <v>10.25</v>
      </c>
      <c r="K848" s="21">
        <v>32</v>
      </c>
      <c r="L848" s="21">
        <v>67</v>
      </c>
      <c r="M848" s="15">
        <f t="shared" si="402"/>
        <v>4</v>
      </c>
      <c r="N848" s="15">
        <f t="shared" si="403"/>
        <v>8.375</v>
      </c>
      <c r="O848" s="17">
        <f t="shared" si="404"/>
        <v>0.47761194029850745</v>
      </c>
      <c r="P848" s="14">
        <v>32</v>
      </c>
      <c r="Q848" s="16">
        <v>59</v>
      </c>
      <c r="R848" s="15">
        <f t="shared" si="405"/>
        <v>4</v>
      </c>
      <c r="S848" s="15">
        <f t="shared" si="406"/>
        <v>7.375</v>
      </c>
      <c r="T848" s="17">
        <f t="shared" si="407"/>
        <v>0.5423728813559322</v>
      </c>
      <c r="U848" s="16">
        <v>0</v>
      </c>
      <c r="V848" s="16">
        <v>8</v>
      </c>
      <c r="W848" s="15">
        <f t="shared" si="408"/>
        <v>0</v>
      </c>
      <c r="X848" s="15">
        <f t="shared" si="409"/>
        <v>1</v>
      </c>
      <c r="Y848" s="17">
        <f t="shared" si="410"/>
        <v>0</v>
      </c>
      <c r="Z848" s="8">
        <v>18</v>
      </c>
      <c r="AA848" s="8">
        <v>24</v>
      </c>
      <c r="AB848" s="15">
        <f t="shared" si="411"/>
        <v>2.25</v>
      </c>
      <c r="AC848" s="15">
        <f t="shared" si="412"/>
        <v>3</v>
      </c>
      <c r="AD848" s="17">
        <f t="shared" si="413"/>
        <v>0.75</v>
      </c>
      <c r="AE848" s="13">
        <v>32</v>
      </c>
      <c r="AF848" s="15">
        <f t="shared" si="414"/>
        <v>4</v>
      </c>
      <c r="AG848" s="13">
        <v>12</v>
      </c>
      <c r="AH848" s="15">
        <f t="shared" si="415"/>
        <v>1.5</v>
      </c>
      <c r="AI848" s="13">
        <v>20</v>
      </c>
      <c r="AJ848" s="15">
        <f t="shared" si="416"/>
        <v>2.5</v>
      </c>
      <c r="AK848" s="13">
        <v>10</v>
      </c>
      <c r="AL848" s="15">
        <f t="shared" si="417"/>
        <v>1.25</v>
      </c>
      <c r="AM848" s="13">
        <v>2</v>
      </c>
      <c r="AN848" s="15">
        <f t="shared" si="418"/>
        <v>0.25</v>
      </c>
      <c r="AO848" s="2">
        <v>6</v>
      </c>
      <c r="AP848" s="15">
        <f t="shared" si="419"/>
        <v>0.75</v>
      </c>
      <c r="AQ848" s="6">
        <v>9</v>
      </c>
      <c r="AR848" s="15">
        <f t="shared" si="420"/>
        <v>1.125</v>
      </c>
      <c r="AS848" s="52">
        <v>26</v>
      </c>
      <c r="AT848" s="15">
        <f t="shared" si="421"/>
        <v>3.25</v>
      </c>
      <c r="AU848" s="18"/>
      <c r="AV848" s="18"/>
      <c r="AW848" s="18"/>
      <c r="AX848" s="18"/>
      <c r="AY848" s="18"/>
      <c r="AZ848" s="18"/>
      <c r="BA848" s="18"/>
      <c r="BB848" s="18"/>
      <c r="BC848" s="18"/>
      <c r="BD848" s="92">
        <f t="shared" si="422"/>
        <v>52.862300154718923</v>
      </c>
      <c r="BE848" s="92">
        <f t="shared" si="423"/>
        <v>47.761194029850742</v>
      </c>
      <c r="BF848" s="93">
        <f>IFERROR(100*((L848+0.44*AA848+AQ848)*2400)/((SUMIFS(팀공격력!Q:Q,팀공격력!A:A,B848,팀공격력!B:B,D848)+0.44*SUMIFS(팀공격력!T:T,팀공격력!A:A,B848,팀공격력!B:B,D848)+SUMIFS(팀공격력!AK:AK,팀공격력!A:A,B848,팀공격력!B:B,D848))*(F848*60+G848)),"")</f>
        <v>16.922571026509551</v>
      </c>
      <c r="BG848" s="17">
        <f t="shared" si="424"/>
        <v>0.11940298507462686</v>
      </c>
      <c r="BH848" s="17">
        <f t="shared" si="425"/>
        <v>0.35820895522388058</v>
      </c>
      <c r="BI848" s="94">
        <f>IFERROR(((AG848*(12000/5))/((F848*60+G848)*(SUMIFS(팀공격력!X:X,팀공격력!A:A,B848,팀공격력!B:B,D848)+SUMIFS(팀수비력!X:X,팀수비력!A:A,B848,팀수비력!B:B,D848))))*100,"")</f>
        <v>2.811346908494563</v>
      </c>
      <c r="BJ848" s="94">
        <f>IFERROR(((AI848*(12000/5))/((F848*60+G848)*(SUMIFS(팀공격력!V:V,팀공격력!A:A,B848,팀공격력!B:B,D848)+SUMIFS(팀수비력!W:W,팀수비력!A:A,B848,팀수비력!B:B,D848))))*100,"")</f>
        <v>9.08004055751449</v>
      </c>
      <c r="BK848" s="94">
        <f>IFERROR(((AE848*(12000/5))/((F848*60+G848)*(SUMIFS(팀공격력!X:X,팀공격력!A:A,B848,팀공격력!B:B,D848)+SUMIFS(팀수비력!X:X,팀수비력!A:A,B848,팀수비력!B:B,D848))))*100,"")</f>
        <v>7.4969250893188342</v>
      </c>
      <c r="BL848" s="94">
        <f>IFERROR(100*AK848/(((((F848*60+G848)/(12000/5))*SUMIFS(팀공격력!P:P,팀공격력!A:A,B848,팀공격력!B:B,D848))-K848)),"")</f>
        <v>7.0103285507314119</v>
      </c>
      <c r="BM848" s="94">
        <f>IFERROR(100*((AM848/E848*(2400))/((F848*60+G848)*SUMIFS(팀공격력!AR:AR,팀공격력!A:A,B848,팀공격력!B:B,D848))),"")</f>
        <v>0.51704413779442215</v>
      </c>
      <c r="BN848" s="94">
        <f>IFERROR((AO848*40)/(((F848*60+G848)/60)*(SUMIFS(팀수비력!Q:Q,팀수비력!A:A,B848,팀수비력!B:B,D848)-SUMIFS(팀수비력!N:N,팀수비력!A:A,B848,팀수비력!B:B,D848)))*100,"")</f>
        <v>2.2622017506927996</v>
      </c>
      <c r="BO848" s="94">
        <f t="shared" si="426"/>
        <v>10.397412199630313</v>
      </c>
      <c r="BP848" s="18"/>
      <c r="BQ848" s="18"/>
      <c r="BR848" s="18"/>
      <c r="BS848" s="18"/>
      <c r="BT848" s="19" t="s">
        <v>88</v>
      </c>
      <c r="BU848" s="19"/>
      <c r="BV848" s="26" t="s">
        <v>97</v>
      </c>
      <c r="BW848" s="26"/>
      <c r="BX848" s="26"/>
      <c r="BY848" s="26"/>
      <c r="BZ848" s="29"/>
      <c r="CA848" s="29"/>
      <c r="CB848" s="29"/>
      <c r="CC848" s="30"/>
      <c r="CD848" s="30"/>
      <c r="CE848" s="30"/>
      <c r="CF848" s="28">
        <v>2</v>
      </c>
      <c r="CG848" s="28">
        <v>6</v>
      </c>
    </row>
    <row r="849" spans="1:85" x14ac:dyDescent="0.4">
      <c r="A849" s="9" t="s">
        <v>84</v>
      </c>
      <c r="B849" s="9" t="s">
        <v>149</v>
      </c>
      <c r="C849" s="9" t="s">
        <v>160</v>
      </c>
      <c r="D849" s="23" t="s">
        <v>298</v>
      </c>
      <c r="E849" s="32">
        <v>7</v>
      </c>
      <c r="F849" s="32">
        <v>9</v>
      </c>
      <c r="G849" s="32">
        <v>4</v>
      </c>
      <c r="H849" s="14">
        <f t="shared" si="400"/>
        <v>3808</v>
      </c>
      <c r="I849" s="45">
        <v>22</v>
      </c>
      <c r="J849" s="15">
        <f t="shared" si="401"/>
        <v>3.1428571428571428</v>
      </c>
      <c r="K849" s="21">
        <v>8</v>
      </c>
      <c r="L849" s="21">
        <v>27</v>
      </c>
      <c r="M849" s="15">
        <f t="shared" si="402"/>
        <v>1.1428571428571428</v>
      </c>
      <c r="N849" s="15">
        <f t="shared" si="403"/>
        <v>3.8571428571428572</v>
      </c>
      <c r="O849" s="17">
        <f t="shared" si="404"/>
        <v>0.29629629629629628</v>
      </c>
      <c r="P849" s="14">
        <v>8</v>
      </c>
      <c r="Q849" s="16">
        <v>21</v>
      </c>
      <c r="R849" s="15">
        <f t="shared" si="405"/>
        <v>1.1428571428571428</v>
      </c>
      <c r="S849" s="15">
        <f t="shared" si="406"/>
        <v>3</v>
      </c>
      <c r="T849" s="17">
        <f t="shared" si="407"/>
        <v>0.38095238095238093</v>
      </c>
      <c r="U849" s="16">
        <v>0</v>
      </c>
      <c r="V849" s="16">
        <v>6</v>
      </c>
      <c r="W849" s="15">
        <f t="shared" si="408"/>
        <v>0</v>
      </c>
      <c r="X849" s="15">
        <f t="shared" si="409"/>
        <v>0.8571428571428571</v>
      </c>
      <c r="Y849" s="17">
        <f t="shared" si="410"/>
        <v>0</v>
      </c>
      <c r="Z849" s="8">
        <v>6</v>
      </c>
      <c r="AA849" s="8">
        <v>6</v>
      </c>
      <c r="AB849" s="15">
        <f t="shared" si="411"/>
        <v>0.8571428571428571</v>
      </c>
      <c r="AC849" s="15">
        <f t="shared" si="412"/>
        <v>0.8571428571428571</v>
      </c>
      <c r="AD849" s="17">
        <f t="shared" si="413"/>
        <v>1</v>
      </c>
      <c r="AE849" s="13">
        <v>5</v>
      </c>
      <c r="AF849" s="15">
        <f t="shared" si="414"/>
        <v>0.7142857142857143</v>
      </c>
      <c r="AG849" s="13">
        <v>2</v>
      </c>
      <c r="AH849" s="15">
        <f t="shared" si="415"/>
        <v>0.2857142857142857</v>
      </c>
      <c r="AI849" s="13">
        <v>3</v>
      </c>
      <c r="AJ849" s="15">
        <f t="shared" si="416"/>
        <v>0.42857142857142855</v>
      </c>
      <c r="AK849" s="13">
        <v>11</v>
      </c>
      <c r="AL849" s="15">
        <f t="shared" si="417"/>
        <v>1.5714285714285714</v>
      </c>
      <c r="AM849" s="13">
        <v>2</v>
      </c>
      <c r="AN849" s="15">
        <f t="shared" si="418"/>
        <v>0.2857142857142857</v>
      </c>
      <c r="AO849" s="2">
        <v>0</v>
      </c>
      <c r="AP849" s="15">
        <f t="shared" si="419"/>
        <v>0</v>
      </c>
      <c r="AQ849" s="6">
        <v>3</v>
      </c>
      <c r="AR849" s="15">
        <f t="shared" si="420"/>
        <v>0.42857142857142855</v>
      </c>
      <c r="AS849" s="52">
        <v>5</v>
      </c>
      <c r="AT849" s="15">
        <f t="shared" si="421"/>
        <v>0.7142857142857143</v>
      </c>
      <c r="AU849" s="18"/>
      <c r="AV849" s="18"/>
      <c r="AW849" s="18"/>
      <c r="AX849" s="18"/>
      <c r="AY849" s="18"/>
      <c r="AZ849" s="18"/>
      <c r="BA849" s="18"/>
      <c r="BB849" s="18"/>
      <c r="BC849" s="18"/>
      <c r="BD849" s="92">
        <f t="shared" si="422"/>
        <v>37.11201079622132</v>
      </c>
      <c r="BE849" s="92">
        <f t="shared" si="423"/>
        <v>29.629629629629626</v>
      </c>
      <c r="BF849" s="93">
        <f>IFERROR(100*((L849+0.44*AA849+AQ849)*2400)/((SUMIFS(팀공격력!Q:Q,팀공격력!A:A,B849,팀공격력!B:B,D849)+0.44*SUMIFS(팀공격력!T:T,팀공격력!A:A,B849,팀공격력!B:B,D849)+SUMIFS(팀공격력!AK:AK,팀공격력!A:A,B849,팀공격력!B:B,D849))*(F849*60+G849)),"")</f>
        <v>18.345818682158693</v>
      </c>
      <c r="BG849" s="17">
        <f t="shared" si="424"/>
        <v>0.22222222222222221</v>
      </c>
      <c r="BH849" s="17">
        <f t="shared" si="425"/>
        <v>0.22222222222222221</v>
      </c>
      <c r="BI849" s="94">
        <f>IFERROR(((AG849*(12000/5))/((F849*60+G849)*(SUMIFS(팀공격력!X:X,팀공격력!A:A,B849,팀공격력!B:B,D849)+SUMIFS(팀수비력!X:X,팀수비력!A:A,B849,팀수비력!B:B,D849))))*100,"")</f>
        <v>1.3471037269869779</v>
      </c>
      <c r="BJ849" s="94">
        <f>IFERROR(((AI849*(12000/5))/((F849*60+G849)*(SUMIFS(팀공격력!V:V,팀공격력!A:A,B849,팀공격력!B:B,D849)+SUMIFS(팀수비력!W:W,팀수비력!A:A,B849,팀수비력!B:B,D849))))*100,"")</f>
        <v>3.9157674904281237</v>
      </c>
      <c r="BK849" s="94">
        <f>IFERROR(((AE849*(12000/5))/((F849*60+G849)*(SUMIFS(팀공격력!X:X,팀공격력!A:A,B849,팀공격력!B:B,D849)+SUMIFS(팀수비력!X:X,팀수비력!A:A,B849,팀수비력!B:B,D849))))*100,"")</f>
        <v>3.3677593174674447</v>
      </c>
      <c r="BL849" s="94">
        <f>IFERROR(100*AK849/(((((F849*60+G849)/(12000/5))*SUMIFS(팀공격력!P:P,팀공격력!A:A,B849,팀공격력!B:B,D849))-K849)),"")</f>
        <v>20.854398382204248</v>
      </c>
      <c r="BM849" s="94">
        <f>IFERROR(100*((AM849/E849*(2400))/((F849*60+G849)*SUMIFS(팀공격력!AR:AR,팀공격력!A:A,B849,팀공격력!B:B,D849))),"")</f>
        <v>1.6988593098959579</v>
      </c>
      <c r="BN849" s="94">
        <f>IFERROR((AO849*40)/(((F849*60+G849)/60)*(SUMIFS(팀수비력!Q:Q,팀수비력!A:A,B849,팀수비력!B:B,D849)-SUMIFS(팀수비력!N:N,팀수비력!A:A,B849,팀수비력!B:B,D849)))*100,"")</f>
        <v>0</v>
      </c>
      <c r="BO849" s="94">
        <f t="shared" si="426"/>
        <v>9.1911764705882355</v>
      </c>
      <c r="BP849" s="18"/>
      <c r="BQ849" s="18"/>
      <c r="BR849" s="18"/>
      <c r="BS849" s="18"/>
      <c r="BT849" s="19" t="s">
        <v>88</v>
      </c>
      <c r="BU849" s="19"/>
      <c r="BV849" s="26" t="s">
        <v>89</v>
      </c>
      <c r="BW849" s="26"/>
      <c r="BX849" s="26"/>
      <c r="BY849" s="26"/>
      <c r="BZ849" s="29"/>
      <c r="CA849" s="29"/>
      <c r="CB849" s="29"/>
      <c r="CC849" s="30"/>
      <c r="CD849" s="30"/>
      <c r="CE849" s="30"/>
      <c r="CF849" s="28">
        <v>1</v>
      </c>
      <c r="CG849" s="28">
        <v>6</v>
      </c>
    </row>
    <row r="850" spans="1:85" x14ac:dyDescent="0.4">
      <c r="A850" s="9" t="s">
        <v>84</v>
      </c>
      <c r="B850" s="9" t="s">
        <v>149</v>
      </c>
      <c r="C850" s="9" t="s">
        <v>161</v>
      </c>
      <c r="D850" s="23" t="s">
        <v>298</v>
      </c>
      <c r="E850" s="32">
        <v>8</v>
      </c>
      <c r="F850" s="32">
        <v>25</v>
      </c>
      <c r="G850" s="32">
        <v>16</v>
      </c>
      <c r="H850" s="14">
        <f t="shared" si="400"/>
        <v>12128</v>
      </c>
      <c r="I850" s="45">
        <v>80</v>
      </c>
      <c r="J850" s="15">
        <f t="shared" si="401"/>
        <v>10</v>
      </c>
      <c r="K850" s="21">
        <v>30</v>
      </c>
      <c r="L850" s="21">
        <v>77</v>
      </c>
      <c r="M850" s="15">
        <f t="shared" si="402"/>
        <v>3.75</v>
      </c>
      <c r="N850" s="15">
        <f t="shared" si="403"/>
        <v>9.625</v>
      </c>
      <c r="O850" s="17">
        <f t="shared" si="404"/>
        <v>0.38961038961038963</v>
      </c>
      <c r="P850" s="14">
        <v>12</v>
      </c>
      <c r="Q850" s="16">
        <v>32</v>
      </c>
      <c r="R850" s="15">
        <f t="shared" si="405"/>
        <v>1.5</v>
      </c>
      <c r="S850" s="15">
        <f t="shared" si="406"/>
        <v>4</v>
      </c>
      <c r="T850" s="17">
        <f t="shared" si="407"/>
        <v>0.375</v>
      </c>
      <c r="U850" s="16">
        <v>18</v>
      </c>
      <c r="V850" s="16">
        <v>45</v>
      </c>
      <c r="W850" s="15">
        <f t="shared" si="408"/>
        <v>2.25</v>
      </c>
      <c r="X850" s="15">
        <f t="shared" si="409"/>
        <v>5.625</v>
      </c>
      <c r="Y850" s="17">
        <f t="shared" si="410"/>
        <v>0.4</v>
      </c>
      <c r="Z850" s="8">
        <v>2</v>
      </c>
      <c r="AA850" s="8">
        <v>3</v>
      </c>
      <c r="AB850" s="15">
        <f t="shared" si="411"/>
        <v>0.25</v>
      </c>
      <c r="AC850" s="15">
        <f t="shared" si="412"/>
        <v>0.375</v>
      </c>
      <c r="AD850" s="17">
        <f t="shared" si="413"/>
        <v>0.66666666666666663</v>
      </c>
      <c r="AE850" s="13">
        <v>39</v>
      </c>
      <c r="AF850" s="15">
        <f t="shared" si="414"/>
        <v>4.875</v>
      </c>
      <c r="AG850" s="13">
        <v>16</v>
      </c>
      <c r="AH850" s="15">
        <f t="shared" si="415"/>
        <v>2</v>
      </c>
      <c r="AI850" s="13">
        <v>23</v>
      </c>
      <c r="AJ850" s="15">
        <f t="shared" si="416"/>
        <v>2.875</v>
      </c>
      <c r="AK850" s="13">
        <v>6</v>
      </c>
      <c r="AL850" s="15">
        <f t="shared" si="417"/>
        <v>0.75</v>
      </c>
      <c r="AM850" s="13">
        <v>5</v>
      </c>
      <c r="AN850" s="15">
        <f t="shared" si="418"/>
        <v>0.625</v>
      </c>
      <c r="AO850" s="2">
        <v>2</v>
      </c>
      <c r="AP850" s="15">
        <f t="shared" si="419"/>
        <v>0.25</v>
      </c>
      <c r="AQ850" s="6">
        <v>6</v>
      </c>
      <c r="AR850" s="15">
        <f t="shared" si="420"/>
        <v>0.75</v>
      </c>
      <c r="AS850" s="52">
        <v>25</v>
      </c>
      <c r="AT850" s="15">
        <f t="shared" si="421"/>
        <v>3.125</v>
      </c>
      <c r="AU850" s="18"/>
      <c r="AV850" s="18"/>
      <c r="AW850" s="18"/>
      <c r="AX850" s="18"/>
      <c r="AY850" s="18"/>
      <c r="AZ850" s="18"/>
      <c r="BA850" s="18"/>
      <c r="BB850" s="18"/>
      <c r="BC850" s="18"/>
      <c r="BD850" s="92">
        <f t="shared" si="422"/>
        <v>51.072522982635348</v>
      </c>
      <c r="BE850" s="92">
        <f t="shared" si="423"/>
        <v>50.649350649350644</v>
      </c>
      <c r="BF850" s="93">
        <f>IFERROR(100*((L850+0.44*AA850+AQ850)*2400)/((SUMIFS(팀공격력!Q:Q,팀공격력!A:A,B850,팀공격력!B:B,D850)+0.44*SUMIFS(팀공격력!T:T,팀공격력!A:A,B850,팀공격력!B:B,D850)+SUMIFS(팀공격력!AK:AK,팀공격력!A:A,B850,팀공격력!B:B,D850))*(F850*60+G850)),"")</f>
        <v>17.006590053645784</v>
      </c>
      <c r="BG850" s="17">
        <f t="shared" si="424"/>
        <v>0.58441558441558439</v>
      </c>
      <c r="BH850" s="17">
        <f t="shared" si="425"/>
        <v>3.896103896103896E-2</v>
      </c>
      <c r="BI850" s="94">
        <f>IFERROR(((AG850*(12000/5))/((F850*60+G850)*(SUMIFS(팀공격력!X:X,팀공격력!A:A,B850,팀공격력!B:B,D850)+SUMIFS(팀수비력!X:X,팀수비력!A:A,B850,팀수비력!B:B,D850))))*100,"")</f>
        <v>3.8671473745694773</v>
      </c>
      <c r="BJ850" s="94">
        <f>IFERROR(((AI850*(12000/5))/((F850*60+G850)*(SUMIFS(팀공격력!V:V,팀공격력!A:A,B850,팀공격력!B:B,D850)+SUMIFS(팀수비력!W:W,팀수비력!A:A,B850,팀수비력!B:B,D850))))*100,"")</f>
        <v>10.772665532154065</v>
      </c>
      <c r="BK850" s="94">
        <f>IFERROR(((AE850*(12000/5))/((F850*60+G850)*(SUMIFS(팀공격력!X:X,팀공격력!A:A,B850,팀공격력!B:B,D850)+SUMIFS(팀수비력!X:X,팀수비력!A:A,B850,팀수비력!B:B,D850))))*100,"")</f>
        <v>9.4261717255131021</v>
      </c>
      <c r="BL850" s="94">
        <f>IFERROR(100*AK850/(((((F850*60+G850)/(12000/5))*SUMIFS(팀공격력!P:P,팀공격력!A:A,B850,팀공격력!B:B,D850))-K850)),"")</f>
        <v>4.3076628535873249</v>
      </c>
      <c r="BM850" s="94">
        <f>IFERROR(100*((AM850/E850*(2400))/((F850*60+G850)*SUMIFS(팀공격력!AR:AR,팀공격력!A:A,B850,팀공격력!B:B,D850))),"")</f>
        <v>1.3335373210924739</v>
      </c>
      <c r="BN850" s="94">
        <f>IFERROR((AO850*40)/(((F850*60+G850)/60)*(SUMIFS(팀수비력!Q:Q,팀수비력!A:A,B850,팀수비력!B:B,D850)-SUMIFS(팀수비력!N:N,팀수비력!A:A,B850,팀수비력!B:B,D850)))*100,"")</f>
        <v>0.77794273044932671</v>
      </c>
      <c r="BO850" s="94">
        <f t="shared" si="426"/>
        <v>7.1157495256166987</v>
      </c>
      <c r="BP850" s="18"/>
      <c r="BQ850" s="18"/>
      <c r="BR850" s="18"/>
      <c r="BS850" s="18"/>
      <c r="BT850" s="19" t="s">
        <v>88</v>
      </c>
      <c r="BU850" s="19"/>
      <c r="BV850" s="26" t="s">
        <v>94</v>
      </c>
      <c r="BW850" s="26"/>
      <c r="BX850" s="26"/>
      <c r="BY850" s="26"/>
      <c r="BZ850" s="29"/>
      <c r="CA850" s="29"/>
      <c r="CB850" s="29"/>
      <c r="CC850" s="30"/>
      <c r="CD850" s="30"/>
      <c r="CE850" s="30"/>
      <c r="CF850" s="28">
        <v>2</v>
      </c>
      <c r="CG850" s="28">
        <v>6</v>
      </c>
    </row>
    <row r="851" spans="1:85" x14ac:dyDescent="0.4">
      <c r="A851" s="9" t="s">
        <v>84</v>
      </c>
      <c r="B851" s="9" t="s">
        <v>149</v>
      </c>
      <c r="C851" s="9" t="s">
        <v>163</v>
      </c>
      <c r="D851" s="23" t="s">
        <v>298</v>
      </c>
      <c r="E851" s="32">
        <v>9</v>
      </c>
      <c r="F851" s="32">
        <v>12</v>
      </c>
      <c r="G851" s="32">
        <v>52</v>
      </c>
      <c r="H851" s="14">
        <f t="shared" si="400"/>
        <v>6948</v>
      </c>
      <c r="I851" s="45">
        <v>20</v>
      </c>
      <c r="J851" s="15">
        <f t="shared" si="401"/>
        <v>2.2222222222222223</v>
      </c>
      <c r="K851" s="21">
        <v>8</v>
      </c>
      <c r="L851" s="21">
        <v>28</v>
      </c>
      <c r="M851" s="15">
        <f t="shared" si="402"/>
        <v>0.88888888888888884</v>
      </c>
      <c r="N851" s="15">
        <f t="shared" si="403"/>
        <v>3.1111111111111112</v>
      </c>
      <c r="O851" s="17">
        <f t="shared" si="404"/>
        <v>0.2857142857142857</v>
      </c>
      <c r="P851" s="14">
        <v>7</v>
      </c>
      <c r="Q851" s="16">
        <v>16</v>
      </c>
      <c r="R851" s="15">
        <f t="shared" si="405"/>
        <v>0.77777777777777779</v>
      </c>
      <c r="S851" s="15">
        <f t="shared" si="406"/>
        <v>1.7777777777777777</v>
      </c>
      <c r="T851" s="17">
        <f t="shared" si="407"/>
        <v>0.4375</v>
      </c>
      <c r="U851" s="16">
        <v>1</v>
      </c>
      <c r="V851" s="16">
        <v>12</v>
      </c>
      <c r="W851" s="15">
        <f t="shared" si="408"/>
        <v>0.1111111111111111</v>
      </c>
      <c r="X851" s="15">
        <f t="shared" si="409"/>
        <v>1.3333333333333333</v>
      </c>
      <c r="Y851" s="17">
        <f t="shared" si="410"/>
        <v>8.3333333333333329E-2</v>
      </c>
      <c r="Z851" s="8">
        <v>3</v>
      </c>
      <c r="AA851" s="8">
        <v>6</v>
      </c>
      <c r="AB851" s="15">
        <f t="shared" si="411"/>
        <v>0.33333333333333331</v>
      </c>
      <c r="AC851" s="15">
        <f t="shared" si="412"/>
        <v>0.66666666666666663</v>
      </c>
      <c r="AD851" s="17">
        <f t="shared" si="413"/>
        <v>0.5</v>
      </c>
      <c r="AE851" s="13">
        <v>7</v>
      </c>
      <c r="AF851" s="15">
        <f t="shared" si="414"/>
        <v>0.77777777777777779</v>
      </c>
      <c r="AG851" s="13">
        <v>4</v>
      </c>
      <c r="AH851" s="15">
        <f t="shared" si="415"/>
        <v>0.44444444444444442</v>
      </c>
      <c r="AI851" s="13">
        <v>3</v>
      </c>
      <c r="AJ851" s="15">
        <f t="shared" si="416"/>
        <v>0.33333333333333331</v>
      </c>
      <c r="AK851" s="13">
        <v>7</v>
      </c>
      <c r="AL851" s="15">
        <f t="shared" si="417"/>
        <v>0.77777777777777779</v>
      </c>
      <c r="AM851" s="13">
        <v>4</v>
      </c>
      <c r="AN851" s="15">
        <f t="shared" si="418"/>
        <v>0.44444444444444442</v>
      </c>
      <c r="AO851" s="2">
        <v>0</v>
      </c>
      <c r="AP851" s="15">
        <f t="shared" si="419"/>
        <v>0</v>
      </c>
      <c r="AQ851" s="6">
        <v>7</v>
      </c>
      <c r="AR851" s="15">
        <f t="shared" si="420"/>
        <v>0.77777777777777779</v>
      </c>
      <c r="AS851" s="52">
        <v>22</v>
      </c>
      <c r="AT851" s="15">
        <f t="shared" si="421"/>
        <v>2.4444444444444446</v>
      </c>
      <c r="AU851" s="18"/>
      <c r="AV851" s="18"/>
      <c r="AW851" s="18"/>
      <c r="AX851" s="18"/>
      <c r="AY851" s="18"/>
      <c r="AZ851" s="18"/>
      <c r="BA851" s="18"/>
      <c r="BB851" s="18"/>
      <c r="BC851" s="18"/>
      <c r="BD851" s="92">
        <f t="shared" si="422"/>
        <v>32.637075718015666</v>
      </c>
      <c r="BE851" s="92">
        <f t="shared" si="423"/>
        <v>30.357142857142854</v>
      </c>
      <c r="BF851" s="93">
        <f>IFERROR(100*((L851+0.44*AA851+AQ851)*2400)/((SUMIFS(팀공격력!Q:Q,팀공격력!A:A,B851,팀공격력!B:B,D851)+0.44*SUMIFS(팀공격력!T:T,팀공격력!A:A,B851,팀공격력!B:B,D851)+SUMIFS(팀공격력!AK:AK,팀공격력!A:A,B851,팀공격력!B:B,D851))*(F851*60+G851)),"")</f>
        <v>14.907958013740354</v>
      </c>
      <c r="BG851" s="17">
        <f t="shared" si="424"/>
        <v>0.42857142857142855</v>
      </c>
      <c r="BH851" s="17">
        <f t="shared" si="425"/>
        <v>0.21428571428571427</v>
      </c>
      <c r="BI851" s="94">
        <f>IFERROR(((AG851*(12000/5))/((F851*60+G851)*(SUMIFS(팀공격력!X:X,팀공격력!A:A,B851,팀공격력!B:B,D851)+SUMIFS(팀수비력!X:X,팀수비력!A:A,B851,팀수비력!B:B,D851))))*100,"")</f>
        <v>1.8985088794842384</v>
      </c>
      <c r="BJ851" s="94">
        <f>IFERROR(((AI851*(12000/5))/((F851*60+G851)*(SUMIFS(팀공격력!V:V,팀공격력!A:A,B851,팀공격력!B:B,D851)+SUMIFS(팀수비력!W:W,팀수비력!A:A,B851,팀수비력!B:B,D851))))*100,"")</f>
        <v>2.7592972989545328</v>
      </c>
      <c r="BK851" s="94">
        <f>IFERROR(((AE851*(12000/5))/((F851*60+G851)*(SUMIFS(팀공격력!X:X,팀공격력!A:A,B851,팀공격력!B:B,D851)+SUMIFS(팀수비력!X:X,팀수비력!A:A,B851,팀수비력!B:B,D851))))*100,"")</f>
        <v>3.3223905390974173</v>
      </c>
      <c r="BL851" s="94">
        <f>IFERROR(100*AK851/(((((F851*60+G851)/(12000/5))*SUMIFS(팀공격력!P:P,팀공격력!A:A,B851,팀공격력!B:B,D851))-K851)),"")</f>
        <v>8.9506435938965137</v>
      </c>
      <c r="BM851" s="94">
        <f>IFERROR(100*((AM851/E851*(2400))/((F851*60+G851)*SUMIFS(팀공격력!AR:AR,팀공격력!A:A,B851,팀공격력!B:B,D851))),"")</f>
        <v>1.8621923581127833</v>
      </c>
      <c r="BN851" s="94">
        <f>IFERROR((AO851*40)/(((F851*60+G851)/60)*(SUMIFS(팀수비력!Q:Q,팀수비력!A:A,B851,팀수비력!B:B,D851)-SUMIFS(팀수비력!N:N,팀수비력!A:A,B851,팀수비력!B:B,D851)))*100,"")</f>
        <v>0</v>
      </c>
      <c r="BO851" s="94">
        <f t="shared" si="426"/>
        <v>18.597236981934113</v>
      </c>
      <c r="BP851" s="18"/>
      <c r="BQ851" s="18"/>
      <c r="BR851" s="18"/>
      <c r="BS851" s="18"/>
      <c r="BT851" s="19" t="s">
        <v>88</v>
      </c>
      <c r="BU851" s="19"/>
      <c r="BV851" s="26" t="s">
        <v>89</v>
      </c>
      <c r="BW851" s="26"/>
      <c r="BX851" s="26"/>
      <c r="BY851" s="26"/>
      <c r="BZ851" s="29"/>
      <c r="CA851" s="29"/>
      <c r="CB851" s="29"/>
      <c r="CC851" s="30"/>
      <c r="CD851" s="30"/>
      <c r="CE851" s="30"/>
      <c r="CF851" s="28">
        <v>2</v>
      </c>
      <c r="CG851" s="28">
        <v>7</v>
      </c>
    </row>
    <row r="852" spans="1:85" x14ac:dyDescent="0.4">
      <c r="A852" s="9" t="s">
        <v>84</v>
      </c>
      <c r="B852" s="9" t="s">
        <v>149</v>
      </c>
      <c r="C852" s="9" t="s">
        <v>164</v>
      </c>
      <c r="D852" s="23" t="s">
        <v>298</v>
      </c>
      <c r="E852" s="32">
        <v>2</v>
      </c>
      <c r="F852" s="32">
        <v>8</v>
      </c>
      <c r="G852" s="32">
        <v>35</v>
      </c>
      <c r="H852" s="14">
        <f t="shared" si="400"/>
        <v>1030</v>
      </c>
      <c r="I852" s="45">
        <v>3</v>
      </c>
      <c r="J852" s="15">
        <f t="shared" si="401"/>
        <v>1.5</v>
      </c>
      <c r="K852" s="21">
        <v>1</v>
      </c>
      <c r="L852" s="21">
        <v>5</v>
      </c>
      <c r="M852" s="15">
        <f t="shared" si="402"/>
        <v>0.5</v>
      </c>
      <c r="N852" s="15">
        <f t="shared" si="403"/>
        <v>2.5</v>
      </c>
      <c r="O852" s="17">
        <f t="shared" si="404"/>
        <v>0.2</v>
      </c>
      <c r="P852" s="14">
        <v>1</v>
      </c>
      <c r="Q852" s="16">
        <v>3</v>
      </c>
      <c r="R852" s="15">
        <f t="shared" si="405"/>
        <v>0.5</v>
      </c>
      <c r="S852" s="15">
        <f t="shared" si="406"/>
        <v>1.5</v>
      </c>
      <c r="T852" s="17">
        <f t="shared" si="407"/>
        <v>0.33333333333333331</v>
      </c>
      <c r="U852" s="16">
        <v>0</v>
      </c>
      <c r="V852" s="16">
        <v>2</v>
      </c>
      <c r="W852" s="15">
        <f t="shared" si="408"/>
        <v>0</v>
      </c>
      <c r="X852" s="15">
        <f t="shared" si="409"/>
        <v>1</v>
      </c>
      <c r="Y852" s="17">
        <f t="shared" si="410"/>
        <v>0</v>
      </c>
      <c r="Z852" s="8">
        <v>1</v>
      </c>
      <c r="AA852" s="8">
        <v>2</v>
      </c>
      <c r="AB852" s="15">
        <f t="shared" si="411"/>
        <v>0.5</v>
      </c>
      <c r="AC852" s="15">
        <f t="shared" si="412"/>
        <v>1</v>
      </c>
      <c r="AD852" s="17">
        <f t="shared" si="413"/>
        <v>0.5</v>
      </c>
      <c r="AE852" s="13">
        <v>7</v>
      </c>
      <c r="AF852" s="15">
        <f t="shared" si="414"/>
        <v>3.5</v>
      </c>
      <c r="AG852" s="13">
        <v>4</v>
      </c>
      <c r="AH852" s="15">
        <f t="shared" si="415"/>
        <v>2</v>
      </c>
      <c r="AI852" s="13">
        <v>3</v>
      </c>
      <c r="AJ852" s="15">
        <f t="shared" si="416"/>
        <v>1.5</v>
      </c>
      <c r="AK852" s="13">
        <v>4</v>
      </c>
      <c r="AL852" s="15">
        <f t="shared" si="417"/>
        <v>2</v>
      </c>
      <c r="AM852" s="13">
        <v>0</v>
      </c>
      <c r="AN852" s="15">
        <f t="shared" si="418"/>
        <v>0</v>
      </c>
      <c r="AO852" s="2">
        <v>0</v>
      </c>
      <c r="AP852" s="15">
        <f t="shared" si="419"/>
        <v>0</v>
      </c>
      <c r="AQ852" s="6">
        <v>0</v>
      </c>
      <c r="AR852" s="15">
        <f t="shared" si="420"/>
        <v>0</v>
      </c>
      <c r="AS852" s="52">
        <v>2</v>
      </c>
      <c r="AT852" s="15">
        <f t="shared" si="421"/>
        <v>1</v>
      </c>
      <c r="AU852" s="18"/>
      <c r="AV852" s="18"/>
      <c r="AW852" s="18"/>
      <c r="AX852" s="18"/>
      <c r="AY852" s="18"/>
      <c r="AZ852" s="18"/>
      <c r="BA852" s="18"/>
      <c r="BB852" s="18"/>
      <c r="BC852" s="18"/>
      <c r="BD852" s="92">
        <f t="shared" si="422"/>
        <v>25.510204081632654</v>
      </c>
      <c r="BE852" s="92">
        <f t="shared" si="423"/>
        <v>20</v>
      </c>
      <c r="BF852" s="93">
        <f>IFERROR(100*((L852+0.44*AA852+AQ852)*2400)/((SUMIFS(팀공격력!Q:Q,팀공격력!A:A,B852,팀공격력!B:B,D852)+0.44*SUMIFS(팀공격력!T:T,팀공격력!A:A,B852,팀공격력!B:B,D852)+SUMIFS(팀공격력!AK:AK,팀공격력!A:A,B852,팀공격력!B:B,D852))*(F852*60+G852)),"")</f>
        <v>3.4910489919447607</v>
      </c>
      <c r="BG852" s="17">
        <f t="shared" si="424"/>
        <v>0.4</v>
      </c>
      <c r="BH852" s="17">
        <f t="shared" si="425"/>
        <v>0.4</v>
      </c>
      <c r="BI852" s="94">
        <f>IFERROR(((AG852*(12000/5))/((F852*60+G852)*(SUMIFS(팀공격력!X:X,팀공격력!A:A,B852,팀공격력!B:B,D852)+SUMIFS(팀수비력!X:X,팀수비력!A:A,B852,팀수비력!B:B,D852))))*100,"")</f>
        <v>2.8459201067220037</v>
      </c>
      <c r="BJ852" s="94">
        <f>IFERROR(((AI852*(12000/5))/((F852*60+G852)*(SUMIFS(팀공격력!V:V,팀공격력!A:A,B852,팀공격력!B:B,D852)+SUMIFS(팀수비력!W:W,팀수비력!A:A,B852,팀수비력!B:B,D852))))*100,"")</f>
        <v>4.1362670190153388</v>
      </c>
      <c r="BK852" s="94">
        <f>IFERROR(((AE852*(12000/5))/((F852*60+G852)*(SUMIFS(팀공격력!X:X,팀공격력!A:A,B852,팀공격력!B:B,D852)+SUMIFS(팀수비력!X:X,팀수비력!A:A,B852,팀수비력!B:B,D852))))*100,"")</f>
        <v>4.980360186763507</v>
      </c>
      <c r="BL852" s="94">
        <f>IFERROR(100*AK852/(((((F852*60+G852)/(12000/5))*SUMIFS(팀공격력!P:P,팀공격력!A:A,B852,팀공격력!B:B,D852))-K852)),"")</f>
        <v>7.0786019761097183</v>
      </c>
      <c r="BM852" s="94">
        <f>IFERROR(100*((AM852/E852*(2400))/((F852*60+G852)*SUMIFS(팀공격력!AR:AR,팀공격력!A:A,B852,팀공격력!B:B,D852))),"")</f>
        <v>0</v>
      </c>
      <c r="BN852" s="94">
        <f>IFERROR((AO852*40)/(((F852*60+G852)/60)*(SUMIFS(팀수비력!Q:Q,팀수비력!A:A,B852,팀수비력!B:B,D852)-SUMIFS(팀수비력!N:N,팀수비력!A:A,B852,팀수비력!B:B,D852)))*100,"")</f>
        <v>0</v>
      </c>
      <c r="BO852" s="94">
        <f t="shared" si="426"/>
        <v>0</v>
      </c>
      <c r="BP852" s="18"/>
      <c r="BQ852" s="18"/>
      <c r="BR852" s="18"/>
      <c r="BS852" s="18"/>
      <c r="BT852" s="19" t="s">
        <v>88</v>
      </c>
      <c r="BU852" s="19"/>
      <c r="BV852" s="26" t="s">
        <v>94</v>
      </c>
      <c r="BW852" s="26"/>
      <c r="BX852" s="26"/>
      <c r="BY852" s="26"/>
      <c r="BZ852" s="29"/>
      <c r="CA852" s="29"/>
      <c r="CB852" s="29"/>
      <c r="CC852" s="30"/>
      <c r="CD852" s="30"/>
      <c r="CE852" s="30"/>
      <c r="CF852" s="28">
        <v>0</v>
      </c>
      <c r="CG852" s="28">
        <v>2</v>
      </c>
    </row>
    <row r="853" spans="1:85" x14ac:dyDescent="0.4">
      <c r="A853" s="9" t="s">
        <v>84</v>
      </c>
      <c r="B853" s="9" t="s">
        <v>149</v>
      </c>
      <c r="C853" s="9" t="s">
        <v>165</v>
      </c>
      <c r="D853" s="23" t="s">
        <v>298</v>
      </c>
      <c r="E853" s="32">
        <v>6</v>
      </c>
      <c r="F853" s="32">
        <v>5</v>
      </c>
      <c r="G853" s="32">
        <v>40</v>
      </c>
      <c r="H853" s="14">
        <f t="shared" si="400"/>
        <v>2040</v>
      </c>
      <c r="I853" s="45">
        <v>8</v>
      </c>
      <c r="J853" s="15">
        <f t="shared" si="401"/>
        <v>1.3333333333333333</v>
      </c>
      <c r="K853" s="21">
        <v>3</v>
      </c>
      <c r="L853" s="21">
        <v>10</v>
      </c>
      <c r="M853" s="15">
        <f t="shared" si="402"/>
        <v>0.5</v>
      </c>
      <c r="N853" s="15">
        <f t="shared" si="403"/>
        <v>1.6666666666666667</v>
      </c>
      <c r="O853" s="17">
        <f t="shared" si="404"/>
        <v>0.3</v>
      </c>
      <c r="P853" s="14">
        <v>1</v>
      </c>
      <c r="Q853" s="16">
        <v>2</v>
      </c>
      <c r="R853" s="15">
        <f t="shared" si="405"/>
        <v>0.16666666666666666</v>
      </c>
      <c r="S853" s="15">
        <f t="shared" si="406"/>
        <v>0.33333333333333331</v>
      </c>
      <c r="T853" s="17">
        <f t="shared" si="407"/>
        <v>0.5</v>
      </c>
      <c r="U853" s="16">
        <v>2</v>
      </c>
      <c r="V853" s="16">
        <v>8</v>
      </c>
      <c r="W853" s="15">
        <f t="shared" si="408"/>
        <v>0.33333333333333331</v>
      </c>
      <c r="X853" s="15">
        <f t="shared" si="409"/>
        <v>1.3333333333333333</v>
      </c>
      <c r="Y853" s="17">
        <f t="shared" si="410"/>
        <v>0.25</v>
      </c>
      <c r="Z853" s="8">
        <v>0</v>
      </c>
      <c r="AA853" s="8">
        <v>0</v>
      </c>
      <c r="AB853" s="15">
        <f t="shared" si="411"/>
        <v>0</v>
      </c>
      <c r="AC853" s="15">
        <f t="shared" si="412"/>
        <v>0</v>
      </c>
      <c r="AD853" s="17" t="e">
        <f t="shared" si="413"/>
        <v>#DIV/0!</v>
      </c>
      <c r="AE853" s="13">
        <v>4</v>
      </c>
      <c r="AF853" s="15">
        <f t="shared" si="414"/>
        <v>0.66666666666666663</v>
      </c>
      <c r="AG853" s="13">
        <v>0</v>
      </c>
      <c r="AH853" s="15">
        <f t="shared" si="415"/>
        <v>0</v>
      </c>
      <c r="AI853" s="13">
        <v>4</v>
      </c>
      <c r="AJ853" s="15">
        <f t="shared" si="416"/>
        <v>0.66666666666666663</v>
      </c>
      <c r="AK853" s="13">
        <v>1</v>
      </c>
      <c r="AL853" s="15">
        <f t="shared" si="417"/>
        <v>0.16666666666666666</v>
      </c>
      <c r="AM853" s="13">
        <v>0</v>
      </c>
      <c r="AN853" s="15">
        <f t="shared" si="418"/>
        <v>0</v>
      </c>
      <c r="AO853" s="2">
        <v>0</v>
      </c>
      <c r="AP853" s="15">
        <f t="shared" si="419"/>
        <v>0</v>
      </c>
      <c r="AQ853" s="6">
        <v>0</v>
      </c>
      <c r="AR853" s="15">
        <f t="shared" si="420"/>
        <v>0</v>
      </c>
      <c r="AS853" s="52">
        <v>6</v>
      </c>
      <c r="AT853" s="15">
        <f t="shared" si="421"/>
        <v>1</v>
      </c>
      <c r="AU853" s="18"/>
      <c r="AV853" s="18"/>
      <c r="AW853" s="18"/>
      <c r="AX853" s="18"/>
      <c r="AY853" s="18"/>
      <c r="AZ853" s="18"/>
      <c r="BA853" s="18"/>
      <c r="BB853" s="18"/>
      <c r="BC853" s="18"/>
      <c r="BD853" s="92">
        <f t="shared" si="422"/>
        <v>40</v>
      </c>
      <c r="BE853" s="92">
        <f t="shared" si="423"/>
        <v>40</v>
      </c>
      <c r="BF853" s="93">
        <f>IFERROR(100*((L853+0.44*AA853+AQ853)*2400)/((SUMIFS(팀공격력!Q:Q,팀공격력!A:A,B853,팀공격력!B:B,D853)+0.44*SUMIFS(팀공격력!T:T,팀공격력!A:A,B853,팀공격력!B:B,D853)+SUMIFS(팀공격력!AK:AK,팀공격력!A:A,B853,팀공격력!B:B,D853))*(F853*60+G853)),"")</f>
        <v>8.993048373607202</v>
      </c>
      <c r="BG853" s="17">
        <f t="shared" si="424"/>
        <v>0.8</v>
      </c>
      <c r="BH853" s="17">
        <f t="shared" si="425"/>
        <v>0</v>
      </c>
      <c r="BI853" s="94">
        <f>IFERROR(((AG853*(12000/5))/((F853*60+G853)*(SUMIFS(팀공격력!X:X,팀공격력!A:A,B853,팀공격력!B:B,D853)+SUMIFS(팀수비력!X:X,팀수비력!A:A,B853,팀수비력!B:B,D853))))*100,"")</f>
        <v>0</v>
      </c>
      <c r="BJ853" s="94">
        <f>IFERROR(((AI853*(12000/5))/((F853*60+G853)*(SUMIFS(팀공격력!V:V,팀공격력!A:A,B853,팀공격력!B:B,D853)+SUMIFS(팀수비력!W:W,팀수비력!A:A,B853,팀수비력!B:B,D853))))*100,"")</f>
        <v>8.3536373129133317</v>
      </c>
      <c r="BK853" s="94">
        <f>IFERROR(((AE853*(12000/5))/((F853*60+G853)*(SUMIFS(팀공격력!X:X,팀공격력!A:A,B853,팀공격력!B:B,D853)+SUMIFS(팀수비력!X:X,팀수비력!A:A,B853,팀수비력!B:B,D853))))*100,"")</f>
        <v>4.3107319263583301</v>
      </c>
      <c r="BL853" s="94">
        <f>IFERROR(100*AK853/(((((F853*60+G853)/(12000/5))*SUMIFS(팀공격력!P:P,팀공격력!A:A,B853,팀공격력!B:B,D853))-K853)),"")</f>
        <v>2.8598665395614868</v>
      </c>
      <c r="BM853" s="94">
        <f>IFERROR(100*((AM853/E853*(2400))/((F853*60+G853)*SUMIFS(팀공격력!AR:AR,팀공격력!A:A,B853,팀공격력!B:B,D853))),"")</f>
        <v>0</v>
      </c>
      <c r="BN853" s="94">
        <f>IFERROR((AO853*40)/(((F853*60+G853)/60)*(SUMIFS(팀수비력!Q:Q,팀수비력!A:A,B853,팀수비력!B:B,D853)-SUMIFS(팀수비력!N:N,팀수비력!A:A,B853,팀수비력!B:B,D853)))*100,"")</f>
        <v>0</v>
      </c>
      <c r="BO853" s="94">
        <f t="shared" si="426"/>
        <v>0</v>
      </c>
      <c r="BP853" s="18"/>
      <c r="BQ853" s="18"/>
      <c r="BR853" s="18"/>
      <c r="BS853" s="18"/>
      <c r="BT853" s="19" t="s">
        <v>88</v>
      </c>
      <c r="BU853" s="19"/>
      <c r="BV853" s="26" t="s">
        <v>89</v>
      </c>
      <c r="BW853" s="26"/>
      <c r="BX853" s="26"/>
      <c r="BY853" s="26"/>
      <c r="BZ853" s="29"/>
      <c r="CA853" s="29"/>
      <c r="CB853" s="29"/>
      <c r="CC853" s="30"/>
      <c r="CD853" s="30"/>
      <c r="CE853" s="30"/>
      <c r="CF853" s="28">
        <v>1</v>
      </c>
      <c r="CG853" s="28">
        <v>5</v>
      </c>
    </row>
    <row r="854" spans="1:85" x14ac:dyDescent="0.4">
      <c r="A854" s="9" t="s">
        <v>84</v>
      </c>
      <c r="B854" s="9" t="s">
        <v>149</v>
      </c>
      <c r="C854" s="9" t="s">
        <v>166</v>
      </c>
      <c r="D854" s="23" t="s">
        <v>298</v>
      </c>
      <c r="E854" s="32">
        <v>3</v>
      </c>
      <c r="F854" s="32">
        <v>13</v>
      </c>
      <c r="G854" s="32">
        <v>34</v>
      </c>
      <c r="H854" s="14">
        <f t="shared" si="400"/>
        <v>2442</v>
      </c>
      <c r="I854" s="45">
        <v>15</v>
      </c>
      <c r="J854" s="15">
        <f t="shared" si="401"/>
        <v>5</v>
      </c>
      <c r="K854" s="21">
        <v>7</v>
      </c>
      <c r="L854" s="21">
        <v>18</v>
      </c>
      <c r="M854" s="15">
        <f t="shared" si="402"/>
        <v>2.3333333333333335</v>
      </c>
      <c r="N854" s="15">
        <f t="shared" si="403"/>
        <v>6</v>
      </c>
      <c r="O854" s="17">
        <f t="shared" si="404"/>
        <v>0.3888888888888889</v>
      </c>
      <c r="P854" s="14">
        <v>7</v>
      </c>
      <c r="Q854" s="16">
        <v>18</v>
      </c>
      <c r="R854" s="15">
        <f t="shared" si="405"/>
        <v>2.3333333333333335</v>
      </c>
      <c r="S854" s="15">
        <f t="shared" si="406"/>
        <v>6</v>
      </c>
      <c r="T854" s="17">
        <f t="shared" si="407"/>
        <v>0.3888888888888889</v>
      </c>
      <c r="U854" s="16">
        <v>0</v>
      </c>
      <c r="V854" s="16">
        <v>0</v>
      </c>
      <c r="W854" s="15">
        <f t="shared" si="408"/>
        <v>0</v>
      </c>
      <c r="X854" s="15">
        <f t="shared" si="409"/>
        <v>0</v>
      </c>
      <c r="Y854" s="17" t="e">
        <f t="shared" si="410"/>
        <v>#DIV/0!</v>
      </c>
      <c r="Z854" s="8">
        <v>1</v>
      </c>
      <c r="AA854" s="8">
        <v>2</v>
      </c>
      <c r="AB854" s="15">
        <f t="shared" si="411"/>
        <v>0.33333333333333331</v>
      </c>
      <c r="AC854" s="15">
        <f t="shared" si="412"/>
        <v>0.66666666666666663</v>
      </c>
      <c r="AD854" s="17">
        <f t="shared" si="413"/>
        <v>0.5</v>
      </c>
      <c r="AE854" s="13">
        <v>8</v>
      </c>
      <c r="AF854" s="15">
        <f t="shared" si="414"/>
        <v>2.6666666666666665</v>
      </c>
      <c r="AG854" s="13">
        <v>2</v>
      </c>
      <c r="AH854" s="15">
        <f t="shared" si="415"/>
        <v>0.66666666666666663</v>
      </c>
      <c r="AI854" s="13">
        <v>6</v>
      </c>
      <c r="AJ854" s="15">
        <f t="shared" si="416"/>
        <v>2</v>
      </c>
      <c r="AK854" s="13">
        <v>2</v>
      </c>
      <c r="AL854" s="15">
        <f t="shared" si="417"/>
        <v>0.66666666666666663</v>
      </c>
      <c r="AM854" s="13">
        <v>2</v>
      </c>
      <c r="AN854" s="15">
        <f t="shared" si="418"/>
        <v>0.66666666666666663</v>
      </c>
      <c r="AO854" s="2">
        <v>0</v>
      </c>
      <c r="AP854" s="15">
        <f t="shared" si="419"/>
        <v>0</v>
      </c>
      <c r="AQ854" s="6">
        <v>3</v>
      </c>
      <c r="AR854" s="15">
        <f t="shared" si="420"/>
        <v>1</v>
      </c>
      <c r="AS854" s="52">
        <v>7</v>
      </c>
      <c r="AT854" s="15">
        <f t="shared" si="421"/>
        <v>2.3333333333333335</v>
      </c>
      <c r="AU854" s="18"/>
      <c r="AV854" s="18"/>
      <c r="AW854" s="18"/>
      <c r="AX854" s="18"/>
      <c r="AY854" s="18"/>
      <c r="AZ854" s="18"/>
      <c r="BA854" s="18"/>
      <c r="BB854" s="18"/>
      <c r="BC854" s="18"/>
      <c r="BD854" s="92">
        <f t="shared" si="422"/>
        <v>39.724576271186443</v>
      </c>
      <c r="BE854" s="92">
        <f t="shared" si="423"/>
        <v>38.888888888888893</v>
      </c>
      <c r="BF854" s="93">
        <f>IFERROR(100*((L854+0.44*AA854+AQ854)*2400)/((SUMIFS(팀공격력!Q:Q,팀공격력!A:A,B854,팀공격력!B:B,D854)+0.44*SUMIFS(팀공격력!T:T,팀공격력!A:A,B854,팀공격력!B:B,D854)+SUMIFS(팀공격력!AK:AK,팀공격력!A:A,B854,팀공격력!B:B,D854))*(F854*60+G854)),"")</f>
        <v>8.2188065676828863</v>
      </c>
      <c r="BG854" s="17">
        <f t="shared" si="424"/>
        <v>0</v>
      </c>
      <c r="BH854" s="17">
        <f t="shared" si="425"/>
        <v>0.1111111111111111</v>
      </c>
      <c r="BI854" s="94">
        <f>IFERROR(((AG854*(12000/5))/((F854*60+G854)*(SUMIFS(팀공격력!X:X,팀공격력!A:A,B854,팀공격력!B:B,D854)+SUMIFS(팀수비력!X:X,팀수비력!A:A,B854,팀수비력!B:B,D854))))*100,"")</f>
        <v>0.90027570943601487</v>
      </c>
      <c r="BJ854" s="94">
        <f>IFERROR(((AI854*(12000/5))/((F854*60+G854)*(SUMIFS(팀공격력!V:V,팀공격력!A:A,B854,팀공격력!B:B,D854)+SUMIFS(팀수비력!W:W,팀수비력!A:A,B854,팀수비력!B:B,D854))))*100,"")</f>
        <v>5.2338513876975412</v>
      </c>
      <c r="BK854" s="94">
        <f>IFERROR(((AE854*(12000/5))/((F854*60+G854)*(SUMIFS(팀공격력!X:X,팀공격력!A:A,B854,팀공격력!B:B,D854)+SUMIFS(팀수비력!X:X,팀수비력!A:A,B854,팀수비력!B:B,D854))))*100,"")</f>
        <v>3.6011028377440595</v>
      </c>
      <c r="BL854" s="94">
        <f>IFERROR(100*AK854/(((((F854*60+G854)/(12000/5))*SUMIFS(팀공격력!P:P,팀공격력!A:A,B854,팀공격력!B:B,D854))-K854)),"")</f>
        <v>2.3838849378203348</v>
      </c>
      <c r="BM854" s="94">
        <f>IFERROR(100*((AM854/E854*(2400))/((F854*60+G854)*SUMIFS(팀공격력!AR:AR,팀공격력!A:A,B854,팀공격력!B:B,D854))),"")</f>
        <v>2.6491630843914047</v>
      </c>
      <c r="BN854" s="94">
        <f>IFERROR((AO854*40)/(((F854*60+G854)/60)*(SUMIFS(팀수비력!Q:Q,팀수비력!A:A,B854,팀수비력!B:B,D854)-SUMIFS(팀수비력!N:N,팀수비력!A:A,B854,팀수비력!B:B,D854)))*100,"")</f>
        <v>0</v>
      </c>
      <c r="BO854" s="94">
        <f t="shared" si="426"/>
        <v>13.711151736745887</v>
      </c>
      <c r="BP854" s="18"/>
      <c r="BQ854" s="18"/>
      <c r="BR854" s="18"/>
      <c r="BS854" s="18"/>
      <c r="BT854" s="19" t="s">
        <v>93</v>
      </c>
      <c r="BU854" s="19"/>
      <c r="BV854" s="26" t="s">
        <v>94</v>
      </c>
      <c r="BW854" s="26"/>
      <c r="BX854" s="26"/>
      <c r="BY854" s="26"/>
      <c r="BZ854" s="29"/>
      <c r="CA854" s="29"/>
      <c r="CB854" s="29"/>
      <c r="CC854" s="30"/>
      <c r="CD854" s="30"/>
      <c r="CE854" s="30"/>
      <c r="CF854" s="28">
        <v>2</v>
      </c>
      <c r="CG854" s="28">
        <v>1</v>
      </c>
    </row>
    <row r="855" spans="1:85" x14ac:dyDescent="0.4">
      <c r="A855" s="9" t="s">
        <v>84</v>
      </c>
      <c r="B855" s="9" t="s">
        <v>149</v>
      </c>
      <c r="C855" s="9" t="s">
        <v>167</v>
      </c>
      <c r="D855" s="23" t="s">
        <v>298</v>
      </c>
      <c r="E855" s="32">
        <v>2</v>
      </c>
      <c r="F855" s="32">
        <v>5</v>
      </c>
      <c r="G855" s="32">
        <v>59</v>
      </c>
      <c r="H855" s="14">
        <f t="shared" si="400"/>
        <v>718</v>
      </c>
      <c r="I855" s="45">
        <v>3</v>
      </c>
      <c r="J855" s="15">
        <f t="shared" si="401"/>
        <v>1.5</v>
      </c>
      <c r="K855" s="21">
        <v>1</v>
      </c>
      <c r="L855" s="21">
        <v>3</v>
      </c>
      <c r="M855" s="15">
        <f t="shared" si="402"/>
        <v>0.5</v>
      </c>
      <c r="N855" s="15">
        <f t="shared" si="403"/>
        <v>1.5</v>
      </c>
      <c r="O855" s="17">
        <f t="shared" si="404"/>
        <v>0.33333333333333331</v>
      </c>
      <c r="P855" s="14">
        <v>1</v>
      </c>
      <c r="Q855" s="16">
        <v>3</v>
      </c>
      <c r="R855" s="15">
        <f t="shared" si="405"/>
        <v>0.5</v>
      </c>
      <c r="S855" s="15">
        <f t="shared" si="406"/>
        <v>1.5</v>
      </c>
      <c r="T855" s="17">
        <f t="shared" si="407"/>
        <v>0.33333333333333331</v>
      </c>
      <c r="U855" s="16">
        <v>0</v>
      </c>
      <c r="V855" s="16">
        <v>0</v>
      </c>
      <c r="W855" s="15">
        <f t="shared" si="408"/>
        <v>0</v>
      </c>
      <c r="X855" s="15">
        <f t="shared" si="409"/>
        <v>0</v>
      </c>
      <c r="Y855" s="17" t="e">
        <f t="shared" si="410"/>
        <v>#DIV/0!</v>
      </c>
      <c r="Z855" s="8">
        <v>1</v>
      </c>
      <c r="AA855" s="8">
        <v>2</v>
      </c>
      <c r="AB855" s="15">
        <f t="shared" si="411"/>
        <v>0.5</v>
      </c>
      <c r="AC855" s="15">
        <f t="shared" si="412"/>
        <v>1</v>
      </c>
      <c r="AD855" s="17">
        <f t="shared" si="413"/>
        <v>0.5</v>
      </c>
      <c r="AE855" s="13">
        <v>7</v>
      </c>
      <c r="AF855" s="15">
        <f t="shared" si="414"/>
        <v>3.5</v>
      </c>
      <c r="AG855" s="13">
        <v>2</v>
      </c>
      <c r="AH855" s="15">
        <f t="shared" si="415"/>
        <v>1</v>
      </c>
      <c r="AI855" s="13">
        <v>5</v>
      </c>
      <c r="AJ855" s="15">
        <f t="shared" si="416"/>
        <v>2.5</v>
      </c>
      <c r="AK855" s="13">
        <v>1</v>
      </c>
      <c r="AL855" s="15">
        <f t="shared" si="417"/>
        <v>0.5</v>
      </c>
      <c r="AM855" s="13">
        <v>1</v>
      </c>
      <c r="AN855" s="15">
        <f t="shared" si="418"/>
        <v>0.5</v>
      </c>
      <c r="AO855" s="2">
        <v>0</v>
      </c>
      <c r="AP855" s="15">
        <f t="shared" si="419"/>
        <v>0</v>
      </c>
      <c r="AQ855" s="6">
        <v>0</v>
      </c>
      <c r="AR855" s="15">
        <f t="shared" si="420"/>
        <v>0</v>
      </c>
      <c r="AS855" s="52">
        <v>2</v>
      </c>
      <c r="AT855" s="15">
        <f t="shared" si="421"/>
        <v>1</v>
      </c>
      <c r="AU855" s="18"/>
      <c r="AV855" s="18"/>
      <c r="AW855" s="18"/>
      <c r="AX855" s="18"/>
      <c r="AY855" s="18"/>
      <c r="AZ855" s="18"/>
      <c r="BA855" s="18"/>
      <c r="BB855" s="18"/>
      <c r="BC855" s="18"/>
      <c r="BD855" s="92">
        <f t="shared" si="422"/>
        <v>38.659793814432994</v>
      </c>
      <c r="BE855" s="92">
        <f t="shared" si="423"/>
        <v>33.333333333333329</v>
      </c>
      <c r="BF855" s="93">
        <f>IFERROR(100*((L855+0.44*AA855+AQ855)*2400)/((SUMIFS(팀공격력!Q:Q,팀공격력!A:A,B855,팀공격력!B:B,D855)+0.44*SUMIFS(팀공격력!T:T,팀공격력!A:A,B855,팀공격력!B:B,D855)+SUMIFS(팀공격력!AK:AK,팀공격력!A:A,B855,팀공격력!B:B,D855))*(F855*60+G855)),"")</f>
        <v>3.304632148875382</v>
      </c>
      <c r="BG855" s="17">
        <f t="shared" si="424"/>
        <v>0</v>
      </c>
      <c r="BH855" s="17">
        <f t="shared" si="425"/>
        <v>0.66666666666666663</v>
      </c>
      <c r="BI855" s="94">
        <f>IFERROR(((AG855*(12000/5))/((F855*60+G855)*(SUMIFS(팀공격력!X:X,팀공격력!A:A,B855,팀공격력!B:B,D855)+SUMIFS(팀수비력!X:X,팀수비력!A:A,B855,팀수비력!B:B,D855))))*100,"")</f>
        <v>2.041293669863276</v>
      </c>
      <c r="BJ855" s="94">
        <f>IFERROR(((AI855*(12000/5))/((F855*60+G855)*(SUMIFS(팀공격력!V:V,팀공격력!A:A,B855,팀공격력!B:B,D855)+SUMIFS(팀수비력!W:W,팀수비력!A:A,B855,팀수비력!B:B,D855))))*100,"")</f>
        <v>9.8894035041453083</v>
      </c>
      <c r="BK855" s="94">
        <f>IFERROR(((AE855*(12000/5))/((F855*60+G855)*(SUMIFS(팀공격력!X:X,팀공격력!A:A,B855,팀공격력!B:B,D855)+SUMIFS(팀수비력!X:X,팀수비력!A:A,B855,팀수비력!B:B,D855))))*100,"")</f>
        <v>7.1445278445214662</v>
      </c>
      <c r="BL855" s="94">
        <f>IFERROR(100*AK855/(((((F855*60+G855)/(12000/5))*SUMIFS(팀공격력!P:P,팀공격력!A:A,B855,팀공격력!B:B,D855))-K855)),"")</f>
        <v>2.5583081055728476</v>
      </c>
      <c r="BM855" s="94">
        <f>IFERROR(100*((AM855/E855*(2400))/((F855*60+G855)*SUMIFS(팀공격력!AR:AR,팀공격력!A:A,B855,팀공격력!B:B,D855))),"")</f>
        <v>4.5050531003369141</v>
      </c>
      <c r="BN855" s="94">
        <f>IFERROR((AO855*40)/(((F855*60+G855)/60)*(SUMIFS(팀수비력!Q:Q,팀수비력!A:A,B855,팀수비력!B:B,D855)-SUMIFS(팀수비력!N:N,팀수비력!A:A,B855,팀수비력!B:B,D855)))*100,"")</f>
        <v>0</v>
      </c>
      <c r="BO855" s="94">
        <f t="shared" si="426"/>
        <v>0</v>
      </c>
      <c r="BP855" s="18"/>
      <c r="BQ855" s="18"/>
      <c r="BR855" s="18"/>
      <c r="BS855" s="18"/>
      <c r="BT855" s="19" t="s">
        <v>88</v>
      </c>
      <c r="BU855" s="19"/>
      <c r="BV855" s="26" t="s">
        <v>97</v>
      </c>
      <c r="BW855" s="26"/>
      <c r="BX855" s="26"/>
      <c r="BY855" s="26"/>
      <c r="BZ855" s="29"/>
      <c r="CA855" s="29"/>
      <c r="CB855" s="29"/>
      <c r="CC855" s="30"/>
      <c r="CD855" s="30"/>
      <c r="CE855" s="30"/>
      <c r="CF855" s="28">
        <v>0</v>
      </c>
      <c r="CG855" s="28">
        <v>2</v>
      </c>
    </row>
    <row r="856" spans="1:85" x14ac:dyDescent="0.4">
      <c r="A856" s="9" t="s">
        <v>84</v>
      </c>
      <c r="B856" s="9" t="s">
        <v>149</v>
      </c>
      <c r="C856" s="9" t="s">
        <v>168</v>
      </c>
      <c r="D856" s="23" t="s">
        <v>298</v>
      </c>
      <c r="E856" s="32">
        <v>7</v>
      </c>
      <c r="F856" s="32">
        <v>12</v>
      </c>
      <c r="G856" s="32">
        <v>28</v>
      </c>
      <c r="H856" s="14">
        <f t="shared" si="400"/>
        <v>5236</v>
      </c>
      <c r="I856" s="45">
        <v>29</v>
      </c>
      <c r="J856" s="15">
        <f t="shared" si="401"/>
        <v>4.1428571428571432</v>
      </c>
      <c r="K856" s="21">
        <v>12</v>
      </c>
      <c r="L856" s="21">
        <v>26</v>
      </c>
      <c r="M856" s="15">
        <f t="shared" si="402"/>
        <v>1.7142857142857142</v>
      </c>
      <c r="N856" s="15">
        <f t="shared" si="403"/>
        <v>3.7142857142857144</v>
      </c>
      <c r="O856" s="17">
        <f t="shared" si="404"/>
        <v>0.46153846153846156</v>
      </c>
      <c r="P856" s="14">
        <v>10</v>
      </c>
      <c r="Q856" s="16">
        <v>23</v>
      </c>
      <c r="R856" s="15">
        <f t="shared" si="405"/>
        <v>1.4285714285714286</v>
      </c>
      <c r="S856" s="15">
        <f t="shared" si="406"/>
        <v>3.2857142857142856</v>
      </c>
      <c r="T856" s="17">
        <f t="shared" si="407"/>
        <v>0.43478260869565216</v>
      </c>
      <c r="U856" s="16">
        <v>2</v>
      </c>
      <c r="V856" s="16">
        <v>3</v>
      </c>
      <c r="W856" s="15">
        <f t="shared" si="408"/>
        <v>0.2857142857142857</v>
      </c>
      <c r="X856" s="15">
        <f t="shared" si="409"/>
        <v>0.42857142857142855</v>
      </c>
      <c r="Y856" s="17">
        <f t="shared" si="410"/>
        <v>0.66666666666666663</v>
      </c>
      <c r="Z856" s="8">
        <v>3</v>
      </c>
      <c r="AA856" s="8">
        <v>3</v>
      </c>
      <c r="AB856" s="15">
        <f t="shared" si="411"/>
        <v>0.42857142857142855</v>
      </c>
      <c r="AC856" s="15">
        <f t="shared" si="412"/>
        <v>0.42857142857142855</v>
      </c>
      <c r="AD856" s="17">
        <f t="shared" si="413"/>
        <v>1</v>
      </c>
      <c r="AE856" s="13">
        <v>15</v>
      </c>
      <c r="AF856" s="15">
        <f t="shared" si="414"/>
        <v>2.1428571428571428</v>
      </c>
      <c r="AG856" s="13">
        <v>5</v>
      </c>
      <c r="AH856" s="15">
        <f t="shared" si="415"/>
        <v>0.7142857142857143</v>
      </c>
      <c r="AI856" s="13">
        <v>10</v>
      </c>
      <c r="AJ856" s="15">
        <f t="shared" si="416"/>
        <v>1.4285714285714286</v>
      </c>
      <c r="AK856" s="13">
        <v>4</v>
      </c>
      <c r="AL856" s="15">
        <f t="shared" si="417"/>
        <v>0.5714285714285714</v>
      </c>
      <c r="AM856" s="13">
        <v>1</v>
      </c>
      <c r="AN856" s="15">
        <f t="shared" si="418"/>
        <v>0.14285714285714285</v>
      </c>
      <c r="AO856" s="2">
        <v>1</v>
      </c>
      <c r="AP856" s="15">
        <f t="shared" si="419"/>
        <v>0.14285714285714285</v>
      </c>
      <c r="AQ856" s="6">
        <v>2</v>
      </c>
      <c r="AR856" s="15">
        <f t="shared" si="420"/>
        <v>0.2857142857142857</v>
      </c>
      <c r="AS856" s="52">
        <v>13</v>
      </c>
      <c r="AT856" s="15">
        <f t="shared" si="421"/>
        <v>1.8571428571428572</v>
      </c>
      <c r="AU856" s="18"/>
      <c r="AV856" s="18"/>
      <c r="AW856" s="18"/>
      <c r="AX856" s="18"/>
      <c r="AY856" s="18"/>
      <c r="AZ856" s="18"/>
      <c r="BA856" s="18"/>
      <c r="BB856" s="18"/>
      <c r="BC856" s="18"/>
      <c r="BD856" s="92">
        <f t="shared" si="422"/>
        <v>53.074670571010252</v>
      </c>
      <c r="BE856" s="92">
        <f t="shared" si="423"/>
        <v>50</v>
      </c>
      <c r="BF856" s="93">
        <f>IFERROR(100*((L856+0.44*AA856+AQ856)*2400)/((SUMIFS(팀공격력!Q:Q,팀공격력!A:A,B856,팀공격력!B:B,D856)+0.44*SUMIFS(팀공격력!T:T,팀공격력!A:A,B856,팀공격력!B:B,D856)+SUMIFS(팀공격력!AK:AK,팀공격력!A:A,B856,팀공격력!B:B,D856))*(F856*60+G856)),"")</f>
        <v>11.985280832461964</v>
      </c>
      <c r="BG856" s="17">
        <f t="shared" si="424"/>
        <v>0.11538461538461539</v>
      </c>
      <c r="BH856" s="17">
        <f t="shared" si="425"/>
        <v>0.11538461538461539</v>
      </c>
      <c r="BI856" s="94">
        <f>IFERROR(((AG856*(12000/5))/((F856*60+G856)*(SUMIFS(팀공격력!X:X,팀공격력!A:A,B856,팀공격력!B:B,D856)+SUMIFS(팀수비력!X:X,팀수비력!A:A,B856,팀수비력!B:B,D856))))*100,"")</f>
        <v>2.4492795036126873</v>
      </c>
      <c r="BJ856" s="94">
        <f>IFERROR(((AI856*(12000/5))/((F856*60+G856)*(SUMIFS(팀공격력!V:V,팀공격력!A:A,B856,팀공격력!B:B,D856)+SUMIFS(팀수비력!W:W,팀수비력!A:A,B856,팀수비력!B:B,D856))))*100,"")</f>
        <v>9.4927696737651495</v>
      </c>
      <c r="BK856" s="94">
        <f>IFERROR(((AE856*(12000/5))/((F856*60+G856)*(SUMIFS(팀공격력!X:X,팀공격력!A:A,B856,팀공격력!B:B,D856)+SUMIFS(팀수비력!X:X,팀수비력!A:A,B856,팀수비력!B:B,D856))))*100,"")</f>
        <v>7.3478385108380619</v>
      </c>
      <c r="BL856" s="94">
        <f>IFERROR(100*AK856/(((((F856*60+G856)/(12000/5))*SUMIFS(팀공격력!P:P,팀공격력!A:A,B856,팀공격력!B:B,D856))-K856)),"")</f>
        <v>5.5923198806971763</v>
      </c>
      <c r="BM856" s="94">
        <f>IFERROR(100*((AM856/E856*(2400))/((F856*60+G856)*SUMIFS(팀공격력!AR:AR,팀공격력!A:A,B856,팀공격력!B:B,D856))),"")</f>
        <v>0.61776702178034848</v>
      </c>
      <c r="BN856" s="94">
        <f>IFERROR((AO856*40)/(((F856*60+G856)/60)*(SUMIFS(팀수비력!Q:Q,팀수비력!A:A,B856,팀수비력!B:B,D856)-SUMIFS(팀수비력!N:N,팀수비력!A:A,B856,팀수비력!B:B,D856)))*100,"")</f>
        <v>0.7883430343323391</v>
      </c>
      <c r="BO856" s="94">
        <f t="shared" si="426"/>
        <v>6.8212824010914055</v>
      </c>
      <c r="BP856" s="18"/>
      <c r="BQ856" s="18"/>
      <c r="BR856" s="18"/>
      <c r="BS856" s="18"/>
      <c r="BT856" s="19" t="s">
        <v>88</v>
      </c>
      <c r="BU856" s="19"/>
      <c r="BV856" s="26" t="s">
        <v>94</v>
      </c>
      <c r="BW856" s="26"/>
      <c r="BX856" s="26"/>
      <c r="BY856" s="26"/>
      <c r="BZ856" s="29"/>
      <c r="CA856" s="29"/>
      <c r="CB856" s="29"/>
      <c r="CC856" s="30"/>
      <c r="CD856" s="30"/>
      <c r="CE856" s="30"/>
      <c r="CF856" s="28">
        <v>2</v>
      </c>
      <c r="CG856" s="28">
        <v>5</v>
      </c>
    </row>
    <row r="857" spans="1:85" x14ac:dyDescent="0.4">
      <c r="A857" s="9" t="s">
        <v>84</v>
      </c>
      <c r="B857" s="9" t="s">
        <v>149</v>
      </c>
      <c r="C857" s="9" t="s">
        <v>170</v>
      </c>
      <c r="D857" s="23" t="s">
        <v>298</v>
      </c>
      <c r="E857" s="60">
        <v>3</v>
      </c>
      <c r="F857" s="60">
        <v>28</v>
      </c>
      <c r="G857" s="60">
        <v>57</v>
      </c>
      <c r="H857" s="61">
        <f t="shared" si="400"/>
        <v>5211</v>
      </c>
      <c r="I857" s="62">
        <v>57</v>
      </c>
      <c r="J857" s="63">
        <f t="shared" si="401"/>
        <v>19</v>
      </c>
      <c r="K857" s="64">
        <v>25</v>
      </c>
      <c r="L857" s="64">
        <v>53</v>
      </c>
      <c r="M857" s="63">
        <f t="shared" si="402"/>
        <v>8.3333333333333339</v>
      </c>
      <c r="N857" s="63">
        <f t="shared" si="403"/>
        <v>17.666666666666668</v>
      </c>
      <c r="O857" s="65">
        <f t="shared" si="404"/>
        <v>0.47169811320754718</v>
      </c>
      <c r="P857" s="61">
        <v>25</v>
      </c>
      <c r="Q857" s="66">
        <v>51</v>
      </c>
      <c r="R857" s="63">
        <f t="shared" si="405"/>
        <v>8.3333333333333339</v>
      </c>
      <c r="S857" s="63">
        <f t="shared" si="406"/>
        <v>17</v>
      </c>
      <c r="T857" s="65">
        <f t="shared" si="407"/>
        <v>0.49019607843137253</v>
      </c>
      <c r="U857" s="66">
        <v>0</v>
      </c>
      <c r="V857" s="66">
        <v>2</v>
      </c>
      <c r="W857" s="63">
        <f t="shared" si="408"/>
        <v>0</v>
      </c>
      <c r="X857" s="63">
        <f t="shared" si="409"/>
        <v>0.66666666666666663</v>
      </c>
      <c r="Y857" s="65">
        <f t="shared" si="410"/>
        <v>0</v>
      </c>
      <c r="Z857" s="67">
        <v>7</v>
      </c>
      <c r="AA857" s="67">
        <v>12</v>
      </c>
      <c r="AB857" s="63">
        <f t="shared" si="411"/>
        <v>2.3333333333333335</v>
      </c>
      <c r="AC857" s="63">
        <f t="shared" si="412"/>
        <v>4</v>
      </c>
      <c r="AD857" s="65">
        <f t="shared" si="413"/>
        <v>0.58333333333333337</v>
      </c>
      <c r="AE857" s="68">
        <v>37</v>
      </c>
      <c r="AF857" s="63">
        <f t="shared" si="414"/>
        <v>12.333333333333334</v>
      </c>
      <c r="AG857" s="68">
        <v>14</v>
      </c>
      <c r="AH857" s="63">
        <f t="shared" si="415"/>
        <v>4.666666666666667</v>
      </c>
      <c r="AI857" s="68">
        <v>23</v>
      </c>
      <c r="AJ857" s="63">
        <f t="shared" si="416"/>
        <v>7.666666666666667</v>
      </c>
      <c r="AK857" s="68">
        <v>13</v>
      </c>
      <c r="AL857" s="63">
        <f t="shared" si="417"/>
        <v>4.333333333333333</v>
      </c>
      <c r="AM857" s="68">
        <v>4</v>
      </c>
      <c r="AN857" s="63">
        <f t="shared" si="418"/>
        <v>1.3333333333333333</v>
      </c>
      <c r="AO857" s="69">
        <v>2</v>
      </c>
      <c r="AP857" s="63">
        <f t="shared" si="419"/>
        <v>0.66666666666666663</v>
      </c>
      <c r="AQ857" s="70">
        <v>8</v>
      </c>
      <c r="AR857" s="63">
        <f t="shared" si="420"/>
        <v>2.6666666666666665</v>
      </c>
      <c r="AS857" s="71">
        <v>11</v>
      </c>
      <c r="AT857" s="63">
        <f t="shared" si="421"/>
        <v>3.6666666666666665</v>
      </c>
      <c r="AU857" s="18"/>
      <c r="AV857" s="18"/>
      <c r="AW857" s="18"/>
      <c r="AX857" s="18"/>
      <c r="AY857" s="18"/>
      <c r="AZ857" s="18"/>
      <c r="BA857" s="18"/>
      <c r="BB857" s="18"/>
      <c r="BC857" s="18"/>
      <c r="BD857" s="92">
        <f t="shared" si="422"/>
        <v>48.901853122855179</v>
      </c>
      <c r="BE857" s="92">
        <f t="shared" si="423"/>
        <v>47.169811320754718</v>
      </c>
      <c r="BF857" s="93">
        <f>IFERROR(100*((L857+0.44*AA857+AQ857)*2400)/((SUMIFS(팀공격력!Q:Q,팀공격력!A:A,B857,팀공격력!B:B,D857)+0.44*SUMIFS(팀공격력!T:T,팀공격력!A:A,B857,팀공격력!B:B,D857)+SUMIFS(팀공격력!AK:AK,팀공격력!A:A,B857,팀공격력!B:B,D857))*(F857*60+G857)),"")</f>
        <v>11.667250645302994</v>
      </c>
      <c r="BG857" s="17">
        <f t="shared" si="424"/>
        <v>3.7735849056603772E-2</v>
      </c>
      <c r="BH857" s="17">
        <f t="shared" si="425"/>
        <v>0.22641509433962265</v>
      </c>
      <c r="BI857" s="94">
        <f>IFERROR(((AG857*(12000/5))/((F857*60+G857)*(SUMIFS(팀공격력!X:X,팀공격력!A:A,B857,팀공격력!B:B,D857)+SUMIFS(팀수비력!X:X,팀수비력!A:A,B857,팀수비력!B:B,D857))))*100,"")</f>
        <v>2.9532360347532598</v>
      </c>
      <c r="BJ857" s="94">
        <f>IFERROR(((AI857*(12000/5))/((F857*60+G857)*(SUMIFS(팀공격력!V:V,팀공격력!A:A,B857,팀공격력!B:B,D857)+SUMIFS(팀수비력!W:W,팀수비력!A:A,B857,팀수비력!B:B,D857))))*100,"")</f>
        <v>9.4020500556969271</v>
      </c>
      <c r="BK857" s="94">
        <f>IFERROR(((AE857*(12000/5))/((F857*60+G857)*(SUMIFS(팀공격력!X:X,팀공격력!A:A,B857,팀공격력!B:B,D857)+SUMIFS(팀수비력!X:X,팀수비력!A:A,B857,팀수비력!B:B,D857))))*100,"")</f>
        <v>7.8049809489907584</v>
      </c>
      <c r="BL857" s="94">
        <f>IFERROR(100*AK857/(((((F857*60+G857)/(12000/5))*SUMIFS(팀공격력!P:P,팀공격력!A:A,B857,팀공격력!B:B,D857))-K857)),"")</f>
        <v>7.6939011037788889</v>
      </c>
      <c r="BM857" s="94">
        <f>IFERROR(100*((AM857/E857*(2400))/((F857*60+G857)*SUMIFS(팀공격력!AR:AR,팀공격력!A:A,B857,팀공격력!B:B,D857))),"")</f>
        <v>2.4829231441503778</v>
      </c>
      <c r="BN857" s="94">
        <f>IFERROR((AO857*40)/(((F857*60+G857)/60)*(SUMIFS(팀수비력!Q:Q,팀수비력!A:A,B857,팀수비력!B:B,D857)-SUMIFS(팀수비력!N:N,팀수비력!A:A,B857,팀수비력!B:B,D857)))*100,"")</f>
        <v>0.67896440953435777</v>
      </c>
      <c r="BO857" s="94">
        <f t="shared" si="426"/>
        <v>12.070006035003017</v>
      </c>
      <c r="BP857" s="18"/>
      <c r="BQ857" s="18"/>
      <c r="BR857" s="18"/>
      <c r="BS857" s="18"/>
      <c r="BT857" s="19" t="s">
        <v>93</v>
      </c>
      <c r="BU857" s="19"/>
      <c r="BV857" s="26" t="s">
        <v>94</v>
      </c>
      <c r="BW857" s="26"/>
      <c r="BX857" s="26"/>
      <c r="BY857" s="26"/>
      <c r="BZ857" s="29"/>
      <c r="CA857" s="29"/>
      <c r="CB857" s="29"/>
      <c r="CC857" s="30"/>
      <c r="CD857" s="30"/>
      <c r="CE857" s="30"/>
      <c r="CF857" s="28">
        <v>0</v>
      </c>
      <c r="CG857" s="28">
        <v>3</v>
      </c>
    </row>
    <row r="858" spans="1:85" x14ac:dyDescent="0.4">
      <c r="A858" s="9" t="s">
        <v>84</v>
      </c>
      <c r="B858" s="9" t="s">
        <v>171</v>
      </c>
      <c r="C858" s="9" t="s">
        <v>172</v>
      </c>
      <c r="D858" s="23" t="s">
        <v>298</v>
      </c>
      <c r="E858" s="32">
        <v>6</v>
      </c>
      <c r="F858" s="32">
        <v>14</v>
      </c>
      <c r="G858" s="32">
        <v>26</v>
      </c>
      <c r="H858" s="14">
        <f t="shared" si="400"/>
        <v>5196</v>
      </c>
      <c r="I858" s="45">
        <v>20</v>
      </c>
      <c r="J858" s="15">
        <f t="shared" si="401"/>
        <v>3.3333333333333335</v>
      </c>
      <c r="K858" s="21">
        <v>8</v>
      </c>
      <c r="L858" s="21">
        <v>25</v>
      </c>
      <c r="M858" s="15">
        <f t="shared" si="402"/>
        <v>1.3333333333333333</v>
      </c>
      <c r="N858" s="15">
        <f t="shared" si="403"/>
        <v>4.166666666666667</v>
      </c>
      <c r="O858" s="17">
        <f t="shared" si="404"/>
        <v>0.32</v>
      </c>
      <c r="P858" s="14">
        <v>4</v>
      </c>
      <c r="Q858" s="16">
        <v>6</v>
      </c>
      <c r="R858" s="15">
        <f t="shared" si="405"/>
        <v>0.66666666666666663</v>
      </c>
      <c r="S858" s="15">
        <f t="shared" si="406"/>
        <v>1</v>
      </c>
      <c r="T858" s="17">
        <f t="shared" si="407"/>
        <v>0.66666666666666663</v>
      </c>
      <c r="U858" s="16">
        <v>4</v>
      </c>
      <c r="V858" s="16">
        <v>19</v>
      </c>
      <c r="W858" s="15">
        <f t="shared" si="408"/>
        <v>0.66666666666666663</v>
      </c>
      <c r="X858" s="15">
        <f t="shared" si="409"/>
        <v>3.1666666666666665</v>
      </c>
      <c r="Y858" s="17">
        <f t="shared" si="410"/>
        <v>0.21052631578947367</v>
      </c>
      <c r="Z858" s="8">
        <v>0</v>
      </c>
      <c r="AA858" s="8">
        <v>0</v>
      </c>
      <c r="AB858" s="15">
        <f t="shared" si="411"/>
        <v>0</v>
      </c>
      <c r="AC858" s="15">
        <f t="shared" si="412"/>
        <v>0</v>
      </c>
      <c r="AD858" s="17" t="e">
        <f t="shared" si="413"/>
        <v>#DIV/0!</v>
      </c>
      <c r="AE858" s="13">
        <v>7</v>
      </c>
      <c r="AF858" s="15">
        <f t="shared" si="414"/>
        <v>1.1666666666666667</v>
      </c>
      <c r="AG858" s="13">
        <v>3</v>
      </c>
      <c r="AH858" s="15">
        <f t="shared" si="415"/>
        <v>0.5</v>
      </c>
      <c r="AI858" s="13">
        <v>4</v>
      </c>
      <c r="AJ858" s="15">
        <f t="shared" si="416"/>
        <v>0.66666666666666663</v>
      </c>
      <c r="AK858" s="13">
        <v>7</v>
      </c>
      <c r="AL858" s="15">
        <f t="shared" si="417"/>
        <v>1.1666666666666667</v>
      </c>
      <c r="AM858" s="13">
        <v>1</v>
      </c>
      <c r="AN858" s="15">
        <f t="shared" si="418"/>
        <v>0.16666666666666666</v>
      </c>
      <c r="AO858" s="2">
        <v>0</v>
      </c>
      <c r="AP858" s="15">
        <f t="shared" si="419"/>
        <v>0</v>
      </c>
      <c r="AQ858" s="6">
        <v>4</v>
      </c>
      <c r="AR858" s="15">
        <f t="shared" si="420"/>
        <v>0.66666666666666663</v>
      </c>
      <c r="AS858" s="52">
        <v>7</v>
      </c>
      <c r="AT858" s="15">
        <f t="shared" si="421"/>
        <v>1.1666666666666667</v>
      </c>
      <c r="AU858" s="18"/>
      <c r="AV858" s="18"/>
      <c r="AW858" s="18"/>
      <c r="AX858" s="18"/>
      <c r="AY858" s="18"/>
      <c r="AZ858" s="18"/>
      <c r="BA858" s="18"/>
      <c r="BB858" s="18"/>
      <c r="BC858" s="18"/>
      <c r="BD858" s="92">
        <f t="shared" si="422"/>
        <v>40</v>
      </c>
      <c r="BE858" s="92">
        <f t="shared" si="423"/>
        <v>40</v>
      </c>
      <c r="BF858" s="93">
        <f>IFERROR(100*((L858+0.44*AA858+AQ858)*2400)/((SUMIFS(팀공격력!Q:Q,팀공격력!A:A,B858,팀공격력!B:B,D858)+0.44*SUMIFS(팀공격력!T:T,팀공격력!A:A,B858,팀공격력!B:B,D858)+SUMIFS(팀공격력!AK:AK,팀공격력!A:A,B858,팀공격력!B:B,D858))*(F858*60+G858)),"")</f>
        <v>10.293226820126455</v>
      </c>
      <c r="BG858" s="17">
        <f t="shared" si="424"/>
        <v>0.76</v>
      </c>
      <c r="BH858" s="17">
        <f t="shared" si="425"/>
        <v>0</v>
      </c>
      <c r="BI858" s="94">
        <f>IFERROR(((AG858*(12000/5))/((F858*60+G858)*(SUMIFS(팀공격력!X:X,팀공격력!A:A,B858,팀공격력!B:B,D858)+SUMIFS(팀수비력!X:X,팀수비력!A:A,B858,팀수비력!B:B,D858))))*100,"")</f>
        <v>1.3072465031156042</v>
      </c>
      <c r="BJ858" s="94">
        <f>IFERROR(((AI858*(12000/5))/((F858*60+G858)*(SUMIFS(팀공격력!V:V,팀공격력!A:A,B858,팀공격력!B:B,D858)+SUMIFS(팀수비력!W:W,팀수비력!A:A,B858,팀수비력!B:B,D858))))*100,"")</f>
        <v>3.5191905861651822</v>
      </c>
      <c r="BK858" s="94">
        <f>IFERROR(((AE858*(12000/5))/((F858*60+G858)*(SUMIFS(팀공격력!X:X,팀공격력!A:A,B858,팀공격력!B:B,D858)+SUMIFS(팀수비력!X:X,팀수비력!A:A,B858,팀수비력!B:B,D858))))*100,"")</f>
        <v>3.0502418406030762</v>
      </c>
      <c r="BL858" s="94">
        <f>IFERROR(100*AK858/(((((F858*60+G858)/(12000/5))*SUMIFS(팀공격력!P:P,팀공격력!A:A,B858,팀공격력!B:B,D858))-K858)),"")</f>
        <v>7.5534813455987484</v>
      </c>
      <c r="BM858" s="94">
        <f>IFERROR(100*((AM858/E858*(2400))/((F858*60+G858)*SUMIFS(팀공격력!AR:AR,팀공격력!A:A,B858,팀공격력!B:B,D858))),"")</f>
        <v>0.63768331715755966</v>
      </c>
      <c r="BN858" s="94">
        <f>IFERROR((AO858*40)/(((F858*60+G858)/60)*(SUMIFS(팀수비력!Q:Q,팀수비력!A:A,B858,팀수비력!B:B,D858)-SUMIFS(팀수비력!N:N,팀수비력!A:A,B858,팀수비력!B:B,D858)))*100,"")</f>
        <v>0</v>
      </c>
      <c r="BO858" s="94">
        <f t="shared" si="426"/>
        <v>13.793103448275861</v>
      </c>
      <c r="BP858" s="18"/>
      <c r="BQ858" s="18"/>
      <c r="BR858" s="18"/>
      <c r="BS858" s="18"/>
      <c r="BT858" s="19" t="s">
        <v>88</v>
      </c>
      <c r="BU858" s="19"/>
      <c r="BV858" s="26" t="s">
        <v>94</v>
      </c>
      <c r="BW858" s="26"/>
      <c r="BX858" s="26"/>
      <c r="BY858" s="26"/>
      <c r="BZ858" s="29"/>
      <c r="CA858" s="29"/>
      <c r="CB858" s="29"/>
      <c r="CC858" s="30"/>
      <c r="CD858" s="30"/>
      <c r="CE858" s="30"/>
      <c r="CF858" s="28">
        <v>3</v>
      </c>
      <c r="CG858" s="28">
        <v>3</v>
      </c>
    </row>
    <row r="859" spans="1:85" x14ac:dyDescent="0.4">
      <c r="A859" s="9" t="s">
        <v>84</v>
      </c>
      <c r="B859" s="9" t="s">
        <v>171</v>
      </c>
      <c r="C859" s="9" t="s">
        <v>174</v>
      </c>
      <c r="D859" s="23" t="s">
        <v>298</v>
      </c>
      <c r="E859" s="32">
        <v>8</v>
      </c>
      <c r="F859" s="32">
        <v>20</v>
      </c>
      <c r="G859" s="32">
        <v>54</v>
      </c>
      <c r="H859" s="14">
        <f t="shared" si="400"/>
        <v>10032</v>
      </c>
      <c r="I859" s="45">
        <v>76</v>
      </c>
      <c r="J859" s="15">
        <f t="shared" si="401"/>
        <v>9.5</v>
      </c>
      <c r="K859" s="21">
        <v>25</v>
      </c>
      <c r="L859" s="21">
        <v>60</v>
      </c>
      <c r="M859" s="15">
        <f t="shared" si="402"/>
        <v>3.125</v>
      </c>
      <c r="N859" s="15">
        <f t="shared" si="403"/>
        <v>7.5</v>
      </c>
      <c r="O859" s="17">
        <f t="shared" si="404"/>
        <v>0.41666666666666669</v>
      </c>
      <c r="P859" s="14">
        <v>9</v>
      </c>
      <c r="Q859" s="16">
        <v>24</v>
      </c>
      <c r="R859" s="15">
        <f t="shared" si="405"/>
        <v>1.125</v>
      </c>
      <c r="S859" s="15">
        <f t="shared" si="406"/>
        <v>3</v>
      </c>
      <c r="T859" s="17">
        <f t="shared" si="407"/>
        <v>0.375</v>
      </c>
      <c r="U859" s="16">
        <v>16</v>
      </c>
      <c r="V859" s="16">
        <v>36</v>
      </c>
      <c r="W859" s="15">
        <f t="shared" si="408"/>
        <v>2</v>
      </c>
      <c r="X859" s="15">
        <f t="shared" si="409"/>
        <v>4.5</v>
      </c>
      <c r="Y859" s="17">
        <f t="shared" si="410"/>
        <v>0.44444444444444442</v>
      </c>
      <c r="Z859" s="8">
        <v>10</v>
      </c>
      <c r="AA859" s="8">
        <v>12</v>
      </c>
      <c r="AB859" s="15">
        <f t="shared" si="411"/>
        <v>1.25</v>
      </c>
      <c r="AC859" s="15">
        <f t="shared" si="412"/>
        <v>1.5</v>
      </c>
      <c r="AD859" s="17">
        <f t="shared" si="413"/>
        <v>0.83333333333333337</v>
      </c>
      <c r="AE859" s="13">
        <v>23</v>
      </c>
      <c r="AF859" s="15">
        <f t="shared" si="414"/>
        <v>2.875</v>
      </c>
      <c r="AG859" s="13">
        <v>7</v>
      </c>
      <c r="AH859" s="15">
        <f t="shared" si="415"/>
        <v>0.875</v>
      </c>
      <c r="AI859" s="13">
        <v>16</v>
      </c>
      <c r="AJ859" s="15">
        <f t="shared" si="416"/>
        <v>2</v>
      </c>
      <c r="AK859" s="13">
        <v>13</v>
      </c>
      <c r="AL859" s="15">
        <f t="shared" si="417"/>
        <v>1.625</v>
      </c>
      <c r="AM859" s="13">
        <v>5</v>
      </c>
      <c r="AN859" s="15">
        <f t="shared" si="418"/>
        <v>0.625</v>
      </c>
      <c r="AO859" s="2">
        <v>1</v>
      </c>
      <c r="AP859" s="15">
        <f t="shared" si="419"/>
        <v>0.125</v>
      </c>
      <c r="AQ859" s="6">
        <v>8</v>
      </c>
      <c r="AR859" s="15">
        <f t="shared" si="420"/>
        <v>1</v>
      </c>
      <c r="AS859" s="52">
        <v>15</v>
      </c>
      <c r="AT859" s="15">
        <f t="shared" si="421"/>
        <v>1.875</v>
      </c>
      <c r="AU859" s="18"/>
      <c r="AV859" s="18"/>
      <c r="AW859" s="18"/>
      <c r="AX859" s="18"/>
      <c r="AY859" s="18"/>
      <c r="AZ859" s="18"/>
      <c r="BA859" s="18"/>
      <c r="BB859" s="18"/>
      <c r="BC859" s="18"/>
      <c r="BD859" s="92">
        <f t="shared" si="422"/>
        <v>58.210784313725497</v>
      </c>
      <c r="BE859" s="92">
        <f t="shared" si="423"/>
        <v>55.000000000000007</v>
      </c>
      <c r="BF859" s="93">
        <f>IFERROR(100*((L859+0.44*AA859+AQ859)*2400)/((SUMIFS(팀공격력!Q:Q,팀공격력!A:A,B859,팀공격력!B:B,D859)+0.44*SUMIFS(팀공격력!T:T,팀공격력!A:A,B859,팀공격력!B:B,D859)+SUMIFS(팀공격력!AK:AK,팀공격력!A:A,B859,팀공격력!B:B,D859))*(F859*60+G859)),"")</f>
        <v>17.96219311318535</v>
      </c>
      <c r="BG859" s="17">
        <f t="shared" si="424"/>
        <v>0.6</v>
      </c>
      <c r="BH859" s="17">
        <f t="shared" si="425"/>
        <v>0.2</v>
      </c>
      <c r="BI859" s="94">
        <f>IFERROR(((AG859*(12000/5))/((F859*60+G859)*(SUMIFS(팀공격력!X:X,팀공격력!A:A,B859,팀공격력!B:B,D859)+SUMIFS(팀수비력!X:X,팀수비력!A:A,B859,팀수비력!B:B,D859))))*100,"")</f>
        <v>2.106466853239445</v>
      </c>
      <c r="BJ859" s="94">
        <f>IFERROR(((AI859*(12000/5))/((F859*60+G859)*(SUMIFS(팀공격력!V:V,팀공격력!A:A,B859,팀공격력!B:B,D859)+SUMIFS(팀수비력!W:W,팀수비력!A:A,B859,팀수비력!B:B,D859))))*100,"")</f>
        <v>9.721272879167616</v>
      </c>
      <c r="BK859" s="94">
        <f>IFERROR(((AE859*(12000/5))/((F859*60+G859)*(SUMIFS(팀공격력!X:X,팀공격력!A:A,B859,팀공격력!B:B,D859)+SUMIFS(팀수비력!X:X,팀수비력!A:A,B859,팀수비력!B:B,D859))))*100,"")</f>
        <v>6.921248232072462</v>
      </c>
      <c r="BL859" s="94">
        <f>IFERROR(100*AK859/(((((F859*60+G859)/(12000/5))*SUMIFS(팀공격력!P:P,팀공격력!A:A,B859,팀공격력!B:B,D859))-K859)),"")</f>
        <v>10.763594212498189</v>
      </c>
      <c r="BM859" s="94">
        <f>IFERROR(100*((AM859/E859*(2400))/((F859*60+G859)*SUMIFS(팀공격력!AR:AR,팀공격력!A:A,B859,팀공격력!B:B,D859))),"")</f>
        <v>1.6514167244570777</v>
      </c>
      <c r="BN859" s="94">
        <f>IFERROR((AO859*40)/(((F859*60+G859)/60)*(SUMIFS(팀수비력!Q:Q,팀수비력!A:A,B859,팀수비력!B:B,D859)-SUMIFS(팀수비력!N:N,팀수비력!A:A,B859,팀수비력!B:B,D859)))*100,"")</f>
        <v>0.46228879180824267</v>
      </c>
      <c r="BO859" s="94">
        <f t="shared" si="426"/>
        <v>10.91703056768559</v>
      </c>
      <c r="BP859" s="18"/>
      <c r="BQ859" s="18"/>
      <c r="BR859" s="18"/>
      <c r="BS859" s="18"/>
      <c r="BT859" s="19" t="s">
        <v>88</v>
      </c>
      <c r="BU859" s="19"/>
      <c r="BV859" s="26" t="s">
        <v>94</v>
      </c>
      <c r="BW859" s="26"/>
      <c r="BX859" s="26"/>
      <c r="BY859" s="26"/>
      <c r="BZ859" s="29"/>
      <c r="CA859" s="29"/>
      <c r="CB859" s="29"/>
      <c r="CC859" s="30"/>
      <c r="CD859" s="30"/>
      <c r="CE859" s="30"/>
      <c r="CF859" s="28">
        <v>5</v>
      </c>
      <c r="CG859" s="28">
        <v>3</v>
      </c>
    </row>
    <row r="860" spans="1:85" x14ac:dyDescent="0.4">
      <c r="A860" s="9" t="s">
        <v>84</v>
      </c>
      <c r="B860" s="9" t="s">
        <v>171</v>
      </c>
      <c r="C860" s="9" t="s">
        <v>178</v>
      </c>
      <c r="D860" s="23" t="s">
        <v>298</v>
      </c>
      <c r="E860" s="32">
        <v>7</v>
      </c>
      <c r="F860" s="32">
        <v>7</v>
      </c>
      <c r="G860" s="32">
        <v>38</v>
      </c>
      <c r="H860" s="14">
        <f t="shared" si="400"/>
        <v>3206</v>
      </c>
      <c r="I860" s="45">
        <v>16</v>
      </c>
      <c r="J860" s="15">
        <f t="shared" si="401"/>
        <v>2.2857142857142856</v>
      </c>
      <c r="K860" s="21">
        <v>7</v>
      </c>
      <c r="L860" s="21">
        <v>15</v>
      </c>
      <c r="M860" s="15">
        <f t="shared" si="402"/>
        <v>1</v>
      </c>
      <c r="N860" s="15">
        <f t="shared" si="403"/>
        <v>2.1428571428571428</v>
      </c>
      <c r="O860" s="17">
        <f t="shared" si="404"/>
        <v>0.46666666666666667</v>
      </c>
      <c r="P860" s="14">
        <v>5</v>
      </c>
      <c r="Q860" s="16">
        <v>10</v>
      </c>
      <c r="R860" s="15">
        <f t="shared" si="405"/>
        <v>0.7142857142857143</v>
      </c>
      <c r="S860" s="15">
        <f t="shared" si="406"/>
        <v>1.4285714285714286</v>
      </c>
      <c r="T860" s="17">
        <f t="shared" si="407"/>
        <v>0.5</v>
      </c>
      <c r="U860" s="16">
        <v>2</v>
      </c>
      <c r="V860" s="16">
        <v>5</v>
      </c>
      <c r="W860" s="15">
        <f t="shared" si="408"/>
        <v>0.2857142857142857</v>
      </c>
      <c r="X860" s="15">
        <f t="shared" si="409"/>
        <v>0.7142857142857143</v>
      </c>
      <c r="Y860" s="17">
        <f t="shared" si="410"/>
        <v>0.4</v>
      </c>
      <c r="Z860" s="8">
        <v>0</v>
      </c>
      <c r="AA860" s="8">
        <v>0</v>
      </c>
      <c r="AB860" s="15">
        <f t="shared" si="411"/>
        <v>0</v>
      </c>
      <c r="AC860" s="15">
        <f t="shared" si="412"/>
        <v>0</v>
      </c>
      <c r="AD860" s="17" t="e">
        <f t="shared" si="413"/>
        <v>#DIV/0!</v>
      </c>
      <c r="AE860" s="13">
        <v>7</v>
      </c>
      <c r="AF860" s="15">
        <f t="shared" si="414"/>
        <v>1</v>
      </c>
      <c r="AG860" s="13">
        <v>3</v>
      </c>
      <c r="AH860" s="15">
        <f t="shared" si="415"/>
        <v>0.42857142857142855</v>
      </c>
      <c r="AI860" s="13">
        <v>4</v>
      </c>
      <c r="AJ860" s="15">
        <f t="shared" si="416"/>
        <v>0.5714285714285714</v>
      </c>
      <c r="AK860" s="13">
        <v>3</v>
      </c>
      <c r="AL860" s="15">
        <f t="shared" si="417"/>
        <v>0.42857142857142855</v>
      </c>
      <c r="AM860" s="13">
        <v>2</v>
      </c>
      <c r="AN860" s="15">
        <f t="shared" si="418"/>
        <v>0.2857142857142857</v>
      </c>
      <c r="AO860" s="2">
        <v>0</v>
      </c>
      <c r="AP860" s="15">
        <f t="shared" si="419"/>
        <v>0</v>
      </c>
      <c r="AQ860" s="6">
        <v>2</v>
      </c>
      <c r="AR860" s="15">
        <f t="shared" si="420"/>
        <v>0.2857142857142857</v>
      </c>
      <c r="AS860" s="52">
        <v>14</v>
      </c>
      <c r="AT860" s="15">
        <f t="shared" si="421"/>
        <v>2</v>
      </c>
      <c r="AU860" s="18"/>
      <c r="AV860" s="18"/>
      <c r="AW860" s="18"/>
      <c r="AX860" s="18"/>
      <c r="AY860" s="18"/>
      <c r="AZ860" s="18"/>
      <c r="BA860" s="18"/>
      <c r="BB860" s="18"/>
      <c r="BC860" s="18"/>
      <c r="BD860" s="92">
        <f t="shared" si="422"/>
        <v>53.333333333333336</v>
      </c>
      <c r="BE860" s="92">
        <f t="shared" si="423"/>
        <v>53.333333333333336</v>
      </c>
      <c r="BF860" s="93">
        <f>IFERROR(100*((L860+0.44*AA860+AQ860)*2400)/((SUMIFS(팀공격력!Q:Q,팀공격력!A:A,B860,팀공격력!B:B,D860)+0.44*SUMIFS(팀공격력!T:T,팀공격력!A:A,B860,팀공격력!B:B,D860)+SUMIFS(팀공격력!AK:AK,팀공격력!A:A,B860,팀공격력!B:B,D860))*(F860*60+G860)),"")</f>
        <v>11.409191781802564</v>
      </c>
      <c r="BG860" s="17">
        <f t="shared" si="424"/>
        <v>0.33333333333333331</v>
      </c>
      <c r="BH860" s="17">
        <f t="shared" si="425"/>
        <v>0</v>
      </c>
      <c r="BI860" s="94">
        <f>IFERROR(((AG860*(12000/5))/((F860*60+G860)*(SUMIFS(팀공격력!X:X,팀공격력!A:A,B860,팀공격력!B:B,D860)+SUMIFS(팀수비력!X:X,팀수비력!A:A,B860,팀수비력!B:B,D860))))*100,"")</f>
        <v>2.4717805058910769</v>
      </c>
      <c r="BJ860" s="94">
        <f>IFERROR(((AI860*(12000/5))/((F860*60+G860)*(SUMIFS(팀공격력!V:V,팀공격력!A:A,B860,팀공격력!B:B,D860)+SUMIFS(팀수비력!W:W,팀수비력!A:A,B860,팀수비력!B:B,D860))))*100,"")</f>
        <v>6.6541900603035966</v>
      </c>
      <c r="BK860" s="94">
        <f>IFERROR(((AE860*(12000/5))/((F860*60+G860)*(SUMIFS(팀공격력!X:X,팀공격력!A:A,B860,팀공격력!B:B,D860)+SUMIFS(팀수비력!X:X,팀수비력!A:A,B860,팀수비력!B:B,D860))))*100,"")</f>
        <v>5.7674878470791793</v>
      </c>
      <c r="BL860" s="94">
        <f>IFERROR(100*AK860/(((((F860*60+G860)/(12000/5))*SUMIFS(팀공격력!P:P,팀공격력!A:A,B860,팀공격력!B:B,D860))-K860)),"")</f>
        <v>6.4875385197599611</v>
      </c>
      <c r="BM860" s="94">
        <f>IFERROR(100*((AM860/E860*(2400))/((F860*60+G860)*SUMIFS(팀공격력!AR:AR,팀공격력!A:A,B860,팀공격력!B:B,D860))),"")</f>
        <v>2.067000945695995</v>
      </c>
      <c r="BN860" s="94">
        <f>IFERROR((AO860*40)/(((F860*60+G860)/60)*(SUMIFS(팀수비력!Q:Q,팀수비력!A:A,B860,팀수비력!B:B,D860)-SUMIFS(팀수비력!N:N,팀수비력!A:A,B860,팀수비력!B:B,D860)))*100,"")</f>
        <v>0</v>
      </c>
      <c r="BO860" s="94">
        <f t="shared" si="426"/>
        <v>11.764705882352942</v>
      </c>
      <c r="BP860" s="18"/>
      <c r="BQ860" s="18"/>
      <c r="BR860" s="18"/>
      <c r="BS860" s="18"/>
      <c r="BT860" s="19" t="s">
        <v>88</v>
      </c>
      <c r="BU860" s="19"/>
      <c r="BV860" s="26" t="s">
        <v>97</v>
      </c>
      <c r="BW860" s="26"/>
      <c r="BX860" s="26"/>
      <c r="BY860" s="26"/>
      <c r="BZ860" s="29"/>
      <c r="CA860" s="29"/>
      <c r="CB860" s="29"/>
      <c r="CC860" s="30"/>
      <c r="CD860" s="30"/>
      <c r="CE860" s="30"/>
      <c r="CF860" s="28">
        <v>6</v>
      </c>
      <c r="CG860" s="28">
        <v>1</v>
      </c>
    </row>
    <row r="861" spans="1:85" x14ac:dyDescent="0.4">
      <c r="A861" s="9" t="s">
        <v>84</v>
      </c>
      <c r="B861" s="9" t="s">
        <v>171</v>
      </c>
      <c r="C861" s="9" t="s">
        <v>179</v>
      </c>
      <c r="D861" s="23" t="s">
        <v>298</v>
      </c>
      <c r="E861" s="32">
        <v>9</v>
      </c>
      <c r="F861" s="32">
        <v>14</v>
      </c>
      <c r="G861" s="32">
        <v>2</v>
      </c>
      <c r="H861" s="14">
        <f t="shared" si="400"/>
        <v>7578</v>
      </c>
      <c r="I861" s="45">
        <v>68</v>
      </c>
      <c r="J861" s="15">
        <f t="shared" si="401"/>
        <v>7.5555555555555554</v>
      </c>
      <c r="K861" s="21">
        <v>30</v>
      </c>
      <c r="L861" s="21">
        <v>47</v>
      </c>
      <c r="M861" s="15">
        <f t="shared" si="402"/>
        <v>3.3333333333333335</v>
      </c>
      <c r="N861" s="15">
        <f t="shared" si="403"/>
        <v>5.2222222222222223</v>
      </c>
      <c r="O861" s="17">
        <f t="shared" si="404"/>
        <v>0.63829787234042556</v>
      </c>
      <c r="P861" s="14">
        <v>30</v>
      </c>
      <c r="Q861" s="16">
        <v>47</v>
      </c>
      <c r="R861" s="15">
        <f t="shared" si="405"/>
        <v>3.3333333333333335</v>
      </c>
      <c r="S861" s="15">
        <f t="shared" si="406"/>
        <v>5.2222222222222223</v>
      </c>
      <c r="T861" s="17">
        <f t="shared" si="407"/>
        <v>0.63829787234042556</v>
      </c>
      <c r="U861" s="16">
        <v>0</v>
      </c>
      <c r="V861" s="16">
        <v>0</v>
      </c>
      <c r="W861" s="15">
        <f t="shared" si="408"/>
        <v>0</v>
      </c>
      <c r="X861" s="15">
        <f t="shared" si="409"/>
        <v>0</v>
      </c>
      <c r="Y861" s="17" t="e">
        <f t="shared" si="410"/>
        <v>#DIV/0!</v>
      </c>
      <c r="Z861" s="8">
        <v>8</v>
      </c>
      <c r="AA861" s="8">
        <v>16</v>
      </c>
      <c r="AB861" s="15">
        <f t="shared" si="411"/>
        <v>0.88888888888888884</v>
      </c>
      <c r="AC861" s="15">
        <f t="shared" si="412"/>
        <v>1.7777777777777777</v>
      </c>
      <c r="AD861" s="17">
        <f t="shared" si="413"/>
        <v>0.5</v>
      </c>
      <c r="AE861" s="13">
        <v>46</v>
      </c>
      <c r="AF861" s="15">
        <f t="shared" si="414"/>
        <v>5.1111111111111107</v>
      </c>
      <c r="AG861" s="13">
        <v>18</v>
      </c>
      <c r="AH861" s="15">
        <f t="shared" si="415"/>
        <v>2</v>
      </c>
      <c r="AI861" s="13">
        <v>28</v>
      </c>
      <c r="AJ861" s="15">
        <f t="shared" si="416"/>
        <v>3.1111111111111112</v>
      </c>
      <c r="AK861" s="13">
        <v>10</v>
      </c>
      <c r="AL861" s="15">
        <f t="shared" si="417"/>
        <v>1.1111111111111112</v>
      </c>
      <c r="AM861" s="13">
        <v>2</v>
      </c>
      <c r="AN861" s="15">
        <f t="shared" si="418"/>
        <v>0.22222222222222221</v>
      </c>
      <c r="AO861" s="2">
        <v>2</v>
      </c>
      <c r="AP861" s="15">
        <f t="shared" si="419"/>
        <v>0.22222222222222221</v>
      </c>
      <c r="AQ861" s="6">
        <v>4</v>
      </c>
      <c r="AR861" s="15">
        <f t="shared" si="420"/>
        <v>0.44444444444444442</v>
      </c>
      <c r="AS861" s="52">
        <v>18</v>
      </c>
      <c r="AT861" s="15">
        <f t="shared" si="421"/>
        <v>2</v>
      </c>
      <c r="AU861" s="18"/>
      <c r="AV861" s="18"/>
      <c r="AW861" s="18"/>
      <c r="AX861" s="18"/>
      <c r="AY861" s="18"/>
      <c r="AZ861" s="18"/>
      <c r="BA861" s="18"/>
      <c r="BB861" s="18"/>
      <c r="BC861" s="18"/>
      <c r="BD861" s="92">
        <f t="shared" si="422"/>
        <v>62.916358253145823</v>
      </c>
      <c r="BE861" s="92">
        <f t="shared" si="423"/>
        <v>63.829787234042556</v>
      </c>
      <c r="BF861" s="93">
        <f>IFERROR(100*((L861+0.44*AA861+AQ861)*2400)/((SUMIFS(팀공격력!Q:Q,팀공격력!A:A,B861,팀공격력!B:B,D861)+0.44*SUMIFS(팀공격력!T:T,팀공격력!A:A,B861,팀공격력!B:B,D861)+SUMIFS(팀공격력!AK:AK,팀공격력!A:A,B861,팀공격력!B:B,D861))*(F861*60+G861)),"")</f>
        <v>21.187843152525215</v>
      </c>
      <c r="BG861" s="17">
        <f t="shared" si="424"/>
        <v>0</v>
      </c>
      <c r="BH861" s="17">
        <f t="shared" si="425"/>
        <v>0.34042553191489361</v>
      </c>
      <c r="BI861" s="94">
        <f>IFERROR(((AG861*(12000/5))/((F861*60+G861)*(SUMIFS(팀공격력!X:X,팀공격력!A:A,B861,팀공격력!B:B,D861)+SUMIFS(팀수비력!X:X,팀수비력!A:A,B861,팀수비력!B:B,D861))))*100,"")</f>
        <v>8.0670461166136338</v>
      </c>
      <c r="BJ861" s="94">
        <f>IFERROR(((AI861*(12000/5))/((F861*60+G861)*(SUMIFS(팀공격력!V:V,팀공격력!A:A,B861,팀공격력!B:B,D861)+SUMIFS(팀수비력!W:W,팀수비력!A:A,B861,팀수비력!B:B,D861))))*100,"")</f>
        <v>25.336500395882815</v>
      </c>
      <c r="BK861" s="94">
        <f>IFERROR(((AE861*(12000/5))/((F861*60+G861)*(SUMIFS(팀공격력!X:X,팀공격력!A:A,B861,팀공격력!B:B,D861)+SUMIFS(팀수비력!X:X,팀수비력!A:A,B861,팀수비력!B:B,D861))))*100,"")</f>
        <v>20.61578452023484</v>
      </c>
      <c r="BL861" s="94">
        <f>IFERROR(100*AK861/(((((F861*60+G861)/(12000/5))*SUMIFS(팀공격력!P:P,팀공격력!A:A,B861,팀공격력!B:B,D861))-K861)),"")</f>
        <v>14.731337237137703</v>
      </c>
      <c r="BM861" s="94">
        <f>IFERROR(100*((AM861/E861*(2400))/((F861*60+G861)*SUMIFS(팀공격력!AR:AR,팀공격력!A:A,B861,팀공격력!B:B,D861))),"")</f>
        <v>0.87447941830316178</v>
      </c>
      <c r="BN861" s="94">
        <f>IFERROR((AO861*40)/(((F861*60+G861)/60)*(SUMIFS(팀수비력!Q:Q,팀수비력!A:A,B861,팀수비력!B:B,D861)-SUMIFS(팀수비력!N:N,팀수비력!A:A,B861,팀수비력!B:B,D861)))*100,"")</f>
        <v>1.3769837171675445</v>
      </c>
      <c r="BO861" s="94">
        <f t="shared" si="426"/>
        <v>6.8917987594762238</v>
      </c>
      <c r="BP861" s="18"/>
      <c r="BQ861" s="18"/>
      <c r="BR861" s="18"/>
      <c r="BS861" s="18"/>
      <c r="BT861" s="19" t="s">
        <v>93</v>
      </c>
      <c r="BU861" s="19"/>
      <c r="BV861" s="26" t="s">
        <v>97</v>
      </c>
      <c r="BW861" s="26"/>
      <c r="BX861" s="26"/>
      <c r="BY861" s="26"/>
      <c r="BZ861" s="29"/>
      <c r="CA861" s="29"/>
      <c r="CB861" s="29"/>
      <c r="CC861" s="30"/>
      <c r="CD861" s="30"/>
      <c r="CE861" s="30"/>
      <c r="CF861" s="28">
        <v>6</v>
      </c>
      <c r="CG861" s="28">
        <v>3</v>
      </c>
    </row>
    <row r="862" spans="1:85" x14ac:dyDescent="0.4">
      <c r="A862" s="9" t="s">
        <v>84</v>
      </c>
      <c r="B862" s="9" t="s">
        <v>171</v>
      </c>
      <c r="C862" s="9" t="s">
        <v>181</v>
      </c>
      <c r="D862" s="23" t="s">
        <v>298</v>
      </c>
      <c r="E862" s="32">
        <v>4</v>
      </c>
      <c r="F862" s="32">
        <v>5</v>
      </c>
      <c r="G862" s="32">
        <v>7</v>
      </c>
      <c r="H862" s="14">
        <f t="shared" si="400"/>
        <v>1228</v>
      </c>
      <c r="I862" s="45">
        <v>6</v>
      </c>
      <c r="J862" s="15">
        <f t="shared" si="401"/>
        <v>1.5</v>
      </c>
      <c r="K862" s="21">
        <v>3</v>
      </c>
      <c r="L862" s="21">
        <v>5</v>
      </c>
      <c r="M862" s="15">
        <f t="shared" si="402"/>
        <v>0.75</v>
      </c>
      <c r="N862" s="15">
        <f t="shared" si="403"/>
        <v>1.25</v>
      </c>
      <c r="O862" s="17">
        <f t="shared" si="404"/>
        <v>0.6</v>
      </c>
      <c r="P862" s="14">
        <v>3</v>
      </c>
      <c r="Q862" s="16">
        <v>4</v>
      </c>
      <c r="R862" s="15">
        <f t="shared" si="405"/>
        <v>0.75</v>
      </c>
      <c r="S862" s="15">
        <f t="shared" si="406"/>
        <v>1</v>
      </c>
      <c r="T862" s="17">
        <f t="shared" si="407"/>
        <v>0.75</v>
      </c>
      <c r="U862" s="16">
        <v>0</v>
      </c>
      <c r="V862" s="16">
        <v>1</v>
      </c>
      <c r="W862" s="15">
        <f t="shared" si="408"/>
        <v>0</v>
      </c>
      <c r="X862" s="15">
        <f t="shared" si="409"/>
        <v>0.25</v>
      </c>
      <c r="Y862" s="17">
        <f t="shared" si="410"/>
        <v>0</v>
      </c>
      <c r="Z862" s="8">
        <v>0</v>
      </c>
      <c r="AA862" s="8">
        <v>0</v>
      </c>
      <c r="AB862" s="15">
        <f t="shared" si="411"/>
        <v>0</v>
      </c>
      <c r="AC862" s="15">
        <f t="shared" si="412"/>
        <v>0</v>
      </c>
      <c r="AD862" s="17" t="e">
        <f t="shared" si="413"/>
        <v>#DIV/0!</v>
      </c>
      <c r="AE862" s="13">
        <v>3</v>
      </c>
      <c r="AF862" s="15">
        <f t="shared" si="414"/>
        <v>0.75</v>
      </c>
      <c r="AG862" s="13">
        <v>2</v>
      </c>
      <c r="AH862" s="15">
        <f t="shared" si="415"/>
        <v>0.5</v>
      </c>
      <c r="AI862" s="13">
        <v>1</v>
      </c>
      <c r="AJ862" s="15">
        <f t="shared" si="416"/>
        <v>0.25</v>
      </c>
      <c r="AK862" s="13">
        <v>0</v>
      </c>
      <c r="AL862" s="15">
        <f t="shared" si="417"/>
        <v>0</v>
      </c>
      <c r="AM862" s="13">
        <v>1</v>
      </c>
      <c r="AN862" s="15">
        <f t="shared" si="418"/>
        <v>0.25</v>
      </c>
      <c r="AO862" s="2">
        <v>0</v>
      </c>
      <c r="AP862" s="15">
        <f t="shared" si="419"/>
        <v>0</v>
      </c>
      <c r="AQ862" s="6">
        <v>0</v>
      </c>
      <c r="AR862" s="15">
        <f t="shared" si="420"/>
        <v>0</v>
      </c>
      <c r="AS862" s="52">
        <v>4</v>
      </c>
      <c r="AT862" s="15">
        <f t="shared" si="421"/>
        <v>1</v>
      </c>
      <c r="AU862" s="18"/>
      <c r="AV862" s="18"/>
      <c r="AW862" s="18"/>
      <c r="AX862" s="18"/>
      <c r="AY862" s="18"/>
      <c r="AZ862" s="18"/>
      <c r="BA862" s="18"/>
      <c r="BB862" s="18"/>
      <c r="BC862" s="18"/>
      <c r="BD862" s="92">
        <f t="shared" si="422"/>
        <v>60</v>
      </c>
      <c r="BE862" s="92">
        <f t="shared" si="423"/>
        <v>60</v>
      </c>
      <c r="BF862" s="93">
        <f>IFERROR(100*((L862+0.44*AA862+AQ862)*2400)/((SUMIFS(팀공격력!Q:Q,팀공격력!A:A,B862,팀공격력!B:B,D862)+0.44*SUMIFS(팀공격력!T:T,팀공격력!A:A,B862,팀공격력!B:B,D862)+SUMIFS(팀공격력!AK:AK,팀공격력!A:A,B862,팀공격력!B:B,D862))*(F862*60+G862)),"")</f>
        <v>5.0061408661291189</v>
      </c>
      <c r="BG862" s="17">
        <f t="shared" si="424"/>
        <v>0.2</v>
      </c>
      <c r="BH862" s="17">
        <f t="shared" si="425"/>
        <v>0</v>
      </c>
      <c r="BI862" s="94">
        <f>IFERROR(((AG862*(12000/5))/((F862*60+G862)*(SUMIFS(팀공격력!X:X,팀공격력!A:A,B862,팀공격력!B:B,D862)+SUMIFS(팀수비력!X:X,팀수비력!A:A,B862,팀수비력!B:B,D862))))*100,"")</f>
        <v>2.4583615020588776</v>
      </c>
      <c r="BJ862" s="94">
        <f>IFERROR(((AI862*(12000/5))/((F862*60+G862)*(SUMIFS(팀공격력!V:V,팀공격력!A:A,B862,팀공격력!B:B,D862)+SUMIFS(팀수비력!W:W,팀수비력!A:A,B862,팀수비력!B:B,D862))))*100,"")</f>
        <v>2.4817744687451531</v>
      </c>
      <c r="BK862" s="94">
        <f>IFERROR(((AE862*(12000/5))/((F862*60+G862)*(SUMIFS(팀공격력!X:X,팀공격력!A:A,B862,팀공격력!B:B,D862)+SUMIFS(팀수비력!X:X,팀수비력!A:A,B862,팀수비력!B:B,D862))))*100,"")</f>
        <v>3.6875422530883171</v>
      </c>
      <c r="BL862" s="94">
        <f>IFERROR(100*AK862/(((((F862*60+G862)/(12000/5))*SUMIFS(팀공격력!P:P,팀공격력!A:A,B862,팀공격력!B:B,D862))-K862)),"")</f>
        <v>0</v>
      </c>
      <c r="BM862" s="94">
        <f>IFERROR(100*((AM862/E862*(2400))/((F862*60+G862)*SUMIFS(팀공격력!AR:AR,팀공격력!A:A,B862,팀공격력!B:B,D862))),"")</f>
        <v>2.6982105178751468</v>
      </c>
      <c r="BN862" s="94">
        <f>IFERROR((AO862*40)/(((F862*60+G862)/60)*(SUMIFS(팀수비력!Q:Q,팀수비력!A:A,B862,팀수비력!B:B,D862)-SUMIFS(팀수비력!N:N,팀수비력!A:A,B862,팀수비력!B:B,D862)))*100,"")</f>
        <v>0</v>
      </c>
      <c r="BO862" s="94">
        <f t="shared" si="426"/>
        <v>0</v>
      </c>
      <c r="BP862" s="18"/>
      <c r="BQ862" s="18"/>
      <c r="BR862" s="18"/>
      <c r="BS862" s="18"/>
      <c r="BT862" s="19" t="s">
        <v>88</v>
      </c>
      <c r="BU862" s="19"/>
      <c r="BV862" s="26" t="s">
        <v>97</v>
      </c>
      <c r="BW862" s="26"/>
      <c r="BX862" s="26"/>
      <c r="BY862" s="26"/>
      <c r="BZ862" s="29"/>
      <c r="CA862" s="29"/>
      <c r="CB862" s="29"/>
      <c r="CC862" s="30"/>
      <c r="CD862" s="30"/>
      <c r="CE862" s="30"/>
      <c r="CF862" s="28">
        <v>3</v>
      </c>
      <c r="CG862" s="28">
        <v>1</v>
      </c>
    </row>
    <row r="863" spans="1:85" x14ac:dyDescent="0.4">
      <c r="A863" s="9" t="s">
        <v>84</v>
      </c>
      <c r="B863" s="9" t="s">
        <v>171</v>
      </c>
      <c r="C863" s="9" t="s">
        <v>182</v>
      </c>
      <c r="D863" s="23" t="s">
        <v>298</v>
      </c>
      <c r="E863" s="32">
        <v>8</v>
      </c>
      <c r="F863" s="32">
        <v>21</v>
      </c>
      <c r="G863" s="32">
        <v>8</v>
      </c>
      <c r="H863" s="14">
        <f t="shared" si="400"/>
        <v>10144</v>
      </c>
      <c r="I863" s="45">
        <v>71</v>
      </c>
      <c r="J863" s="15">
        <f t="shared" si="401"/>
        <v>8.875</v>
      </c>
      <c r="K863" s="21">
        <v>25</v>
      </c>
      <c r="L863" s="21">
        <v>47</v>
      </c>
      <c r="M863" s="15">
        <f t="shared" si="402"/>
        <v>3.125</v>
      </c>
      <c r="N863" s="15">
        <f t="shared" si="403"/>
        <v>5.875</v>
      </c>
      <c r="O863" s="17">
        <f t="shared" si="404"/>
        <v>0.53191489361702127</v>
      </c>
      <c r="P863" s="14">
        <v>20</v>
      </c>
      <c r="Q863" s="16">
        <v>33</v>
      </c>
      <c r="R863" s="15">
        <f t="shared" si="405"/>
        <v>2.5</v>
      </c>
      <c r="S863" s="15">
        <f t="shared" si="406"/>
        <v>4.125</v>
      </c>
      <c r="T863" s="17">
        <f t="shared" si="407"/>
        <v>0.60606060606060608</v>
      </c>
      <c r="U863" s="16">
        <v>5</v>
      </c>
      <c r="V863" s="16">
        <v>14</v>
      </c>
      <c r="W863" s="15">
        <f t="shared" si="408"/>
        <v>0.625</v>
      </c>
      <c r="X863" s="15">
        <f t="shared" si="409"/>
        <v>1.75</v>
      </c>
      <c r="Y863" s="17">
        <f t="shared" si="410"/>
        <v>0.35714285714285715</v>
      </c>
      <c r="Z863" s="8">
        <v>16</v>
      </c>
      <c r="AA863" s="8">
        <v>19</v>
      </c>
      <c r="AB863" s="15">
        <f t="shared" si="411"/>
        <v>2</v>
      </c>
      <c r="AC863" s="15">
        <f t="shared" si="412"/>
        <v>2.375</v>
      </c>
      <c r="AD863" s="17">
        <f t="shared" si="413"/>
        <v>0.84210526315789469</v>
      </c>
      <c r="AE863" s="13">
        <v>23</v>
      </c>
      <c r="AF863" s="15">
        <f t="shared" si="414"/>
        <v>2.875</v>
      </c>
      <c r="AG863" s="13">
        <v>9</v>
      </c>
      <c r="AH863" s="15">
        <f t="shared" si="415"/>
        <v>1.125</v>
      </c>
      <c r="AI863" s="13">
        <v>14</v>
      </c>
      <c r="AJ863" s="15">
        <f t="shared" si="416"/>
        <v>1.75</v>
      </c>
      <c r="AK863" s="13">
        <v>18</v>
      </c>
      <c r="AL863" s="15">
        <f t="shared" si="417"/>
        <v>2.25</v>
      </c>
      <c r="AM863" s="13">
        <v>8</v>
      </c>
      <c r="AN863" s="15">
        <f t="shared" si="418"/>
        <v>1</v>
      </c>
      <c r="AO863" s="2">
        <v>1</v>
      </c>
      <c r="AP863" s="15">
        <f t="shared" si="419"/>
        <v>0.125</v>
      </c>
      <c r="AQ863" s="6">
        <v>7</v>
      </c>
      <c r="AR863" s="15">
        <f t="shared" si="420"/>
        <v>0.875</v>
      </c>
      <c r="AS863" s="52">
        <v>17</v>
      </c>
      <c r="AT863" s="15">
        <f t="shared" si="421"/>
        <v>2.125</v>
      </c>
      <c r="AU863" s="18"/>
      <c r="AV863" s="18"/>
      <c r="AW863" s="18"/>
      <c r="AX863" s="18"/>
      <c r="AY863" s="18"/>
      <c r="AZ863" s="18"/>
      <c r="BA863" s="18"/>
      <c r="BB863" s="18"/>
      <c r="BC863" s="18"/>
      <c r="BD863" s="92">
        <f t="shared" si="422"/>
        <v>64.125722543352609</v>
      </c>
      <c r="BE863" s="92">
        <f t="shared" si="423"/>
        <v>58.51063829787234</v>
      </c>
      <c r="BF863" s="93">
        <f>IFERROR(100*((L863+0.44*AA863+AQ863)*2400)/((SUMIFS(팀공격력!Q:Q,팀공격력!A:A,B863,팀공격력!B:B,D863)+0.44*SUMIFS(팀공격력!T:T,팀공격력!A:A,B863,팀공격력!B:B,D863)+SUMIFS(팀공격력!AK:AK,팀공격력!A:A,B863,팀공격력!B:B,D863))*(F863*60+G863)),"")</f>
        <v>15.116745100067231</v>
      </c>
      <c r="BG863" s="17">
        <f t="shared" si="424"/>
        <v>0.2978723404255319</v>
      </c>
      <c r="BH863" s="17">
        <f t="shared" si="425"/>
        <v>0.40425531914893614</v>
      </c>
      <c r="BI863" s="94">
        <f>IFERROR(((AG863*(12000/5))/((F863*60+G863)*(SUMIFS(팀공격력!X:X,팀공격력!A:A,B863,팀공격력!B:B,D863)+SUMIFS(팀수비력!X:X,팀수비력!A:A,B863,팀수비력!B:B,D863))))*100,"")</f>
        <v>2.6784119992857569</v>
      </c>
      <c r="BJ863" s="94">
        <f>IFERROR(((AI863*(12000/5))/((F863*60+G863)*(SUMIFS(팀공격력!V:V,팀공격력!A:A,B863,팀공격력!B:B,D863)+SUMIFS(팀수비력!W:W,팀수비력!A:A,B863,팀수비력!B:B,D863))))*100,"")</f>
        <v>8.4121976866456372</v>
      </c>
      <c r="BK863" s="94">
        <f>IFERROR(((AE863*(12000/5))/((F863*60+G863)*(SUMIFS(팀공격력!X:X,팀공격력!A:A,B863,팀공격력!B:B,D863)+SUMIFS(팀수비력!X:X,팀수비력!A:A,B863,팀수비력!B:B,D863))))*100,"")</f>
        <v>6.8448306648413784</v>
      </c>
      <c r="BL863" s="94">
        <f>IFERROR(100*AK863/(((((F863*60+G863)/(12000/5))*SUMIFS(팀공격력!P:P,팀공격력!A:A,B863,팀공격력!B:B,D863))-K863)),"")</f>
        <v>14.705281646991544</v>
      </c>
      <c r="BM863" s="94">
        <f>IFERROR(100*((AM863/E863*(2400))/((F863*60+G863)*SUMIFS(팀공격력!AR:AR,팀공격력!A:A,B863,팀공격력!B:B,D863))),"")</f>
        <v>2.6130934668380763</v>
      </c>
      <c r="BN863" s="94">
        <f>IFERROR((AO863*40)/(((F863*60+G863)/60)*(SUMIFS(팀수비력!Q:Q,팀수비력!A:A,B863,팀수비력!B:B,D863)-SUMIFS(팀수비력!N:N,팀수비력!A:A,B863,팀수비력!B:B,D863)))*100,"")</f>
        <v>0.45718465688291504</v>
      </c>
      <c r="BO863" s="94">
        <f t="shared" si="426"/>
        <v>11.225144323284157</v>
      </c>
      <c r="BP863" s="18"/>
      <c r="BQ863" s="18"/>
      <c r="BR863" s="18"/>
      <c r="BS863" s="18"/>
      <c r="BT863" s="19" t="s">
        <v>88</v>
      </c>
      <c r="BU863" s="19"/>
      <c r="BV863" s="26" t="s">
        <v>89</v>
      </c>
      <c r="BW863" s="26"/>
      <c r="BX863" s="26"/>
      <c r="BY863" s="26"/>
      <c r="BZ863" s="29"/>
      <c r="CA863" s="29"/>
      <c r="CB863" s="29"/>
      <c r="CC863" s="30"/>
      <c r="CD863" s="30"/>
      <c r="CE863" s="30"/>
      <c r="CF863" s="28">
        <v>6</v>
      </c>
      <c r="CG863" s="28">
        <v>2</v>
      </c>
    </row>
    <row r="864" spans="1:85" x14ac:dyDescent="0.4">
      <c r="A864" s="9" t="s">
        <v>84</v>
      </c>
      <c r="B864" s="9" t="s">
        <v>171</v>
      </c>
      <c r="C864" s="9" t="s">
        <v>183</v>
      </c>
      <c r="D864" s="23" t="s">
        <v>298</v>
      </c>
      <c r="E864" s="32">
        <v>7</v>
      </c>
      <c r="F864" s="32">
        <v>26</v>
      </c>
      <c r="G864" s="32">
        <v>32</v>
      </c>
      <c r="H864" s="14">
        <f t="shared" si="400"/>
        <v>11144</v>
      </c>
      <c r="I864" s="45">
        <v>79</v>
      </c>
      <c r="J864" s="15">
        <f t="shared" si="401"/>
        <v>11.285714285714286</v>
      </c>
      <c r="K864" s="21">
        <v>29</v>
      </c>
      <c r="L864" s="21">
        <v>68</v>
      </c>
      <c r="M864" s="15">
        <f t="shared" si="402"/>
        <v>4.1428571428571432</v>
      </c>
      <c r="N864" s="15">
        <f t="shared" si="403"/>
        <v>9.7142857142857135</v>
      </c>
      <c r="O864" s="17">
        <f t="shared" si="404"/>
        <v>0.4264705882352941</v>
      </c>
      <c r="P864" s="14">
        <v>18</v>
      </c>
      <c r="Q864" s="16">
        <v>36</v>
      </c>
      <c r="R864" s="15">
        <f t="shared" si="405"/>
        <v>2.5714285714285716</v>
      </c>
      <c r="S864" s="15">
        <f t="shared" si="406"/>
        <v>5.1428571428571432</v>
      </c>
      <c r="T864" s="17">
        <f t="shared" si="407"/>
        <v>0.5</v>
      </c>
      <c r="U864" s="16">
        <v>11</v>
      </c>
      <c r="V864" s="16">
        <v>32</v>
      </c>
      <c r="W864" s="15">
        <f t="shared" si="408"/>
        <v>1.5714285714285714</v>
      </c>
      <c r="X864" s="15">
        <f t="shared" si="409"/>
        <v>4.5714285714285712</v>
      </c>
      <c r="Y864" s="17">
        <f t="shared" si="410"/>
        <v>0.34375</v>
      </c>
      <c r="Z864" s="8">
        <v>10</v>
      </c>
      <c r="AA864" s="8">
        <v>12</v>
      </c>
      <c r="AB864" s="15">
        <f t="shared" si="411"/>
        <v>1.4285714285714286</v>
      </c>
      <c r="AC864" s="15">
        <f t="shared" si="412"/>
        <v>1.7142857142857142</v>
      </c>
      <c r="AD864" s="17">
        <f t="shared" si="413"/>
        <v>0.83333333333333337</v>
      </c>
      <c r="AE864" s="13">
        <v>36</v>
      </c>
      <c r="AF864" s="15">
        <f t="shared" si="414"/>
        <v>5.1428571428571432</v>
      </c>
      <c r="AG864" s="13">
        <v>9</v>
      </c>
      <c r="AH864" s="15">
        <f t="shared" si="415"/>
        <v>1.2857142857142858</v>
      </c>
      <c r="AI864" s="13">
        <v>27</v>
      </c>
      <c r="AJ864" s="15">
        <f t="shared" si="416"/>
        <v>3.8571428571428572</v>
      </c>
      <c r="AK864" s="13">
        <v>11</v>
      </c>
      <c r="AL864" s="15">
        <f t="shared" si="417"/>
        <v>1.5714285714285714</v>
      </c>
      <c r="AM864" s="13">
        <v>2</v>
      </c>
      <c r="AN864" s="15">
        <f t="shared" si="418"/>
        <v>0.2857142857142857</v>
      </c>
      <c r="AO864" s="2">
        <v>1</v>
      </c>
      <c r="AP864" s="15">
        <f t="shared" si="419"/>
        <v>0.14285714285714285</v>
      </c>
      <c r="AQ864" s="6">
        <v>11</v>
      </c>
      <c r="AR864" s="15">
        <f t="shared" si="420"/>
        <v>1.5714285714285714</v>
      </c>
      <c r="AS864" s="52">
        <v>11</v>
      </c>
      <c r="AT864" s="15">
        <f t="shared" si="421"/>
        <v>1.5714285714285714</v>
      </c>
      <c r="AU864" s="18"/>
      <c r="AV864" s="18"/>
      <c r="AW864" s="18"/>
      <c r="AX864" s="18"/>
      <c r="AY864" s="18"/>
      <c r="AZ864" s="18"/>
      <c r="BA864" s="18"/>
      <c r="BB864" s="18"/>
      <c r="BC864" s="18"/>
      <c r="BD864" s="92">
        <f t="shared" si="422"/>
        <v>53.9028384279476</v>
      </c>
      <c r="BE864" s="92">
        <f t="shared" si="423"/>
        <v>50.735294117647058</v>
      </c>
      <c r="BF864" s="93">
        <f>IFERROR(100*((L864+0.44*AA864+AQ864)*2400)/((SUMIFS(팀공격력!Q:Q,팀공격력!A:A,B864,팀공격력!B:B,D864)+0.44*SUMIFS(팀공격력!T:T,팀공격력!A:A,B864,팀공격력!B:B,D864)+SUMIFS(팀공격력!AK:AK,팀공격력!A:A,B864,팀공격력!B:B,D864))*(F864*60+G864)),"")</f>
        <v>16.272448307109318</v>
      </c>
      <c r="BG864" s="17">
        <f t="shared" si="424"/>
        <v>0.47058823529411764</v>
      </c>
      <c r="BH864" s="17">
        <f t="shared" si="425"/>
        <v>0.17647058823529413</v>
      </c>
      <c r="BI864" s="94">
        <f>IFERROR(((AG864*(12000/5))/((F864*60+G864)*(SUMIFS(팀공격력!X:X,팀공격력!A:A,B864,팀공격력!B:B,D864)+SUMIFS(팀수비력!X:X,팀수비력!A:A,B864,팀수비력!B:B,D864))))*100,"")</f>
        <v>2.1333080496823742</v>
      </c>
      <c r="BJ864" s="94">
        <f>IFERROR(((AI864*(12000/5))/((F864*60+G864)*(SUMIFS(팀공격력!V:V,팀공격력!A:A,B864,팀공격력!B:B,D864)+SUMIFS(팀수비력!W:W,팀수비력!A:A,B864,팀수비력!B:B,D864))))*100,"")</f>
        <v>12.921751615218952</v>
      </c>
      <c r="BK864" s="94">
        <f>IFERROR(((AE864*(12000/5))/((F864*60+G864)*(SUMIFS(팀공격력!X:X,팀공격력!A:A,B864,팀공격력!B:B,D864)+SUMIFS(팀수비력!X:X,팀수비력!A:A,B864,팀수비력!B:B,D864))))*100,"")</f>
        <v>8.5332321987294968</v>
      </c>
      <c r="BL864" s="94">
        <f>IFERROR(100*AK864/(((((F864*60+G864)/(12000/5))*SUMIFS(팀공격력!P:P,팀공격력!A:A,B864,팀공격력!B:B,D864))-K864)),"")</f>
        <v>7.0481194335874928</v>
      </c>
      <c r="BM864" s="94">
        <f>IFERROR(100*((AM864/E864*(2400))/((F864*60+G864)*SUMIFS(팀공격력!AR:AR,팀공격력!A:A,B864,팀공격력!B:B,D864))),"")</f>
        <v>0.59465228211605892</v>
      </c>
      <c r="BN864" s="94">
        <f>IFERROR((AO864*40)/(((F864*60+G864)/60)*(SUMIFS(팀수비력!Q:Q,팀수비력!A:A,B864,팀수비력!B:B,D864)-SUMIFS(팀수비력!N:N,팀수비력!A:A,B864,팀수비력!B:B,D864)))*100,"")</f>
        <v>0.36413953827106543</v>
      </c>
      <c r="BO864" s="94">
        <f t="shared" si="426"/>
        <v>13.051732320835312</v>
      </c>
      <c r="BP864" s="18"/>
      <c r="BQ864" s="18"/>
      <c r="BR864" s="18"/>
      <c r="BS864" s="18"/>
      <c r="BT864" s="19" t="s">
        <v>88</v>
      </c>
      <c r="BU864" s="19"/>
      <c r="BV864" s="26" t="s">
        <v>94</v>
      </c>
      <c r="BW864" s="26"/>
      <c r="BX864" s="26"/>
      <c r="BY864" s="26"/>
      <c r="BZ864" s="29"/>
      <c r="CA864" s="29"/>
      <c r="CB864" s="29"/>
      <c r="CC864" s="30"/>
      <c r="CD864" s="30"/>
      <c r="CE864" s="30"/>
      <c r="CF864" s="28">
        <v>4</v>
      </c>
      <c r="CG864" s="28">
        <v>3</v>
      </c>
    </row>
    <row r="865" spans="1:85" x14ac:dyDescent="0.4">
      <c r="A865" s="9" t="s">
        <v>84</v>
      </c>
      <c r="B865" s="9" t="s">
        <v>171</v>
      </c>
      <c r="C865" s="9" t="s">
        <v>184</v>
      </c>
      <c r="D865" s="23" t="s">
        <v>298</v>
      </c>
      <c r="E865" s="32">
        <v>8</v>
      </c>
      <c r="F865" s="32">
        <v>25</v>
      </c>
      <c r="G865" s="32">
        <v>33</v>
      </c>
      <c r="H865" s="14">
        <f t="shared" si="400"/>
        <v>12264</v>
      </c>
      <c r="I865" s="45">
        <v>58</v>
      </c>
      <c r="J865" s="15">
        <f t="shared" si="401"/>
        <v>7.25</v>
      </c>
      <c r="K865" s="21">
        <v>22</v>
      </c>
      <c r="L865" s="21">
        <v>58</v>
      </c>
      <c r="M865" s="15">
        <f t="shared" si="402"/>
        <v>2.75</v>
      </c>
      <c r="N865" s="15">
        <f t="shared" si="403"/>
        <v>7.25</v>
      </c>
      <c r="O865" s="17">
        <f t="shared" si="404"/>
        <v>0.37931034482758619</v>
      </c>
      <c r="P865" s="14">
        <v>13</v>
      </c>
      <c r="Q865" s="16">
        <v>30</v>
      </c>
      <c r="R865" s="15">
        <f t="shared" si="405"/>
        <v>1.625</v>
      </c>
      <c r="S865" s="15">
        <f t="shared" si="406"/>
        <v>3.75</v>
      </c>
      <c r="T865" s="17">
        <f t="shared" si="407"/>
        <v>0.43333333333333335</v>
      </c>
      <c r="U865" s="16">
        <v>9</v>
      </c>
      <c r="V865" s="16">
        <v>28</v>
      </c>
      <c r="W865" s="15">
        <f t="shared" si="408"/>
        <v>1.125</v>
      </c>
      <c r="X865" s="15">
        <f t="shared" si="409"/>
        <v>3.5</v>
      </c>
      <c r="Y865" s="17">
        <f t="shared" si="410"/>
        <v>0.32142857142857145</v>
      </c>
      <c r="Z865" s="8">
        <v>5</v>
      </c>
      <c r="AA865" s="8">
        <v>7</v>
      </c>
      <c r="AB865" s="15">
        <f t="shared" si="411"/>
        <v>0.625</v>
      </c>
      <c r="AC865" s="15">
        <f t="shared" si="412"/>
        <v>0.875</v>
      </c>
      <c r="AD865" s="17">
        <f t="shared" si="413"/>
        <v>0.7142857142857143</v>
      </c>
      <c r="AE865" s="13">
        <v>16</v>
      </c>
      <c r="AF865" s="15">
        <f t="shared" si="414"/>
        <v>2</v>
      </c>
      <c r="AG865" s="13">
        <v>4</v>
      </c>
      <c r="AH865" s="15">
        <f t="shared" si="415"/>
        <v>0.5</v>
      </c>
      <c r="AI865" s="13">
        <v>12</v>
      </c>
      <c r="AJ865" s="15">
        <f t="shared" si="416"/>
        <v>1.5</v>
      </c>
      <c r="AK865" s="13">
        <v>33</v>
      </c>
      <c r="AL865" s="15">
        <f t="shared" si="417"/>
        <v>4.125</v>
      </c>
      <c r="AM865" s="13">
        <v>11</v>
      </c>
      <c r="AN865" s="15">
        <f t="shared" si="418"/>
        <v>1.375</v>
      </c>
      <c r="AO865" s="2">
        <v>0</v>
      </c>
      <c r="AP865" s="15">
        <f t="shared" si="419"/>
        <v>0</v>
      </c>
      <c r="AQ865" s="6">
        <v>5</v>
      </c>
      <c r="AR865" s="15">
        <f t="shared" si="420"/>
        <v>0.625</v>
      </c>
      <c r="AS865" s="52">
        <v>18</v>
      </c>
      <c r="AT865" s="15">
        <f t="shared" si="421"/>
        <v>2.25</v>
      </c>
      <c r="AU865" s="18"/>
      <c r="AV865" s="18"/>
      <c r="AW865" s="18"/>
      <c r="AX865" s="18"/>
      <c r="AY865" s="18"/>
      <c r="AZ865" s="18"/>
      <c r="BA865" s="18"/>
      <c r="BB865" s="18"/>
      <c r="BC865" s="18"/>
      <c r="BD865" s="92">
        <f t="shared" si="422"/>
        <v>47.47871643745907</v>
      </c>
      <c r="BE865" s="92">
        <f t="shared" si="423"/>
        <v>45.689655172413794</v>
      </c>
      <c r="BF865" s="93">
        <f>IFERROR(100*((L865+0.44*AA865+AQ865)*2400)/((SUMIFS(팀공격력!Q:Q,팀공격력!A:A,B865,팀공격력!B:B,D865)+0.44*SUMIFS(팀공격력!T:T,팀공격력!A:A,B865,팀공격력!B:B,D865)+SUMIFS(팀공격력!AK:AK,팀공격력!A:A,B865,팀공격력!B:B,D865))*(F865*60+G865)),"")</f>
        <v>13.249494722658882</v>
      </c>
      <c r="BG865" s="17">
        <f t="shared" si="424"/>
        <v>0.48275862068965519</v>
      </c>
      <c r="BH865" s="17">
        <f t="shared" si="425"/>
        <v>0.1206896551724138</v>
      </c>
      <c r="BI865" s="94">
        <f>IFERROR(((AG865*(12000/5))/((F865*60+G865)*(SUMIFS(팀공격력!X:X,팀공격력!A:A,B865,팀공격력!B:B,D865)+SUMIFS(팀수비력!X:X,팀수비력!A:A,B865,팀수비력!B:B,D865))))*100,"")</f>
        <v>0.98462750310773051</v>
      </c>
      <c r="BJ865" s="94">
        <f>IFERROR(((AI865*(12000/5))/((F865*60+G865)*(SUMIFS(팀공격력!V:V,팀공격력!A:A,B865,팀공격력!B:B,D865)+SUMIFS(팀수비력!W:W,팀수비력!A:A,B865,팀수비력!B:B,D865))))*100,"")</f>
        <v>5.9640294473953963</v>
      </c>
      <c r="BK865" s="94">
        <f>IFERROR(((AE865*(12000/5))/((F865*60+G865)*(SUMIFS(팀공격력!X:X,팀공격력!A:A,B865,팀공격력!B:B,D865)+SUMIFS(팀수비력!X:X,팀수비력!A:A,B865,팀수비력!B:B,D865))))*100,"")</f>
        <v>3.938510012430922</v>
      </c>
      <c r="BL865" s="94">
        <f>IFERROR(100*AK865/(((((F865*60+G865)/(12000/5))*SUMIFS(팀공격력!P:P,팀공격력!A:A,B865,팀공격력!B:B,D865))-K865)),"")</f>
        <v>21.125239059286702</v>
      </c>
      <c r="BM865" s="94">
        <f>IFERROR(100*((AM865/E865*(2400))/((F865*60+G865)*SUMIFS(팀공격력!AR:AR,팀공격력!A:A,B865,팀공격력!B:B,D865))),"")</f>
        <v>2.9719037569681577</v>
      </c>
      <c r="BN865" s="94">
        <f>IFERROR((AO865*40)/(((F865*60+G865)/60)*(SUMIFS(팀수비력!Q:Q,팀수비력!A:A,B865,팀수비력!B:B,D865)-SUMIFS(팀수비력!N:N,팀수비력!A:A,B865,팀수비력!B:B,D865)))*100,"")</f>
        <v>0</v>
      </c>
      <c r="BO865" s="94">
        <f t="shared" si="426"/>
        <v>7.566585956416465</v>
      </c>
      <c r="BP865" s="18"/>
      <c r="BQ865" s="18"/>
      <c r="BR865" s="18"/>
      <c r="BS865" s="18"/>
      <c r="BT865" s="19" t="s">
        <v>88</v>
      </c>
      <c r="BU865" s="19"/>
      <c r="BV865" s="26" t="s">
        <v>89</v>
      </c>
      <c r="BW865" s="26"/>
      <c r="BX865" s="26"/>
      <c r="BY865" s="26"/>
      <c r="BZ865" s="29"/>
      <c r="CA865" s="29"/>
      <c r="CB865" s="29"/>
      <c r="CC865" s="30"/>
      <c r="CD865" s="30"/>
      <c r="CE865" s="30"/>
      <c r="CF865" s="28">
        <v>5</v>
      </c>
      <c r="CG865" s="28">
        <v>3</v>
      </c>
    </row>
    <row r="866" spans="1:85" x14ac:dyDescent="0.4">
      <c r="A866" s="9" t="s">
        <v>84</v>
      </c>
      <c r="B866" s="9" t="s">
        <v>171</v>
      </c>
      <c r="C866" s="9" t="s">
        <v>185</v>
      </c>
      <c r="D866" s="23" t="s">
        <v>298</v>
      </c>
      <c r="E866" s="32">
        <v>1</v>
      </c>
      <c r="F866" s="32">
        <v>1</v>
      </c>
      <c r="G866" s="32">
        <v>57</v>
      </c>
      <c r="H866" s="14">
        <f t="shared" si="400"/>
        <v>117</v>
      </c>
      <c r="I866" s="45">
        <v>2</v>
      </c>
      <c r="J866" s="15">
        <f t="shared" si="401"/>
        <v>2</v>
      </c>
      <c r="K866" s="21">
        <v>1</v>
      </c>
      <c r="L866" s="21">
        <v>1</v>
      </c>
      <c r="M866" s="15">
        <f t="shared" si="402"/>
        <v>1</v>
      </c>
      <c r="N866" s="15">
        <f t="shared" si="403"/>
        <v>1</v>
      </c>
      <c r="O866" s="17">
        <f t="shared" si="404"/>
        <v>1</v>
      </c>
      <c r="P866" s="14">
        <v>1</v>
      </c>
      <c r="Q866" s="16">
        <v>1</v>
      </c>
      <c r="R866" s="15">
        <f t="shared" si="405"/>
        <v>1</v>
      </c>
      <c r="S866" s="15">
        <f t="shared" si="406"/>
        <v>1</v>
      </c>
      <c r="T866" s="17">
        <f t="shared" si="407"/>
        <v>1</v>
      </c>
      <c r="U866" s="16">
        <v>0</v>
      </c>
      <c r="V866" s="16">
        <v>0</v>
      </c>
      <c r="W866" s="15">
        <f t="shared" si="408"/>
        <v>0</v>
      </c>
      <c r="X866" s="15">
        <f t="shared" si="409"/>
        <v>0</v>
      </c>
      <c r="Y866" s="17" t="e">
        <f t="shared" si="410"/>
        <v>#DIV/0!</v>
      </c>
      <c r="Z866" s="8">
        <v>0</v>
      </c>
      <c r="AA866" s="8">
        <v>0</v>
      </c>
      <c r="AB866" s="15">
        <f t="shared" si="411"/>
        <v>0</v>
      </c>
      <c r="AC866" s="15">
        <f t="shared" si="412"/>
        <v>0</v>
      </c>
      <c r="AD866" s="17" t="e">
        <f t="shared" si="413"/>
        <v>#DIV/0!</v>
      </c>
      <c r="AE866" s="13">
        <v>0</v>
      </c>
      <c r="AF866" s="15">
        <f t="shared" si="414"/>
        <v>0</v>
      </c>
      <c r="AG866" s="13">
        <v>0</v>
      </c>
      <c r="AH866" s="15">
        <f t="shared" si="415"/>
        <v>0</v>
      </c>
      <c r="AI866" s="13">
        <v>0</v>
      </c>
      <c r="AJ866" s="15">
        <f t="shared" si="416"/>
        <v>0</v>
      </c>
      <c r="AK866" s="13">
        <v>1</v>
      </c>
      <c r="AL866" s="15">
        <f t="shared" si="417"/>
        <v>1</v>
      </c>
      <c r="AM866" s="13">
        <v>0</v>
      </c>
      <c r="AN866" s="15">
        <f t="shared" si="418"/>
        <v>0</v>
      </c>
      <c r="AO866" s="2">
        <v>0</v>
      </c>
      <c r="AP866" s="15">
        <f t="shared" si="419"/>
        <v>0</v>
      </c>
      <c r="AQ866" s="6">
        <v>0</v>
      </c>
      <c r="AR866" s="15">
        <f t="shared" si="420"/>
        <v>0</v>
      </c>
      <c r="AS866" s="52">
        <v>0</v>
      </c>
      <c r="AT866" s="15">
        <f t="shared" si="421"/>
        <v>0</v>
      </c>
      <c r="AU866" s="18"/>
      <c r="AV866" s="18"/>
      <c r="AW866" s="18"/>
      <c r="AX866" s="18"/>
      <c r="AY866" s="18"/>
      <c r="AZ866" s="18"/>
      <c r="BA866" s="18"/>
      <c r="BB866" s="18"/>
      <c r="BC866" s="18"/>
      <c r="BD866" s="92">
        <f t="shared" si="422"/>
        <v>100</v>
      </c>
      <c r="BE866" s="92">
        <f t="shared" si="423"/>
        <v>100</v>
      </c>
      <c r="BF866" s="93">
        <f>IFERROR(100*((L866+0.44*AA866+AQ866)*2400)/((SUMIFS(팀공격력!Q:Q,팀공격력!A:A,B866,팀공격력!B:B,D866)+0.44*SUMIFS(팀공격력!T:T,팀공격력!A:A,B866,팀공격력!B:B,D866)+SUMIFS(팀공격력!AK:AK,팀공격력!A:A,B866,팀공격력!B:B,D866))*(F866*60+G866)),"")</f>
        <v>2.627154266498529</v>
      </c>
      <c r="BG866" s="17">
        <f t="shared" si="424"/>
        <v>0</v>
      </c>
      <c r="BH866" s="17">
        <f t="shared" si="425"/>
        <v>0</v>
      </c>
      <c r="BI866" s="94">
        <f>IFERROR(((AG866*(12000/5))/((F866*60+G866)*(SUMIFS(팀공격력!X:X,팀공격력!A:A,B866,팀공격력!B:B,D866)+SUMIFS(팀수비력!X:X,팀수비력!A:A,B866,팀수비력!B:B,D866))))*100,"")</f>
        <v>0</v>
      </c>
      <c r="BJ866" s="94">
        <f>IFERROR(((AI866*(12000/5))/((F866*60+G866)*(SUMIFS(팀공격력!V:V,팀공격력!A:A,B866,팀공격력!B:B,D866)+SUMIFS(팀수비력!W:W,팀수비력!A:A,B866,팀수비력!B:B,D866))))*100,"")</f>
        <v>0</v>
      </c>
      <c r="BK866" s="94">
        <f>IFERROR(((AE866*(12000/5))/((F866*60+G866)*(SUMIFS(팀공격력!X:X,팀공격력!A:A,B866,팀공격력!B:B,D866)+SUMIFS(팀수비력!X:X,팀수비력!A:A,B866,팀수비력!B:B,D866))))*100,"")</f>
        <v>0</v>
      </c>
      <c r="BL866" s="94">
        <f>IFERROR(100*AK866/(((((F866*60+G866)/(12000/5))*SUMIFS(팀공격력!P:P,팀공격력!A:A,B866,팀공격력!B:B,D866))-K866)),"")</f>
        <v>7.9357206626326748</v>
      </c>
      <c r="BM866" s="94">
        <f>IFERROR(100*((AM866/E866*(2400))/((F866*60+G866)*SUMIFS(팀공격력!AR:AR,팀공격력!A:A,B866,팀공격력!B:B,D866))),"")</f>
        <v>0</v>
      </c>
      <c r="BN866" s="94">
        <f>IFERROR((AO866*40)/(((F866*60+G866)/60)*(SUMIFS(팀수비력!Q:Q,팀수비력!A:A,B866,팀수비력!B:B,D866)-SUMIFS(팀수비력!N:N,팀수비력!A:A,B866,팀수비력!B:B,D866)))*100,"")</f>
        <v>0</v>
      </c>
      <c r="BO866" s="94">
        <f t="shared" si="426"/>
        <v>0</v>
      </c>
      <c r="BP866" s="18"/>
      <c r="BQ866" s="18"/>
      <c r="BR866" s="18"/>
      <c r="BS866" s="18"/>
      <c r="BT866" s="19" t="s">
        <v>88</v>
      </c>
      <c r="BU866" s="19"/>
      <c r="BV866" s="26" t="s">
        <v>89</v>
      </c>
      <c r="BW866" s="26"/>
      <c r="BX866" s="26"/>
      <c r="BY866" s="26"/>
      <c r="BZ866" s="29"/>
      <c r="CA866" s="29"/>
      <c r="CB866" s="29"/>
      <c r="CC866" s="30"/>
      <c r="CD866" s="30"/>
      <c r="CE866" s="30"/>
      <c r="CF866" s="28">
        <v>1</v>
      </c>
      <c r="CG866" s="28">
        <v>0</v>
      </c>
    </row>
    <row r="867" spans="1:85" x14ac:dyDescent="0.4">
      <c r="A867" s="9" t="s">
        <v>84</v>
      </c>
      <c r="B867" s="9" t="s">
        <v>171</v>
      </c>
      <c r="C867" s="9" t="s">
        <v>186</v>
      </c>
      <c r="D867" s="23" t="s">
        <v>298</v>
      </c>
      <c r="E867" s="32">
        <v>3</v>
      </c>
      <c r="F867" s="32">
        <v>6</v>
      </c>
      <c r="G867" s="32">
        <v>39</v>
      </c>
      <c r="H867" s="14">
        <f t="shared" si="400"/>
        <v>1197</v>
      </c>
      <c r="I867" s="45">
        <v>6</v>
      </c>
      <c r="J867" s="15">
        <f t="shared" si="401"/>
        <v>2</v>
      </c>
      <c r="K867" s="21">
        <v>1</v>
      </c>
      <c r="L867" s="21">
        <v>3</v>
      </c>
      <c r="M867" s="15">
        <f t="shared" si="402"/>
        <v>0.33333333333333331</v>
      </c>
      <c r="N867" s="15">
        <f t="shared" si="403"/>
        <v>1</v>
      </c>
      <c r="O867" s="17">
        <f t="shared" si="404"/>
        <v>0.33333333333333331</v>
      </c>
      <c r="P867" s="14">
        <v>1</v>
      </c>
      <c r="Q867" s="16">
        <v>2</v>
      </c>
      <c r="R867" s="15">
        <f t="shared" si="405"/>
        <v>0.33333333333333331</v>
      </c>
      <c r="S867" s="15">
        <f t="shared" si="406"/>
        <v>0.66666666666666663</v>
      </c>
      <c r="T867" s="17">
        <f t="shared" si="407"/>
        <v>0.5</v>
      </c>
      <c r="U867" s="16">
        <v>0</v>
      </c>
      <c r="V867" s="16">
        <v>1</v>
      </c>
      <c r="W867" s="15">
        <f t="shared" si="408"/>
        <v>0</v>
      </c>
      <c r="X867" s="15">
        <f t="shared" si="409"/>
        <v>0.33333333333333331</v>
      </c>
      <c r="Y867" s="17">
        <f t="shared" si="410"/>
        <v>0</v>
      </c>
      <c r="Z867" s="8">
        <v>4</v>
      </c>
      <c r="AA867" s="8">
        <v>4</v>
      </c>
      <c r="AB867" s="15">
        <f t="shared" si="411"/>
        <v>1.3333333333333333</v>
      </c>
      <c r="AC867" s="15">
        <f t="shared" si="412"/>
        <v>1.3333333333333333</v>
      </c>
      <c r="AD867" s="17">
        <f t="shared" si="413"/>
        <v>1</v>
      </c>
      <c r="AE867" s="13">
        <v>4</v>
      </c>
      <c r="AF867" s="15">
        <f t="shared" si="414"/>
        <v>1.3333333333333333</v>
      </c>
      <c r="AG867" s="13">
        <v>2</v>
      </c>
      <c r="AH867" s="15">
        <f t="shared" si="415"/>
        <v>0.66666666666666663</v>
      </c>
      <c r="AI867" s="13">
        <v>2</v>
      </c>
      <c r="AJ867" s="15">
        <f t="shared" si="416"/>
        <v>0.66666666666666663</v>
      </c>
      <c r="AK867" s="13">
        <v>0</v>
      </c>
      <c r="AL867" s="15">
        <f t="shared" si="417"/>
        <v>0</v>
      </c>
      <c r="AM867" s="13">
        <v>2</v>
      </c>
      <c r="AN867" s="15">
        <f t="shared" si="418"/>
        <v>0.66666666666666663</v>
      </c>
      <c r="AO867" s="2">
        <v>0</v>
      </c>
      <c r="AP867" s="15">
        <f t="shared" si="419"/>
        <v>0</v>
      </c>
      <c r="AQ867" s="6">
        <v>2</v>
      </c>
      <c r="AR867" s="15">
        <f t="shared" si="420"/>
        <v>0.66666666666666663</v>
      </c>
      <c r="AS867" s="52">
        <v>5</v>
      </c>
      <c r="AT867" s="15">
        <f t="shared" si="421"/>
        <v>1.6666666666666667</v>
      </c>
      <c r="AU867" s="18"/>
      <c r="AV867" s="18"/>
      <c r="AW867" s="18"/>
      <c r="AX867" s="18"/>
      <c r="AY867" s="18"/>
      <c r="AZ867" s="18"/>
      <c r="BA867" s="18"/>
      <c r="BB867" s="18"/>
      <c r="BC867" s="18"/>
      <c r="BD867" s="92">
        <f t="shared" si="422"/>
        <v>63.02521008403361</v>
      </c>
      <c r="BE867" s="92">
        <f t="shared" si="423"/>
        <v>33.333333333333329</v>
      </c>
      <c r="BF867" s="93">
        <f>IFERROR(100*((L867+0.44*AA867+AQ867)*2400)/((SUMIFS(팀공격력!Q:Q,팀공격력!A:A,B867,팀공격력!B:B,D867)+0.44*SUMIFS(팀공격력!T:T,팀공격력!A:A,B867,팀공격력!B:B,D867)+SUMIFS(팀공격력!AK:AK,팀공격력!A:A,B867,팀공격력!B:B,D867))*(F867*60+G867)),"")</f>
        <v>5.2076913595464074</v>
      </c>
      <c r="BG867" s="17">
        <f t="shared" si="424"/>
        <v>0.33333333333333331</v>
      </c>
      <c r="BH867" s="17">
        <f t="shared" si="425"/>
        <v>1.3333333333333333</v>
      </c>
      <c r="BI867" s="94">
        <f>IFERROR(((AG867*(12000/5))/((F867*60+G867)*(SUMIFS(팀공격력!X:X,팀공격력!A:A,B867,팀공격력!B:B,D867)+SUMIFS(팀수비력!X:X,팀수비력!A:A,B867,팀수비력!B:B,D867))))*100,"")</f>
        <v>1.891521255970114</v>
      </c>
      <c r="BJ867" s="94">
        <f>IFERROR(((AI867*(12000/5))/((F867*60+G867)*(SUMIFS(팀공격력!V:V,팀공격력!A:A,B867,팀공격력!B:B,D867)+SUMIFS(팀수비력!W:W,팀수비력!A:A,B867,팀수비력!B:B,D867))))*100,"")</f>
        <v>3.819071488244421</v>
      </c>
      <c r="BK867" s="94">
        <f>IFERROR(((AE867*(12000/5))/((F867*60+G867)*(SUMIFS(팀공격력!X:X,팀공격력!A:A,B867,팀공격력!B:B,D867)+SUMIFS(팀수비력!X:X,팀수비력!A:A,B867,팀수비력!B:B,D867))))*100,"")</f>
        <v>3.783042511940228</v>
      </c>
      <c r="BL867" s="94">
        <f>IFERROR(100*AK867/(((((F867*60+G867)/(12000/5))*SUMIFS(팀공격력!P:P,팀공격력!A:A,B867,팀공격력!B:B,D867))-K867)),"")</f>
        <v>0</v>
      </c>
      <c r="BM867" s="94">
        <f>IFERROR(100*((AM867/E867*(2400))/((F867*60+G867)*SUMIFS(팀공격력!AR:AR,팀공격력!A:A,B867,팀공격력!B:B,D867))),"")</f>
        <v>5.5361779715132506</v>
      </c>
      <c r="BN867" s="94">
        <f>IFERROR((AO867*40)/(((F867*60+G867)/60)*(SUMIFS(팀수비력!Q:Q,팀수비력!A:A,B867,팀수비력!B:B,D867)-SUMIFS(팀수비력!N:N,팀수비력!A:A,B867,팀수비력!B:B,D867)))*100,"")</f>
        <v>0</v>
      </c>
      <c r="BO867" s="94">
        <f t="shared" si="426"/>
        <v>29.585798816568047</v>
      </c>
      <c r="BP867" s="18"/>
      <c r="BQ867" s="18"/>
      <c r="BR867" s="18"/>
      <c r="BS867" s="18"/>
      <c r="BT867" s="19" t="s">
        <v>88</v>
      </c>
      <c r="BU867" s="19"/>
      <c r="BV867" s="26" t="s">
        <v>89</v>
      </c>
      <c r="BW867" s="26"/>
      <c r="BX867" s="26"/>
      <c r="BY867" s="26"/>
      <c r="BZ867" s="29"/>
      <c r="CA867" s="29"/>
      <c r="CB867" s="29"/>
      <c r="CC867" s="30"/>
      <c r="CD867" s="30"/>
      <c r="CE867" s="30"/>
      <c r="CF867" s="28">
        <v>2</v>
      </c>
      <c r="CG867" s="28">
        <v>1</v>
      </c>
    </row>
    <row r="868" spans="1:85" x14ac:dyDescent="0.4">
      <c r="A868" s="9" t="s">
        <v>84</v>
      </c>
      <c r="B868" s="9" t="s">
        <v>171</v>
      </c>
      <c r="C868" s="9" t="s">
        <v>187</v>
      </c>
      <c r="D868" s="23" t="s">
        <v>298</v>
      </c>
      <c r="E868" s="32">
        <v>8</v>
      </c>
      <c r="F868" s="32">
        <v>28</v>
      </c>
      <c r="G868" s="32">
        <v>37</v>
      </c>
      <c r="H868" s="14">
        <f t="shared" si="400"/>
        <v>13736</v>
      </c>
      <c r="I868" s="45">
        <v>118</v>
      </c>
      <c r="J868" s="15">
        <f t="shared" si="401"/>
        <v>14.75</v>
      </c>
      <c r="K868" s="21">
        <v>43</v>
      </c>
      <c r="L868" s="21">
        <v>96</v>
      </c>
      <c r="M868" s="15">
        <f t="shared" si="402"/>
        <v>5.375</v>
      </c>
      <c r="N868" s="15">
        <f t="shared" si="403"/>
        <v>12</v>
      </c>
      <c r="O868" s="17">
        <f t="shared" si="404"/>
        <v>0.44791666666666669</v>
      </c>
      <c r="P868" s="14">
        <v>41</v>
      </c>
      <c r="Q868" s="16">
        <v>85</v>
      </c>
      <c r="R868" s="15">
        <f t="shared" si="405"/>
        <v>5.125</v>
      </c>
      <c r="S868" s="15">
        <f t="shared" si="406"/>
        <v>10.625</v>
      </c>
      <c r="T868" s="17">
        <f t="shared" si="407"/>
        <v>0.4823529411764706</v>
      </c>
      <c r="U868" s="16">
        <v>2</v>
      </c>
      <c r="V868" s="16">
        <v>11</v>
      </c>
      <c r="W868" s="15">
        <f t="shared" si="408"/>
        <v>0.25</v>
      </c>
      <c r="X868" s="15">
        <f t="shared" si="409"/>
        <v>1.375</v>
      </c>
      <c r="Y868" s="17">
        <f t="shared" si="410"/>
        <v>0.18181818181818182</v>
      </c>
      <c r="Z868" s="8">
        <v>30</v>
      </c>
      <c r="AA868" s="8">
        <v>39</v>
      </c>
      <c r="AB868" s="15">
        <f t="shared" si="411"/>
        <v>3.75</v>
      </c>
      <c r="AC868" s="15">
        <f t="shared" si="412"/>
        <v>4.875</v>
      </c>
      <c r="AD868" s="17">
        <f t="shared" si="413"/>
        <v>0.76923076923076927</v>
      </c>
      <c r="AE868" s="13">
        <v>75</v>
      </c>
      <c r="AF868" s="15">
        <f t="shared" si="414"/>
        <v>9.375</v>
      </c>
      <c r="AG868" s="13">
        <v>19</v>
      </c>
      <c r="AH868" s="15">
        <f t="shared" si="415"/>
        <v>2.375</v>
      </c>
      <c r="AI868" s="13">
        <v>56</v>
      </c>
      <c r="AJ868" s="15">
        <f t="shared" si="416"/>
        <v>7</v>
      </c>
      <c r="AK868" s="13">
        <v>10</v>
      </c>
      <c r="AL868" s="15">
        <f t="shared" si="417"/>
        <v>1.25</v>
      </c>
      <c r="AM868" s="13">
        <v>4</v>
      </c>
      <c r="AN868" s="15">
        <f t="shared" si="418"/>
        <v>0.5</v>
      </c>
      <c r="AO868" s="2">
        <v>15</v>
      </c>
      <c r="AP868" s="15">
        <f t="shared" si="419"/>
        <v>1.875</v>
      </c>
      <c r="AQ868" s="6">
        <v>21</v>
      </c>
      <c r="AR868" s="15">
        <f t="shared" si="420"/>
        <v>2.625</v>
      </c>
      <c r="AS868" s="52">
        <v>25</v>
      </c>
      <c r="AT868" s="15">
        <f t="shared" si="421"/>
        <v>3.125</v>
      </c>
      <c r="AU868" s="18"/>
      <c r="AV868" s="18"/>
      <c r="AW868" s="18"/>
      <c r="AX868" s="18"/>
      <c r="AY868" s="18"/>
      <c r="AZ868" s="18"/>
      <c r="BA868" s="18"/>
      <c r="BB868" s="18"/>
      <c r="BC868" s="18"/>
      <c r="BD868" s="92">
        <f t="shared" si="422"/>
        <v>52.138564863909508</v>
      </c>
      <c r="BE868" s="92">
        <f t="shared" si="423"/>
        <v>45.833333333333329</v>
      </c>
      <c r="BF868" s="93">
        <f>IFERROR(100*((L868+0.44*AA868+AQ868)*2400)/((SUMIFS(팀공격력!Q:Q,팀공격력!A:A,B868,팀공격력!B:B,D868)+0.44*SUMIFS(팀공격력!T:T,팀공격력!A:A,B868,팀공격력!B:B,D868)+SUMIFS(팀공격력!AK:AK,팀공격력!A:A,B868,팀공격력!B:B,D868))*(F868*60+G868)),"")</f>
        <v>24.017300476431444</v>
      </c>
      <c r="BG868" s="17">
        <f t="shared" si="424"/>
        <v>0.11458333333333333</v>
      </c>
      <c r="BH868" s="17">
        <f t="shared" si="425"/>
        <v>0.40625</v>
      </c>
      <c r="BI868" s="94">
        <f>IFERROR(((AG868*(12000/5))/((F868*60+G868)*(SUMIFS(팀공격력!X:X,팀공격력!A:A,B868,팀공격력!B:B,D868)+SUMIFS(팀수비력!X:X,팀수비력!A:A,B868,팀수비력!B:B,D868))))*100,"")</f>
        <v>4.1757782881506795</v>
      </c>
      <c r="BJ868" s="94">
        <f>IFERROR(((AI868*(12000/5))/((F868*60+G868)*(SUMIFS(팀공격력!V:V,팀공격력!A:A,B868,팀공격력!B:B,D868)+SUMIFS(팀수비력!W:W,팀수비력!A:A,B868,팀수비력!B:B,D868))))*100,"")</f>
        <v>24.849543777907201</v>
      </c>
      <c r="BK868" s="94">
        <f>IFERROR(((AE868*(12000/5))/((F868*60+G868)*(SUMIFS(팀공격력!X:X,팀공격력!A:A,B868,팀공격력!B:B,D868)+SUMIFS(팀수비력!X:X,팀수비력!A:A,B868,팀수비력!B:B,D868))))*100,"")</f>
        <v>16.483335347963209</v>
      </c>
      <c r="BL868" s="94">
        <f>IFERROR(100*AK868/(((((F868*60+G868)/(12000/5))*SUMIFS(팀공격력!P:P,팀공격력!A:A,B868,팀공격력!B:B,D868))-K868)),"")</f>
        <v>6.3856450698829024</v>
      </c>
      <c r="BM868" s="94">
        <f>IFERROR(100*((AM868/E868*(2400))/((F868*60+G868)*SUMIFS(팀공격력!AR:AR,팀공격력!A:A,B868,팀공격력!B:B,D868))),"")</f>
        <v>0.96488133836653489</v>
      </c>
      <c r="BN868" s="94">
        <f>IFERROR((AO868*40)/(((F868*60+G868)/60)*(SUMIFS(팀수비력!Q:Q,팀수비력!A:A,B868,팀수비력!B:B,D868)-SUMIFS(팀수비력!N:N,팀수비력!A:A,B868,팀수비력!B:B,D868)))*100,"")</f>
        <v>5.0644450634321743</v>
      </c>
      <c r="BO868" s="94">
        <f t="shared" si="426"/>
        <v>15.652951699463328</v>
      </c>
      <c r="BP868" s="18"/>
      <c r="BQ868" s="18"/>
      <c r="BR868" s="18"/>
      <c r="BS868" s="18"/>
      <c r="BT868" s="19" t="s">
        <v>93</v>
      </c>
      <c r="BU868" s="19"/>
      <c r="BV868" s="26" t="s">
        <v>97</v>
      </c>
      <c r="BW868" s="26"/>
      <c r="BX868" s="26"/>
      <c r="BY868" s="26"/>
      <c r="BZ868" s="29"/>
      <c r="CA868" s="29"/>
      <c r="CB868" s="29"/>
      <c r="CC868" s="30"/>
      <c r="CD868" s="30"/>
      <c r="CE868" s="30"/>
      <c r="CF868" s="28">
        <v>5</v>
      </c>
      <c r="CG868" s="28">
        <v>3</v>
      </c>
    </row>
    <row r="869" spans="1:85" x14ac:dyDescent="0.4">
      <c r="A869" s="9" t="s">
        <v>84</v>
      </c>
      <c r="B869" s="9" t="s">
        <v>171</v>
      </c>
      <c r="C869" s="9" t="s">
        <v>188</v>
      </c>
      <c r="D869" s="23" t="s">
        <v>298</v>
      </c>
      <c r="E869" s="32">
        <v>9</v>
      </c>
      <c r="F869" s="32">
        <v>24</v>
      </c>
      <c r="G869" s="32">
        <v>5</v>
      </c>
      <c r="H869" s="14">
        <f t="shared" si="400"/>
        <v>13005</v>
      </c>
      <c r="I869" s="45">
        <v>70</v>
      </c>
      <c r="J869" s="15">
        <f t="shared" si="401"/>
        <v>7.7777777777777777</v>
      </c>
      <c r="K869" s="21">
        <v>28</v>
      </c>
      <c r="L869" s="21">
        <v>58</v>
      </c>
      <c r="M869" s="15">
        <f t="shared" si="402"/>
        <v>3.1111111111111112</v>
      </c>
      <c r="N869" s="15">
        <f t="shared" si="403"/>
        <v>6.4444444444444446</v>
      </c>
      <c r="O869" s="17">
        <f t="shared" si="404"/>
        <v>0.48275862068965519</v>
      </c>
      <c r="P869" s="14">
        <v>28</v>
      </c>
      <c r="Q869" s="16">
        <v>58</v>
      </c>
      <c r="R869" s="15">
        <f t="shared" si="405"/>
        <v>3.1111111111111112</v>
      </c>
      <c r="S869" s="15">
        <f t="shared" si="406"/>
        <v>6.4444444444444446</v>
      </c>
      <c r="T869" s="17">
        <f t="shared" si="407"/>
        <v>0.48275862068965519</v>
      </c>
      <c r="U869" s="16">
        <v>0</v>
      </c>
      <c r="V869" s="16">
        <v>0</v>
      </c>
      <c r="W869" s="15">
        <f t="shared" si="408"/>
        <v>0</v>
      </c>
      <c r="X869" s="15">
        <f t="shared" si="409"/>
        <v>0</v>
      </c>
      <c r="Y869" s="17" t="e">
        <f t="shared" si="410"/>
        <v>#DIV/0!</v>
      </c>
      <c r="Z869" s="8">
        <v>14</v>
      </c>
      <c r="AA869" s="8">
        <v>24</v>
      </c>
      <c r="AB869" s="15">
        <f t="shared" si="411"/>
        <v>1.5555555555555556</v>
      </c>
      <c r="AC869" s="15">
        <f t="shared" si="412"/>
        <v>2.6666666666666665</v>
      </c>
      <c r="AD869" s="17">
        <f t="shared" si="413"/>
        <v>0.58333333333333337</v>
      </c>
      <c r="AE869" s="13">
        <v>58</v>
      </c>
      <c r="AF869" s="15">
        <f t="shared" si="414"/>
        <v>6.4444444444444446</v>
      </c>
      <c r="AG869" s="13">
        <v>27</v>
      </c>
      <c r="AH869" s="15">
        <f t="shared" si="415"/>
        <v>3</v>
      </c>
      <c r="AI869" s="13">
        <v>31</v>
      </c>
      <c r="AJ869" s="15">
        <f t="shared" si="416"/>
        <v>3.4444444444444446</v>
      </c>
      <c r="AK869" s="13">
        <v>8</v>
      </c>
      <c r="AL869" s="15">
        <f t="shared" si="417"/>
        <v>0.88888888888888884</v>
      </c>
      <c r="AM869" s="13">
        <v>4</v>
      </c>
      <c r="AN869" s="15">
        <f t="shared" si="418"/>
        <v>0.44444444444444442</v>
      </c>
      <c r="AO869" s="2">
        <v>4</v>
      </c>
      <c r="AP869" s="15">
        <f t="shared" si="419"/>
        <v>0.44444444444444442</v>
      </c>
      <c r="AQ869" s="6">
        <v>9</v>
      </c>
      <c r="AR869" s="15">
        <f t="shared" si="420"/>
        <v>1</v>
      </c>
      <c r="AS869" s="52">
        <v>15</v>
      </c>
      <c r="AT869" s="15">
        <f t="shared" si="421"/>
        <v>1.6666666666666667</v>
      </c>
      <c r="AU869" s="18"/>
      <c r="AV869" s="18"/>
      <c r="AW869" s="18"/>
      <c r="AX869" s="18"/>
      <c r="AY869" s="18"/>
      <c r="AZ869" s="18"/>
      <c r="BA869" s="18"/>
      <c r="BB869" s="18"/>
      <c r="BC869" s="18"/>
      <c r="BD869" s="92">
        <f t="shared" si="422"/>
        <v>51.050175029171527</v>
      </c>
      <c r="BE869" s="92">
        <f t="shared" si="423"/>
        <v>48.275862068965516</v>
      </c>
      <c r="BF869" s="93">
        <f>IFERROR(100*((L869+0.44*AA869+AQ869)*2400)/((SUMIFS(팀공격력!Q:Q,팀공격력!A:A,B869,팀공격력!B:B,D869)+0.44*SUMIFS(팀공격력!T:T,팀공격력!A:A,B869,팀공격력!B:B,D869)+SUMIFS(팀공격력!AK:AK,팀공격력!A:A,B869,팀공격력!B:B,D869))*(F869*60+G869)),"")</f>
        <v>16.498383345623687</v>
      </c>
      <c r="BG869" s="17">
        <f t="shared" si="424"/>
        <v>0</v>
      </c>
      <c r="BH869" s="17">
        <f t="shared" si="425"/>
        <v>0.41379310344827586</v>
      </c>
      <c r="BI869" s="94">
        <f>IFERROR(((AG869*(12000/5))/((F869*60+G869)*(SUMIFS(팀공격력!X:X,팀공격력!A:A,B869,팀공격력!B:B,D869)+SUMIFS(팀수비력!X:X,팀수비력!A:A,B869,팀수비력!B:B,D869))))*100,"")</f>
        <v>7.0509890970816738</v>
      </c>
      <c r="BJ869" s="94">
        <f>IFERROR(((AI869*(12000/5))/((F869*60+G869)*(SUMIFS(팀공격력!V:V,팀공격력!A:A,B869,팀공격력!B:B,D869)+SUMIFS(팀수비력!W:W,팀수비력!A:A,B869,팀수비력!B:B,D869))))*100,"")</f>
        <v>16.345361674081396</v>
      </c>
      <c r="BK869" s="94">
        <f>IFERROR(((AE869*(12000/5))/((F869*60+G869)*(SUMIFS(팀공격력!X:X,팀공격력!A:A,B869,팀공격력!B:B,D869)+SUMIFS(팀수비력!X:X,팀수비력!A:A,B869,팀수비력!B:B,D869))))*100,"")</f>
        <v>15.14656917150878</v>
      </c>
      <c r="BL869" s="94">
        <f>IFERROR(100*AK869/(((((F869*60+G869)/(12000/5))*SUMIFS(팀공격력!P:P,팀공격력!A:A,B869,팀공격력!B:B,D869))-K869)),"")</f>
        <v>5.7150511229182488</v>
      </c>
      <c r="BM869" s="94">
        <f>IFERROR(100*((AM869/E869*(2400))/((F869*60+G869)*SUMIFS(팀공격력!AR:AR,팀공격력!A:A,B869,팀공격력!B:B,D869))),"")</f>
        <v>1.0191164985623007</v>
      </c>
      <c r="BN869" s="94">
        <f>IFERROR((AO869*40)/(((F869*60+G869)/60)*(SUMIFS(팀수비력!Q:Q,팀수비력!A:A,B869,팀수비력!B:B,D869)-SUMIFS(팀수비력!N:N,팀수비력!A:A,B869,팀수비력!B:B,D869)))*100,"")</f>
        <v>1.604733965197332</v>
      </c>
      <c r="BO869" s="94">
        <f t="shared" si="426"/>
        <v>11.603919546157814</v>
      </c>
      <c r="BP869" s="18"/>
      <c r="BQ869" s="18"/>
      <c r="BR869" s="18"/>
      <c r="BS869" s="18"/>
      <c r="BT869" s="19" t="s">
        <v>88</v>
      </c>
      <c r="BU869" s="19"/>
      <c r="BV869" s="26" t="s">
        <v>97</v>
      </c>
      <c r="BW869" s="26"/>
      <c r="BX869" s="26"/>
      <c r="BY869" s="26"/>
      <c r="BZ869" s="29"/>
      <c r="CA869" s="29"/>
      <c r="CB869" s="29"/>
      <c r="CC869" s="30"/>
      <c r="CD869" s="30"/>
      <c r="CE869" s="30"/>
      <c r="CF869" s="28">
        <v>6</v>
      </c>
      <c r="CG869" s="28">
        <v>3</v>
      </c>
    </row>
    <row r="870" spans="1:85" x14ac:dyDescent="0.4">
      <c r="A870" s="9" t="s">
        <v>84</v>
      </c>
      <c r="B870" s="9" t="s">
        <v>171</v>
      </c>
      <c r="C870" s="9" t="s">
        <v>189</v>
      </c>
      <c r="D870" s="23" t="s">
        <v>298</v>
      </c>
      <c r="E870" s="32">
        <v>5</v>
      </c>
      <c r="F870" s="32">
        <v>9</v>
      </c>
      <c r="G870" s="32">
        <v>0</v>
      </c>
      <c r="H870" s="14">
        <f t="shared" si="400"/>
        <v>2700</v>
      </c>
      <c r="I870" s="45">
        <v>17</v>
      </c>
      <c r="J870" s="15">
        <f t="shared" si="401"/>
        <v>3.4</v>
      </c>
      <c r="K870" s="21">
        <v>7</v>
      </c>
      <c r="L870" s="21">
        <v>17</v>
      </c>
      <c r="M870" s="15">
        <f t="shared" si="402"/>
        <v>1.4</v>
      </c>
      <c r="N870" s="15">
        <f t="shared" si="403"/>
        <v>3.4</v>
      </c>
      <c r="O870" s="17">
        <f t="shared" si="404"/>
        <v>0.41176470588235292</v>
      </c>
      <c r="P870" s="14">
        <v>4</v>
      </c>
      <c r="Q870" s="16">
        <v>8</v>
      </c>
      <c r="R870" s="15">
        <f t="shared" si="405"/>
        <v>0.8</v>
      </c>
      <c r="S870" s="15">
        <f t="shared" si="406"/>
        <v>1.6</v>
      </c>
      <c r="T870" s="17">
        <f t="shared" si="407"/>
        <v>0.5</v>
      </c>
      <c r="U870" s="16">
        <v>3</v>
      </c>
      <c r="V870" s="16">
        <v>9</v>
      </c>
      <c r="W870" s="15">
        <f t="shared" si="408"/>
        <v>0.6</v>
      </c>
      <c r="X870" s="15">
        <f t="shared" si="409"/>
        <v>1.8</v>
      </c>
      <c r="Y870" s="17">
        <f t="shared" si="410"/>
        <v>0.33333333333333331</v>
      </c>
      <c r="Z870" s="8">
        <v>0</v>
      </c>
      <c r="AA870" s="8">
        <v>0</v>
      </c>
      <c r="AB870" s="15">
        <f t="shared" si="411"/>
        <v>0</v>
      </c>
      <c r="AC870" s="15">
        <f t="shared" si="412"/>
        <v>0</v>
      </c>
      <c r="AD870" s="17" t="e">
        <f t="shared" si="413"/>
        <v>#DIV/0!</v>
      </c>
      <c r="AE870" s="13">
        <v>7</v>
      </c>
      <c r="AF870" s="15">
        <f t="shared" si="414"/>
        <v>1.4</v>
      </c>
      <c r="AG870" s="13">
        <v>3</v>
      </c>
      <c r="AH870" s="15">
        <f t="shared" si="415"/>
        <v>0.6</v>
      </c>
      <c r="AI870" s="13">
        <v>4</v>
      </c>
      <c r="AJ870" s="15">
        <f t="shared" si="416"/>
        <v>0.8</v>
      </c>
      <c r="AK870" s="13">
        <v>0</v>
      </c>
      <c r="AL870" s="15">
        <f t="shared" si="417"/>
        <v>0</v>
      </c>
      <c r="AM870" s="13">
        <v>2</v>
      </c>
      <c r="AN870" s="15">
        <f t="shared" si="418"/>
        <v>0.4</v>
      </c>
      <c r="AO870" s="2">
        <v>0</v>
      </c>
      <c r="AP870" s="15">
        <f t="shared" si="419"/>
        <v>0</v>
      </c>
      <c r="AQ870" s="6">
        <v>1</v>
      </c>
      <c r="AR870" s="15">
        <f t="shared" si="420"/>
        <v>0.2</v>
      </c>
      <c r="AS870" s="52">
        <v>6</v>
      </c>
      <c r="AT870" s="15">
        <f t="shared" si="421"/>
        <v>1.2</v>
      </c>
      <c r="AU870" s="18"/>
      <c r="AV870" s="18"/>
      <c r="AW870" s="18"/>
      <c r="AX870" s="18"/>
      <c r="AY870" s="18"/>
      <c r="AZ870" s="18"/>
      <c r="BA870" s="18"/>
      <c r="BB870" s="18"/>
      <c r="BC870" s="18"/>
      <c r="BD870" s="92">
        <f t="shared" si="422"/>
        <v>50</v>
      </c>
      <c r="BE870" s="92">
        <f t="shared" si="423"/>
        <v>50</v>
      </c>
      <c r="BF870" s="93">
        <f>IFERROR(100*((L870+0.44*AA870+AQ870)*2400)/((SUMIFS(팀공격력!Q:Q,팀공격력!A:A,B870,팀공격력!B:B,D870)+0.44*SUMIFS(팀공격력!T:T,팀공격력!A:A,B870,팀공격력!B:B,D870)+SUMIFS(팀공격력!AK:AK,팀공격력!A:A,B870,팀공격력!B:B,D870))*(F870*60+G870)),"")</f>
        <v>10.245901639344263</v>
      </c>
      <c r="BG870" s="17">
        <f t="shared" si="424"/>
        <v>0.52941176470588236</v>
      </c>
      <c r="BH870" s="17">
        <f t="shared" si="425"/>
        <v>0</v>
      </c>
      <c r="BI870" s="94">
        <f>IFERROR(((AG870*(12000/5))/((F870*60+G870)*(SUMIFS(팀공격력!X:X,팀공격력!A:A,B870,팀공격력!B:B,D870)+SUMIFS(팀수비력!X:X,팀수비력!A:A,B870,팀수비력!B:B,D870))))*100,"")</f>
        <v>2.0964360587002098</v>
      </c>
      <c r="BJ870" s="94">
        <f>IFERROR(((AI870*(12000/5))/((F870*60+G870)*(SUMIFS(팀공격력!V:V,팀공격력!A:A,B870,팀공격력!B:B,D870)+SUMIFS(팀수비력!W:W,팀수비력!A:A,B870,팀수비력!B:B,D870))))*100,"")</f>
        <v>5.6437389770723101</v>
      </c>
      <c r="BK870" s="94">
        <f>IFERROR(((AE870*(12000/5))/((F870*60+G870)*(SUMIFS(팀공격력!X:X,팀공격력!A:A,B870,팀공격력!B:B,D870)+SUMIFS(팀수비력!X:X,팀수비력!A:A,B870,팀수비력!B:B,D870))))*100,"")</f>
        <v>4.8916841369671555</v>
      </c>
      <c r="BL870" s="94">
        <f>IFERROR(100*AK870/(((((F870*60+G870)/(12000/5))*SUMIFS(팀공격력!P:P,팀공격력!A:A,B870,팀공격력!B:B,D870))-K870)),"")</f>
        <v>0</v>
      </c>
      <c r="BM870" s="94">
        <f>IFERROR(100*((AM870/E870*(2400))/((F870*60+G870)*SUMIFS(팀공격력!AR:AR,팀공격력!A:A,B870,팀공격력!B:B,D870))),"")</f>
        <v>2.4543722340375411</v>
      </c>
      <c r="BN870" s="94">
        <f>IFERROR((AO870*40)/(((F870*60+G870)/60)*(SUMIFS(팀수비력!Q:Q,팀수비력!A:A,B870,팀수비력!B:B,D870)-SUMIFS(팀수비력!N:N,팀수비력!A:A,B870,팀수비력!B:B,D870)))*100,"")</f>
        <v>0</v>
      </c>
      <c r="BO870" s="94">
        <f t="shared" si="426"/>
        <v>5.5555555555555554</v>
      </c>
      <c r="BP870" s="18"/>
      <c r="BQ870" s="18"/>
      <c r="BR870" s="18"/>
      <c r="BS870" s="18"/>
      <c r="BT870" s="19" t="s">
        <v>88</v>
      </c>
      <c r="BU870" s="19"/>
      <c r="BV870" s="26" t="s">
        <v>94</v>
      </c>
      <c r="BW870" s="26"/>
      <c r="BX870" s="26"/>
      <c r="BY870" s="26"/>
      <c r="BZ870" s="29"/>
      <c r="CA870" s="29"/>
      <c r="CB870" s="29"/>
      <c r="CC870" s="30"/>
      <c r="CD870" s="30"/>
      <c r="CE870" s="30"/>
      <c r="CF870" s="28">
        <v>4</v>
      </c>
      <c r="CG870" s="28">
        <v>1</v>
      </c>
    </row>
    <row r="871" spans="1:85" x14ac:dyDescent="0.4">
      <c r="A871" s="9" t="s">
        <v>84</v>
      </c>
      <c r="B871" s="9" t="s">
        <v>171</v>
      </c>
      <c r="C871" s="9" t="s">
        <v>190</v>
      </c>
      <c r="D871" s="23" t="s">
        <v>298</v>
      </c>
      <c r="E871" s="32">
        <v>9</v>
      </c>
      <c r="F871" s="32">
        <v>30</v>
      </c>
      <c r="G871" s="32">
        <v>27</v>
      </c>
      <c r="H871" s="14">
        <f t="shared" si="400"/>
        <v>16443</v>
      </c>
      <c r="I871" s="45">
        <v>149</v>
      </c>
      <c r="J871" s="15">
        <f t="shared" si="401"/>
        <v>16.555555555555557</v>
      </c>
      <c r="K871" s="21">
        <v>50</v>
      </c>
      <c r="L871" s="21">
        <v>109</v>
      </c>
      <c r="M871" s="15">
        <f t="shared" si="402"/>
        <v>5.5555555555555554</v>
      </c>
      <c r="N871" s="15">
        <f t="shared" si="403"/>
        <v>12.111111111111111</v>
      </c>
      <c r="O871" s="17">
        <f t="shared" si="404"/>
        <v>0.45871559633027525</v>
      </c>
      <c r="P871" s="14">
        <v>29</v>
      </c>
      <c r="Q871" s="16">
        <v>56</v>
      </c>
      <c r="R871" s="15">
        <f t="shared" si="405"/>
        <v>3.2222222222222223</v>
      </c>
      <c r="S871" s="15">
        <f t="shared" si="406"/>
        <v>6.2222222222222223</v>
      </c>
      <c r="T871" s="17">
        <f t="shared" si="407"/>
        <v>0.5178571428571429</v>
      </c>
      <c r="U871" s="16">
        <v>21</v>
      </c>
      <c r="V871" s="16">
        <v>53</v>
      </c>
      <c r="W871" s="15">
        <f t="shared" si="408"/>
        <v>2.3333333333333335</v>
      </c>
      <c r="X871" s="15">
        <f t="shared" si="409"/>
        <v>5.8888888888888893</v>
      </c>
      <c r="Y871" s="17">
        <f t="shared" si="410"/>
        <v>0.39622641509433965</v>
      </c>
      <c r="Z871" s="8">
        <v>28</v>
      </c>
      <c r="AA871" s="8">
        <v>37</v>
      </c>
      <c r="AB871" s="15">
        <f t="shared" si="411"/>
        <v>3.1111111111111112</v>
      </c>
      <c r="AC871" s="15">
        <f t="shared" si="412"/>
        <v>4.1111111111111107</v>
      </c>
      <c r="AD871" s="17">
        <f t="shared" si="413"/>
        <v>0.7567567567567568</v>
      </c>
      <c r="AE871" s="13">
        <v>22</v>
      </c>
      <c r="AF871" s="15">
        <f t="shared" si="414"/>
        <v>2.4444444444444446</v>
      </c>
      <c r="AG871" s="13">
        <v>7</v>
      </c>
      <c r="AH871" s="15">
        <f t="shared" si="415"/>
        <v>0.77777777777777779</v>
      </c>
      <c r="AI871" s="13">
        <v>15</v>
      </c>
      <c r="AJ871" s="15">
        <f t="shared" si="416"/>
        <v>1.6666666666666667</v>
      </c>
      <c r="AK871" s="13">
        <v>57</v>
      </c>
      <c r="AL871" s="15">
        <f t="shared" si="417"/>
        <v>6.333333333333333</v>
      </c>
      <c r="AM871" s="13">
        <v>9</v>
      </c>
      <c r="AN871" s="15">
        <f t="shared" si="418"/>
        <v>1</v>
      </c>
      <c r="AO871" s="2">
        <v>1</v>
      </c>
      <c r="AP871" s="15">
        <f t="shared" si="419"/>
        <v>0.1111111111111111</v>
      </c>
      <c r="AQ871" s="6">
        <v>23</v>
      </c>
      <c r="AR871" s="15">
        <f t="shared" si="420"/>
        <v>2.5555555555555554</v>
      </c>
      <c r="AS871" s="52">
        <v>15</v>
      </c>
      <c r="AT871" s="15">
        <f t="shared" si="421"/>
        <v>1.6666666666666667</v>
      </c>
      <c r="AU871" s="18"/>
      <c r="AV871" s="18"/>
      <c r="AW871" s="18"/>
      <c r="AX871" s="18"/>
      <c r="AY871" s="18"/>
      <c r="AZ871" s="18"/>
      <c r="BA871" s="18"/>
      <c r="BB871" s="18"/>
      <c r="BC871" s="18"/>
      <c r="BD871" s="92">
        <f t="shared" si="422"/>
        <v>59.466794380587487</v>
      </c>
      <c r="BE871" s="92">
        <f t="shared" si="423"/>
        <v>55.5045871559633</v>
      </c>
      <c r="BF871" s="93">
        <f>IFERROR(100*((L871+0.44*AA871+AQ871)*2400)/((SUMIFS(팀공격력!Q:Q,팀공격력!A:A,B871,팀공격력!B:B,D871)+0.44*SUMIFS(팀공격력!T:T,팀공격력!A:A,B871,팀공격력!B:B,D871)+SUMIFS(팀공격력!AK:AK,팀공격력!A:A,B871,팀공격력!B:B,D871))*(F871*60+G871)),"")</f>
        <v>24.946835715631646</v>
      </c>
      <c r="BG871" s="17">
        <f t="shared" si="424"/>
        <v>0.48623853211009177</v>
      </c>
      <c r="BH871" s="17">
        <f t="shared" si="425"/>
        <v>0.33944954128440369</v>
      </c>
      <c r="BI871" s="94">
        <f>IFERROR(((AG871*(12000/5))/((F871*60+G871)*(SUMIFS(팀공격력!X:X,팀공격력!A:A,B871,팀공격력!B:B,D871)+SUMIFS(팀수비력!X:X,팀수비력!A:A,B871,팀수비력!B:B,D871))))*100,"")</f>
        <v>1.445817971517386</v>
      </c>
      <c r="BJ871" s="94">
        <f>IFERROR(((AI871*(12000/5))/((F871*60+G871)*(SUMIFS(팀공격력!V:V,팀공격력!A:A,B871,팀공격력!B:B,D871)+SUMIFS(팀수비력!W:W,팀수비력!A:A,B871,팀수비력!B:B,D871))))*100,"")</f>
        <v>6.2553757135037928</v>
      </c>
      <c r="BK871" s="94">
        <f>IFERROR(((AE871*(12000/5))/((F871*60+G871)*(SUMIFS(팀공격력!X:X,팀공격력!A:A,B871,팀공격력!B:B,D871)+SUMIFS(팀수비력!X:X,팀수비력!A:A,B871,팀수비력!B:B,D871))))*100,"")</f>
        <v>4.5439993390546416</v>
      </c>
      <c r="BL871" s="94">
        <f>IFERROR(100*AK871/(((((F871*60+G871)/(12000/5))*SUMIFS(팀공격력!P:P,팀공격력!A:A,B871,팀공격력!B:B,D871))-K871)),"")</f>
        <v>35.100953729861217</v>
      </c>
      <c r="BM871" s="94">
        <f>IFERROR(100*((AM871/E871*(2400))/((F871*60+G871)*SUMIFS(팀공격력!AR:AR,팀공격력!A:A,B871,팀공격력!B:B,D871))),"")</f>
        <v>1.8135755423922719</v>
      </c>
      <c r="BN871" s="94">
        <f>IFERROR((AO871*40)/(((F871*60+G871)/60)*(SUMIFS(팀수비력!Q:Q,팀수비력!A:A,B871,팀수비력!B:B,D871)-SUMIFS(팀수비력!N:N,팀수비력!A:A,B871,팀수비력!B:B,D871)))*100,"")</f>
        <v>0.31730166662700399</v>
      </c>
      <c r="BO871" s="94">
        <f t="shared" si="426"/>
        <v>15.511195036417588</v>
      </c>
      <c r="BP871" s="18"/>
      <c r="BQ871" s="18"/>
      <c r="BR871" s="18"/>
      <c r="BS871" s="18"/>
      <c r="BT871" s="19" t="s">
        <v>88</v>
      </c>
      <c r="BU871" s="19"/>
      <c r="BV871" s="26" t="s">
        <v>89</v>
      </c>
      <c r="BW871" s="26"/>
      <c r="BX871" s="26"/>
      <c r="BY871" s="26"/>
      <c r="BZ871" s="29"/>
      <c r="CA871" s="29"/>
      <c r="CB871" s="29"/>
      <c r="CC871" s="30"/>
      <c r="CD871" s="30"/>
      <c r="CE871" s="30"/>
      <c r="CF871" s="28">
        <v>6</v>
      </c>
      <c r="CG871" s="28">
        <v>3</v>
      </c>
    </row>
    <row r="872" spans="1:85" x14ac:dyDescent="0.4">
      <c r="A872" s="9" t="s">
        <v>84</v>
      </c>
      <c r="B872" s="9" t="s">
        <v>191</v>
      </c>
      <c r="C872" s="9" t="s">
        <v>192</v>
      </c>
      <c r="D872" s="23" t="s">
        <v>298</v>
      </c>
      <c r="E872" s="32">
        <v>9</v>
      </c>
      <c r="F872" s="32">
        <v>17</v>
      </c>
      <c r="G872" s="32">
        <v>36</v>
      </c>
      <c r="H872" s="14">
        <f t="shared" si="400"/>
        <v>9504</v>
      </c>
      <c r="I872" s="45">
        <v>50</v>
      </c>
      <c r="J872" s="15">
        <f t="shared" si="401"/>
        <v>5.5555555555555554</v>
      </c>
      <c r="K872" s="21">
        <v>16</v>
      </c>
      <c r="L872" s="21">
        <v>50</v>
      </c>
      <c r="M872" s="15">
        <f t="shared" si="402"/>
        <v>1.7777777777777777</v>
      </c>
      <c r="N872" s="15">
        <f t="shared" si="403"/>
        <v>5.5555555555555554</v>
      </c>
      <c r="O872" s="17">
        <f t="shared" si="404"/>
        <v>0.32</v>
      </c>
      <c r="P872" s="14">
        <v>12</v>
      </c>
      <c r="Q872" s="16">
        <v>36</v>
      </c>
      <c r="R872" s="15">
        <f t="shared" si="405"/>
        <v>1.3333333333333333</v>
      </c>
      <c r="S872" s="15">
        <f t="shared" si="406"/>
        <v>4</v>
      </c>
      <c r="T872" s="17">
        <f t="shared" si="407"/>
        <v>0.33333333333333331</v>
      </c>
      <c r="U872" s="16">
        <v>4</v>
      </c>
      <c r="V872" s="16">
        <v>14</v>
      </c>
      <c r="W872" s="15">
        <f t="shared" si="408"/>
        <v>0.44444444444444442</v>
      </c>
      <c r="X872" s="15">
        <f t="shared" si="409"/>
        <v>1.5555555555555556</v>
      </c>
      <c r="Y872" s="17">
        <f t="shared" si="410"/>
        <v>0.2857142857142857</v>
      </c>
      <c r="Z872" s="8">
        <v>14</v>
      </c>
      <c r="AA872" s="8">
        <v>19</v>
      </c>
      <c r="AB872" s="15">
        <f t="shared" si="411"/>
        <v>1.5555555555555556</v>
      </c>
      <c r="AC872" s="15">
        <f t="shared" si="412"/>
        <v>2.1111111111111112</v>
      </c>
      <c r="AD872" s="17">
        <f t="shared" si="413"/>
        <v>0.73684210526315785</v>
      </c>
      <c r="AE872" s="13">
        <v>45</v>
      </c>
      <c r="AF872" s="15">
        <f t="shared" si="414"/>
        <v>5</v>
      </c>
      <c r="AG872" s="13">
        <v>6</v>
      </c>
      <c r="AH872" s="15">
        <f t="shared" si="415"/>
        <v>0.66666666666666663</v>
      </c>
      <c r="AI872" s="13">
        <v>39</v>
      </c>
      <c r="AJ872" s="15">
        <f t="shared" si="416"/>
        <v>4.333333333333333</v>
      </c>
      <c r="AK872" s="13">
        <v>22</v>
      </c>
      <c r="AL872" s="15">
        <f t="shared" si="417"/>
        <v>2.4444444444444446</v>
      </c>
      <c r="AM872" s="13">
        <v>9</v>
      </c>
      <c r="AN872" s="15">
        <f t="shared" si="418"/>
        <v>1</v>
      </c>
      <c r="AO872" s="2">
        <v>2</v>
      </c>
      <c r="AP872" s="15">
        <f t="shared" si="419"/>
        <v>0.22222222222222221</v>
      </c>
      <c r="AQ872" s="6">
        <v>9</v>
      </c>
      <c r="AR872" s="15">
        <f t="shared" si="420"/>
        <v>1</v>
      </c>
      <c r="AS872" s="52">
        <v>9</v>
      </c>
      <c r="AT872" s="15">
        <f t="shared" si="421"/>
        <v>1</v>
      </c>
      <c r="AU872" s="18"/>
      <c r="AV872" s="18"/>
      <c r="AW872" s="18"/>
      <c r="AX872" s="18"/>
      <c r="AY872" s="18"/>
      <c r="AZ872" s="18"/>
      <c r="BA872" s="18"/>
      <c r="BB872" s="18"/>
      <c r="BC872" s="18"/>
      <c r="BD872" s="92">
        <f t="shared" si="422"/>
        <v>42.837559972583961</v>
      </c>
      <c r="BE872" s="92">
        <f t="shared" si="423"/>
        <v>36</v>
      </c>
      <c r="BF872" s="93">
        <f>IFERROR(100*((L872+0.44*AA872+AQ872)*2400)/((SUMIFS(팀공격력!Q:Q,팀공격력!A:A,B872,팀공격력!B:B,D872)+0.44*SUMIFS(팀공격력!T:T,팀공격력!A:A,B872,팀공격력!B:B,D872)+SUMIFS(팀공격력!AK:AK,팀공격력!A:A,B872,팀공격력!B:B,D872))*(F872*60+G872)),"")</f>
        <v>20.182844103109883</v>
      </c>
      <c r="BG872" s="17">
        <f t="shared" si="424"/>
        <v>0.28000000000000003</v>
      </c>
      <c r="BH872" s="17">
        <f t="shared" si="425"/>
        <v>0.38</v>
      </c>
      <c r="BI872" s="94">
        <f>IFERROR(((AG872*(12000/5))/((F872*60+G872)*(SUMIFS(팀공격력!X:X,팀공격력!A:A,B872,팀공격력!B:B,D872)+SUMIFS(팀수비력!X:X,팀수비력!A:A,B872,팀수비력!B:B,D872))))*100,"")</f>
        <v>2.0112630732099759</v>
      </c>
      <c r="BJ872" s="94">
        <f>IFERROR(((AI872*(12000/5))/((F872*60+G872)*(SUMIFS(팀공격력!V:V,팀공격력!A:A,B872,팀공격력!B:B,D872)+SUMIFS(팀수비력!W:W,팀수비력!A:A,B872,팀수비력!B:B,D872))))*100,"")</f>
        <v>27.105921601334444</v>
      </c>
      <c r="BK872" s="94">
        <f>IFERROR(((AE872*(12000/5))/((F872*60+G872)*(SUMIFS(팀공격력!X:X,팀공격력!A:A,B872,팀공격력!B:B,D872)+SUMIFS(팀수비력!X:X,팀수비력!A:A,B872,팀수비력!B:B,D872))))*100,"")</f>
        <v>15.08447304907482</v>
      </c>
      <c r="BL872" s="94">
        <f>IFERROR(100*AK872/(((((F872*60+G872)/(12000/5))*SUMIFS(팀공격력!P:P,팀공격력!A:A,B872,팀공격력!B:B,D872))-K872)),"")</f>
        <v>21.040550879877582</v>
      </c>
      <c r="BM872" s="94">
        <f>IFERROR(100*((AM872/E872*(2400))/((F872*60+G872)*SUMIFS(팀공격력!AR:AR,팀공격력!A:A,B872,팀공격력!B:B,D872))),"")</f>
        <v>3.1599142630379911</v>
      </c>
      <c r="BN872" s="94">
        <f>IFERROR((AO872*40)/(((F872*60+G872)/60)*(SUMIFS(팀수비력!Q:Q,팀수비력!A:A,B872,팀수비력!B:B,D872)-SUMIFS(팀수비력!N:N,팀수비력!A:A,B872,팀수비력!B:B,D872)))*100,"")</f>
        <v>1.1363636363636362</v>
      </c>
      <c r="BO872" s="94">
        <f t="shared" si="426"/>
        <v>13.36104513064133</v>
      </c>
      <c r="BP872" s="18"/>
      <c r="BQ872" s="18"/>
      <c r="BR872" s="18"/>
      <c r="BS872" s="18"/>
      <c r="BT872" s="19" t="s">
        <v>93</v>
      </c>
      <c r="BU872" s="19"/>
      <c r="BV872" s="26" t="s">
        <v>97</v>
      </c>
      <c r="BW872" s="26"/>
      <c r="BX872" s="26"/>
      <c r="BY872" s="26"/>
      <c r="BZ872" s="29"/>
      <c r="CA872" s="29"/>
      <c r="CB872" s="29"/>
      <c r="CC872" s="30"/>
      <c r="CD872" s="30"/>
      <c r="CE872" s="30"/>
      <c r="CF872" s="28">
        <v>6</v>
      </c>
      <c r="CG872" s="28">
        <v>3</v>
      </c>
    </row>
    <row r="873" spans="1:85" x14ac:dyDescent="0.4">
      <c r="A873" s="9" t="s">
        <v>84</v>
      </c>
      <c r="B873" s="9" t="s">
        <v>191</v>
      </c>
      <c r="C873" s="9" t="s">
        <v>193</v>
      </c>
      <c r="D873" s="23" t="s">
        <v>298</v>
      </c>
      <c r="E873" s="32">
        <v>9</v>
      </c>
      <c r="F873" s="32">
        <v>30</v>
      </c>
      <c r="G873" s="32">
        <v>4</v>
      </c>
      <c r="H873" s="14">
        <f t="shared" si="400"/>
        <v>16236</v>
      </c>
      <c r="I873" s="45">
        <v>82</v>
      </c>
      <c r="J873" s="15">
        <f t="shared" si="401"/>
        <v>9.1111111111111107</v>
      </c>
      <c r="K873" s="21">
        <v>29</v>
      </c>
      <c r="L873" s="21">
        <v>65</v>
      </c>
      <c r="M873" s="15">
        <f t="shared" si="402"/>
        <v>3.2222222222222223</v>
      </c>
      <c r="N873" s="15">
        <f t="shared" si="403"/>
        <v>7.2222222222222223</v>
      </c>
      <c r="O873" s="17">
        <f t="shared" si="404"/>
        <v>0.44615384615384618</v>
      </c>
      <c r="P873" s="14">
        <v>14</v>
      </c>
      <c r="Q873" s="16">
        <v>21</v>
      </c>
      <c r="R873" s="15">
        <f t="shared" si="405"/>
        <v>1.5555555555555556</v>
      </c>
      <c r="S873" s="15">
        <f t="shared" si="406"/>
        <v>2.3333333333333335</v>
      </c>
      <c r="T873" s="17">
        <f t="shared" si="407"/>
        <v>0.66666666666666663</v>
      </c>
      <c r="U873" s="16">
        <v>15</v>
      </c>
      <c r="V873" s="16">
        <v>44</v>
      </c>
      <c r="W873" s="15">
        <f t="shared" si="408"/>
        <v>1.6666666666666667</v>
      </c>
      <c r="X873" s="15">
        <f t="shared" si="409"/>
        <v>4.8888888888888893</v>
      </c>
      <c r="Y873" s="17">
        <f t="shared" si="410"/>
        <v>0.34090909090909088</v>
      </c>
      <c r="Z873" s="8">
        <v>9</v>
      </c>
      <c r="AA873" s="8">
        <v>14</v>
      </c>
      <c r="AB873" s="15">
        <f t="shared" si="411"/>
        <v>1</v>
      </c>
      <c r="AC873" s="15">
        <f t="shared" si="412"/>
        <v>1.5555555555555556</v>
      </c>
      <c r="AD873" s="17">
        <f t="shared" si="413"/>
        <v>0.6428571428571429</v>
      </c>
      <c r="AE873" s="13">
        <v>57</v>
      </c>
      <c r="AF873" s="15">
        <f t="shared" si="414"/>
        <v>6.333333333333333</v>
      </c>
      <c r="AG873" s="13">
        <v>16</v>
      </c>
      <c r="AH873" s="15">
        <f t="shared" si="415"/>
        <v>1.7777777777777777</v>
      </c>
      <c r="AI873" s="13">
        <v>41</v>
      </c>
      <c r="AJ873" s="15">
        <f t="shared" si="416"/>
        <v>4.5555555555555554</v>
      </c>
      <c r="AK873" s="13">
        <v>13</v>
      </c>
      <c r="AL873" s="15">
        <f t="shared" si="417"/>
        <v>1.4444444444444444</v>
      </c>
      <c r="AM873" s="13">
        <v>15</v>
      </c>
      <c r="AN873" s="15">
        <f t="shared" si="418"/>
        <v>1.6666666666666667</v>
      </c>
      <c r="AO873" s="2">
        <v>0</v>
      </c>
      <c r="AP873" s="15">
        <f t="shared" si="419"/>
        <v>0</v>
      </c>
      <c r="AQ873" s="6">
        <v>9</v>
      </c>
      <c r="AR873" s="15">
        <f t="shared" si="420"/>
        <v>1</v>
      </c>
      <c r="AS873" s="52">
        <v>18</v>
      </c>
      <c r="AT873" s="15">
        <f t="shared" si="421"/>
        <v>2</v>
      </c>
      <c r="AU873" s="18"/>
      <c r="AV873" s="18"/>
      <c r="AW873" s="18"/>
      <c r="AX873" s="18"/>
      <c r="AY873" s="18"/>
      <c r="AZ873" s="18"/>
      <c r="BA873" s="18"/>
      <c r="BB873" s="18"/>
      <c r="BC873" s="18"/>
      <c r="BD873" s="92">
        <f t="shared" si="422"/>
        <v>57.616638560989323</v>
      </c>
      <c r="BE873" s="92">
        <f t="shared" si="423"/>
        <v>56.153846153846153</v>
      </c>
      <c r="BF873" s="93">
        <f>IFERROR(100*((L873+0.44*AA873+AQ873)*2400)/((SUMIFS(팀공격력!Q:Q,팀공격력!A:A,B873,팀공격력!B:B,D873)+0.44*SUMIFS(팀공격력!T:T,팀공격력!A:A,B873,팀공격력!B:B,D873)+SUMIFS(팀공격력!AK:AK,팀공격력!A:A,B873,팀공격력!B:B,D873))*(F873*60+G873)),"")</f>
        <v>14.059354469369865</v>
      </c>
      <c r="BG873" s="17">
        <f t="shared" si="424"/>
        <v>0.67692307692307696</v>
      </c>
      <c r="BH873" s="17">
        <f t="shared" si="425"/>
        <v>0.2153846153846154</v>
      </c>
      <c r="BI873" s="94">
        <f>IFERROR(((AG873*(12000/5))/((F873*60+G873)*(SUMIFS(팀공격력!X:X,팀공격력!A:A,B873,팀공격력!B:B,D873)+SUMIFS(팀수비력!X:X,팀수비력!A:A,B873,팀수비력!B:B,D873))))*100,"")</f>
        <v>3.1395326020838645</v>
      </c>
      <c r="BJ873" s="94">
        <f>IFERROR(((AI873*(12000/5))/((F873*60+G873)*(SUMIFS(팀공격력!V:V,팀공격력!A:A,B873,팀공격력!B:B,D873)+SUMIFS(팀수비력!W:W,팀수비력!A:A,B873,팀수비력!B:B,D873))))*100,"")</f>
        <v>16.680567139282733</v>
      </c>
      <c r="BK873" s="94">
        <f>IFERROR(((AE873*(12000/5))/((F873*60+G873)*(SUMIFS(팀공격력!X:X,팀공격력!A:A,B873,팀공격력!B:B,D873)+SUMIFS(팀수비력!X:X,팀수비력!A:A,B873,팀수비력!B:B,D873))))*100,"")</f>
        <v>11.184584894923768</v>
      </c>
      <c r="BL873" s="94">
        <f>IFERROR(100*AK873/(((((F873*60+G873)/(12000/5))*SUMIFS(팀공격력!P:P,팀공격력!A:A,B873,팀공격력!B:B,D873))-K873)),"")</f>
        <v>7.3464313297040702</v>
      </c>
      <c r="BM873" s="94">
        <f>IFERROR(100*((AM873/E873*(2400))/((F873*60+G873)*SUMIFS(팀공격력!AR:AR,팀공격력!A:A,B873,팀공격력!B:B,D873))),"")</f>
        <v>3.0828431834516987</v>
      </c>
      <c r="BN873" s="94">
        <f>IFERROR((AO873*40)/(((F873*60+G873)/60)*(SUMIFS(팀수비력!Q:Q,팀수비력!A:A,B873,팀수비력!B:B,D873)-SUMIFS(팀수비력!N:N,팀수비력!A:A,B873,팀수비력!B:B,D873)))*100,"")</f>
        <v>0</v>
      </c>
      <c r="BO873" s="94">
        <f t="shared" si="426"/>
        <v>11.227544910179642</v>
      </c>
      <c r="BP873" s="18"/>
      <c r="BQ873" s="18"/>
      <c r="BR873" s="18"/>
      <c r="BS873" s="18"/>
      <c r="BT873" s="19" t="s">
        <v>88</v>
      </c>
      <c r="BU873" s="19"/>
      <c r="BV873" s="26" t="s">
        <v>94</v>
      </c>
      <c r="BW873" s="26"/>
      <c r="BX873" s="26"/>
      <c r="BY873" s="26"/>
      <c r="BZ873" s="29"/>
      <c r="CA873" s="29"/>
      <c r="CB873" s="29"/>
      <c r="CC873" s="30"/>
      <c r="CD873" s="30"/>
      <c r="CE873" s="30"/>
      <c r="CF873" s="28">
        <v>6</v>
      </c>
      <c r="CG873" s="28">
        <v>3</v>
      </c>
    </row>
    <row r="874" spans="1:85" x14ac:dyDescent="0.4">
      <c r="A874" s="9" t="s">
        <v>84</v>
      </c>
      <c r="B874" s="9" t="s">
        <v>191</v>
      </c>
      <c r="C874" s="9" t="s">
        <v>194</v>
      </c>
      <c r="D874" s="23" t="s">
        <v>298</v>
      </c>
      <c r="E874" s="32">
        <v>1</v>
      </c>
      <c r="F874" s="32">
        <v>0</v>
      </c>
      <c r="G874" s="32">
        <v>51</v>
      </c>
      <c r="H874" s="14">
        <f t="shared" si="400"/>
        <v>51</v>
      </c>
      <c r="I874" s="45">
        <v>0</v>
      </c>
      <c r="J874" s="15">
        <f t="shared" si="401"/>
        <v>0</v>
      </c>
      <c r="K874" s="21">
        <v>0</v>
      </c>
      <c r="L874" s="21">
        <v>0</v>
      </c>
      <c r="M874" s="15">
        <f t="shared" si="402"/>
        <v>0</v>
      </c>
      <c r="N874" s="15">
        <f t="shared" si="403"/>
        <v>0</v>
      </c>
      <c r="O874" s="17" t="e">
        <f t="shared" si="404"/>
        <v>#DIV/0!</v>
      </c>
      <c r="P874" s="14">
        <v>0</v>
      </c>
      <c r="Q874" s="16">
        <v>0</v>
      </c>
      <c r="R874" s="15">
        <f t="shared" si="405"/>
        <v>0</v>
      </c>
      <c r="S874" s="15">
        <f t="shared" si="406"/>
        <v>0</v>
      </c>
      <c r="T874" s="17" t="e">
        <f t="shared" si="407"/>
        <v>#DIV/0!</v>
      </c>
      <c r="U874" s="16">
        <v>0</v>
      </c>
      <c r="V874" s="16">
        <v>0</v>
      </c>
      <c r="W874" s="15">
        <f t="shared" si="408"/>
        <v>0</v>
      </c>
      <c r="X874" s="15">
        <f t="shared" si="409"/>
        <v>0</v>
      </c>
      <c r="Y874" s="17" t="e">
        <f t="shared" si="410"/>
        <v>#DIV/0!</v>
      </c>
      <c r="Z874" s="8">
        <v>0</v>
      </c>
      <c r="AA874" s="8">
        <v>0</v>
      </c>
      <c r="AB874" s="15">
        <f t="shared" si="411"/>
        <v>0</v>
      </c>
      <c r="AC874" s="15">
        <f t="shared" si="412"/>
        <v>0</v>
      </c>
      <c r="AD874" s="17" t="e">
        <f t="shared" si="413"/>
        <v>#DIV/0!</v>
      </c>
      <c r="AE874" s="13">
        <v>0</v>
      </c>
      <c r="AF874" s="15">
        <f t="shared" si="414"/>
        <v>0</v>
      </c>
      <c r="AG874" s="13">
        <v>0</v>
      </c>
      <c r="AH874" s="15">
        <f t="shared" si="415"/>
        <v>0</v>
      </c>
      <c r="AI874" s="13">
        <v>0</v>
      </c>
      <c r="AJ874" s="15">
        <f t="shared" si="416"/>
        <v>0</v>
      </c>
      <c r="AK874" s="13">
        <v>0</v>
      </c>
      <c r="AL874" s="15">
        <f t="shared" si="417"/>
        <v>0</v>
      </c>
      <c r="AM874" s="13">
        <v>0</v>
      </c>
      <c r="AN874" s="15">
        <f t="shared" si="418"/>
        <v>0</v>
      </c>
      <c r="AO874" s="2">
        <v>0</v>
      </c>
      <c r="AP874" s="15">
        <f t="shared" si="419"/>
        <v>0</v>
      </c>
      <c r="AQ874" s="6">
        <v>0</v>
      </c>
      <c r="AR874" s="15">
        <f t="shared" si="420"/>
        <v>0</v>
      </c>
      <c r="AS874" s="52">
        <v>0</v>
      </c>
      <c r="AT874" s="15">
        <f t="shared" si="421"/>
        <v>0</v>
      </c>
      <c r="AU874" s="18"/>
      <c r="AV874" s="18"/>
      <c r="AW874" s="18"/>
      <c r="AX874" s="18"/>
      <c r="AY874" s="18"/>
      <c r="AZ874" s="18"/>
      <c r="BA874" s="18"/>
      <c r="BB874" s="18"/>
      <c r="BC874" s="18"/>
      <c r="BD874" s="92" t="str">
        <f t="shared" si="422"/>
        <v/>
      </c>
      <c r="BE874" s="92" t="str">
        <f t="shared" si="423"/>
        <v/>
      </c>
      <c r="BF874" s="93">
        <f>IFERROR(100*((L874+0.44*AA874+AQ874)*2400)/((SUMIFS(팀공격력!Q:Q,팀공격력!A:A,B874,팀공격력!B:B,D874)+0.44*SUMIFS(팀공격력!T:T,팀공격력!A:A,B874,팀공격력!B:B,D874)+SUMIFS(팀공격력!AK:AK,팀공격력!A:A,B874,팀공격력!B:B,D874))*(F874*60+G874)),"")</f>
        <v>0</v>
      </c>
      <c r="BG874" s="17" t="str">
        <f t="shared" si="424"/>
        <v/>
      </c>
      <c r="BH874" s="17" t="str">
        <f t="shared" si="425"/>
        <v/>
      </c>
      <c r="BI874" s="94">
        <f>IFERROR(((AG874*(12000/5))/((F874*60+G874)*(SUMIFS(팀공격력!X:X,팀공격력!A:A,B874,팀공격력!B:B,D874)+SUMIFS(팀수비력!X:X,팀수비력!A:A,B874,팀수비력!B:B,D874))))*100,"")</f>
        <v>0</v>
      </c>
      <c r="BJ874" s="94">
        <f>IFERROR(((AI874*(12000/5))/((F874*60+G874)*(SUMIFS(팀공격력!V:V,팀공격력!A:A,B874,팀공격력!B:B,D874)+SUMIFS(팀수비력!W:W,팀수비력!A:A,B874,팀수비력!B:B,D874))))*100,"")</f>
        <v>0</v>
      </c>
      <c r="BK874" s="94">
        <f>IFERROR(((AE874*(12000/5))/((F874*60+G874)*(SUMIFS(팀공격력!X:X,팀공격력!A:A,B874,팀공격력!B:B,D874)+SUMIFS(팀수비력!X:X,팀수비력!A:A,B874,팀수비력!B:B,D874))))*100,"")</f>
        <v>0</v>
      </c>
      <c r="BL874" s="94">
        <f>IFERROR(100*AK874/(((((F874*60+G874)/(12000/5))*SUMIFS(팀공격력!P:P,팀공격력!A:A,B874,팀공격력!B:B,D874))-K874)),"")</f>
        <v>0</v>
      </c>
      <c r="BM874" s="94">
        <f>IFERROR(100*((AM874/E874*(2400))/((F874*60+G874)*SUMIFS(팀공격력!AR:AR,팀공격력!A:A,B874,팀공격력!B:B,D874))),"")</f>
        <v>0</v>
      </c>
      <c r="BN874" s="94">
        <f>IFERROR((AO874*40)/(((F874*60+G874)/60)*(SUMIFS(팀수비력!Q:Q,팀수비력!A:A,B874,팀수비력!B:B,D874)-SUMIFS(팀수비력!N:N,팀수비력!A:A,B874,팀수비력!B:B,D874)))*100,"")</f>
        <v>0</v>
      </c>
      <c r="BO874" s="94" t="str">
        <f t="shared" si="426"/>
        <v/>
      </c>
      <c r="BP874" s="18"/>
      <c r="BQ874" s="18"/>
      <c r="BR874" s="18"/>
      <c r="BS874" s="18"/>
      <c r="BT874" s="19" t="s">
        <v>88</v>
      </c>
      <c r="BU874" s="19"/>
      <c r="BV874" s="26" t="s">
        <v>89</v>
      </c>
      <c r="BW874" s="26"/>
      <c r="BX874" s="26"/>
      <c r="BY874" s="26"/>
      <c r="BZ874" s="29"/>
      <c r="CA874" s="29"/>
      <c r="CB874" s="29"/>
      <c r="CC874" s="30"/>
      <c r="CD874" s="30"/>
      <c r="CE874" s="30"/>
      <c r="CF874" s="28">
        <v>0</v>
      </c>
      <c r="CG874" s="28">
        <v>1</v>
      </c>
    </row>
    <row r="875" spans="1:85" x14ac:dyDescent="0.4">
      <c r="A875" s="9" t="s">
        <v>84</v>
      </c>
      <c r="B875" s="9" t="s">
        <v>191</v>
      </c>
      <c r="C875" s="9" t="s">
        <v>195</v>
      </c>
      <c r="D875" s="23" t="s">
        <v>298</v>
      </c>
      <c r="E875" s="32">
        <v>9</v>
      </c>
      <c r="F875" s="32">
        <v>16</v>
      </c>
      <c r="G875" s="32">
        <v>18</v>
      </c>
      <c r="H875" s="14">
        <f t="shared" si="400"/>
        <v>8802</v>
      </c>
      <c r="I875" s="45">
        <v>45</v>
      </c>
      <c r="J875" s="15">
        <f t="shared" si="401"/>
        <v>5</v>
      </c>
      <c r="K875" s="21">
        <v>19</v>
      </c>
      <c r="L875" s="21">
        <v>44</v>
      </c>
      <c r="M875" s="15">
        <f t="shared" si="402"/>
        <v>2.1111111111111112</v>
      </c>
      <c r="N875" s="15">
        <f t="shared" si="403"/>
        <v>4.8888888888888893</v>
      </c>
      <c r="O875" s="17">
        <f t="shared" si="404"/>
        <v>0.43181818181818182</v>
      </c>
      <c r="P875" s="14">
        <v>12</v>
      </c>
      <c r="Q875" s="16">
        <v>24</v>
      </c>
      <c r="R875" s="15">
        <f t="shared" si="405"/>
        <v>1.3333333333333333</v>
      </c>
      <c r="S875" s="15">
        <f t="shared" si="406"/>
        <v>2.6666666666666665</v>
      </c>
      <c r="T875" s="17">
        <f t="shared" si="407"/>
        <v>0.5</v>
      </c>
      <c r="U875" s="16">
        <v>7</v>
      </c>
      <c r="V875" s="16">
        <v>20</v>
      </c>
      <c r="W875" s="15">
        <f t="shared" si="408"/>
        <v>0.77777777777777779</v>
      </c>
      <c r="X875" s="15">
        <f t="shared" si="409"/>
        <v>2.2222222222222223</v>
      </c>
      <c r="Y875" s="17">
        <f t="shared" si="410"/>
        <v>0.35</v>
      </c>
      <c r="Z875" s="8">
        <v>0</v>
      </c>
      <c r="AA875" s="8">
        <v>1</v>
      </c>
      <c r="AB875" s="15">
        <f t="shared" si="411"/>
        <v>0</v>
      </c>
      <c r="AC875" s="15">
        <f t="shared" si="412"/>
        <v>0.1111111111111111</v>
      </c>
      <c r="AD875" s="17">
        <f t="shared" si="413"/>
        <v>0</v>
      </c>
      <c r="AE875" s="13">
        <v>15</v>
      </c>
      <c r="AF875" s="15">
        <f t="shared" si="414"/>
        <v>1.6666666666666667</v>
      </c>
      <c r="AG875" s="13">
        <v>2</v>
      </c>
      <c r="AH875" s="15">
        <f t="shared" si="415"/>
        <v>0.22222222222222221</v>
      </c>
      <c r="AI875" s="13">
        <v>13</v>
      </c>
      <c r="AJ875" s="15">
        <f t="shared" si="416"/>
        <v>1.4444444444444444</v>
      </c>
      <c r="AK875" s="13">
        <v>26</v>
      </c>
      <c r="AL875" s="15">
        <f t="shared" si="417"/>
        <v>2.8888888888888888</v>
      </c>
      <c r="AM875" s="13">
        <v>3</v>
      </c>
      <c r="AN875" s="15">
        <f t="shared" si="418"/>
        <v>0.33333333333333331</v>
      </c>
      <c r="AO875" s="2">
        <v>0</v>
      </c>
      <c r="AP875" s="15">
        <f t="shared" si="419"/>
        <v>0</v>
      </c>
      <c r="AQ875" s="6">
        <v>8</v>
      </c>
      <c r="AR875" s="15">
        <f t="shared" si="420"/>
        <v>0.88888888888888884</v>
      </c>
      <c r="AS875" s="52">
        <v>16</v>
      </c>
      <c r="AT875" s="15">
        <f t="shared" si="421"/>
        <v>1.7777777777777777</v>
      </c>
      <c r="AU875" s="18"/>
      <c r="AV875" s="18"/>
      <c r="AW875" s="18"/>
      <c r="AX875" s="18"/>
      <c r="AY875" s="18"/>
      <c r="AZ875" s="18"/>
      <c r="BA875" s="18"/>
      <c r="BB875" s="18"/>
      <c r="BC875" s="18"/>
      <c r="BD875" s="92">
        <f t="shared" si="422"/>
        <v>50.630063006300631</v>
      </c>
      <c r="BE875" s="92">
        <f t="shared" si="423"/>
        <v>51.136363636363633</v>
      </c>
      <c r="BF875" s="93">
        <f>IFERROR(100*((L875+0.44*AA875+AQ875)*2400)/((SUMIFS(팀공격력!Q:Q,팀공격력!A:A,B875,팀공격력!B:B,D875)+0.44*SUMIFS(팀공격력!T:T,팀공격력!A:A,B875,팀공격력!B:B,D875)+SUMIFS(팀공격력!AK:AK,팀공격력!A:A,B875,팀공격력!B:B,D875))*(F875*60+G875)),"")</f>
        <v>16.965553520594998</v>
      </c>
      <c r="BG875" s="17">
        <f t="shared" si="424"/>
        <v>0.45454545454545453</v>
      </c>
      <c r="BH875" s="17">
        <f t="shared" si="425"/>
        <v>2.2727272727272728E-2</v>
      </c>
      <c r="BI875" s="94">
        <f>IFERROR(((AG875*(12000/5))/((F875*60+G875)*(SUMIFS(팀공격력!X:X,팀공격력!A:A,B875,팀공격력!B:B,D875)+SUMIFS(팀수비력!X:X,팀수비력!A:A,B875,팀수비력!B:B,D875))))*100,"")</f>
        <v>0.72389018585880516</v>
      </c>
      <c r="BJ875" s="94">
        <f>IFERROR(((AI875*(12000/5))/((F875*60+G875)*(SUMIFS(팀공격력!V:V,팀공격력!A:A,B875,팀공격력!B:B,D875)+SUMIFS(팀수비력!W:W,팀수비력!A:A,B875,팀수비력!B:B,D875))))*100,"")</f>
        <v>9.755914523179678</v>
      </c>
      <c r="BK875" s="94">
        <f>IFERROR(((AE875*(12000/5))/((F875*60+G875)*(SUMIFS(팀공격력!X:X,팀공격력!A:A,B875,팀공격력!B:B,D875)+SUMIFS(팀수비력!X:X,팀수비력!A:A,B875,팀수비력!B:B,D875))))*100,"")</f>
        <v>5.4291763939410389</v>
      </c>
      <c r="BL875" s="94">
        <f>IFERROR(100*AK875/(((((F875*60+G875)/(12000/5))*SUMIFS(팀공격력!P:P,팀공격력!A:A,B875,팀공격력!B:B,D875))-K875)),"")</f>
        <v>28.061086827478285</v>
      </c>
      <c r="BM875" s="94">
        <f>IFERROR(100*((AM875/E875*(2400))/((F875*60+G875)*SUMIFS(팀공격력!AR:AR,팀공격력!A:A,B875,팀공격력!B:B,D875))),"")</f>
        <v>1.1373106549993588</v>
      </c>
      <c r="BN875" s="94">
        <f>IFERROR((AO875*40)/(((F875*60+G875)/60)*(SUMIFS(팀수비력!Q:Q,팀수비력!A:A,B875,팀수비력!B:B,D875)-SUMIFS(팀수비력!N:N,팀수비력!A:A,B875,팀수비력!B:B,D875)))*100,"")</f>
        <v>0</v>
      </c>
      <c r="BO875" s="94">
        <f t="shared" si="426"/>
        <v>15.255530129672007</v>
      </c>
      <c r="BP875" s="18"/>
      <c r="BQ875" s="18"/>
      <c r="BR875" s="18"/>
      <c r="BS875" s="18"/>
      <c r="BT875" s="19" t="s">
        <v>88</v>
      </c>
      <c r="BU875" s="19"/>
      <c r="BV875" s="26" t="s">
        <v>89</v>
      </c>
      <c r="BW875" s="26"/>
      <c r="BX875" s="26"/>
      <c r="BY875" s="26"/>
      <c r="BZ875" s="29"/>
      <c r="CA875" s="29"/>
      <c r="CB875" s="29"/>
      <c r="CC875" s="30"/>
      <c r="CD875" s="30"/>
      <c r="CE875" s="30"/>
      <c r="CF875" s="28">
        <v>6</v>
      </c>
      <c r="CG875" s="28">
        <v>3</v>
      </c>
    </row>
    <row r="876" spans="1:85" x14ac:dyDescent="0.4">
      <c r="A876" s="9" t="s">
        <v>84</v>
      </c>
      <c r="B876" s="9" t="s">
        <v>191</v>
      </c>
      <c r="C876" s="9" t="s">
        <v>196</v>
      </c>
      <c r="D876" s="23" t="s">
        <v>298</v>
      </c>
      <c r="E876" s="32">
        <v>1</v>
      </c>
      <c r="F876" s="32">
        <v>2</v>
      </c>
      <c r="G876" s="32">
        <v>59</v>
      </c>
      <c r="H876" s="14">
        <f t="shared" si="400"/>
        <v>179</v>
      </c>
      <c r="I876" s="45">
        <v>0</v>
      </c>
      <c r="J876" s="15">
        <f t="shared" si="401"/>
        <v>0</v>
      </c>
      <c r="K876" s="21">
        <v>0</v>
      </c>
      <c r="L876" s="21">
        <v>0</v>
      </c>
      <c r="M876" s="15">
        <f t="shared" si="402"/>
        <v>0</v>
      </c>
      <c r="N876" s="15">
        <f t="shared" si="403"/>
        <v>0</v>
      </c>
      <c r="O876" s="17" t="e">
        <f t="shared" si="404"/>
        <v>#DIV/0!</v>
      </c>
      <c r="P876" s="14">
        <v>0</v>
      </c>
      <c r="Q876" s="16">
        <v>0</v>
      </c>
      <c r="R876" s="15">
        <f t="shared" si="405"/>
        <v>0</v>
      </c>
      <c r="S876" s="15">
        <f t="shared" si="406"/>
        <v>0</v>
      </c>
      <c r="T876" s="17" t="e">
        <f t="shared" si="407"/>
        <v>#DIV/0!</v>
      </c>
      <c r="U876" s="16">
        <v>0</v>
      </c>
      <c r="V876" s="16">
        <v>0</v>
      </c>
      <c r="W876" s="15">
        <f t="shared" si="408"/>
        <v>0</v>
      </c>
      <c r="X876" s="15">
        <f t="shared" si="409"/>
        <v>0</v>
      </c>
      <c r="Y876" s="17" t="e">
        <f t="shared" si="410"/>
        <v>#DIV/0!</v>
      </c>
      <c r="Z876" s="8">
        <v>0</v>
      </c>
      <c r="AA876" s="8">
        <v>0</v>
      </c>
      <c r="AB876" s="15">
        <f t="shared" si="411"/>
        <v>0</v>
      </c>
      <c r="AC876" s="15">
        <f t="shared" si="412"/>
        <v>0</v>
      </c>
      <c r="AD876" s="17" t="e">
        <f t="shared" si="413"/>
        <v>#DIV/0!</v>
      </c>
      <c r="AE876" s="13">
        <v>0</v>
      </c>
      <c r="AF876" s="15">
        <f t="shared" si="414"/>
        <v>0</v>
      </c>
      <c r="AG876" s="13">
        <v>0</v>
      </c>
      <c r="AH876" s="15">
        <f t="shared" si="415"/>
        <v>0</v>
      </c>
      <c r="AI876" s="13">
        <v>0</v>
      </c>
      <c r="AJ876" s="15">
        <f t="shared" si="416"/>
        <v>0</v>
      </c>
      <c r="AK876" s="13">
        <v>0</v>
      </c>
      <c r="AL876" s="15">
        <f t="shared" si="417"/>
        <v>0</v>
      </c>
      <c r="AM876" s="13">
        <v>0</v>
      </c>
      <c r="AN876" s="15">
        <f t="shared" si="418"/>
        <v>0</v>
      </c>
      <c r="AO876" s="2">
        <v>0</v>
      </c>
      <c r="AP876" s="15">
        <f t="shared" si="419"/>
        <v>0</v>
      </c>
      <c r="AQ876" s="6">
        <v>0</v>
      </c>
      <c r="AR876" s="15">
        <f t="shared" si="420"/>
        <v>0</v>
      </c>
      <c r="AS876" s="52">
        <v>0</v>
      </c>
      <c r="AT876" s="15">
        <f t="shared" si="421"/>
        <v>0</v>
      </c>
      <c r="AU876" s="18"/>
      <c r="AV876" s="18"/>
      <c r="AW876" s="18"/>
      <c r="AX876" s="18"/>
      <c r="AY876" s="18"/>
      <c r="AZ876" s="18"/>
      <c r="BA876" s="18"/>
      <c r="BB876" s="18"/>
      <c r="BC876" s="18"/>
      <c r="BD876" s="92" t="str">
        <f t="shared" si="422"/>
        <v/>
      </c>
      <c r="BE876" s="92" t="str">
        <f t="shared" si="423"/>
        <v/>
      </c>
      <c r="BF876" s="93">
        <f>IFERROR(100*((L876+0.44*AA876+AQ876)*2400)/((SUMIFS(팀공격력!Q:Q,팀공격력!A:A,B876,팀공격력!B:B,D876)+0.44*SUMIFS(팀공격력!T:T,팀공격력!A:A,B876,팀공격력!B:B,D876)+SUMIFS(팀공격력!AK:AK,팀공격력!A:A,B876,팀공격력!B:B,D876))*(F876*60+G876)),"")</f>
        <v>0</v>
      </c>
      <c r="BG876" s="17" t="str">
        <f t="shared" si="424"/>
        <v/>
      </c>
      <c r="BH876" s="17" t="str">
        <f t="shared" si="425"/>
        <v/>
      </c>
      <c r="BI876" s="94">
        <f>IFERROR(((AG876*(12000/5))/((F876*60+G876)*(SUMIFS(팀공격력!X:X,팀공격력!A:A,B876,팀공격력!B:B,D876)+SUMIFS(팀수비력!X:X,팀수비력!A:A,B876,팀수비력!B:B,D876))))*100,"")</f>
        <v>0</v>
      </c>
      <c r="BJ876" s="94">
        <f>IFERROR(((AI876*(12000/5))/((F876*60+G876)*(SUMIFS(팀공격력!V:V,팀공격력!A:A,B876,팀공격력!B:B,D876)+SUMIFS(팀수비력!W:W,팀수비력!A:A,B876,팀수비력!B:B,D876))))*100,"")</f>
        <v>0</v>
      </c>
      <c r="BK876" s="94">
        <f>IFERROR(((AE876*(12000/5))/((F876*60+G876)*(SUMIFS(팀공격력!X:X,팀공격력!A:A,B876,팀공격력!B:B,D876)+SUMIFS(팀수비력!X:X,팀수비력!A:A,B876,팀수비력!B:B,D876))))*100,"")</f>
        <v>0</v>
      </c>
      <c r="BL876" s="94">
        <f>IFERROR(100*AK876/(((((F876*60+G876)/(12000/5))*SUMIFS(팀공격력!P:P,팀공격력!A:A,B876,팀공격력!B:B,D876))-K876)),"")</f>
        <v>0</v>
      </c>
      <c r="BM876" s="94">
        <f>IFERROR(100*((AM876/E876*(2400))/((F876*60+G876)*SUMIFS(팀공격력!AR:AR,팀공격력!A:A,B876,팀공격력!B:B,D876))),"")</f>
        <v>0</v>
      </c>
      <c r="BN876" s="94">
        <f>IFERROR((AO876*40)/(((F876*60+G876)/60)*(SUMIFS(팀수비력!Q:Q,팀수비력!A:A,B876,팀수비력!B:B,D876)-SUMIFS(팀수비력!N:N,팀수비력!A:A,B876,팀수비력!B:B,D876)))*100,"")</f>
        <v>0</v>
      </c>
      <c r="BO876" s="94" t="str">
        <f t="shared" si="426"/>
        <v/>
      </c>
      <c r="BP876" s="18"/>
      <c r="BQ876" s="18"/>
      <c r="BR876" s="18"/>
      <c r="BS876" s="18"/>
      <c r="BT876" s="19" t="s">
        <v>88</v>
      </c>
      <c r="BU876" s="19"/>
      <c r="BV876" s="26" t="s">
        <v>89</v>
      </c>
      <c r="BW876" s="26"/>
      <c r="BX876" s="26"/>
      <c r="BY876" s="26"/>
      <c r="BZ876" s="29"/>
      <c r="CA876" s="29"/>
      <c r="CB876" s="29"/>
      <c r="CC876" s="30"/>
      <c r="CD876" s="30"/>
      <c r="CE876" s="30"/>
      <c r="CF876" s="28">
        <v>0</v>
      </c>
      <c r="CG876" s="28">
        <v>1</v>
      </c>
    </row>
    <row r="877" spans="1:85" x14ac:dyDescent="0.4">
      <c r="A877" s="9" t="s">
        <v>84</v>
      </c>
      <c r="B877" s="9" t="s">
        <v>191</v>
      </c>
      <c r="C877" s="9" t="s">
        <v>197</v>
      </c>
      <c r="D877" s="23" t="s">
        <v>298</v>
      </c>
      <c r="E877" s="32">
        <v>9</v>
      </c>
      <c r="F877" s="32">
        <v>25</v>
      </c>
      <c r="G877" s="32">
        <v>0</v>
      </c>
      <c r="H877" s="14">
        <f t="shared" si="400"/>
        <v>13500</v>
      </c>
      <c r="I877" s="45">
        <v>64</v>
      </c>
      <c r="J877" s="15">
        <f t="shared" si="401"/>
        <v>7.1111111111111107</v>
      </c>
      <c r="K877" s="21">
        <v>23</v>
      </c>
      <c r="L877" s="21">
        <v>66</v>
      </c>
      <c r="M877" s="15">
        <f t="shared" si="402"/>
        <v>2.5555555555555554</v>
      </c>
      <c r="N877" s="15">
        <f t="shared" si="403"/>
        <v>7.333333333333333</v>
      </c>
      <c r="O877" s="17">
        <f t="shared" si="404"/>
        <v>0.34848484848484851</v>
      </c>
      <c r="P877" s="14">
        <v>14</v>
      </c>
      <c r="Q877" s="16">
        <v>32</v>
      </c>
      <c r="R877" s="15">
        <f t="shared" si="405"/>
        <v>1.5555555555555556</v>
      </c>
      <c r="S877" s="15">
        <f t="shared" si="406"/>
        <v>3.5555555555555554</v>
      </c>
      <c r="T877" s="17">
        <f t="shared" si="407"/>
        <v>0.4375</v>
      </c>
      <c r="U877" s="16">
        <v>9</v>
      </c>
      <c r="V877" s="16">
        <v>34</v>
      </c>
      <c r="W877" s="15">
        <f t="shared" si="408"/>
        <v>1</v>
      </c>
      <c r="X877" s="15">
        <f t="shared" si="409"/>
        <v>3.7777777777777777</v>
      </c>
      <c r="Y877" s="17">
        <f t="shared" si="410"/>
        <v>0.26470588235294118</v>
      </c>
      <c r="Z877" s="8">
        <v>9</v>
      </c>
      <c r="AA877" s="8">
        <v>13</v>
      </c>
      <c r="AB877" s="15">
        <f t="shared" si="411"/>
        <v>1</v>
      </c>
      <c r="AC877" s="15">
        <f t="shared" si="412"/>
        <v>1.4444444444444444</v>
      </c>
      <c r="AD877" s="17">
        <f t="shared" si="413"/>
        <v>0.69230769230769229</v>
      </c>
      <c r="AE877" s="13">
        <v>26</v>
      </c>
      <c r="AF877" s="15">
        <f t="shared" si="414"/>
        <v>2.8888888888888888</v>
      </c>
      <c r="AG877" s="13">
        <v>13</v>
      </c>
      <c r="AH877" s="15">
        <f t="shared" si="415"/>
        <v>1.4444444444444444</v>
      </c>
      <c r="AI877" s="13">
        <v>13</v>
      </c>
      <c r="AJ877" s="15">
        <f t="shared" si="416"/>
        <v>1.4444444444444444</v>
      </c>
      <c r="AK877" s="13">
        <v>46</v>
      </c>
      <c r="AL877" s="15">
        <f t="shared" si="417"/>
        <v>5.1111111111111107</v>
      </c>
      <c r="AM877" s="13">
        <v>7</v>
      </c>
      <c r="AN877" s="15">
        <f t="shared" si="418"/>
        <v>0.77777777777777779</v>
      </c>
      <c r="AO877" s="2">
        <v>2</v>
      </c>
      <c r="AP877" s="15">
        <f t="shared" si="419"/>
        <v>0.22222222222222221</v>
      </c>
      <c r="AQ877" s="6">
        <v>16</v>
      </c>
      <c r="AR877" s="15">
        <f t="shared" si="420"/>
        <v>1.7777777777777777</v>
      </c>
      <c r="AS877" s="52">
        <v>24</v>
      </c>
      <c r="AT877" s="15">
        <f t="shared" si="421"/>
        <v>2.6666666666666665</v>
      </c>
      <c r="AU877" s="18"/>
      <c r="AV877" s="18"/>
      <c r="AW877" s="18"/>
      <c r="AX877" s="18"/>
      <c r="AY877" s="18"/>
      <c r="AZ877" s="18"/>
      <c r="BA877" s="18"/>
      <c r="BB877" s="18"/>
      <c r="BC877" s="18"/>
      <c r="BD877" s="92">
        <f t="shared" si="422"/>
        <v>44.617958728388182</v>
      </c>
      <c r="BE877" s="92">
        <f t="shared" si="423"/>
        <v>41.666666666666671</v>
      </c>
      <c r="BF877" s="93">
        <f>IFERROR(100*((L877+0.44*AA877+AQ877)*2400)/((SUMIFS(팀공격력!Q:Q,팀공격력!A:A,B877,팀공격력!B:B,D877)+0.44*SUMIFS(팀공격력!T:T,팀공격력!A:A,B877,팀공격력!B:B,D877)+SUMIFS(팀공격력!AK:AK,팀공격력!A:A,B877,팀공격력!B:B,D877))*(F877*60+G877)),"")</f>
        <v>18.503401360544217</v>
      </c>
      <c r="BG877" s="17">
        <f t="shared" si="424"/>
        <v>0.51515151515151514</v>
      </c>
      <c r="BH877" s="17">
        <f t="shared" si="425"/>
        <v>0.19696969696969696</v>
      </c>
      <c r="BI877" s="94">
        <f>IFERROR(((AG877*(12000/5))/((F877*60+G877)*(SUMIFS(팀공격력!X:X,팀공격력!A:A,B877,팀공격력!B:B,D877)+SUMIFS(팀수비력!X:X,팀수비력!A:A,B877,팀수비력!B:B,D877))))*100,"")</f>
        <v>3.0678466076696163</v>
      </c>
      <c r="BJ877" s="94">
        <f>IFERROR(((AI877*(12000/5))/((F877*60+G877)*(SUMIFS(팀공격력!V:V,팀공격력!A:A,B877,팀공격력!B:B,D877)+SUMIFS(팀수비력!W:W,팀수비력!A:A,B877,팀수비력!B:B,D877))))*100,"")</f>
        <v>6.3608562691131496</v>
      </c>
      <c r="BK877" s="94">
        <f>IFERROR(((AE877*(12000/5))/((F877*60+G877)*(SUMIFS(팀공격력!X:X,팀공격력!A:A,B877,팀공격력!B:B,D877)+SUMIFS(팀수비력!X:X,팀수비력!A:A,B877,팀수비력!B:B,D877))))*100,"")</f>
        <v>6.1356932153392325</v>
      </c>
      <c r="BL877" s="94">
        <f>IFERROR(100*AK877/(((((F877*60+G877)/(12000/5))*SUMIFS(팀공격력!P:P,팀공격력!A:A,B877,팀공격력!B:B,D877))-K877)),"")</f>
        <v>31.02866779089376</v>
      </c>
      <c r="BM877" s="94">
        <f>IFERROR(100*((AM877/E877*(2400))/((F877*60+G877)*SUMIFS(팀공격력!AR:AR,팀공격력!A:A,B877,팀공격력!B:B,D877))),"")</f>
        <v>1.7302286098056914</v>
      </c>
      <c r="BN877" s="94">
        <f>IFERROR((AO877*40)/(((F877*60+G877)/60)*(SUMIFS(팀수비력!Q:Q,팀수비력!A:A,B877,팀수비력!B:B,D877)-SUMIFS(팀수비력!N:N,팀수비력!A:A,B877,팀수비력!B:B,D877)))*100,"")</f>
        <v>0.8</v>
      </c>
      <c r="BO877" s="94">
        <f t="shared" si="426"/>
        <v>18.239854081167351</v>
      </c>
      <c r="BP877" s="18"/>
      <c r="BQ877" s="18"/>
      <c r="BR877" s="18"/>
      <c r="BS877" s="18"/>
      <c r="BT877" s="19" t="s">
        <v>88</v>
      </c>
      <c r="BU877" s="19"/>
      <c r="BV877" s="26" t="s">
        <v>89</v>
      </c>
      <c r="BW877" s="26"/>
      <c r="BX877" s="26"/>
      <c r="BY877" s="26"/>
      <c r="BZ877" s="29"/>
      <c r="CA877" s="29"/>
      <c r="CB877" s="29"/>
      <c r="CC877" s="30"/>
      <c r="CD877" s="30"/>
      <c r="CE877" s="30"/>
      <c r="CF877" s="28">
        <v>6</v>
      </c>
      <c r="CG877" s="28">
        <v>3</v>
      </c>
    </row>
    <row r="878" spans="1:85" x14ac:dyDescent="0.4">
      <c r="A878" s="9" t="s">
        <v>84</v>
      </c>
      <c r="B878" s="9" t="s">
        <v>191</v>
      </c>
      <c r="C878" s="9" t="s">
        <v>199</v>
      </c>
      <c r="D878" s="23" t="s">
        <v>298</v>
      </c>
      <c r="E878" s="32">
        <v>3</v>
      </c>
      <c r="F878" s="32">
        <v>13</v>
      </c>
      <c r="G878" s="32">
        <v>8</v>
      </c>
      <c r="H878" s="14">
        <f t="shared" si="400"/>
        <v>2364</v>
      </c>
      <c r="I878" s="45">
        <v>8</v>
      </c>
      <c r="J878" s="15">
        <f t="shared" si="401"/>
        <v>2.6666666666666665</v>
      </c>
      <c r="K878" s="21">
        <v>3</v>
      </c>
      <c r="L878" s="21">
        <v>13</v>
      </c>
      <c r="M878" s="15">
        <f t="shared" si="402"/>
        <v>1</v>
      </c>
      <c r="N878" s="15">
        <f t="shared" si="403"/>
        <v>4.333333333333333</v>
      </c>
      <c r="O878" s="17">
        <f t="shared" si="404"/>
        <v>0.23076923076923078</v>
      </c>
      <c r="P878" s="14">
        <v>1</v>
      </c>
      <c r="Q878" s="16">
        <v>1</v>
      </c>
      <c r="R878" s="15">
        <f t="shared" si="405"/>
        <v>0.33333333333333331</v>
      </c>
      <c r="S878" s="15">
        <f t="shared" si="406"/>
        <v>0.33333333333333331</v>
      </c>
      <c r="T878" s="17">
        <f t="shared" si="407"/>
        <v>1</v>
      </c>
      <c r="U878" s="16">
        <v>2</v>
      </c>
      <c r="V878" s="16">
        <v>12</v>
      </c>
      <c r="W878" s="15">
        <f t="shared" si="408"/>
        <v>0.66666666666666663</v>
      </c>
      <c r="X878" s="15">
        <f t="shared" si="409"/>
        <v>4</v>
      </c>
      <c r="Y878" s="17">
        <f t="shared" si="410"/>
        <v>0.16666666666666666</v>
      </c>
      <c r="Z878" s="8">
        <v>0</v>
      </c>
      <c r="AA878" s="8">
        <v>0</v>
      </c>
      <c r="AB878" s="15">
        <f t="shared" si="411"/>
        <v>0</v>
      </c>
      <c r="AC878" s="15">
        <f t="shared" si="412"/>
        <v>0</v>
      </c>
      <c r="AD878" s="17" t="e">
        <f t="shared" si="413"/>
        <v>#DIV/0!</v>
      </c>
      <c r="AE878" s="13">
        <v>10</v>
      </c>
      <c r="AF878" s="15">
        <f t="shared" si="414"/>
        <v>3.3333333333333335</v>
      </c>
      <c r="AG878" s="13">
        <v>1</v>
      </c>
      <c r="AH878" s="15">
        <f t="shared" si="415"/>
        <v>0.33333333333333331</v>
      </c>
      <c r="AI878" s="13">
        <v>9</v>
      </c>
      <c r="AJ878" s="15">
        <f t="shared" si="416"/>
        <v>3</v>
      </c>
      <c r="AK878" s="13">
        <v>3</v>
      </c>
      <c r="AL878" s="15">
        <f t="shared" si="417"/>
        <v>1</v>
      </c>
      <c r="AM878" s="13">
        <v>2</v>
      </c>
      <c r="AN878" s="15">
        <f t="shared" si="418"/>
        <v>0.66666666666666663</v>
      </c>
      <c r="AO878" s="2">
        <v>1</v>
      </c>
      <c r="AP878" s="15">
        <f t="shared" si="419"/>
        <v>0.33333333333333331</v>
      </c>
      <c r="AQ878" s="6">
        <v>4</v>
      </c>
      <c r="AR878" s="15">
        <f t="shared" si="420"/>
        <v>1.3333333333333333</v>
      </c>
      <c r="AS878" s="52">
        <v>5</v>
      </c>
      <c r="AT878" s="15">
        <f t="shared" si="421"/>
        <v>1.6666666666666667</v>
      </c>
      <c r="AU878" s="18"/>
      <c r="AV878" s="18"/>
      <c r="AW878" s="18"/>
      <c r="AX878" s="18"/>
      <c r="AY878" s="18"/>
      <c r="AZ878" s="18"/>
      <c r="BA878" s="18"/>
      <c r="BB878" s="18"/>
      <c r="BC878" s="18"/>
      <c r="BD878" s="92">
        <f t="shared" si="422"/>
        <v>30.76923076923077</v>
      </c>
      <c r="BE878" s="92">
        <f t="shared" si="423"/>
        <v>30.76923076923077</v>
      </c>
      <c r="BF878" s="93">
        <f>IFERROR(100*((L878+0.44*AA878+AQ878)*2400)/((SUMIFS(팀공격력!Q:Q,팀공격력!A:A,B878,팀공격력!B:B,D878)+0.44*SUMIFS(팀공격력!T:T,팀공격력!A:A,B878,팀공격력!B:B,D878)+SUMIFS(팀공격력!AK:AK,팀공격력!A:A,B878,팀공격력!B:B,D878))*(F878*60+G878)),"")</f>
        <v>6.8260098278480319</v>
      </c>
      <c r="BG878" s="17">
        <f t="shared" si="424"/>
        <v>0.92307692307692313</v>
      </c>
      <c r="BH878" s="17">
        <f t="shared" si="425"/>
        <v>0</v>
      </c>
      <c r="BI878" s="94">
        <f>IFERROR(((AG878*(12000/5))/((F878*60+G878)*(SUMIFS(팀공격력!X:X,팀공격력!A:A,B878,팀공격력!B:B,D878)+SUMIFS(팀수비력!X:X,팀수비력!A:A,B878,팀수비력!B:B,D878))))*100,"")</f>
        <v>0.44921611787430932</v>
      </c>
      <c r="BJ878" s="94">
        <f>IFERROR(((AI878*(12000/5))/((F878*60+G878)*(SUMIFS(팀공격력!V:V,팀공격력!A:A,B878,팀공격력!B:B,D878)+SUMIFS(팀수비력!W:W,팀수비력!A:A,B878,팀수비력!B:B,D878))))*100,"")</f>
        <v>8.3826200344618815</v>
      </c>
      <c r="BK878" s="94">
        <f>IFERROR(((AE878*(12000/5))/((F878*60+G878)*(SUMIFS(팀공격력!X:X,팀공격력!A:A,B878,팀공격력!B:B,D878)+SUMIFS(팀수비력!X:X,팀수비력!A:A,B878,팀수비력!B:B,D878))))*100,"")</f>
        <v>4.4921611787430935</v>
      </c>
      <c r="BL878" s="94">
        <f>IFERROR(100*AK878/(((((F878*60+G878)/(12000/5))*SUMIFS(팀공격력!P:P,팀공격력!A:A,B878,팀공격력!B:B,D878))-K878)),"")</f>
        <v>3.4497297711679256</v>
      </c>
      <c r="BM878" s="94">
        <f>IFERROR(100*((AM878/E878*(2400))/((F878*60+G878)*SUMIFS(팀공격력!AR:AR,팀공격력!A:A,B878,팀공격력!B:B,D878))),"")</f>
        <v>2.8230706106329264</v>
      </c>
      <c r="BN878" s="94">
        <f>IFERROR((AO878*40)/(((F878*60+G878)/60)*(SUMIFS(팀수비력!Q:Q,팀수비력!A:A,B878,팀수비력!B:B,D878)-SUMIFS(팀수비력!N:N,팀수비력!A:A,B878,팀수비력!B:B,D878)))*100,"")</f>
        <v>0.76142131979695438</v>
      </c>
      <c r="BO878" s="94">
        <f t="shared" si="426"/>
        <v>23.529411764705884</v>
      </c>
      <c r="BP878" s="18"/>
      <c r="BQ878" s="18"/>
      <c r="BR878" s="18"/>
      <c r="BS878" s="18"/>
      <c r="BT878" s="19" t="s">
        <v>88</v>
      </c>
      <c r="BU878" s="19"/>
      <c r="BV878" s="26" t="s">
        <v>94</v>
      </c>
      <c r="BW878" s="26"/>
      <c r="BX878" s="26"/>
      <c r="BY878" s="26"/>
      <c r="BZ878" s="29"/>
      <c r="CA878" s="29"/>
      <c r="CB878" s="29"/>
      <c r="CC878" s="30"/>
      <c r="CD878" s="30"/>
      <c r="CE878" s="30"/>
      <c r="CF878" s="28">
        <v>3</v>
      </c>
      <c r="CG878" s="28">
        <v>0</v>
      </c>
    </row>
    <row r="879" spans="1:85" x14ac:dyDescent="0.4">
      <c r="A879" s="9" t="s">
        <v>84</v>
      </c>
      <c r="B879" s="9" t="s">
        <v>191</v>
      </c>
      <c r="C879" s="9" t="s">
        <v>200</v>
      </c>
      <c r="D879" s="23" t="s">
        <v>298</v>
      </c>
      <c r="E879" s="32">
        <v>7</v>
      </c>
      <c r="F879" s="32">
        <v>25</v>
      </c>
      <c r="G879" s="32">
        <v>56</v>
      </c>
      <c r="H879" s="14">
        <f t="shared" si="400"/>
        <v>10892</v>
      </c>
      <c r="I879" s="45">
        <v>124</v>
      </c>
      <c r="J879" s="15">
        <f t="shared" si="401"/>
        <v>17.714285714285715</v>
      </c>
      <c r="K879" s="21">
        <v>47</v>
      </c>
      <c r="L879" s="21">
        <v>94</v>
      </c>
      <c r="M879" s="15">
        <f t="shared" si="402"/>
        <v>6.7142857142857144</v>
      </c>
      <c r="N879" s="15">
        <f t="shared" si="403"/>
        <v>13.428571428571429</v>
      </c>
      <c r="O879" s="17">
        <f t="shared" si="404"/>
        <v>0.5</v>
      </c>
      <c r="P879" s="14">
        <v>31</v>
      </c>
      <c r="Q879" s="16">
        <v>48</v>
      </c>
      <c r="R879" s="15">
        <f t="shared" si="405"/>
        <v>4.4285714285714288</v>
      </c>
      <c r="S879" s="15">
        <f t="shared" si="406"/>
        <v>6.8571428571428568</v>
      </c>
      <c r="T879" s="17">
        <f t="shared" si="407"/>
        <v>0.64583333333333337</v>
      </c>
      <c r="U879" s="16">
        <v>16</v>
      </c>
      <c r="V879" s="16">
        <v>46</v>
      </c>
      <c r="W879" s="15">
        <f t="shared" si="408"/>
        <v>2.2857142857142856</v>
      </c>
      <c r="X879" s="15">
        <f t="shared" si="409"/>
        <v>6.5714285714285712</v>
      </c>
      <c r="Y879" s="17">
        <f t="shared" si="410"/>
        <v>0.34782608695652173</v>
      </c>
      <c r="Z879" s="8">
        <v>14</v>
      </c>
      <c r="AA879" s="8">
        <v>27</v>
      </c>
      <c r="AB879" s="15">
        <f t="shared" si="411"/>
        <v>2</v>
      </c>
      <c r="AC879" s="15">
        <f t="shared" si="412"/>
        <v>3.8571428571428572</v>
      </c>
      <c r="AD879" s="17">
        <f t="shared" si="413"/>
        <v>0.51851851851851849</v>
      </c>
      <c r="AE879" s="13">
        <v>56</v>
      </c>
      <c r="AF879" s="15">
        <f t="shared" si="414"/>
        <v>8</v>
      </c>
      <c r="AG879" s="13">
        <v>12</v>
      </c>
      <c r="AH879" s="15">
        <f t="shared" si="415"/>
        <v>1.7142857142857142</v>
      </c>
      <c r="AI879" s="13">
        <v>44</v>
      </c>
      <c r="AJ879" s="15">
        <f t="shared" si="416"/>
        <v>6.2857142857142856</v>
      </c>
      <c r="AK879" s="13">
        <v>21</v>
      </c>
      <c r="AL879" s="15">
        <f t="shared" si="417"/>
        <v>3</v>
      </c>
      <c r="AM879" s="13">
        <v>7</v>
      </c>
      <c r="AN879" s="15">
        <f t="shared" si="418"/>
        <v>1</v>
      </c>
      <c r="AO879" s="2">
        <v>12</v>
      </c>
      <c r="AP879" s="15">
        <f t="shared" si="419"/>
        <v>1.7142857142857142</v>
      </c>
      <c r="AQ879" s="6">
        <v>16</v>
      </c>
      <c r="AR879" s="15">
        <f t="shared" si="420"/>
        <v>2.2857142857142856</v>
      </c>
      <c r="AS879" s="52">
        <v>10</v>
      </c>
      <c r="AT879" s="15">
        <f t="shared" si="421"/>
        <v>1.4285714285714286</v>
      </c>
      <c r="AU879" s="18"/>
      <c r="AV879" s="18"/>
      <c r="AW879" s="18"/>
      <c r="AX879" s="18"/>
      <c r="AY879" s="18"/>
      <c r="AZ879" s="18"/>
      <c r="BA879" s="18"/>
      <c r="BB879" s="18"/>
      <c r="BC879" s="18"/>
      <c r="BD879" s="92">
        <f t="shared" si="422"/>
        <v>58.556856819040426</v>
      </c>
      <c r="BE879" s="92">
        <f t="shared" si="423"/>
        <v>58.51063829787234</v>
      </c>
      <c r="BF879" s="93">
        <f>IFERROR(100*((L879+0.44*AA879+AQ879)*2400)/((SUMIFS(팀공격력!Q:Q,팀공격력!A:A,B879,팀공격력!B:B,D879)+0.44*SUMIFS(팀공격력!T:T,팀공격력!A:A,B879,팀공격력!B:B,D879)+SUMIFS(팀공격력!AK:AK,팀공격력!A:A,B879,팀공격력!B:B,D879))*(F879*60+G879)),"")</f>
        <v>24.783752204773823</v>
      </c>
      <c r="BG879" s="17">
        <f t="shared" si="424"/>
        <v>0.48936170212765956</v>
      </c>
      <c r="BH879" s="17">
        <f t="shared" si="425"/>
        <v>0.28723404255319152</v>
      </c>
      <c r="BI879" s="94">
        <f>IFERROR(((AG879*(12000/5))/((F879*60+G879)*(SUMIFS(팀공격력!X:X,팀공격력!A:A,B879,팀공격력!B:B,D879)+SUMIFS(팀수비력!X:X,팀수비력!A:A,B879,팀수비력!B:B,D879))))*100,"")</f>
        <v>2.7299406237914328</v>
      </c>
      <c r="BJ879" s="94">
        <f>IFERROR(((AI879*(12000/5))/((F879*60+G879)*(SUMIFS(팀공격력!V:V,팀공격력!A:A,B879,팀공격력!B:B,D879)+SUMIFS(팀수비력!W:W,팀수비력!A:A,B879,팀수비력!B:B,D879))))*100,"")</f>
        <v>20.754227494634563</v>
      </c>
      <c r="BK879" s="94">
        <f>IFERROR(((AE879*(12000/5))/((F879*60+G879)*(SUMIFS(팀공격력!X:X,팀공격력!A:A,B879,팀공격력!B:B,D879)+SUMIFS(팀수비력!X:X,팀수비력!A:A,B879,팀수비력!B:B,D879))))*100,"")</f>
        <v>12.739722911026686</v>
      </c>
      <c r="BL879" s="94">
        <f>IFERROR(100*AK879/(((((F879*60+G879)/(12000/5))*SUMIFS(팀공격력!P:P,팀공격력!A:A,B879,팀공격력!B:B,D879))-K879)),"")</f>
        <v>16.074298981961068</v>
      </c>
      <c r="BM879" s="94">
        <f>IFERROR(100*((AM879/E879*(2400))/((F879*60+G879)*SUMIFS(팀공격력!AR:AR,팀공격력!A:A,B879,팀공격력!B:B,D879))),"")</f>
        <v>2.1445176489512332</v>
      </c>
      <c r="BN879" s="94">
        <f>IFERROR((AO879*40)/(((F879*60+G879)/60)*(SUMIFS(팀수비력!Q:Q,팀수비력!A:A,B879,팀수비력!B:B,D879)-SUMIFS(팀수비력!N:N,팀수비력!A:A,B879,팀수비력!B:B,D879)))*100,"")</f>
        <v>4.6272493573264777</v>
      </c>
      <c r="BO879" s="94">
        <f t="shared" si="426"/>
        <v>13.127666557269446</v>
      </c>
      <c r="BP879" s="18"/>
      <c r="BQ879" s="18"/>
      <c r="BR879" s="18"/>
      <c r="BS879" s="18"/>
      <c r="BT879" s="19" t="s">
        <v>93</v>
      </c>
      <c r="BU879" s="19"/>
      <c r="BV879" s="26" t="s">
        <v>94</v>
      </c>
      <c r="BW879" s="26"/>
      <c r="BX879" s="26"/>
      <c r="BY879" s="26"/>
      <c r="BZ879" s="29"/>
      <c r="CA879" s="29"/>
      <c r="CB879" s="29"/>
      <c r="CC879" s="30"/>
      <c r="CD879" s="30"/>
      <c r="CE879" s="30"/>
      <c r="CF879" s="28">
        <v>4</v>
      </c>
      <c r="CG879" s="28">
        <v>3</v>
      </c>
    </row>
    <row r="880" spans="1:85" x14ac:dyDescent="0.4">
      <c r="A880" s="9" t="s">
        <v>84</v>
      </c>
      <c r="B880" s="9" t="s">
        <v>191</v>
      </c>
      <c r="C880" s="9" t="s">
        <v>201</v>
      </c>
      <c r="D880" s="23" t="s">
        <v>298</v>
      </c>
      <c r="E880" s="32">
        <v>8</v>
      </c>
      <c r="F880" s="32">
        <v>26</v>
      </c>
      <c r="G880" s="32">
        <v>47</v>
      </c>
      <c r="H880" s="14">
        <f t="shared" si="400"/>
        <v>12856</v>
      </c>
      <c r="I880" s="45">
        <v>119</v>
      </c>
      <c r="J880" s="15">
        <f t="shared" si="401"/>
        <v>14.875</v>
      </c>
      <c r="K880" s="21">
        <v>53</v>
      </c>
      <c r="L880" s="21">
        <v>90</v>
      </c>
      <c r="M880" s="15">
        <f t="shared" si="402"/>
        <v>6.625</v>
      </c>
      <c r="N880" s="15">
        <f t="shared" si="403"/>
        <v>11.25</v>
      </c>
      <c r="O880" s="17">
        <f t="shared" si="404"/>
        <v>0.58888888888888891</v>
      </c>
      <c r="P880" s="14">
        <v>49</v>
      </c>
      <c r="Q880" s="16">
        <v>75</v>
      </c>
      <c r="R880" s="15">
        <f t="shared" si="405"/>
        <v>6.125</v>
      </c>
      <c r="S880" s="15">
        <f t="shared" si="406"/>
        <v>9.375</v>
      </c>
      <c r="T880" s="17">
        <f t="shared" si="407"/>
        <v>0.65333333333333332</v>
      </c>
      <c r="U880" s="16">
        <v>4</v>
      </c>
      <c r="V880" s="16">
        <v>15</v>
      </c>
      <c r="W880" s="15">
        <f t="shared" si="408"/>
        <v>0.5</v>
      </c>
      <c r="X880" s="15">
        <f t="shared" si="409"/>
        <v>1.875</v>
      </c>
      <c r="Y880" s="17">
        <f t="shared" si="410"/>
        <v>0.26666666666666666</v>
      </c>
      <c r="Z880" s="8">
        <v>9</v>
      </c>
      <c r="AA880" s="8">
        <v>14</v>
      </c>
      <c r="AB880" s="15">
        <f t="shared" si="411"/>
        <v>1.125</v>
      </c>
      <c r="AC880" s="15">
        <f t="shared" si="412"/>
        <v>1.75</v>
      </c>
      <c r="AD880" s="17">
        <f t="shared" si="413"/>
        <v>0.6428571428571429</v>
      </c>
      <c r="AE880" s="13">
        <v>54</v>
      </c>
      <c r="AF880" s="15">
        <f t="shared" si="414"/>
        <v>6.75</v>
      </c>
      <c r="AG880" s="13">
        <v>15</v>
      </c>
      <c r="AH880" s="15">
        <f t="shared" si="415"/>
        <v>1.875</v>
      </c>
      <c r="AI880" s="13">
        <v>39</v>
      </c>
      <c r="AJ880" s="15">
        <f t="shared" si="416"/>
        <v>4.875</v>
      </c>
      <c r="AK880" s="13">
        <v>24</v>
      </c>
      <c r="AL880" s="15">
        <f t="shared" si="417"/>
        <v>3</v>
      </c>
      <c r="AM880" s="13">
        <v>2</v>
      </c>
      <c r="AN880" s="15">
        <f t="shared" si="418"/>
        <v>0.25</v>
      </c>
      <c r="AO880" s="2">
        <v>5</v>
      </c>
      <c r="AP880" s="15">
        <f t="shared" si="419"/>
        <v>0.625</v>
      </c>
      <c r="AQ880" s="6">
        <v>12</v>
      </c>
      <c r="AR880" s="15">
        <f t="shared" si="420"/>
        <v>1.5</v>
      </c>
      <c r="AS880" s="52">
        <v>17</v>
      </c>
      <c r="AT880" s="15">
        <f t="shared" si="421"/>
        <v>2.125</v>
      </c>
      <c r="AU880" s="18"/>
      <c r="AV880" s="18"/>
      <c r="AW880" s="18"/>
      <c r="AX880" s="18"/>
      <c r="AY880" s="18"/>
      <c r="AZ880" s="18"/>
      <c r="BA880" s="18"/>
      <c r="BB880" s="18"/>
      <c r="BC880" s="18"/>
      <c r="BD880" s="92">
        <f t="shared" si="422"/>
        <v>61.876039933444261</v>
      </c>
      <c r="BE880" s="92">
        <f t="shared" si="423"/>
        <v>61.111111111111114</v>
      </c>
      <c r="BF880" s="93">
        <f>IFERROR(100*((L880+0.44*AA880+AQ880)*2400)/((SUMIFS(팀공격력!Q:Q,팀공격력!A:A,B880,팀공격력!B:B,D880)+0.44*SUMIFS(팀공격력!T:T,팀공격력!A:A,B880,팀공격력!B:B,D880)+SUMIFS(팀공격력!AK:AK,팀공격력!A:A,B880,팀공격력!B:B,D880))*(F880*60+G880)),"")</f>
        <v>21.29585137480413</v>
      </c>
      <c r="BG880" s="17">
        <f t="shared" si="424"/>
        <v>0.16666666666666666</v>
      </c>
      <c r="BH880" s="17">
        <f t="shared" si="425"/>
        <v>0.15555555555555556</v>
      </c>
      <c r="BI880" s="94">
        <f>IFERROR(((AG880*(12000/5))/((F880*60+G880)*(SUMIFS(팀공격력!X:X,팀공격력!A:A,B880,팀공격력!B:B,D880)+SUMIFS(팀수비력!X:X,팀수비력!A:A,B880,팀수비력!B:B,D880))))*100,"")</f>
        <v>3.30412850857146</v>
      </c>
      <c r="BJ880" s="94">
        <f>IFERROR(((AI880*(12000/5))/((F880*60+G880)*(SUMIFS(팀공격력!V:V,팀공격력!A:A,B880,팀공격력!B:B,D880)+SUMIFS(팀수비력!W:W,팀수비력!A:A,B880,팀수비력!B:B,D880))))*100,"")</f>
        <v>17.81198084070266</v>
      </c>
      <c r="BK880" s="94">
        <f>IFERROR(((AE880*(12000/5))/((F880*60+G880)*(SUMIFS(팀공격력!X:X,팀공격력!A:A,B880,팀공격력!B:B,D880)+SUMIFS(팀수비력!X:X,팀수비력!A:A,B880,팀수비력!B:B,D880))))*100,"")</f>
        <v>11.894862630857256</v>
      </c>
      <c r="BL880" s="94">
        <f>IFERROR(100*AK880/(((((F880*60+G880)/(12000/5))*SUMIFS(팀공격력!P:P,팀공격력!A:A,B880,팀공격력!B:B,D880))-K880)),"")</f>
        <v>18.39562082026584</v>
      </c>
      <c r="BM880" s="94">
        <f>IFERROR(100*((AM880/E880*(2400))/((F880*60+G880)*SUMIFS(팀공격력!AR:AR,팀공격력!A:A,B880,팀공격력!B:B,D880))),"")</f>
        <v>0.51911472647294932</v>
      </c>
      <c r="BN880" s="94">
        <f>IFERROR((AO880*40)/(((F880*60+G880)/60)*(SUMIFS(팀수비력!Q:Q,팀수비력!A:A,B880,팀수비력!B:B,D880)-SUMIFS(팀수비력!N:N,팀수비력!A:A,B880,팀수비력!B:B,D880)))*100,"")</f>
        <v>1.8668326073428747</v>
      </c>
      <c r="BO880" s="94">
        <f t="shared" si="426"/>
        <v>11.094674556213018</v>
      </c>
      <c r="BP880" s="18"/>
      <c r="BQ880" s="18"/>
      <c r="BR880" s="18"/>
      <c r="BS880" s="18"/>
      <c r="BT880" s="19" t="s">
        <v>88</v>
      </c>
      <c r="BU880" s="19"/>
      <c r="BV880" s="26" t="s">
        <v>97</v>
      </c>
      <c r="BW880" s="26"/>
      <c r="BX880" s="26"/>
      <c r="BY880" s="26"/>
      <c r="BZ880" s="29"/>
      <c r="CA880" s="29"/>
      <c r="CB880" s="29"/>
      <c r="CC880" s="30"/>
      <c r="CD880" s="30"/>
      <c r="CE880" s="30"/>
      <c r="CF880" s="28">
        <v>6</v>
      </c>
      <c r="CG880" s="28">
        <v>2</v>
      </c>
    </row>
    <row r="881" spans="1:85" x14ac:dyDescent="0.4">
      <c r="A881" s="9" t="s">
        <v>84</v>
      </c>
      <c r="B881" s="9" t="s">
        <v>191</v>
      </c>
      <c r="C881" s="9" t="s">
        <v>202</v>
      </c>
      <c r="D881" s="23" t="s">
        <v>298</v>
      </c>
      <c r="E881" s="32">
        <v>8</v>
      </c>
      <c r="F881" s="32">
        <v>4</v>
      </c>
      <c r="G881" s="32">
        <v>31</v>
      </c>
      <c r="H881" s="14">
        <f t="shared" si="400"/>
        <v>2168</v>
      </c>
      <c r="I881" s="45">
        <v>13</v>
      </c>
      <c r="J881" s="15">
        <f t="shared" si="401"/>
        <v>1.625</v>
      </c>
      <c r="K881" s="21">
        <v>5</v>
      </c>
      <c r="L881" s="21">
        <v>22</v>
      </c>
      <c r="M881" s="15">
        <f t="shared" si="402"/>
        <v>0.625</v>
      </c>
      <c r="N881" s="15">
        <f t="shared" si="403"/>
        <v>2.75</v>
      </c>
      <c r="O881" s="17">
        <f t="shared" si="404"/>
        <v>0.22727272727272727</v>
      </c>
      <c r="P881" s="14">
        <v>3</v>
      </c>
      <c r="Q881" s="16">
        <v>6</v>
      </c>
      <c r="R881" s="15">
        <f t="shared" si="405"/>
        <v>0.375</v>
      </c>
      <c r="S881" s="15">
        <f t="shared" si="406"/>
        <v>0.75</v>
      </c>
      <c r="T881" s="17">
        <f t="shared" si="407"/>
        <v>0.5</v>
      </c>
      <c r="U881" s="16">
        <v>2</v>
      </c>
      <c r="V881" s="16">
        <v>16</v>
      </c>
      <c r="W881" s="15">
        <f t="shared" si="408"/>
        <v>0.25</v>
      </c>
      <c r="X881" s="15">
        <f t="shared" si="409"/>
        <v>2</v>
      </c>
      <c r="Y881" s="17">
        <f t="shared" si="410"/>
        <v>0.125</v>
      </c>
      <c r="Z881" s="8">
        <v>1</v>
      </c>
      <c r="AA881" s="8">
        <v>1</v>
      </c>
      <c r="AB881" s="15">
        <f t="shared" si="411"/>
        <v>0.125</v>
      </c>
      <c r="AC881" s="15">
        <f t="shared" si="412"/>
        <v>0.125</v>
      </c>
      <c r="AD881" s="17">
        <f t="shared" si="413"/>
        <v>1</v>
      </c>
      <c r="AE881" s="13">
        <v>1</v>
      </c>
      <c r="AF881" s="15">
        <f t="shared" si="414"/>
        <v>0.125</v>
      </c>
      <c r="AG881" s="13">
        <v>0</v>
      </c>
      <c r="AH881" s="15">
        <f t="shared" si="415"/>
        <v>0</v>
      </c>
      <c r="AI881" s="13">
        <v>1</v>
      </c>
      <c r="AJ881" s="15">
        <f t="shared" si="416"/>
        <v>0.125</v>
      </c>
      <c r="AK881" s="13">
        <v>1</v>
      </c>
      <c r="AL881" s="15">
        <f t="shared" si="417"/>
        <v>0.125</v>
      </c>
      <c r="AM881" s="13">
        <v>1</v>
      </c>
      <c r="AN881" s="15">
        <f t="shared" si="418"/>
        <v>0.125</v>
      </c>
      <c r="AO881" s="2">
        <v>0</v>
      </c>
      <c r="AP881" s="15">
        <f t="shared" si="419"/>
        <v>0</v>
      </c>
      <c r="AQ881" s="6">
        <v>0</v>
      </c>
      <c r="AR881" s="15">
        <f t="shared" si="420"/>
        <v>0</v>
      </c>
      <c r="AS881" s="52">
        <v>10</v>
      </c>
      <c r="AT881" s="15">
        <f t="shared" si="421"/>
        <v>1.25</v>
      </c>
      <c r="AU881" s="18"/>
      <c r="AV881" s="18"/>
      <c r="AW881" s="18"/>
      <c r="AX881" s="18"/>
      <c r="AY881" s="18"/>
      <c r="AZ881" s="18"/>
      <c r="BA881" s="18"/>
      <c r="BB881" s="18"/>
      <c r="BC881" s="18"/>
      <c r="BD881" s="92">
        <f t="shared" si="422"/>
        <v>28.96613190730838</v>
      </c>
      <c r="BE881" s="92">
        <f t="shared" si="423"/>
        <v>27.27272727272727</v>
      </c>
      <c r="BF881" s="93">
        <f>IFERROR(100*((L881+0.44*AA881+AQ881)*2400)/((SUMIFS(팀공격력!Q:Q,팀공격력!A:A,B881,팀공격력!B:B,D881)+0.44*SUMIFS(팀공격력!T:T,팀공격력!A:A,B881,팀공격력!B:B,D881)+SUMIFS(팀공격력!AK:AK,팀공격력!A:A,B881,팀공격력!B:B,D881))*(F881*60+G881)),"")</f>
        <v>26.199787389425865</v>
      </c>
      <c r="BG881" s="17">
        <f t="shared" si="424"/>
        <v>0.72727272727272729</v>
      </c>
      <c r="BH881" s="17">
        <f t="shared" si="425"/>
        <v>4.5454545454545456E-2</v>
      </c>
      <c r="BI881" s="94">
        <f>IFERROR(((AG881*(12000/5))/((F881*60+G881)*(SUMIFS(팀공격력!X:X,팀공격력!A:A,B881,팀공격력!B:B,D881)+SUMIFS(팀수비력!X:X,팀수비력!A:A,B881,팀수비력!B:B,D881))))*100,"")</f>
        <v>0</v>
      </c>
      <c r="BJ881" s="94">
        <f>IFERROR(((AI881*(12000/5))/((F881*60+G881)*(SUMIFS(팀공격력!V:V,팀공격력!A:A,B881,팀공격력!B:B,D881)+SUMIFS(팀수비력!W:W,팀수비력!A:A,B881,팀수비력!B:B,D881))))*100,"")</f>
        <v>2.7082839635735807</v>
      </c>
      <c r="BK881" s="94">
        <f>IFERROR(((AE881*(12000/5))/((F881*60+G881)*(SUMIFS(팀공격력!X:X,팀공격력!A:A,B881,팀공격력!B:B,D881)+SUMIFS(팀수비력!X:X,팀수비력!A:A,B881,팀수비력!B:B,D881))))*100,"")</f>
        <v>1.3062077523430102</v>
      </c>
      <c r="BL881" s="94">
        <f>IFERROR(100*AK881/(((((F881*60+G881)/(12000/5))*SUMIFS(팀공격력!P:P,팀공격력!A:A,B881,팀공격력!B:B,D881))-K881)),"")</f>
        <v>3.8551739647251586</v>
      </c>
      <c r="BM881" s="94">
        <f>IFERROR(100*((AM881/E881*(2400))/((F881*60+G881)*SUMIFS(팀공격력!AR:AR,팀공격력!A:A,B881,팀공격력!B:B,D881))),"")</f>
        <v>1.5391464307048519</v>
      </c>
      <c r="BN881" s="94">
        <f>IFERROR((AO881*40)/(((F881*60+G881)/60)*(SUMIFS(팀수비력!Q:Q,팀수비력!A:A,B881,팀수비력!B:B,D881)-SUMIFS(팀수비력!N:N,팀수비력!A:A,B881,팀수비력!B:B,D881)))*100,"")</f>
        <v>0</v>
      </c>
      <c r="BO881" s="94">
        <f t="shared" si="426"/>
        <v>0</v>
      </c>
      <c r="BP881" s="18"/>
      <c r="BQ881" s="18"/>
      <c r="BR881" s="18"/>
      <c r="BS881" s="18"/>
      <c r="BT881" s="19" t="s">
        <v>88</v>
      </c>
      <c r="BU881" s="19"/>
      <c r="BV881" s="26" t="s">
        <v>89</v>
      </c>
      <c r="BW881" s="26"/>
      <c r="BX881" s="26"/>
      <c r="BY881" s="26"/>
      <c r="BZ881" s="29"/>
      <c r="CA881" s="29"/>
      <c r="CB881" s="29"/>
      <c r="CC881" s="30"/>
      <c r="CD881" s="30"/>
      <c r="CE881" s="30"/>
      <c r="CF881" s="28">
        <v>6</v>
      </c>
      <c r="CG881" s="28">
        <v>2</v>
      </c>
    </row>
    <row r="882" spans="1:85" x14ac:dyDescent="0.4">
      <c r="A882" s="9" t="s">
        <v>84</v>
      </c>
      <c r="B882" s="9" t="s">
        <v>191</v>
      </c>
      <c r="C882" s="9" t="s">
        <v>203</v>
      </c>
      <c r="D882" s="23" t="s">
        <v>298</v>
      </c>
      <c r="E882" s="32">
        <v>2</v>
      </c>
      <c r="F882" s="32">
        <v>0</v>
      </c>
      <c r="G882" s="32">
        <v>39</v>
      </c>
      <c r="H882" s="14">
        <f t="shared" si="400"/>
        <v>78</v>
      </c>
      <c r="I882" s="45">
        <v>0</v>
      </c>
      <c r="J882" s="15">
        <f t="shared" si="401"/>
        <v>0</v>
      </c>
      <c r="K882" s="21">
        <v>0</v>
      </c>
      <c r="L882" s="21">
        <v>0</v>
      </c>
      <c r="M882" s="15">
        <f t="shared" si="402"/>
        <v>0</v>
      </c>
      <c r="N882" s="15">
        <f t="shared" si="403"/>
        <v>0</v>
      </c>
      <c r="O882" s="17" t="e">
        <f t="shared" si="404"/>
        <v>#DIV/0!</v>
      </c>
      <c r="P882" s="14">
        <v>0</v>
      </c>
      <c r="Q882" s="16">
        <v>0</v>
      </c>
      <c r="R882" s="15">
        <f t="shared" si="405"/>
        <v>0</v>
      </c>
      <c r="S882" s="15">
        <f t="shared" si="406"/>
        <v>0</v>
      </c>
      <c r="T882" s="17" t="e">
        <f t="shared" si="407"/>
        <v>#DIV/0!</v>
      </c>
      <c r="U882" s="16">
        <v>0</v>
      </c>
      <c r="V882" s="16">
        <v>0</v>
      </c>
      <c r="W882" s="15">
        <f t="shared" si="408"/>
        <v>0</v>
      </c>
      <c r="X882" s="15">
        <f t="shared" si="409"/>
        <v>0</v>
      </c>
      <c r="Y882" s="17" t="e">
        <f t="shared" si="410"/>
        <v>#DIV/0!</v>
      </c>
      <c r="Z882" s="8">
        <v>0</v>
      </c>
      <c r="AA882" s="8">
        <v>0</v>
      </c>
      <c r="AB882" s="15">
        <f t="shared" si="411"/>
        <v>0</v>
      </c>
      <c r="AC882" s="15">
        <f t="shared" si="412"/>
        <v>0</v>
      </c>
      <c r="AD882" s="17" t="e">
        <f t="shared" si="413"/>
        <v>#DIV/0!</v>
      </c>
      <c r="AE882" s="13">
        <v>0</v>
      </c>
      <c r="AF882" s="15">
        <f t="shared" si="414"/>
        <v>0</v>
      </c>
      <c r="AG882" s="13">
        <v>0</v>
      </c>
      <c r="AH882" s="15">
        <f t="shared" si="415"/>
        <v>0</v>
      </c>
      <c r="AI882" s="13">
        <v>0</v>
      </c>
      <c r="AJ882" s="15">
        <f t="shared" si="416"/>
        <v>0</v>
      </c>
      <c r="AK882" s="13">
        <v>0</v>
      </c>
      <c r="AL882" s="15">
        <f t="shared" si="417"/>
        <v>0</v>
      </c>
      <c r="AM882" s="13">
        <v>0</v>
      </c>
      <c r="AN882" s="15">
        <f t="shared" si="418"/>
        <v>0</v>
      </c>
      <c r="AO882" s="2">
        <v>0</v>
      </c>
      <c r="AP882" s="15">
        <f t="shared" si="419"/>
        <v>0</v>
      </c>
      <c r="AQ882" s="6">
        <v>0</v>
      </c>
      <c r="AR882" s="15">
        <f t="shared" si="420"/>
        <v>0</v>
      </c>
      <c r="AS882" s="52">
        <v>0</v>
      </c>
      <c r="AT882" s="15">
        <f t="shared" si="421"/>
        <v>0</v>
      </c>
      <c r="AU882" s="18"/>
      <c r="AV882" s="18"/>
      <c r="AW882" s="18"/>
      <c r="AX882" s="18"/>
      <c r="AY882" s="18"/>
      <c r="AZ882" s="18"/>
      <c r="BA882" s="18"/>
      <c r="BB882" s="18"/>
      <c r="BC882" s="18"/>
      <c r="BD882" s="92" t="str">
        <f t="shared" si="422"/>
        <v/>
      </c>
      <c r="BE882" s="92" t="str">
        <f t="shared" si="423"/>
        <v/>
      </c>
      <c r="BF882" s="93">
        <f>IFERROR(100*((L882+0.44*AA882+AQ882)*2400)/((SUMIFS(팀공격력!Q:Q,팀공격력!A:A,B882,팀공격력!B:B,D882)+0.44*SUMIFS(팀공격력!T:T,팀공격력!A:A,B882,팀공격력!B:B,D882)+SUMIFS(팀공격력!AK:AK,팀공격력!A:A,B882,팀공격력!B:B,D882))*(F882*60+G882)),"")</f>
        <v>0</v>
      </c>
      <c r="BG882" s="17" t="str">
        <f t="shared" si="424"/>
        <v/>
      </c>
      <c r="BH882" s="17" t="str">
        <f t="shared" si="425"/>
        <v/>
      </c>
      <c r="BI882" s="94">
        <f>IFERROR(((AG882*(12000/5))/((F882*60+G882)*(SUMIFS(팀공격력!X:X,팀공격력!A:A,B882,팀공격력!B:B,D882)+SUMIFS(팀수비력!X:X,팀수비력!A:A,B882,팀수비력!B:B,D882))))*100,"")</f>
        <v>0</v>
      </c>
      <c r="BJ882" s="94">
        <f>IFERROR(((AI882*(12000/5))/((F882*60+G882)*(SUMIFS(팀공격력!V:V,팀공격력!A:A,B882,팀공격력!B:B,D882)+SUMIFS(팀수비력!W:W,팀수비력!A:A,B882,팀수비력!B:B,D882))))*100,"")</f>
        <v>0</v>
      </c>
      <c r="BK882" s="94">
        <f>IFERROR(((AE882*(12000/5))/((F882*60+G882)*(SUMIFS(팀공격력!X:X,팀공격력!A:A,B882,팀공격력!B:B,D882)+SUMIFS(팀수비력!X:X,팀수비력!A:A,B882,팀수비력!B:B,D882))))*100,"")</f>
        <v>0</v>
      </c>
      <c r="BL882" s="94">
        <f>IFERROR(100*AK882/(((((F882*60+G882)/(12000/5))*SUMIFS(팀공격력!P:P,팀공격력!A:A,B882,팀공격력!B:B,D882))-K882)),"")</f>
        <v>0</v>
      </c>
      <c r="BM882" s="94">
        <f>IFERROR(100*((AM882/E882*(2400))/((F882*60+G882)*SUMIFS(팀공격력!AR:AR,팀공격력!A:A,B882,팀공격력!B:B,D882))),"")</f>
        <v>0</v>
      </c>
      <c r="BN882" s="94">
        <f>IFERROR((AO882*40)/(((F882*60+G882)/60)*(SUMIFS(팀수비력!Q:Q,팀수비력!A:A,B882,팀수비력!B:B,D882)-SUMIFS(팀수비력!N:N,팀수비력!A:A,B882,팀수비력!B:B,D882)))*100,"")</f>
        <v>0</v>
      </c>
      <c r="BO882" s="94" t="str">
        <f t="shared" si="426"/>
        <v/>
      </c>
      <c r="BP882" s="18"/>
      <c r="BQ882" s="18"/>
      <c r="BR882" s="18"/>
      <c r="BS882" s="18"/>
      <c r="BT882" s="19" t="s">
        <v>88</v>
      </c>
      <c r="BU882" s="19"/>
      <c r="BV882" s="26" t="s">
        <v>89</v>
      </c>
      <c r="BW882" s="26"/>
      <c r="BX882" s="26"/>
      <c r="BY882" s="26"/>
      <c r="BZ882" s="29"/>
      <c r="CA882" s="29"/>
      <c r="CB882" s="29"/>
      <c r="CC882" s="30"/>
      <c r="CD882" s="30"/>
      <c r="CE882" s="30"/>
      <c r="CF882" s="28">
        <v>1</v>
      </c>
      <c r="CG882" s="28">
        <v>1</v>
      </c>
    </row>
    <row r="883" spans="1:85" x14ac:dyDescent="0.4">
      <c r="A883" s="9" t="s">
        <v>84</v>
      </c>
      <c r="B883" s="9" t="s">
        <v>191</v>
      </c>
      <c r="C883" s="9" t="s">
        <v>204</v>
      </c>
      <c r="D883" s="23" t="s">
        <v>298</v>
      </c>
      <c r="E883" s="32">
        <v>9</v>
      </c>
      <c r="F883" s="32">
        <v>30</v>
      </c>
      <c r="G883" s="32">
        <v>52</v>
      </c>
      <c r="H883" s="14">
        <f t="shared" si="400"/>
        <v>16668</v>
      </c>
      <c r="I883" s="45">
        <v>152</v>
      </c>
      <c r="J883" s="15">
        <f t="shared" si="401"/>
        <v>16.888888888888889</v>
      </c>
      <c r="K883" s="21">
        <v>51</v>
      </c>
      <c r="L883" s="21">
        <v>123</v>
      </c>
      <c r="M883" s="15">
        <f t="shared" si="402"/>
        <v>5.666666666666667</v>
      </c>
      <c r="N883" s="15">
        <f t="shared" si="403"/>
        <v>13.666666666666666</v>
      </c>
      <c r="O883" s="17">
        <f t="shared" si="404"/>
        <v>0.41463414634146339</v>
      </c>
      <c r="P883" s="14">
        <v>12</v>
      </c>
      <c r="Q883" s="16">
        <v>32</v>
      </c>
      <c r="R883" s="15">
        <f t="shared" si="405"/>
        <v>1.3333333333333333</v>
      </c>
      <c r="S883" s="15">
        <f t="shared" si="406"/>
        <v>3.5555555555555554</v>
      </c>
      <c r="T883" s="17">
        <f t="shared" si="407"/>
        <v>0.375</v>
      </c>
      <c r="U883" s="16">
        <v>39</v>
      </c>
      <c r="V883" s="16">
        <v>91</v>
      </c>
      <c r="W883" s="15">
        <f t="shared" si="408"/>
        <v>4.333333333333333</v>
      </c>
      <c r="X883" s="15">
        <f t="shared" si="409"/>
        <v>10.111111111111111</v>
      </c>
      <c r="Y883" s="17">
        <f t="shared" si="410"/>
        <v>0.42857142857142855</v>
      </c>
      <c r="Z883" s="8">
        <v>11</v>
      </c>
      <c r="AA883" s="8">
        <v>14</v>
      </c>
      <c r="AB883" s="15">
        <f t="shared" si="411"/>
        <v>1.2222222222222223</v>
      </c>
      <c r="AC883" s="15">
        <f t="shared" si="412"/>
        <v>1.5555555555555556</v>
      </c>
      <c r="AD883" s="17">
        <f t="shared" si="413"/>
        <v>0.7857142857142857</v>
      </c>
      <c r="AE883" s="13">
        <v>18</v>
      </c>
      <c r="AF883" s="15">
        <f t="shared" si="414"/>
        <v>2</v>
      </c>
      <c r="AG883" s="13">
        <v>2</v>
      </c>
      <c r="AH883" s="15">
        <f t="shared" si="415"/>
        <v>0.22222222222222221</v>
      </c>
      <c r="AI883" s="13">
        <v>16</v>
      </c>
      <c r="AJ883" s="15">
        <f t="shared" si="416"/>
        <v>1.7777777777777777</v>
      </c>
      <c r="AK883" s="13">
        <v>12</v>
      </c>
      <c r="AL883" s="15">
        <f t="shared" si="417"/>
        <v>1.3333333333333333</v>
      </c>
      <c r="AM883" s="13">
        <v>11</v>
      </c>
      <c r="AN883" s="15">
        <f t="shared" si="418"/>
        <v>1.2222222222222223</v>
      </c>
      <c r="AO883" s="2">
        <v>1</v>
      </c>
      <c r="AP883" s="15">
        <f t="shared" si="419"/>
        <v>0.1111111111111111</v>
      </c>
      <c r="AQ883" s="6">
        <v>5</v>
      </c>
      <c r="AR883" s="15">
        <f t="shared" si="420"/>
        <v>0.55555555555555558</v>
      </c>
      <c r="AS883" s="52">
        <v>12</v>
      </c>
      <c r="AT883" s="15">
        <f t="shared" si="421"/>
        <v>1.3333333333333333</v>
      </c>
      <c r="AU883" s="18"/>
      <c r="AV883" s="18"/>
      <c r="AW883" s="18"/>
      <c r="AX883" s="18"/>
      <c r="AY883" s="18"/>
      <c r="AZ883" s="18"/>
      <c r="BA883" s="18"/>
      <c r="BB883" s="18"/>
      <c r="BC883" s="18"/>
      <c r="BD883" s="92">
        <f t="shared" si="422"/>
        <v>58.841746670795914</v>
      </c>
      <c r="BE883" s="92">
        <f t="shared" si="423"/>
        <v>57.317073170731703</v>
      </c>
      <c r="BF883" s="93">
        <f>IFERROR(100*((L883+0.44*AA883+AQ883)*2400)/((SUMIFS(팀공격력!Q:Q,팀공격력!A:A,B883,팀공격력!B:B,D883)+0.44*SUMIFS(팀공격력!T:T,팀공격력!A:A,B883,팀공격력!B:B,D883)+SUMIFS(팀공격력!AK:AK,팀공격력!A:A,B883,팀공격력!B:B,D883))*(F883*60+G883)),"")</f>
        <v>22.920615330365408</v>
      </c>
      <c r="BG883" s="17">
        <f t="shared" si="424"/>
        <v>0.73983739837398377</v>
      </c>
      <c r="BH883" s="17">
        <f t="shared" si="425"/>
        <v>0.11382113821138211</v>
      </c>
      <c r="BI883" s="94">
        <f>IFERROR(((AG883*(12000/5))/((F883*60+G883)*(SUMIFS(팀공격력!X:X,팀공격력!A:A,B883,팀공격력!B:B,D883)+SUMIFS(팀수비력!X:X,팀수비력!A:A,B883,팀수비력!B:B,D883))))*100,"")</f>
        <v>0.38227030333148565</v>
      </c>
      <c r="BJ883" s="94">
        <f>IFERROR(((AI883*(12000/5))/((F883*60+G883)*(SUMIFS(팀공격력!V:V,팀공격력!A:A,B883,팀공격력!B:B,D883)+SUMIFS(팀수비력!W:W,팀수비력!A:A,B883,팀수비력!B:B,D883))))*100,"")</f>
        <v>6.3407771414984051</v>
      </c>
      <c r="BK883" s="94">
        <f>IFERROR(((AE883*(12000/5))/((F883*60+G883)*(SUMIFS(팀공격력!X:X,팀공격력!A:A,B883,팀공격력!B:B,D883)+SUMIFS(팀수비력!X:X,팀수비력!A:A,B883,팀수비력!B:B,D883))))*100,"")</f>
        <v>3.440432729983371</v>
      </c>
      <c r="BL883" s="94">
        <f>IFERROR(100*AK883/(((((F883*60+G883)/(12000/5))*SUMIFS(팀공격력!P:P,팀공격력!A:A,B883,팀공격력!B:B,D883))-K883)),"")</f>
        <v>7.4795869605867331</v>
      </c>
      <c r="BM883" s="94">
        <f>IFERROR(100*((AM883/E883*(2400))/((F883*60+G883)*SUMIFS(팀공격력!AR:AR,팀공격력!A:A,B883,팀공격력!B:B,D883))),"")</f>
        <v>2.2021576721531861</v>
      </c>
      <c r="BN883" s="94">
        <f>IFERROR((AO883*40)/(((F883*60+G883)/60)*(SUMIFS(팀수비력!Q:Q,팀수비력!A:A,B883,팀수비력!B:B,D883)-SUMIFS(팀수비력!N:N,팀수비력!A:A,B883,팀수비력!B:B,D883)))*100,"")</f>
        <v>0.32397408207343414</v>
      </c>
      <c r="BO883" s="94">
        <f t="shared" si="426"/>
        <v>3.7268932617769828</v>
      </c>
      <c r="BP883" s="18"/>
      <c r="BQ883" s="18"/>
      <c r="BR883" s="18"/>
      <c r="BS883" s="18"/>
      <c r="BT883" s="19" t="s">
        <v>88</v>
      </c>
      <c r="BU883" s="19"/>
      <c r="BV883" s="26" t="s">
        <v>94</v>
      </c>
      <c r="BW883" s="26"/>
      <c r="BX883" s="26"/>
      <c r="BY883" s="26"/>
      <c r="BZ883" s="29"/>
      <c r="CA883" s="29"/>
      <c r="CB883" s="29"/>
      <c r="CC883" s="30"/>
      <c r="CD883" s="30"/>
      <c r="CE883" s="30"/>
      <c r="CF883" s="28">
        <v>6</v>
      </c>
      <c r="CG883" s="28">
        <v>3</v>
      </c>
    </row>
    <row r="884" spans="1:85" x14ac:dyDescent="0.4">
      <c r="A884" s="9" t="s">
        <v>84</v>
      </c>
      <c r="B884" s="9" t="s">
        <v>191</v>
      </c>
      <c r="C884" s="9" t="s">
        <v>206</v>
      </c>
      <c r="D884" s="23" t="s">
        <v>298</v>
      </c>
      <c r="E884" s="32">
        <v>3</v>
      </c>
      <c r="F884" s="32">
        <v>7</v>
      </c>
      <c r="G884" s="32">
        <v>25</v>
      </c>
      <c r="H884" s="14">
        <f t="shared" si="400"/>
        <v>1335</v>
      </c>
      <c r="I884" s="45">
        <v>11</v>
      </c>
      <c r="J884" s="15">
        <f t="shared" si="401"/>
        <v>3.6666666666666665</v>
      </c>
      <c r="K884" s="21">
        <v>4</v>
      </c>
      <c r="L884" s="21">
        <v>9</v>
      </c>
      <c r="M884" s="15">
        <f t="shared" si="402"/>
        <v>1.3333333333333333</v>
      </c>
      <c r="N884" s="15">
        <f t="shared" si="403"/>
        <v>3</v>
      </c>
      <c r="O884" s="17">
        <f t="shared" si="404"/>
        <v>0.44444444444444442</v>
      </c>
      <c r="P884" s="14">
        <v>3</v>
      </c>
      <c r="Q884" s="16">
        <v>4</v>
      </c>
      <c r="R884" s="15">
        <f t="shared" si="405"/>
        <v>1</v>
      </c>
      <c r="S884" s="15">
        <f t="shared" si="406"/>
        <v>1.3333333333333333</v>
      </c>
      <c r="T884" s="17">
        <f t="shared" si="407"/>
        <v>0.75</v>
      </c>
      <c r="U884" s="16">
        <v>1</v>
      </c>
      <c r="V884" s="16">
        <v>5</v>
      </c>
      <c r="W884" s="15">
        <f t="shared" si="408"/>
        <v>0.33333333333333331</v>
      </c>
      <c r="X884" s="15">
        <f t="shared" si="409"/>
        <v>1.6666666666666667</v>
      </c>
      <c r="Y884" s="17">
        <f t="shared" si="410"/>
        <v>0.2</v>
      </c>
      <c r="Z884" s="8">
        <v>2</v>
      </c>
      <c r="AA884" s="8">
        <v>2</v>
      </c>
      <c r="AB884" s="15">
        <f t="shared" si="411"/>
        <v>0.66666666666666663</v>
      </c>
      <c r="AC884" s="15">
        <f t="shared" si="412"/>
        <v>0.66666666666666663</v>
      </c>
      <c r="AD884" s="17">
        <f t="shared" si="413"/>
        <v>1</v>
      </c>
      <c r="AE884" s="13">
        <v>4</v>
      </c>
      <c r="AF884" s="15">
        <f t="shared" si="414"/>
        <v>1.3333333333333333</v>
      </c>
      <c r="AG884" s="13">
        <v>2</v>
      </c>
      <c r="AH884" s="15">
        <f t="shared" si="415"/>
        <v>0.66666666666666663</v>
      </c>
      <c r="AI884" s="13">
        <v>2</v>
      </c>
      <c r="AJ884" s="15">
        <f t="shared" si="416"/>
        <v>0.66666666666666663</v>
      </c>
      <c r="AK884" s="13">
        <v>3</v>
      </c>
      <c r="AL884" s="15">
        <f t="shared" si="417"/>
        <v>1</v>
      </c>
      <c r="AM884" s="13">
        <v>0</v>
      </c>
      <c r="AN884" s="15">
        <f t="shared" si="418"/>
        <v>0</v>
      </c>
      <c r="AO884" s="2">
        <v>0</v>
      </c>
      <c r="AP884" s="15">
        <f t="shared" si="419"/>
        <v>0</v>
      </c>
      <c r="AQ884" s="6">
        <v>1</v>
      </c>
      <c r="AR884" s="15">
        <f t="shared" si="420"/>
        <v>0.33333333333333331</v>
      </c>
      <c r="AS884" s="52">
        <v>4</v>
      </c>
      <c r="AT884" s="15">
        <f t="shared" si="421"/>
        <v>1.3333333333333333</v>
      </c>
      <c r="AU884" s="18"/>
      <c r="AV884" s="18"/>
      <c r="AW884" s="18"/>
      <c r="AX884" s="18"/>
      <c r="AY884" s="18"/>
      <c r="AZ884" s="18"/>
      <c r="BA884" s="18"/>
      <c r="BB884" s="18"/>
      <c r="BC884" s="18"/>
      <c r="BD884" s="92">
        <f t="shared" si="422"/>
        <v>55.668016194331983</v>
      </c>
      <c r="BE884" s="92">
        <f t="shared" si="423"/>
        <v>50</v>
      </c>
      <c r="BF884" s="93">
        <f>IFERROR(100*((L884+0.44*AA884+AQ884)*2400)/((SUMIFS(팀공격력!Q:Q,팀공격력!A:A,B884,팀공격력!B:B,D884)+0.44*SUMIFS(팀공격력!T:T,팀공격력!A:A,B884,팀공격력!B:B,D884)+SUMIFS(팀공격력!AK:AK,팀공격력!A:A,B884,팀공격력!B:B,D884))*(F884*60+G884)),"")</f>
        <v>7.7359399469220689</v>
      </c>
      <c r="BG884" s="17">
        <f t="shared" si="424"/>
        <v>0.55555555555555558</v>
      </c>
      <c r="BH884" s="17">
        <f t="shared" si="425"/>
        <v>0.22222222222222221</v>
      </c>
      <c r="BI884" s="94">
        <f>IFERROR(((AG884*(12000/5))/((F884*60+G884)*(SUMIFS(팀공격력!X:X,팀공격력!A:A,B884,팀공격력!B:B,D884)+SUMIFS(팀수비력!X:X,팀수비력!A:A,B884,팀수비력!B:B,D884))))*100,"")</f>
        <v>1.5909316893705876</v>
      </c>
      <c r="BJ884" s="94">
        <f>IFERROR(((AI884*(12000/5))/((F884*60+G884)*(SUMIFS(팀공격력!V:V,팀공격력!A:A,B884,팀공격력!B:B,D884)+SUMIFS(팀수비력!W:W,팀수비력!A:A,B884,팀수비력!B:B,D884))))*100,"")</f>
        <v>3.2986290073188331</v>
      </c>
      <c r="BK884" s="94">
        <f>IFERROR(((AE884*(12000/5))/((F884*60+G884)*(SUMIFS(팀공격력!X:X,팀공격력!A:A,B884,팀공격력!B:B,D884)+SUMIFS(팀수비력!X:X,팀수비력!A:A,B884,팀수비력!B:B,D884))))*100,"")</f>
        <v>3.1818633787411752</v>
      </c>
      <c r="BL884" s="94">
        <f>IFERROR(100*AK884/(((((F884*60+G884)/(12000/5))*SUMIFS(팀공격력!P:P,팀공격력!A:A,B884,팀공격력!B:B,D884))-K884)),"")</f>
        <v>6.4096857473515536</v>
      </c>
      <c r="BM884" s="94">
        <f>IFERROR(100*((AM884/E884*(2400))/((F884*60+G884)*SUMIFS(팀공격력!AR:AR,팀공격력!A:A,B884,팀공격력!B:B,D884))),"")</f>
        <v>0</v>
      </c>
      <c r="BN884" s="94">
        <f>IFERROR((AO884*40)/(((F884*60+G884)/60)*(SUMIFS(팀수비력!Q:Q,팀수비력!A:A,B884,팀수비력!B:B,D884)-SUMIFS(팀수비력!N:N,팀수비력!A:A,B884,팀수비력!B:B,D884)))*100,"")</f>
        <v>0</v>
      </c>
      <c r="BO884" s="94">
        <f t="shared" si="426"/>
        <v>9.1911764705882355</v>
      </c>
      <c r="BP884" s="18"/>
      <c r="BQ884" s="18"/>
      <c r="BR884" s="18"/>
      <c r="BS884" s="18"/>
      <c r="BT884" s="19" t="s">
        <v>88</v>
      </c>
      <c r="BU884" s="19"/>
      <c r="BV884" s="26" t="s">
        <v>89</v>
      </c>
      <c r="BW884" s="26"/>
      <c r="BX884" s="26"/>
      <c r="BY884" s="26"/>
      <c r="BZ884" s="29"/>
      <c r="CA884" s="29"/>
      <c r="CB884" s="29"/>
      <c r="CC884" s="30"/>
      <c r="CD884" s="30"/>
      <c r="CE884" s="30"/>
      <c r="CF884" s="28">
        <v>3</v>
      </c>
      <c r="CG884" s="28">
        <v>0</v>
      </c>
    </row>
    <row r="885" spans="1:85" x14ac:dyDescent="0.4">
      <c r="A885" s="9" t="s">
        <v>84</v>
      </c>
      <c r="B885" s="9" t="s">
        <v>191</v>
      </c>
      <c r="C885" s="9" t="s">
        <v>207</v>
      </c>
      <c r="D885" s="23" t="s">
        <v>298</v>
      </c>
      <c r="E885" s="32">
        <v>6</v>
      </c>
      <c r="F885" s="32">
        <v>5</v>
      </c>
      <c r="G885" s="32">
        <v>31</v>
      </c>
      <c r="H885" s="14">
        <f t="shared" si="400"/>
        <v>1986</v>
      </c>
      <c r="I885" s="45">
        <v>4</v>
      </c>
      <c r="J885" s="15">
        <f t="shared" si="401"/>
        <v>0.66666666666666663</v>
      </c>
      <c r="K885" s="21">
        <v>2</v>
      </c>
      <c r="L885" s="21">
        <v>7</v>
      </c>
      <c r="M885" s="15">
        <f t="shared" si="402"/>
        <v>0.33333333333333331</v>
      </c>
      <c r="N885" s="15">
        <f t="shared" si="403"/>
        <v>1.1666666666666667</v>
      </c>
      <c r="O885" s="17">
        <f t="shared" si="404"/>
        <v>0.2857142857142857</v>
      </c>
      <c r="P885" s="14">
        <v>2</v>
      </c>
      <c r="Q885" s="16">
        <v>7</v>
      </c>
      <c r="R885" s="15">
        <f t="shared" si="405"/>
        <v>0.33333333333333331</v>
      </c>
      <c r="S885" s="15">
        <f t="shared" si="406"/>
        <v>1.1666666666666667</v>
      </c>
      <c r="T885" s="17">
        <f t="shared" si="407"/>
        <v>0.2857142857142857</v>
      </c>
      <c r="U885" s="16">
        <v>0</v>
      </c>
      <c r="V885" s="16">
        <v>0</v>
      </c>
      <c r="W885" s="15">
        <f t="shared" si="408"/>
        <v>0</v>
      </c>
      <c r="X885" s="15">
        <f t="shared" si="409"/>
        <v>0</v>
      </c>
      <c r="Y885" s="17" t="e">
        <f t="shared" si="410"/>
        <v>#DIV/0!</v>
      </c>
      <c r="Z885" s="8">
        <v>0</v>
      </c>
      <c r="AA885" s="8">
        <v>0</v>
      </c>
      <c r="AB885" s="15">
        <f t="shared" si="411"/>
        <v>0</v>
      </c>
      <c r="AC885" s="15">
        <f t="shared" si="412"/>
        <v>0</v>
      </c>
      <c r="AD885" s="17" t="e">
        <f t="shared" si="413"/>
        <v>#DIV/0!</v>
      </c>
      <c r="AE885" s="13">
        <v>4</v>
      </c>
      <c r="AF885" s="15">
        <f t="shared" si="414"/>
        <v>0.66666666666666663</v>
      </c>
      <c r="AG885" s="13">
        <v>2</v>
      </c>
      <c r="AH885" s="15">
        <f t="shared" si="415"/>
        <v>0.33333333333333331</v>
      </c>
      <c r="AI885" s="13">
        <v>2</v>
      </c>
      <c r="AJ885" s="15">
        <f t="shared" si="416"/>
        <v>0.33333333333333331</v>
      </c>
      <c r="AK885" s="13">
        <v>0</v>
      </c>
      <c r="AL885" s="15">
        <f t="shared" si="417"/>
        <v>0</v>
      </c>
      <c r="AM885" s="13">
        <v>0</v>
      </c>
      <c r="AN885" s="15">
        <f t="shared" si="418"/>
        <v>0</v>
      </c>
      <c r="AO885" s="2">
        <v>0</v>
      </c>
      <c r="AP885" s="15">
        <f t="shared" si="419"/>
        <v>0</v>
      </c>
      <c r="AQ885" s="6">
        <v>0</v>
      </c>
      <c r="AR885" s="15">
        <f t="shared" si="420"/>
        <v>0</v>
      </c>
      <c r="AS885" s="52">
        <v>9</v>
      </c>
      <c r="AT885" s="15">
        <f t="shared" si="421"/>
        <v>1.5</v>
      </c>
      <c r="AU885" s="18"/>
      <c r="AV885" s="18"/>
      <c r="AW885" s="18"/>
      <c r="AX885" s="18"/>
      <c r="AY885" s="18"/>
      <c r="AZ885" s="18"/>
      <c r="BA885" s="18"/>
      <c r="BB885" s="18"/>
      <c r="BC885" s="18"/>
      <c r="BD885" s="92">
        <f t="shared" si="422"/>
        <v>28.571428571428569</v>
      </c>
      <c r="BE885" s="92">
        <f t="shared" si="423"/>
        <v>28.571428571428569</v>
      </c>
      <c r="BF885" s="93">
        <f>IFERROR(100*((L885+0.44*AA885+AQ885)*2400)/((SUMIFS(팀공격력!Q:Q,팀공격력!A:A,B885,팀공격력!B:B,D885)+0.44*SUMIFS(팀공격력!T:T,팀공격력!A:A,B885,팀공격력!B:B,D885)+SUMIFS(팀공격력!AK:AK,팀공격력!A:A,B885,팀공격력!B:B,D885))*(F885*60+G885)),"")</f>
        <v>6.6913577768632919</v>
      </c>
      <c r="BG885" s="17">
        <f t="shared" si="424"/>
        <v>0</v>
      </c>
      <c r="BH885" s="17">
        <f t="shared" si="425"/>
        <v>0</v>
      </c>
      <c r="BI885" s="94">
        <f>IFERROR(((AG885*(12000/5))/((F885*60+G885)*(SUMIFS(팀공격력!X:X,팀공격력!A:A,B885,팀공격력!B:B,D885)+SUMIFS(팀수비력!X:X,팀수비력!A:A,B885,팀수비력!B:B,D885))))*100,"")</f>
        <v>2.1388658663743549</v>
      </c>
      <c r="BJ885" s="94">
        <f>IFERROR(((AI885*(12000/5))/((F885*60+G885)*(SUMIFS(팀공격력!V:V,팀공격력!A:A,B885,팀공격력!B:B,D885)+SUMIFS(팀수비력!W:W,팀수비력!A:A,B885,팀수비력!B:B,D885))))*100,"")</f>
        <v>4.434712713767011</v>
      </c>
      <c r="BK885" s="94">
        <f>IFERROR(((AE885*(12000/5))/((F885*60+G885)*(SUMIFS(팀공격력!X:X,팀공격력!A:A,B885,팀공격력!B:B,D885)+SUMIFS(팀수비력!X:X,팀수비력!A:A,B885,팀수비력!B:B,D885))))*100,"")</f>
        <v>4.2777317327487099</v>
      </c>
      <c r="BL885" s="94">
        <f>IFERROR(100*AK885/(((((F885*60+G885)/(12000/5))*SUMIFS(팀공격력!P:P,팀공격력!A:A,B885,팀공격력!B:B,D885))-K885)),"")</f>
        <v>0</v>
      </c>
      <c r="BM885" s="94">
        <f>IFERROR(100*((AM885/E885*(2400))/((F885*60+G885)*SUMIFS(팀공격력!AR:AR,팀공격력!A:A,B885,팀공격력!B:B,D885))),"")</f>
        <v>0</v>
      </c>
      <c r="BN885" s="94">
        <f>IFERROR((AO885*40)/(((F885*60+G885)/60)*(SUMIFS(팀수비력!Q:Q,팀수비력!A:A,B885,팀수비력!B:B,D885)-SUMIFS(팀수비력!N:N,팀수비력!A:A,B885,팀수비력!B:B,D885)))*100,"")</f>
        <v>0</v>
      </c>
      <c r="BO885" s="94">
        <f t="shared" si="426"/>
        <v>0</v>
      </c>
      <c r="BP885" s="18"/>
      <c r="BQ885" s="18"/>
      <c r="BR885" s="18"/>
      <c r="BS885" s="18"/>
      <c r="BT885" s="19" t="s">
        <v>88</v>
      </c>
      <c r="BU885" s="19"/>
      <c r="BV885" s="26" t="s">
        <v>94</v>
      </c>
      <c r="BW885" s="26"/>
      <c r="BX885" s="26"/>
      <c r="BY885" s="26"/>
      <c r="BZ885" s="29"/>
      <c r="CA885" s="29"/>
      <c r="CB885" s="29"/>
      <c r="CC885" s="30"/>
      <c r="CD885" s="30"/>
      <c r="CE885" s="30"/>
      <c r="CF885" s="28">
        <v>4</v>
      </c>
      <c r="CG885" s="28">
        <v>2</v>
      </c>
    </row>
    <row r="886" spans="1:85" x14ac:dyDescent="0.4">
      <c r="A886" s="9" t="s">
        <v>84</v>
      </c>
      <c r="B886" s="9" t="s">
        <v>191</v>
      </c>
      <c r="C886" s="9" t="s">
        <v>208</v>
      </c>
      <c r="D886" s="23" t="s">
        <v>298</v>
      </c>
      <c r="E886" s="32">
        <v>8</v>
      </c>
      <c r="F886" s="32">
        <v>10</v>
      </c>
      <c r="G886" s="32">
        <v>53</v>
      </c>
      <c r="H886" s="14">
        <f t="shared" si="400"/>
        <v>5224</v>
      </c>
      <c r="I886" s="45">
        <v>25</v>
      </c>
      <c r="J886" s="15">
        <f t="shared" si="401"/>
        <v>3.125</v>
      </c>
      <c r="K886" s="21">
        <v>11</v>
      </c>
      <c r="L886" s="21">
        <v>18</v>
      </c>
      <c r="M886" s="15">
        <f t="shared" si="402"/>
        <v>1.375</v>
      </c>
      <c r="N886" s="15">
        <f t="shared" si="403"/>
        <v>2.25</v>
      </c>
      <c r="O886" s="17">
        <f t="shared" si="404"/>
        <v>0.61111111111111116</v>
      </c>
      <c r="P886" s="14">
        <v>11</v>
      </c>
      <c r="Q886" s="16">
        <v>15</v>
      </c>
      <c r="R886" s="15">
        <f t="shared" si="405"/>
        <v>1.375</v>
      </c>
      <c r="S886" s="15">
        <f t="shared" si="406"/>
        <v>1.875</v>
      </c>
      <c r="T886" s="17">
        <f t="shared" si="407"/>
        <v>0.73333333333333328</v>
      </c>
      <c r="U886" s="16">
        <v>0</v>
      </c>
      <c r="V886" s="16">
        <v>3</v>
      </c>
      <c r="W886" s="15">
        <f t="shared" si="408"/>
        <v>0</v>
      </c>
      <c r="X886" s="15">
        <f t="shared" si="409"/>
        <v>0.375</v>
      </c>
      <c r="Y886" s="17">
        <f t="shared" si="410"/>
        <v>0</v>
      </c>
      <c r="Z886" s="8">
        <v>3</v>
      </c>
      <c r="AA886" s="8">
        <v>3</v>
      </c>
      <c r="AB886" s="15">
        <f t="shared" si="411"/>
        <v>0.375</v>
      </c>
      <c r="AC886" s="15">
        <f t="shared" si="412"/>
        <v>0.375</v>
      </c>
      <c r="AD886" s="17">
        <f t="shared" si="413"/>
        <v>1</v>
      </c>
      <c r="AE886" s="13">
        <v>19</v>
      </c>
      <c r="AF886" s="15">
        <f t="shared" si="414"/>
        <v>2.375</v>
      </c>
      <c r="AG886" s="13">
        <v>12</v>
      </c>
      <c r="AH886" s="15">
        <f t="shared" si="415"/>
        <v>1.5</v>
      </c>
      <c r="AI886" s="13">
        <v>7</v>
      </c>
      <c r="AJ886" s="15">
        <f t="shared" si="416"/>
        <v>0.875</v>
      </c>
      <c r="AK886" s="13">
        <v>2</v>
      </c>
      <c r="AL886" s="15">
        <f t="shared" si="417"/>
        <v>0.25</v>
      </c>
      <c r="AM886" s="13">
        <v>2</v>
      </c>
      <c r="AN886" s="15">
        <f t="shared" si="418"/>
        <v>0.25</v>
      </c>
      <c r="AO886" s="2">
        <v>0</v>
      </c>
      <c r="AP886" s="15">
        <f t="shared" si="419"/>
        <v>0</v>
      </c>
      <c r="AQ886" s="6">
        <v>4</v>
      </c>
      <c r="AR886" s="15">
        <f t="shared" si="420"/>
        <v>0.5</v>
      </c>
      <c r="AS886" s="52">
        <v>21</v>
      </c>
      <c r="AT886" s="15">
        <f t="shared" si="421"/>
        <v>2.625</v>
      </c>
      <c r="AU886" s="18"/>
      <c r="AV886" s="18"/>
      <c r="AW886" s="18"/>
      <c r="AX886" s="18"/>
      <c r="AY886" s="18"/>
      <c r="AZ886" s="18"/>
      <c r="BA886" s="18"/>
      <c r="BB886" s="18"/>
      <c r="BC886" s="18"/>
      <c r="BD886" s="92">
        <f t="shared" si="422"/>
        <v>64.699792960662535</v>
      </c>
      <c r="BE886" s="92">
        <f t="shared" si="423"/>
        <v>61.111111111111114</v>
      </c>
      <c r="BF886" s="93">
        <f>IFERROR(100*((L886+0.44*AA886+AQ886)*2400)/((SUMIFS(팀공격력!Q:Q,팀공격력!A:A,B886,팀공격력!B:B,D886)+0.44*SUMIFS(팀공격력!T:T,팀공격력!A:A,B886,팀공격력!B:B,D886)+SUMIFS(팀공격력!AK:AK,팀공격력!A:A,B886,팀공격력!B:B,D886))*(F886*60+G886)),"")</f>
        <v>11.299508941366353</v>
      </c>
      <c r="BG886" s="17">
        <f t="shared" si="424"/>
        <v>0.16666666666666666</v>
      </c>
      <c r="BH886" s="17">
        <f t="shared" si="425"/>
        <v>0.16666666666666666</v>
      </c>
      <c r="BI886" s="94">
        <f>IFERROR(((AG886*(12000/5))/((F886*60+G886)*(SUMIFS(팀공격력!X:X,팀공격력!A:A,B886,팀공격력!B:B,D886)+SUMIFS(팀수비력!X:X,팀수비력!A:A,B886,팀수비력!B:B,D886))))*100,"")</f>
        <v>6.5050346257572267</v>
      </c>
      <c r="BJ886" s="94">
        <f>IFERROR(((AI886*(12000/5))/((F886*60+G886)*(SUMIFS(팀공격력!V:V,팀공격력!A:A,B886,팀공격력!B:B,D886)+SUMIFS(팀수비력!W:W,팀수비력!A:A,B886,팀수비력!B:B,D886))))*100,"")</f>
        <v>7.8677100748837407</v>
      </c>
      <c r="BK886" s="94">
        <f>IFERROR(((AE886*(12000/5))/((F886*60+G886)*(SUMIFS(팀공격력!X:X,팀공격력!A:A,B886,팀공격력!B:B,D886)+SUMIFS(팀수비력!X:X,팀수비력!A:A,B886,팀수비력!B:B,D886))))*100,"")</f>
        <v>10.299638157448943</v>
      </c>
      <c r="BL886" s="94">
        <f>IFERROR(100*AK886/(((((F886*60+G886)/(12000/5))*SUMIFS(팀공격력!P:P,팀공격력!A:A,B886,팀공격력!B:B,D886))-K886)),"")</f>
        <v>3.1470869776163442</v>
      </c>
      <c r="BM886" s="94">
        <f>IFERROR(100*((AM886/E886*(2400))/((F886*60+G886)*SUMIFS(팀공격력!AR:AR,팀공격력!A:A,B886,팀공격력!B:B,D886))),"")</f>
        <v>1.2775151078744713</v>
      </c>
      <c r="BN886" s="94">
        <f>IFERROR((AO886*40)/(((F886*60+G886)/60)*(SUMIFS(팀수비력!Q:Q,팀수비력!A:A,B886,팀수비력!B:B,D886)-SUMIFS(팀수비력!N:N,팀수비력!A:A,B886,팀수비력!B:B,D886)))*100,"")</f>
        <v>0</v>
      </c>
      <c r="BO886" s="94">
        <f t="shared" si="426"/>
        <v>17.152658662092623</v>
      </c>
      <c r="BP886" s="18"/>
      <c r="BQ886" s="18"/>
      <c r="BR886" s="18"/>
      <c r="BS886" s="18"/>
      <c r="BT886" s="19" t="s">
        <v>88</v>
      </c>
      <c r="BU886" s="19"/>
      <c r="BV886" s="26" t="s">
        <v>94</v>
      </c>
      <c r="BW886" s="26"/>
      <c r="BX886" s="26"/>
      <c r="BY886" s="26"/>
      <c r="BZ886" s="29"/>
      <c r="CA886" s="29"/>
      <c r="CB886" s="29"/>
      <c r="CC886" s="30"/>
      <c r="CD886" s="30"/>
      <c r="CE886" s="30"/>
      <c r="CF886" s="28">
        <v>6</v>
      </c>
      <c r="CG886" s="28">
        <v>2</v>
      </c>
    </row>
    <row r="887" spans="1:85" x14ac:dyDescent="0.4">
      <c r="A887" s="9" t="s">
        <v>84</v>
      </c>
      <c r="B887" s="9" t="s">
        <v>191</v>
      </c>
      <c r="C887" s="9" t="s">
        <v>209</v>
      </c>
      <c r="D887" s="23" t="s">
        <v>298</v>
      </c>
      <c r="E887" s="32">
        <v>9</v>
      </c>
      <c r="F887" s="32">
        <v>11</v>
      </c>
      <c r="G887" s="32">
        <v>26</v>
      </c>
      <c r="H887" s="14">
        <f t="shared" si="400"/>
        <v>6174</v>
      </c>
      <c r="I887" s="45">
        <v>25</v>
      </c>
      <c r="J887" s="15">
        <f t="shared" si="401"/>
        <v>2.7777777777777777</v>
      </c>
      <c r="K887" s="21">
        <v>11</v>
      </c>
      <c r="L887" s="21">
        <v>24</v>
      </c>
      <c r="M887" s="15">
        <f t="shared" si="402"/>
        <v>1.2222222222222223</v>
      </c>
      <c r="N887" s="15">
        <f t="shared" si="403"/>
        <v>2.6666666666666665</v>
      </c>
      <c r="O887" s="17">
        <f t="shared" si="404"/>
        <v>0.45833333333333331</v>
      </c>
      <c r="P887" s="14">
        <v>8</v>
      </c>
      <c r="Q887" s="16">
        <v>15</v>
      </c>
      <c r="R887" s="15">
        <f t="shared" si="405"/>
        <v>0.88888888888888884</v>
      </c>
      <c r="S887" s="15">
        <f t="shared" si="406"/>
        <v>1.6666666666666667</v>
      </c>
      <c r="T887" s="17">
        <f t="shared" si="407"/>
        <v>0.53333333333333333</v>
      </c>
      <c r="U887" s="16">
        <v>3</v>
      </c>
      <c r="V887" s="16">
        <v>9</v>
      </c>
      <c r="W887" s="15">
        <f t="shared" si="408"/>
        <v>0.33333333333333331</v>
      </c>
      <c r="X887" s="15">
        <f t="shared" si="409"/>
        <v>1</v>
      </c>
      <c r="Y887" s="17">
        <f t="shared" si="410"/>
        <v>0.33333333333333331</v>
      </c>
      <c r="Z887" s="8">
        <v>0</v>
      </c>
      <c r="AA887" s="8">
        <v>0</v>
      </c>
      <c r="AB887" s="15">
        <f t="shared" si="411"/>
        <v>0</v>
      </c>
      <c r="AC887" s="15">
        <f t="shared" si="412"/>
        <v>0</v>
      </c>
      <c r="AD887" s="17" t="e">
        <f t="shared" si="413"/>
        <v>#DIV/0!</v>
      </c>
      <c r="AE887" s="13">
        <v>14</v>
      </c>
      <c r="AF887" s="15">
        <f t="shared" si="414"/>
        <v>1.5555555555555556</v>
      </c>
      <c r="AG887" s="13">
        <v>5</v>
      </c>
      <c r="AH887" s="15">
        <f t="shared" si="415"/>
        <v>0.55555555555555558</v>
      </c>
      <c r="AI887" s="13">
        <v>9</v>
      </c>
      <c r="AJ887" s="15">
        <f t="shared" si="416"/>
        <v>1</v>
      </c>
      <c r="AK887" s="13">
        <v>8</v>
      </c>
      <c r="AL887" s="15">
        <f t="shared" si="417"/>
        <v>0.88888888888888884</v>
      </c>
      <c r="AM887" s="13">
        <v>1</v>
      </c>
      <c r="AN887" s="15">
        <f t="shared" si="418"/>
        <v>0.1111111111111111</v>
      </c>
      <c r="AO887" s="2">
        <v>0</v>
      </c>
      <c r="AP887" s="15">
        <f t="shared" si="419"/>
        <v>0</v>
      </c>
      <c r="AQ887" s="6">
        <v>2</v>
      </c>
      <c r="AR887" s="15">
        <f t="shared" si="420"/>
        <v>0.22222222222222221</v>
      </c>
      <c r="AS887" s="52">
        <v>13</v>
      </c>
      <c r="AT887" s="15">
        <f t="shared" si="421"/>
        <v>1.4444444444444444</v>
      </c>
      <c r="AU887" s="18"/>
      <c r="AV887" s="18"/>
      <c r="AW887" s="18"/>
      <c r="AX887" s="18"/>
      <c r="AY887" s="18"/>
      <c r="AZ887" s="18"/>
      <c r="BA887" s="18"/>
      <c r="BB887" s="18"/>
      <c r="BC887" s="18"/>
      <c r="BD887" s="92">
        <f t="shared" si="422"/>
        <v>52.083333333333336</v>
      </c>
      <c r="BE887" s="92">
        <f t="shared" si="423"/>
        <v>52.083333333333336</v>
      </c>
      <c r="BF887" s="93">
        <f>IFERROR(100*((L887+0.44*AA887+AQ887)*2400)/((SUMIFS(팀공격력!Q:Q,팀공격력!A:A,B887,팀공격력!B:B,D887)+0.44*SUMIFS(팀공격력!T:T,팀공격력!A:A,B887,팀공격력!B:B,D887)+SUMIFS(팀공격력!AK:AK,팀공격력!A:A,B887,팀공격력!B:B,D887))*(F887*60+G887)),"")</f>
        <v>11.992050193187318</v>
      </c>
      <c r="BG887" s="17">
        <f t="shared" si="424"/>
        <v>0.375</v>
      </c>
      <c r="BH887" s="17">
        <f t="shared" si="425"/>
        <v>0</v>
      </c>
      <c r="BI887" s="94">
        <f>IFERROR(((AG887*(12000/5))/((F887*60+G887)*(SUMIFS(팀공격력!X:X,팀공격력!A:A,B887,팀공격력!B:B,D887)+SUMIFS(팀수비력!X:X,팀수비력!A:A,B887,팀수비력!B:B,D887))))*100,"")</f>
        <v>2.5800459248174619</v>
      </c>
      <c r="BJ887" s="94">
        <f>IFERROR(((AI887*(12000/5))/((F887*60+G887)*(SUMIFS(팀공격력!V:V,팀공격력!A:A,B887,팀공격력!B:B,D887)+SUMIFS(팀수비력!W:W,팀수비력!A:A,B887,팀수비력!B:B,D887))))*100,"")</f>
        <v>9.6290154331719577</v>
      </c>
      <c r="BK887" s="94">
        <f>IFERROR(((AE887*(12000/5))/((F887*60+G887)*(SUMIFS(팀공격력!X:X,팀공격력!A:A,B887,팀공격력!B:B,D887)+SUMIFS(팀수비력!X:X,팀수비력!A:A,B887,팀수비력!B:B,D887))))*100,"")</f>
        <v>7.2241285894888927</v>
      </c>
      <c r="BL887" s="94">
        <f>IFERROR(100*AK887/(((((F887*60+G887)/(12000/5))*SUMIFS(팀공격력!P:P,팀공격력!A:A,B887,팀공격력!B:B,D887))-K887)),"")</f>
        <v>11.883835507910179</v>
      </c>
      <c r="BM887" s="94">
        <f>IFERROR(100*((AM887/E887*(2400))/((F887*60+G887)*SUMIFS(팀공격력!AR:AR,팀공격력!A:A,B887,팀공격력!B:B,D887))),"")</f>
        <v>0.54047124421252324</v>
      </c>
      <c r="BN887" s="94">
        <f>IFERROR((AO887*40)/(((F887*60+G887)/60)*(SUMIFS(팀수비력!Q:Q,팀수비력!A:A,B887,팀수비력!B:B,D887)-SUMIFS(팀수비력!N:N,팀수비력!A:A,B887,팀수비력!B:B,D887)))*100,"")</f>
        <v>0</v>
      </c>
      <c r="BO887" s="94">
        <f t="shared" si="426"/>
        <v>7.6923076923076925</v>
      </c>
      <c r="BP887" s="18"/>
      <c r="BQ887" s="18"/>
      <c r="BR887" s="18"/>
      <c r="BS887" s="18"/>
      <c r="BT887" s="19" t="s">
        <v>88</v>
      </c>
      <c r="BU887" s="19"/>
      <c r="BV887" s="26" t="s">
        <v>94</v>
      </c>
      <c r="BW887" s="26"/>
      <c r="BX887" s="26"/>
      <c r="BY887" s="26"/>
      <c r="BZ887" s="29"/>
      <c r="CA887" s="29"/>
      <c r="CB887" s="29"/>
      <c r="CC887" s="30"/>
      <c r="CD887" s="30"/>
      <c r="CE887" s="30"/>
      <c r="CF887" s="28">
        <v>6</v>
      </c>
      <c r="CG887" s="28">
        <v>3</v>
      </c>
    </row>
    <row r="888" spans="1:85" x14ac:dyDescent="0.4">
      <c r="A888" s="9" t="s">
        <v>84</v>
      </c>
      <c r="B888" s="9" t="s">
        <v>210</v>
      </c>
      <c r="C888" s="9" t="s">
        <v>211</v>
      </c>
      <c r="D888" s="23" t="s">
        <v>298</v>
      </c>
      <c r="E888" s="32">
        <v>1</v>
      </c>
      <c r="F888" s="32">
        <v>0</v>
      </c>
      <c r="G888" s="32">
        <v>24</v>
      </c>
      <c r="H888" s="14">
        <f t="shared" si="400"/>
        <v>24</v>
      </c>
      <c r="I888" s="45">
        <v>0</v>
      </c>
      <c r="J888" s="15">
        <f t="shared" si="401"/>
        <v>0</v>
      </c>
      <c r="K888" s="21">
        <v>0</v>
      </c>
      <c r="L888" s="21">
        <v>0</v>
      </c>
      <c r="M888" s="15">
        <f t="shared" si="402"/>
        <v>0</v>
      </c>
      <c r="N888" s="15">
        <f t="shared" si="403"/>
        <v>0</v>
      </c>
      <c r="O888" s="17" t="e">
        <f t="shared" si="404"/>
        <v>#DIV/0!</v>
      </c>
      <c r="P888" s="14">
        <v>0</v>
      </c>
      <c r="Q888" s="16">
        <v>0</v>
      </c>
      <c r="R888" s="15">
        <f t="shared" si="405"/>
        <v>0</v>
      </c>
      <c r="S888" s="15">
        <f t="shared" si="406"/>
        <v>0</v>
      </c>
      <c r="T888" s="17" t="e">
        <f t="shared" si="407"/>
        <v>#DIV/0!</v>
      </c>
      <c r="U888" s="16">
        <v>0</v>
      </c>
      <c r="V888" s="16">
        <v>0</v>
      </c>
      <c r="W888" s="15">
        <f t="shared" si="408"/>
        <v>0</v>
      </c>
      <c r="X888" s="15">
        <f t="shared" si="409"/>
        <v>0</v>
      </c>
      <c r="Y888" s="17" t="e">
        <f t="shared" si="410"/>
        <v>#DIV/0!</v>
      </c>
      <c r="Z888" s="8">
        <v>0</v>
      </c>
      <c r="AA888" s="8">
        <v>0</v>
      </c>
      <c r="AB888" s="15">
        <f t="shared" si="411"/>
        <v>0</v>
      </c>
      <c r="AC888" s="15">
        <f t="shared" si="412"/>
        <v>0</v>
      </c>
      <c r="AD888" s="17" t="e">
        <f t="shared" si="413"/>
        <v>#DIV/0!</v>
      </c>
      <c r="AE888" s="13">
        <v>0</v>
      </c>
      <c r="AF888" s="15">
        <f t="shared" si="414"/>
        <v>0</v>
      </c>
      <c r="AG888" s="13">
        <v>0</v>
      </c>
      <c r="AH888" s="15">
        <f t="shared" si="415"/>
        <v>0</v>
      </c>
      <c r="AI888" s="13">
        <v>0</v>
      </c>
      <c r="AJ888" s="15">
        <f t="shared" si="416"/>
        <v>0</v>
      </c>
      <c r="AK888" s="13">
        <v>0</v>
      </c>
      <c r="AL888" s="15">
        <f t="shared" si="417"/>
        <v>0</v>
      </c>
      <c r="AM888" s="13">
        <v>0</v>
      </c>
      <c r="AN888" s="15">
        <f t="shared" si="418"/>
        <v>0</v>
      </c>
      <c r="AO888" s="2">
        <v>0</v>
      </c>
      <c r="AP888" s="15">
        <f t="shared" si="419"/>
        <v>0</v>
      </c>
      <c r="AQ888" s="6">
        <v>0</v>
      </c>
      <c r="AR888" s="15">
        <f t="shared" si="420"/>
        <v>0</v>
      </c>
      <c r="AS888" s="52">
        <v>0</v>
      </c>
      <c r="AT888" s="15">
        <f t="shared" si="421"/>
        <v>0</v>
      </c>
      <c r="AU888" s="18"/>
      <c r="AV888" s="18"/>
      <c r="AW888" s="18"/>
      <c r="AX888" s="18"/>
      <c r="AY888" s="18"/>
      <c r="AZ888" s="18"/>
      <c r="BA888" s="18"/>
      <c r="BB888" s="18"/>
      <c r="BC888" s="18"/>
      <c r="BD888" s="92" t="str">
        <f t="shared" si="422"/>
        <v/>
      </c>
      <c r="BE888" s="92" t="str">
        <f t="shared" si="423"/>
        <v/>
      </c>
      <c r="BF888" s="93">
        <f>IFERROR(100*((L888+0.44*AA888+AQ888)*2400)/((SUMIFS(팀공격력!Q:Q,팀공격력!A:A,B888,팀공격력!B:B,D888)+0.44*SUMIFS(팀공격력!T:T,팀공격력!A:A,B888,팀공격력!B:B,D888)+SUMIFS(팀공격력!AK:AK,팀공격력!A:A,B888,팀공격력!B:B,D888))*(F888*60+G888)),"")</f>
        <v>0</v>
      </c>
      <c r="BG888" s="17" t="str">
        <f t="shared" si="424"/>
        <v/>
      </c>
      <c r="BH888" s="17" t="str">
        <f t="shared" si="425"/>
        <v/>
      </c>
      <c r="BI888" s="94">
        <f>IFERROR(((AG888*(12000/5))/((F888*60+G888)*(SUMIFS(팀공격력!X:X,팀공격력!A:A,B888,팀공격력!B:B,D888)+SUMIFS(팀수비력!X:X,팀수비력!A:A,B888,팀수비력!B:B,D888))))*100,"")</f>
        <v>0</v>
      </c>
      <c r="BJ888" s="94">
        <f>IFERROR(((AI888*(12000/5))/((F888*60+G888)*(SUMIFS(팀공격력!V:V,팀공격력!A:A,B888,팀공격력!B:B,D888)+SUMIFS(팀수비력!W:W,팀수비력!A:A,B888,팀수비력!B:B,D888))))*100,"")</f>
        <v>0</v>
      </c>
      <c r="BK888" s="94">
        <f>IFERROR(((AE888*(12000/5))/((F888*60+G888)*(SUMIFS(팀공격력!X:X,팀공격력!A:A,B888,팀공격력!B:B,D888)+SUMIFS(팀수비력!X:X,팀수비력!A:A,B888,팀수비력!B:B,D888))))*100,"")</f>
        <v>0</v>
      </c>
      <c r="BL888" s="94">
        <f>IFERROR(100*AK888/(((((F888*60+G888)/(12000/5))*SUMIFS(팀공격력!P:P,팀공격력!A:A,B888,팀공격력!B:B,D888))-K888)),"")</f>
        <v>0</v>
      </c>
      <c r="BM888" s="94">
        <f>IFERROR(100*((AM888/E888*(2400))/((F888*60+G888)*SUMIFS(팀공격력!AR:AR,팀공격력!A:A,B888,팀공격력!B:B,D888))),"")</f>
        <v>0</v>
      </c>
      <c r="BN888" s="94">
        <f>IFERROR((AO888*40)/(((F888*60+G888)/60)*(SUMIFS(팀수비력!Q:Q,팀수비력!A:A,B888,팀수비력!B:B,D888)-SUMIFS(팀수비력!N:N,팀수비력!A:A,B888,팀수비력!B:B,D888)))*100,"")</f>
        <v>0</v>
      </c>
      <c r="BO888" s="94" t="str">
        <f t="shared" si="426"/>
        <v/>
      </c>
      <c r="BP888" s="18"/>
      <c r="BQ888" s="18"/>
      <c r="BR888" s="18"/>
      <c r="BS888" s="18"/>
      <c r="BT888" s="19" t="s">
        <v>88</v>
      </c>
      <c r="BU888" s="19"/>
      <c r="BV888" s="26" t="s">
        <v>89</v>
      </c>
      <c r="BW888" s="26"/>
      <c r="BX888" s="26"/>
      <c r="BY888" s="26"/>
      <c r="BZ888" s="29"/>
      <c r="CA888" s="29"/>
      <c r="CB888" s="29"/>
      <c r="CC888" s="30"/>
      <c r="CD888" s="30"/>
      <c r="CE888" s="30"/>
      <c r="CF888" s="28">
        <v>0</v>
      </c>
      <c r="CG888" s="28">
        <v>1</v>
      </c>
    </row>
    <row r="889" spans="1:85" x14ac:dyDescent="0.4">
      <c r="A889" s="9" t="s">
        <v>84</v>
      </c>
      <c r="B889" s="9" t="s">
        <v>210</v>
      </c>
      <c r="C889" s="9" t="s">
        <v>212</v>
      </c>
      <c r="D889" s="23" t="s">
        <v>298</v>
      </c>
      <c r="E889" s="32">
        <v>8</v>
      </c>
      <c r="F889" s="32">
        <v>14</v>
      </c>
      <c r="G889" s="32">
        <v>59</v>
      </c>
      <c r="H889" s="14">
        <f t="shared" si="400"/>
        <v>7192</v>
      </c>
      <c r="I889" s="45">
        <v>41</v>
      </c>
      <c r="J889" s="15">
        <f t="shared" si="401"/>
        <v>5.125</v>
      </c>
      <c r="K889" s="21">
        <v>12</v>
      </c>
      <c r="L889" s="21">
        <v>41</v>
      </c>
      <c r="M889" s="15">
        <f t="shared" si="402"/>
        <v>1.5</v>
      </c>
      <c r="N889" s="15">
        <f t="shared" si="403"/>
        <v>5.125</v>
      </c>
      <c r="O889" s="17">
        <f t="shared" si="404"/>
        <v>0.29268292682926828</v>
      </c>
      <c r="P889" s="14">
        <v>2</v>
      </c>
      <c r="Q889" s="16">
        <v>7</v>
      </c>
      <c r="R889" s="15">
        <f t="shared" si="405"/>
        <v>0.25</v>
      </c>
      <c r="S889" s="15">
        <f t="shared" si="406"/>
        <v>0.875</v>
      </c>
      <c r="T889" s="17">
        <f t="shared" si="407"/>
        <v>0.2857142857142857</v>
      </c>
      <c r="U889" s="16">
        <v>10</v>
      </c>
      <c r="V889" s="16">
        <v>34</v>
      </c>
      <c r="W889" s="15">
        <f t="shared" si="408"/>
        <v>1.25</v>
      </c>
      <c r="X889" s="15">
        <f t="shared" si="409"/>
        <v>4.25</v>
      </c>
      <c r="Y889" s="17">
        <f t="shared" si="410"/>
        <v>0.29411764705882354</v>
      </c>
      <c r="Z889" s="8">
        <v>7</v>
      </c>
      <c r="AA889" s="8">
        <v>9</v>
      </c>
      <c r="AB889" s="15">
        <f t="shared" si="411"/>
        <v>0.875</v>
      </c>
      <c r="AC889" s="15">
        <f t="shared" si="412"/>
        <v>1.125</v>
      </c>
      <c r="AD889" s="17">
        <f t="shared" si="413"/>
        <v>0.77777777777777779</v>
      </c>
      <c r="AE889" s="13">
        <v>7</v>
      </c>
      <c r="AF889" s="15">
        <f t="shared" si="414"/>
        <v>0.875</v>
      </c>
      <c r="AG889" s="13">
        <v>0</v>
      </c>
      <c r="AH889" s="15">
        <f t="shared" si="415"/>
        <v>0</v>
      </c>
      <c r="AI889" s="13">
        <v>7</v>
      </c>
      <c r="AJ889" s="15">
        <f t="shared" si="416"/>
        <v>0.875</v>
      </c>
      <c r="AK889" s="13">
        <v>11</v>
      </c>
      <c r="AL889" s="15">
        <f t="shared" si="417"/>
        <v>1.375</v>
      </c>
      <c r="AM889" s="13">
        <v>3</v>
      </c>
      <c r="AN889" s="15">
        <f t="shared" si="418"/>
        <v>0.375</v>
      </c>
      <c r="AO889" s="2">
        <v>0</v>
      </c>
      <c r="AP889" s="15">
        <f t="shared" si="419"/>
        <v>0</v>
      </c>
      <c r="AQ889" s="6">
        <v>4</v>
      </c>
      <c r="AR889" s="15">
        <f t="shared" si="420"/>
        <v>0.5</v>
      </c>
      <c r="AS889" s="52">
        <v>11</v>
      </c>
      <c r="AT889" s="15">
        <f t="shared" si="421"/>
        <v>1.375</v>
      </c>
      <c r="AU889" s="18"/>
      <c r="AV889" s="18"/>
      <c r="AW889" s="18"/>
      <c r="AX889" s="18"/>
      <c r="AY889" s="18"/>
      <c r="AZ889" s="18"/>
      <c r="BA889" s="18"/>
      <c r="BB889" s="18"/>
      <c r="BC889" s="18"/>
      <c r="BD889" s="92">
        <f t="shared" si="422"/>
        <v>45.596085409252666</v>
      </c>
      <c r="BE889" s="92">
        <f t="shared" si="423"/>
        <v>41.463414634146339</v>
      </c>
      <c r="BF889" s="93">
        <f>IFERROR(100*((L889+0.44*AA889+AQ889)*2400)/((SUMIFS(팀공격력!Q:Q,팀공격력!A:A,B889,팀공격력!B:B,D889)+0.44*SUMIFS(팀공격력!T:T,팀공격력!A:A,B889,팀공격력!B:B,D889)+SUMIFS(팀공격력!AK:AK,팀공격력!A:A,B889,팀공격력!B:B,D889))*(F889*60+G889)),"")</f>
        <v>16.965891488985687</v>
      </c>
      <c r="BG889" s="17">
        <f t="shared" si="424"/>
        <v>0.82926829268292679</v>
      </c>
      <c r="BH889" s="17">
        <f t="shared" si="425"/>
        <v>0.21951219512195122</v>
      </c>
      <c r="BI889" s="94">
        <f>IFERROR(((AG889*(12000/5))/((F889*60+G889)*(SUMIFS(팀공격력!X:X,팀공격력!A:A,B889,팀공격력!B:B,D889)+SUMIFS(팀수비력!X:X,팀수비력!A:A,B889,팀수비력!B:B,D889))))*100,"")</f>
        <v>0</v>
      </c>
      <c r="BJ889" s="94">
        <f>IFERROR(((AI889*(12000/5))/((F889*60+G889)*(SUMIFS(팀공격력!V:V,팀공격력!A:A,B889,팀공격력!B:B,D889)+SUMIFS(팀수비력!W:W,팀수비력!A:A,B889,팀수비력!B:B,D889))))*100,"")</f>
        <v>5.8581286765859666</v>
      </c>
      <c r="BK889" s="94">
        <f>IFERROR(((AE889*(12000/5))/((F889*60+G889)*(SUMIFS(팀공격력!X:X,팀공격력!A:A,B889,팀공격력!B:B,D889)+SUMIFS(팀수비력!X:X,팀수비력!A:A,B889,팀수비력!B:B,D889))))*100,"")</f>
        <v>2.8530428211159133</v>
      </c>
      <c r="BL889" s="94">
        <f>IFERROR(100*AK889/(((((F889*60+G889)/(12000/5))*SUMIFS(팀공격력!P:P,팀공격력!A:A,B889,팀공격력!B:B,D889))-K889)),"")</f>
        <v>12.605342946498913</v>
      </c>
      <c r="BM889" s="94">
        <f>IFERROR(100*((AM889/E889*(2400))/((F889*60+G889)*SUMIFS(팀공격력!AR:AR,팀공격력!A:A,B889,팀공격력!B:B,D889))),"")</f>
        <v>1.4100175577929053</v>
      </c>
      <c r="BN889" s="94">
        <f>IFERROR((AO889*40)/(((F889*60+G889)/60)*(SUMIFS(팀수비력!Q:Q,팀수비력!A:A,B889,팀수비력!B:B,D889)-SUMIFS(팀수비력!N:N,팀수비력!A:A,B889,팀수비력!B:B,D889)))*100,"")</f>
        <v>0</v>
      </c>
      <c r="BO889" s="94">
        <f t="shared" si="426"/>
        <v>8.1699346405228752</v>
      </c>
      <c r="BP889" s="18"/>
      <c r="BQ889" s="18"/>
      <c r="BR889" s="18"/>
      <c r="BS889" s="18"/>
      <c r="BT889" s="19" t="s">
        <v>88</v>
      </c>
      <c r="BU889" s="19"/>
      <c r="BV889" s="26" t="s">
        <v>94</v>
      </c>
      <c r="BW889" s="26"/>
      <c r="BX889" s="26"/>
      <c r="BY889" s="26"/>
      <c r="BZ889" s="29"/>
      <c r="CA889" s="29"/>
      <c r="CB889" s="29"/>
      <c r="CC889" s="30"/>
      <c r="CD889" s="30"/>
      <c r="CE889" s="30"/>
      <c r="CF889" s="28">
        <v>5</v>
      </c>
      <c r="CG889" s="28">
        <v>3</v>
      </c>
    </row>
    <row r="890" spans="1:85" x14ac:dyDescent="0.4">
      <c r="A890" s="9" t="s">
        <v>84</v>
      </c>
      <c r="B890" s="9" t="s">
        <v>210</v>
      </c>
      <c r="C890" s="9" t="s">
        <v>213</v>
      </c>
      <c r="D890" s="23" t="s">
        <v>298</v>
      </c>
      <c r="E890" s="32">
        <v>5</v>
      </c>
      <c r="F890" s="32">
        <v>11</v>
      </c>
      <c r="G890" s="32">
        <v>22</v>
      </c>
      <c r="H890" s="14">
        <f t="shared" si="400"/>
        <v>3410</v>
      </c>
      <c r="I890" s="45">
        <v>19</v>
      </c>
      <c r="J890" s="15">
        <f t="shared" si="401"/>
        <v>3.8</v>
      </c>
      <c r="K890" s="21">
        <v>8</v>
      </c>
      <c r="L890" s="21">
        <v>16</v>
      </c>
      <c r="M890" s="15">
        <f t="shared" si="402"/>
        <v>1.6</v>
      </c>
      <c r="N890" s="15">
        <f t="shared" si="403"/>
        <v>3.2</v>
      </c>
      <c r="O890" s="17">
        <f t="shared" si="404"/>
        <v>0.5</v>
      </c>
      <c r="P890" s="14">
        <v>7</v>
      </c>
      <c r="Q890" s="16">
        <v>10</v>
      </c>
      <c r="R890" s="15">
        <f t="shared" si="405"/>
        <v>1.4</v>
      </c>
      <c r="S890" s="15">
        <f t="shared" si="406"/>
        <v>2</v>
      </c>
      <c r="T890" s="17">
        <f t="shared" si="407"/>
        <v>0.7</v>
      </c>
      <c r="U890" s="16">
        <v>1</v>
      </c>
      <c r="V890" s="16">
        <v>6</v>
      </c>
      <c r="W890" s="15">
        <f t="shared" si="408"/>
        <v>0.2</v>
      </c>
      <c r="X890" s="15">
        <f t="shared" si="409"/>
        <v>1.2</v>
      </c>
      <c r="Y890" s="17">
        <f t="shared" si="410"/>
        <v>0.16666666666666666</v>
      </c>
      <c r="Z890" s="8">
        <v>2</v>
      </c>
      <c r="AA890" s="8">
        <v>3</v>
      </c>
      <c r="AB890" s="15">
        <f t="shared" si="411"/>
        <v>0.4</v>
      </c>
      <c r="AC890" s="15">
        <f t="shared" si="412"/>
        <v>0.6</v>
      </c>
      <c r="AD890" s="17">
        <f t="shared" si="413"/>
        <v>0.66666666666666663</v>
      </c>
      <c r="AE890" s="13">
        <v>5</v>
      </c>
      <c r="AF890" s="15">
        <f t="shared" si="414"/>
        <v>1</v>
      </c>
      <c r="AG890" s="13">
        <v>1</v>
      </c>
      <c r="AH890" s="15">
        <f t="shared" si="415"/>
        <v>0.2</v>
      </c>
      <c r="AI890" s="13">
        <v>4</v>
      </c>
      <c r="AJ890" s="15">
        <f t="shared" si="416"/>
        <v>0.8</v>
      </c>
      <c r="AK890" s="13">
        <v>8</v>
      </c>
      <c r="AL890" s="15">
        <f t="shared" si="417"/>
        <v>1.6</v>
      </c>
      <c r="AM890" s="13">
        <v>1</v>
      </c>
      <c r="AN890" s="15">
        <f t="shared" si="418"/>
        <v>0.2</v>
      </c>
      <c r="AO890" s="2">
        <v>0</v>
      </c>
      <c r="AP890" s="15">
        <f t="shared" si="419"/>
        <v>0</v>
      </c>
      <c r="AQ890" s="6">
        <v>5</v>
      </c>
      <c r="AR890" s="15">
        <f t="shared" si="420"/>
        <v>1</v>
      </c>
      <c r="AS890" s="52">
        <v>6</v>
      </c>
      <c r="AT890" s="15">
        <f t="shared" si="421"/>
        <v>1.2</v>
      </c>
      <c r="AU890" s="18"/>
      <c r="AV890" s="18"/>
      <c r="AW890" s="18"/>
      <c r="AX890" s="18"/>
      <c r="AY890" s="18"/>
      <c r="AZ890" s="18"/>
      <c r="BA890" s="18"/>
      <c r="BB890" s="18"/>
      <c r="BC890" s="18"/>
      <c r="BD890" s="92">
        <f t="shared" si="422"/>
        <v>54.849884526558888</v>
      </c>
      <c r="BE890" s="92">
        <f t="shared" si="423"/>
        <v>53.125</v>
      </c>
      <c r="BF890" s="93">
        <f>IFERROR(100*((L890+0.44*AA890+AQ890)*2400)/((SUMIFS(팀공격력!Q:Q,팀공격력!A:A,B890,팀공격력!B:B,D890)+0.44*SUMIFS(팀공격력!T:T,팀공격력!A:A,B890,팀공격력!B:B,D890)+SUMIFS(팀공격력!AK:AK,팀공격력!A:A,B890,팀공격력!B:B,D890))*(F890*60+G890)),"")</f>
        <v>10.195412064570945</v>
      </c>
      <c r="BG890" s="17">
        <f t="shared" si="424"/>
        <v>0.375</v>
      </c>
      <c r="BH890" s="17">
        <f t="shared" si="425"/>
        <v>0.1875</v>
      </c>
      <c r="BI890" s="94">
        <f>IFERROR(((AG890*(12000/5))/((F890*60+G890)*(SUMIFS(팀공격력!X:X,팀공격력!A:A,B890,팀공격력!B:B,D890)+SUMIFS(팀수비력!X:X,팀수비력!A:A,B890,팀수비력!B:B,D890))))*100,"")</f>
        <v>0.53726131046987979</v>
      </c>
      <c r="BJ890" s="94">
        <f>IFERROR(((AI890*(12000/5))/((F890*60+G890)*(SUMIFS(팀공격력!V:V,팀공격력!A:A,B890,팀공격력!B:B,D890)+SUMIFS(팀수비력!W:W,팀수비력!A:A,B890,팀수비력!B:B,D890))))*100,"")</f>
        <v>4.4126164057400787</v>
      </c>
      <c r="BK890" s="94">
        <f>IFERROR(((AE890*(12000/5))/((F890*60+G890)*(SUMIFS(팀공격력!X:X,팀공격력!A:A,B890,팀공격력!B:B,D890)+SUMIFS(팀수비력!X:X,팀수비력!A:A,B890,팀수비력!B:B,D890))))*100,"")</f>
        <v>2.6863065523493992</v>
      </c>
      <c r="BL890" s="94">
        <f>IFERROR(100*AK890/(((((F890*60+G890)/(12000/5))*SUMIFS(팀공격력!P:P,팀공격력!A:A,B890,팀공격력!B:B,D890))-K890)),"")</f>
        <v>11.886336903361604</v>
      </c>
      <c r="BM890" s="94">
        <f>IFERROR(100*((AM890/E890*(2400))/((F890*60+G890)*SUMIFS(팀공격력!AR:AR,팀공격력!A:A,B890,팀공격력!B:B,D890))),"")</f>
        <v>0.99128507093319418</v>
      </c>
      <c r="BN890" s="94">
        <f>IFERROR((AO890*40)/(((F890*60+G890)/60)*(SUMIFS(팀수비력!Q:Q,팀수비력!A:A,B890,팀수비력!B:B,D890)-SUMIFS(팀수비력!N:N,팀수비력!A:A,B890,팀수비력!B:B,D890)))*100,"")</f>
        <v>0</v>
      </c>
      <c r="BO890" s="94">
        <f t="shared" si="426"/>
        <v>22.401433691756271</v>
      </c>
      <c r="BP890" s="18"/>
      <c r="BQ890" s="18"/>
      <c r="BR890" s="18"/>
      <c r="BS890" s="18"/>
      <c r="BT890" s="19" t="s">
        <v>88</v>
      </c>
      <c r="BU890" s="19"/>
      <c r="BV890" s="26" t="s">
        <v>89</v>
      </c>
      <c r="BW890" s="26"/>
      <c r="BX890" s="26"/>
      <c r="BY890" s="26"/>
      <c r="BZ890" s="29"/>
      <c r="CA890" s="29"/>
      <c r="CB890" s="29"/>
      <c r="CC890" s="30"/>
      <c r="CD890" s="30"/>
      <c r="CE890" s="30"/>
      <c r="CF890" s="28">
        <v>2</v>
      </c>
      <c r="CG890" s="28">
        <v>3</v>
      </c>
    </row>
    <row r="891" spans="1:85" x14ac:dyDescent="0.4">
      <c r="A891" s="9" t="s">
        <v>84</v>
      </c>
      <c r="B891" s="9" t="s">
        <v>210</v>
      </c>
      <c r="C891" s="9" t="s">
        <v>215</v>
      </c>
      <c r="D891" s="23" t="s">
        <v>298</v>
      </c>
      <c r="E891" s="32">
        <v>7</v>
      </c>
      <c r="F891" s="32">
        <v>15</v>
      </c>
      <c r="G891" s="32">
        <v>12</v>
      </c>
      <c r="H891" s="14">
        <f t="shared" si="400"/>
        <v>6384</v>
      </c>
      <c r="I891" s="45">
        <v>24</v>
      </c>
      <c r="J891" s="15">
        <f t="shared" si="401"/>
        <v>3.4285714285714284</v>
      </c>
      <c r="K891" s="21">
        <v>9</v>
      </c>
      <c r="L891" s="21">
        <v>24</v>
      </c>
      <c r="M891" s="15">
        <f t="shared" si="402"/>
        <v>1.2857142857142858</v>
      </c>
      <c r="N891" s="15">
        <f t="shared" si="403"/>
        <v>3.4285714285714284</v>
      </c>
      <c r="O891" s="17">
        <f t="shared" si="404"/>
        <v>0.375</v>
      </c>
      <c r="P891" s="14">
        <v>6</v>
      </c>
      <c r="Q891" s="16">
        <v>9</v>
      </c>
      <c r="R891" s="15">
        <f t="shared" si="405"/>
        <v>0.8571428571428571</v>
      </c>
      <c r="S891" s="15">
        <f t="shared" si="406"/>
        <v>1.2857142857142858</v>
      </c>
      <c r="T891" s="17">
        <f t="shared" si="407"/>
        <v>0.66666666666666663</v>
      </c>
      <c r="U891" s="16">
        <v>3</v>
      </c>
      <c r="V891" s="16">
        <v>15</v>
      </c>
      <c r="W891" s="15">
        <f t="shared" si="408"/>
        <v>0.42857142857142855</v>
      </c>
      <c r="X891" s="15">
        <f t="shared" si="409"/>
        <v>2.1428571428571428</v>
      </c>
      <c r="Y891" s="17">
        <f t="shared" si="410"/>
        <v>0.2</v>
      </c>
      <c r="Z891" s="8">
        <v>3</v>
      </c>
      <c r="AA891" s="8">
        <v>4</v>
      </c>
      <c r="AB891" s="15">
        <f t="shared" si="411"/>
        <v>0.42857142857142855</v>
      </c>
      <c r="AC891" s="15">
        <f t="shared" si="412"/>
        <v>0.5714285714285714</v>
      </c>
      <c r="AD891" s="17">
        <f t="shared" si="413"/>
        <v>0.75</v>
      </c>
      <c r="AE891" s="13">
        <v>5</v>
      </c>
      <c r="AF891" s="15">
        <f t="shared" si="414"/>
        <v>0.7142857142857143</v>
      </c>
      <c r="AG891" s="13">
        <v>2</v>
      </c>
      <c r="AH891" s="15">
        <f t="shared" si="415"/>
        <v>0.2857142857142857</v>
      </c>
      <c r="AI891" s="13">
        <v>3</v>
      </c>
      <c r="AJ891" s="15">
        <f t="shared" si="416"/>
        <v>0.42857142857142855</v>
      </c>
      <c r="AK891" s="13">
        <v>2</v>
      </c>
      <c r="AL891" s="15">
        <f t="shared" si="417"/>
        <v>0.2857142857142857</v>
      </c>
      <c r="AM891" s="13">
        <v>3</v>
      </c>
      <c r="AN891" s="15">
        <f t="shared" si="418"/>
        <v>0.42857142857142855</v>
      </c>
      <c r="AO891" s="2">
        <v>3</v>
      </c>
      <c r="AP891" s="15">
        <f t="shared" si="419"/>
        <v>0.42857142857142855</v>
      </c>
      <c r="AQ891" s="6">
        <v>1</v>
      </c>
      <c r="AR891" s="15">
        <f t="shared" si="420"/>
        <v>0.14285714285714285</v>
      </c>
      <c r="AS891" s="52">
        <v>13</v>
      </c>
      <c r="AT891" s="15">
        <f t="shared" si="421"/>
        <v>1.8571428571428572</v>
      </c>
      <c r="AU891" s="18"/>
      <c r="AV891" s="18"/>
      <c r="AW891" s="18"/>
      <c r="AX891" s="18"/>
      <c r="AY891" s="18"/>
      <c r="AZ891" s="18"/>
      <c r="BA891" s="18"/>
      <c r="BB891" s="18"/>
      <c r="BC891" s="18"/>
      <c r="BD891" s="92">
        <f t="shared" si="422"/>
        <v>46.58385093167702</v>
      </c>
      <c r="BE891" s="92">
        <f t="shared" si="423"/>
        <v>43.75</v>
      </c>
      <c r="BF891" s="93">
        <f>IFERROR(100*((L891+0.44*AA891+AQ891)*2400)/((SUMIFS(팀공격력!Q:Q,팀공격력!A:A,B891,팀공격력!B:B,D891)+0.44*SUMIFS(팀공격력!T:T,팀공격력!A:A,B891,팀공격력!B:B,D891)+SUMIFS(팀공격력!AK:AK,팀공격력!A:A,B891,팀공격력!B:B,D891))*(F891*60+G891)),"")</f>
        <v>9.1408427611083809</v>
      </c>
      <c r="BG891" s="17">
        <f t="shared" si="424"/>
        <v>0.625</v>
      </c>
      <c r="BH891" s="17">
        <f t="shared" si="425"/>
        <v>0.16666666666666666</v>
      </c>
      <c r="BI891" s="94">
        <f>IFERROR(((AG891*(12000/5))/((F891*60+G891)*(SUMIFS(팀공격력!X:X,팀공격력!A:A,B891,팀공격력!B:B,D891)+SUMIFS(팀수비력!X:X,팀수비력!A:A,B891,팀수비력!B:B,D891))))*100,"")</f>
        <v>0.80353555644837282</v>
      </c>
      <c r="BJ891" s="94">
        <f>IFERROR(((AI891*(12000/5))/((F891*60+G891)*(SUMIFS(팀공격력!V:V,팀공격력!A:A,B891,팀공격력!B:B,D891)+SUMIFS(팀수비력!W:W,팀수비력!A:A,B891,팀수비력!B:B,D891))))*100,"")</f>
        <v>2.4748391354561954</v>
      </c>
      <c r="BK891" s="94">
        <f>IFERROR(((AE891*(12000/5))/((F891*60+G891)*(SUMIFS(팀공격력!X:X,팀공격력!A:A,B891,팀공격력!B:B,D891)+SUMIFS(팀수비력!X:X,팀수비력!A:A,B891,팀수비력!B:B,D891))))*100,"")</f>
        <v>2.0088388911209321</v>
      </c>
      <c r="BL891" s="94">
        <f>IFERROR(100*AK891/(((((F891*60+G891)/(12000/5))*SUMIFS(팀공격력!P:P,팀공격력!A:A,B891,팀공격력!B:B,D891))-K891)),"")</f>
        <v>2.1810250817884405</v>
      </c>
      <c r="BM891" s="94">
        <f>IFERROR(100*((AM891/E891*(2400))/((F891*60+G891)*SUMIFS(팀공격력!AR:AR,팀공격력!A:A,B891,팀공격력!B:B,D891))),"")</f>
        <v>1.5884784266363681</v>
      </c>
      <c r="BN891" s="94">
        <f>IFERROR((AO891*40)/(((F891*60+G891)/60)*(SUMIFS(팀수비력!Q:Q,팀수비력!A:A,B891,팀수비력!B:B,D891)-SUMIFS(팀수비력!N:N,팀수비력!A:A,B891,팀수비력!B:B,D891)))*100,"")</f>
        <v>1.920860545524395</v>
      </c>
      <c r="BO891" s="94">
        <f t="shared" si="426"/>
        <v>3.7369207772795217</v>
      </c>
      <c r="BP891" s="18"/>
      <c r="BQ891" s="18"/>
      <c r="BR891" s="18"/>
      <c r="BS891" s="18"/>
      <c r="BT891" s="19" t="s">
        <v>88</v>
      </c>
      <c r="BU891" s="19"/>
      <c r="BV891" s="26" t="s">
        <v>89</v>
      </c>
      <c r="BW891" s="26"/>
      <c r="BX891" s="26"/>
      <c r="BY891" s="26"/>
      <c r="BZ891" s="29"/>
      <c r="CA891" s="29"/>
      <c r="CB891" s="29"/>
      <c r="CC891" s="30"/>
      <c r="CD891" s="30"/>
      <c r="CE891" s="30"/>
      <c r="CF891" s="28">
        <v>4</v>
      </c>
      <c r="CG891" s="28">
        <v>3</v>
      </c>
    </row>
    <row r="892" spans="1:85" x14ac:dyDescent="0.4">
      <c r="A892" s="9" t="s">
        <v>84</v>
      </c>
      <c r="B892" s="9" t="s">
        <v>210</v>
      </c>
      <c r="C892" s="9" t="s">
        <v>216</v>
      </c>
      <c r="D892" s="23" t="s">
        <v>298</v>
      </c>
      <c r="E892" s="32">
        <v>8</v>
      </c>
      <c r="F892" s="32">
        <v>28</v>
      </c>
      <c r="G892" s="32">
        <v>53</v>
      </c>
      <c r="H892" s="14">
        <f t="shared" si="400"/>
        <v>13864</v>
      </c>
      <c r="I892" s="45">
        <v>160</v>
      </c>
      <c r="J892" s="15">
        <f t="shared" si="401"/>
        <v>20</v>
      </c>
      <c r="K892" s="21">
        <v>66</v>
      </c>
      <c r="L892" s="21">
        <v>131</v>
      </c>
      <c r="M892" s="15">
        <f t="shared" si="402"/>
        <v>8.25</v>
      </c>
      <c r="N892" s="15">
        <f t="shared" si="403"/>
        <v>16.375</v>
      </c>
      <c r="O892" s="17">
        <f t="shared" si="404"/>
        <v>0.50381679389312972</v>
      </c>
      <c r="P892" s="14">
        <v>66</v>
      </c>
      <c r="Q892" s="16">
        <v>130</v>
      </c>
      <c r="R892" s="15">
        <f t="shared" si="405"/>
        <v>8.25</v>
      </c>
      <c r="S892" s="15">
        <f t="shared" si="406"/>
        <v>16.25</v>
      </c>
      <c r="T892" s="17">
        <f t="shared" si="407"/>
        <v>0.50769230769230766</v>
      </c>
      <c r="U892" s="16">
        <v>0</v>
      </c>
      <c r="V892" s="16">
        <v>1</v>
      </c>
      <c r="W892" s="15">
        <f t="shared" si="408"/>
        <v>0</v>
      </c>
      <c r="X892" s="15">
        <f t="shared" si="409"/>
        <v>0.125</v>
      </c>
      <c r="Y892" s="17">
        <f t="shared" si="410"/>
        <v>0</v>
      </c>
      <c r="Z892" s="8">
        <v>28</v>
      </c>
      <c r="AA892" s="8">
        <v>48</v>
      </c>
      <c r="AB892" s="15">
        <f t="shared" si="411"/>
        <v>3.5</v>
      </c>
      <c r="AC892" s="15">
        <f t="shared" si="412"/>
        <v>6</v>
      </c>
      <c r="AD892" s="17">
        <f t="shared" si="413"/>
        <v>0.58333333333333337</v>
      </c>
      <c r="AE892" s="13">
        <v>91</v>
      </c>
      <c r="AF892" s="15">
        <f t="shared" si="414"/>
        <v>11.375</v>
      </c>
      <c r="AG892" s="13">
        <v>36</v>
      </c>
      <c r="AH892" s="15">
        <f t="shared" si="415"/>
        <v>4.5</v>
      </c>
      <c r="AI892" s="13">
        <v>55</v>
      </c>
      <c r="AJ892" s="15">
        <f t="shared" si="416"/>
        <v>6.875</v>
      </c>
      <c r="AK892" s="13">
        <v>17</v>
      </c>
      <c r="AL892" s="15">
        <f t="shared" si="417"/>
        <v>2.125</v>
      </c>
      <c r="AM892" s="13">
        <v>12</v>
      </c>
      <c r="AN892" s="15">
        <f t="shared" si="418"/>
        <v>1.5</v>
      </c>
      <c r="AO892" s="2">
        <v>8</v>
      </c>
      <c r="AP892" s="15">
        <f t="shared" si="419"/>
        <v>1</v>
      </c>
      <c r="AQ892" s="6">
        <v>19</v>
      </c>
      <c r="AR892" s="15">
        <f t="shared" si="420"/>
        <v>2.375</v>
      </c>
      <c r="AS892" s="52">
        <v>23</v>
      </c>
      <c r="AT892" s="15">
        <f t="shared" si="421"/>
        <v>2.875</v>
      </c>
      <c r="AU892" s="18"/>
      <c r="AV892" s="18"/>
      <c r="AW892" s="18"/>
      <c r="AX892" s="18"/>
      <c r="AY892" s="18"/>
      <c r="AZ892" s="18"/>
      <c r="BA892" s="18"/>
      <c r="BB892" s="18"/>
      <c r="BC892" s="18"/>
      <c r="BD892" s="92">
        <f t="shared" si="422"/>
        <v>52.590060478569548</v>
      </c>
      <c r="BE892" s="92">
        <f t="shared" si="423"/>
        <v>50.381679389312971</v>
      </c>
      <c r="BF892" s="93">
        <f>IFERROR(100*((L892+0.44*AA892+AQ892)*2400)/((SUMIFS(팀공격력!Q:Q,팀공격력!A:A,B892,팀공격력!B:B,D892)+0.44*SUMIFS(팀공격력!T:T,팀공격력!A:A,B892,팀공격력!B:B,D892)+SUMIFS(팀공격력!AK:AK,팀공격력!A:A,B892,팀공격력!B:B,D892))*(F892*60+G892)),"")</f>
        <v>30.760768156349265</v>
      </c>
      <c r="BG892" s="17">
        <f t="shared" si="424"/>
        <v>7.6335877862595417E-3</v>
      </c>
      <c r="BH892" s="17">
        <f t="shared" si="425"/>
        <v>0.36641221374045801</v>
      </c>
      <c r="BI892" s="94">
        <f>IFERROR(((AG892*(12000/5))/((F892*60+G892)*(SUMIFS(팀공격력!X:X,팀공격력!A:A,B892,팀공격력!B:B,D892)+SUMIFS(팀수비력!X:X,팀수비력!A:A,B892,팀수비력!B:B,D892))))*100,"")</f>
        <v>7.6115635860683719</v>
      </c>
      <c r="BJ892" s="94">
        <f>IFERROR(((AI892*(12000/5))/((F892*60+G892)*(SUMIFS(팀공격력!V:V,팀공격력!A:A,B892,팀공격력!B:B,D892)+SUMIFS(팀수비력!W:W,팀수비력!A:A,B892,팀수비력!B:B,D892))))*100,"")</f>
        <v>23.877270827944365</v>
      </c>
      <c r="BK892" s="94">
        <f>IFERROR(((AE892*(12000/5))/((F892*60+G892)*(SUMIFS(팀공격력!X:X,팀공격력!A:A,B892,팀공격력!B:B,D892)+SUMIFS(팀수비력!X:X,팀수비력!A:A,B892,팀수비력!B:B,D892))))*100,"")</f>
        <v>19.240341287006164</v>
      </c>
      <c r="BL892" s="94">
        <f>IFERROR(100*AK892/(((((F892*60+G892)/(12000/5))*SUMIFS(팀공격력!P:P,팀공격력!A:A,B892,팀공격력!B:B,D892))-K892)),"")</f>
        <v>13.561800927387859</v>
      </c>
      <c r="BM892" s="94">
        <f>IFERROR(100*((AM892/E892*(2400))/((F892*60+G892)*SUMIFS(팀공격력!AR:AR,팀공격력!A:A,B892,팀공격력!B:B,D892))),"")</f>
        <v>2.925806773123651</v>
      </c>
      <c r="BN892" s="94">
        <f>IFERROR((AO892*40)/(((F892*60+G892)/60)*(SUMIFS(팀수비력!Q:Q,팀수비력!A:A,B892,팀수비력!B:B,D892)-SUMIFS(팀수비력!N:N,팀수비력!A:A,B892,팀수비력!B:B,D892)))*100,"")</f>
        <v>2.6956334949309455</v>
      </c>
      <c r="BO892" s="94">
        <f t="shared" si="426"/>
        <v>11.103319308087892</v>
      </c>
      <c r="BP892" s="18"/>
      <c r="BQ892" s="18"/>
      <c r="BR892" s="18"/>
      <c r="BS892" s="18"/>
      <c r="BT892" s="19" t="s">
        <v>93</v>
      </c>
      <c r="BU892" s="19"/>
      <c r="BV892" s="26" t="s">
        <v>94</v>
      </c>
      <c r="BW892" s="26"/>
      <c r="BX892" s="26"/>
      <c r="BY892" s="26"/>
      <c r="BZ892" s="29"/>
      <c r="CA892" s="29"/>
      <c r="CB892" s="29"/>
      <c r="CC892" s="30"/>
      <c r="CD892" s="30"/>
      <c r="CE892" s="30"/>
      <c r="CF892" s="28">
        <v>5</v>
      </c>
      <c r="CG892" s="28">
        <v>3</v>
      </c>
    </row>
    <row r="893" spans="1:85" x14ac:dyDescent="0.4">
      <c r="A893" s="9" t="s">
        <v>84</v>
      </c>
      <c r="B893" s="9" t="s">
        <v>210</v>
      </c>
      <c r="C893" s="9" t="s">
        <v>217</v>
      </c>
      <c r="D893" s="23" t="s">
        <v>298</v>
      </c>
      <c r="E893" s="32">
        <v>9</v>
      </c>
      <c r="F893" s="32">
        <v>9</v>
      </c>
      <c r="G893" s="32">
        <v>6</v>
      </c>
      <c r="H893" s="14">
        <f t="shared" si="400"/>
        <v>4914</v>
      </c>
      <c r="I893" s="45">
        <v>20</v>
      </c>
      <c r="J893" s="15">
        <f t="shared" si="401"/>
        <v>2.2222222222222223</v>
      </c>
      <c r="K893" s="21">
        <v>7</v>
      </c>
      <c r="L893" s="21">
        <v>18</v>
      </c>
      <c r="M893" s="15">
        <f t="shared" si="402"/>
        <v>0.77777777777777779</v>
      </c>
      <c r="N893" s="15">
        <f t="shared" si="403"/>
        <v>2</v>
      </c>
      <c r="O893" s="17">
        <f t="shared" si="404"/>
        <v>0.3888888888888889</v>
      </c>
      <c r="P893" s="14">
        <v>3</v>
      </c>
      <c r="Q893" s="16">
        <v>7</v>
      </c>
      <c r="R893" s="15">
        <f t="shared" si="405"/>
        <v>0.33333333333333331</v>
      </c>
      <c r="S893" s="15">
        <f t="shared" si="406"/>
        <v>0.77777777777777779</v>
      </c>
      <c r="T893" s="17">
        <f t="shared" si="407"/>
        <v>0.42857142857142855</v>
      </c>
      <c r="U893" s="16">
        <v>4</v>
      </c>
      <c r="V893" s="16">
        <v>11</v>
      </c>
      <c r="W893" s="15">
        <f t="shared" si="408"/>
        <v>0.44444444444444442</v>
      </c>
      <c r="X893" s="15">
        <f t="shared" si="409"/>
        <v>1.2222222222222223</v>
      </c>
      <c r="Y893" s="17">
        <f t="shared" si="410"/>
        <v>0.36363636363636365</v>
      </c>
      <c r="Z893" s="8">
        <v>2</v>
      </c>
      <c r="AA893" s="8">
        <v>2</v>
      </c>
      <c r="AB893" s="15">
        <f t="shared" si="411"/>
        <v>0.22222222222222221</v>
      </c>
      <c r="AC893" s="15">
        <f t="shared" si="412"/>
        <v>0.22222222222222221</v>
      </c>
      <c r="AD893" s="17">
        <f t="shared" si="413"/>
        <v>1</v>
      </c>
      <c r="AE893" s="13">
        <v>17</v>
      </c>
      <c r="AF893" s="15">
        <f t="shared" si="414"/>
        <v>1.8888888888888888</v>
      </c>
      <c r="AG893" s="13">
        <v>8</v>
      </c>
      <c r="AH893" s="15">
        <f t="shared" si="415"/>
        <v>0.88888888888888884</v>
      </c>
      <c r="AI893" s="13">
        <v>9</v>
      </c>
      <c r="AJ893" s="15">
        <f t="shared" si="416"/>
        <v>1</v>
      </c>
      <c r="AK893" s="13">
        <v>6</v>
      </c>
      <c r="AL893" s="15">
        <f t="shared" si="417"/>
        <v>0.66666666666666663</v>
      </c>
      <c r="AM893" s="13">
        <v>5</v>
      </c>
      <c r="AN893" s="15">
        <f t="shared" si="418"/>
        <v>0.55555555555555558</v>
      </c>
      <c r="AO893" s="2">
        <v>0</v>
      </c>
      <c r="AP893" s="15">
        <f t="shared" si="419"/>
        <v>0</v>
      </c>
      <c r="AQ893" s="6">
        <v>3</v>
      </c>
      <c r="AR893" s="15">
        <f t="shared" si="420"/>
        <v>0.33333333333333331</v>
      </c>
      <c r="AS893" s="52">
        <v>11</v>
      </c>
      <c r="AT893" s="15">
        <f t="shared" si="421"/>
        <v>1.2222222222222223</v>
      </c>
      <c r="AU893" s="18"/>
      <c r="AV893" s="18"/>
      <c r="AW893" s="18"/>
      <c r="AX893" s="18"/>
      <c r="AY893" s="18"/>
      <c r="AZ893" s="18"/>
      <c r="BA893" s="18"/>
      <c r="BB893" s="18"/>
      <c r="BC893" s="18"/>
      <c r="BD893" s="92">
        <f t="shared" si="422"/>
        <v>52.96610169491526</v>
      </c>
      <c r="BE893" s="92">
        <f t="shared" si="423"/>
        <v>50</v>
      </c>
      <c r="BF893" s="93">
        <f>IFERROR(100*((L893+0.44*AA893+AQ893)*2400)/((SUMIFS(팀공격력!Q:Q,팀공격력!A:A,B893,팀공격력!B:B,D893)+0.44*SUMIFS(팀공격력!T:T,팀공격력!A:A,B893,팀공격력!B:B,D893)+SUMIFS(팀공격력!AK:AK,팀공격력!A:A,B893,팀공격력!B:B,D893))*(F893*60+G893)),"")</f>
        <v>12.483881642760149</v>
      </c>
      <c r="BG893" s="17">
        <f t="shared" si="424"/>
        <v>0.61111111111111116</v>
      </c>
      <c r="BH893" s="17">
        <f t="shared" si="425"/>
        <v>0.1111111111111111</v>
      </c>
      <c r="BI893" s="94">
        <f>IFERROR(((AG893*(12000/5))/((F893*60+G893)*(SUMIFS(팀공격력!X:X,팀공격력!A:A,B893,팀공격력!B:B,D893)+SUMIFS(팀수비력!X:X,팀수비력!A:A,B893,팀수비력!B:B,D893))))*100,"")</f>
        <v>5.368677124402315</v>
      </c>
      <c r="BJ893" s="94">
        <f>IFERROR(((AI893*(12000/5))/((F893*60+G893)*(SUMIFS(팀공격력!V:V,팀공격력!A:A,B893,팀공격력!B:B,D893)+SUMIFS(팀수비력!W:W,팀수비력!A:A,B893,팀수비력!B:B,D893))))*100,"")</f>
        <v>12.40139171173654</v>
      </c>
      <c r="BK893" s="94">
        <f>IFERROR(((AE893*(12000/5))/((F893*60+G893)*(SUMIFS(팀공격력!X:X,팀공격력!A:A,B893,팀공격력!B:B,D893)+SUMIFS(팀수비력!X:X,팀수비력!A:A,B893,팀수비력!B:B,D893))))*100,"")</f>
        <v>11.408438889354921</v>
      </c>
      <c r="BL893" s="94">
        <f>IFERROR(100*AK893/(((((F893*60+G893)/(12000/5))*SUMIFS(팀공격력!P:P,팀공격력!A:A,B893,팀공격력!B:B,D893))-K893)),"")</f>
        <v>11.259676284306826</v>
      </c>
      <c r="BM893" s="94">
        <f>IFERROR(100*((AM893/E893*(2400))/((F893*60+G893)*SUMIFS(팀공격력!AR:AR,팀공격력!A:A,B893,팀공격력!B:B,D893))),"")</f>
        <v>3.4394404679305981</v>
      </c>
      <c r="BN893" s="94">
        <f>IFERROR((AO893*40)/(((F893*60+G893)/60)*(SUMIFS(팀수비력!Q:Q,팀수비력!A:A,B893,팀수비력!B:B,D893)-SUMIFS(팀수비력!N:N,팀수비력!A:A,B893,팀수비력!B:B,D893)))*100,"")</f>
        <v>0</v>
      </c>
      <c r="BO893" s="94">
        <f t="shared" si="426"/>
        <v>13.711151736745887</v>
      </c>
      <c r="BP893" s="18"/>
      <c r="BQ893" s="18"/>
      <c r="BR893" s="18"/>
      <c r="BS893" s="18"/>
      <c r="BT893" s="19" t="s">
        <v>88</v>
      </c>
      <c r="BU893" s="19"/>
      <c r="BV893" s="26" t="s">
        <v>94</v>
      </c>
      <c r="BW893" s="26"/>
      <c r="BX893" s="26"/>
      <c r="BY893" s="26"/>
      <c r="BZ893" s="29"/>
      <c r="CA893" s="29"/>
      <c r="CB893" s="29"/>
      <c r="CC893" s="30"/>
      <c r="CD893" s="30"/>
      <c r="CE893" s="30"/>
      <c r="CF893" s="28">
        <v>5</v>
      </c>
      <c r="CG893" s="28">
        <v>4</v>
      </c>
    </row>
    <row r="894" spans="1:85" x14ac:dyDescent="0.4">
      <c r="A894" s="9" t="s">
        <v>84</v>
      </c>
      <c r="B894" s="9" t="s">
        <v>210</v>
      </c>
      <c r="C894" s="9" t="s">
        <v>218</v>
      </c>
      <c r="D894" s="23" t="s">
        <v>298</v>
      </c>
      <c r="E894" s="32">
        <v>9</v>
      </c>
      <c r="F894" s="32">
        <v>22</v>
      </c>
      <c r="G894" s="32">
        <v>0</v>
      </c>
      <c r="H894" s="14">
        <f t="shared" si="400"/>
        <v>11880</v>
      </c>
      <c r="I894" s="45">
        <v>67</v>
      </c>
      <c r="J894" s="15">
        <f t="shared" si="401"/>
        <v>7.4444444444444446</v>
      </c>
      <c r="K894" s="21">
        <v>24</v>
      </c>
      <c r="L894" s="21">
        <v>71</v>
      </c>
      <c r="M894" s="15">
        <f t="shared" si="402"/>
        <v>2.6666666666666665</v>
      </c>
      <c r="N894" s="15">
        <f t="shared" si="403"/>
        <v>7.8888888888888893</v>
      </c>
      <c r="O894" s="17">
        <f t="shared" si="404"/>
        <v>0.3380281690140845</v>
      </c>
      <c r="P894" s="14">
        <v>15</v>
      </c>
      <c r="Q894" s="16">
        <v>34</v>
      </c>
      <c r="R894" s="15">
        <f t="shared" si="405"/>
        <v>1.6666666666666667</v>
      </c>
      <c r="S894" s="15">
        <f t="shared" si="406"/>
        <v>3.7777777777777777</v>
      </c>
      <c r="T894" s="17">
        <f t="shared" si="407"/>
        <v>0.44117647058823528</v>
      </c>
      <c r="U894" s="16">
        <v>9</v>
      </c>
      <c r="V894" s="16">
        <v>37</v>
      </c>
      <c r="W894" s="15">
        <f t="shared" si="408"/>
        <v>1</v>
      </c>
      <c r="X894" s="15">
        <f t="shared" si="409"/>
        <v>4.1111111111111107</v>
      </c>
      <c r="Y894" s="17">
        <f t="shared" si="410"/>
        <v>0.24324324324324326</v>
      </c>
      <c r="Z894" s="8">
        <v>10</v>
      </c>
      <c r="AA894" s="8">
        <v>12</v>
      </c>
      <c r="AB894" s="15">
        <f t="shared" si="411"/>
        <v>1.1111111111111112</v>
      </c>
      <c r="AC894" s="15">
        <f t="shared" si="412"/>
        <v>1.3333333333333333</v>
      </c>
      <c r="AD894" s="17">
        <f t="shared" si="413"/>
        <v>0.83333333333333337</v>
      </c>
      <c r="AE894" s="13">
        <v>23</v>
      </c>
      <c r="AF894" s="15">
        <f t="shared" si="414"/>
        <v>2.5555555555555554</v>
      </c>
      <c r="AG894" s="13">
        <v>5</v>
      </c>
      <c r="AH894" s="15">
        <f t="shared" si="415"/>
        <v>0.55555555555555558</v>
      </c>
      <c r="AI894" s="13">
        <v>18</v>
      </c>
      <c r="AJ894" s="15">
        <f t="shared" si="416"/>
        <v>2</v>
      </c>
      <c r="AK894" s="13">
        <v>29</v>
      </c>
      <c r="AL894" s="15">
        <f t="shared" si="417"/>
        <v>3.2222222222222223</v>
      </c>
      <c r="AM894" s="13">
        <v>8</v>
      </c>
      <c r="AN894" s="15">
        <f t="shared" si="418"/>
        <v>0.88888888888888884</v>
      </c>
      <c r="AO894" s="2">
        <v>1</v>
      </c>
      <c r="AP894" s="15">
        <f t="shared" si="419"/>
        <v>0.1111111111111111</v>
      </c>
      <c r="AQ894" s="6">
        <v>14</v>
      </c>
      <c r="AR894" s="15">
        <f t="shared" si="420"/>
        <v>1.5555555555555556</v>
      </c>
      <c r="AS894" s="52">
        <v>13</v>
      </c>
      <c r="AT894" s="15">
        <f t="shared" si="421"/>
        <v>1.4444444444444444</v>
      </c>
      <c r="AU894" s="18"/>
      <c r="AV894" s="18"/>
      <c r="AW894" s="18"/>
      <c r="AX894" s="18"/>
      <c r="AY894" s="18"/>
      <c r="AZ894" s="18"/>
      <c r="BA894" s="18"/>
      <c r="BB894" s="18"/>
      <c r="BC894" s="18"/>
      <c r="BD894" s="92">
        <f t="shared" si="422"/>
        <v>43.917147351861566</v>
      </c>
      <c r="BE894" s="92">
        <f t="shared" si="423"/>
        <v>40.140845070422536</v>
      </c>
      <c r="BF894" s="93">
        <f>IFERROR(100*((L894+0.44*AA894+AQ894)*2400)/((SUMIFS(팀공격력!Q:Q,팀공격력!A:A,B894,팀공격력!B:B,D894)+0.44*SUMIFS(팀공격력!T:T,팀공격력!A:A,B894,팀공격력!B:B,D894)+SUMIFS(팀공격력!AK:AK,팀공격력!A:A,B894,팀공격력!B:B,D894))*(F894*60+G894)),"")</f>
        <v>21.306523175682056</v>
      </c>
      <c r="BG894" s="17">
        <f t="shared" si="424"/>
        <v>0.52112676056338025</v>
      </c>
      <c r="BH894" s="17">
        <f t="shared" si="425"/>
        <v>0.16901408450704225</v>
      </c>
      <c r="BI894" s="94">
        <f>IFERROR(((AG894*(12000/5))/((F894*60+G894)*(SUMIFS(팀공격력!X:X,팀공격력!A:A,B894,팀공격력!B:B,D894)+SUMIFS(팀수비력!X:X,팀수비력!A:A,B894,팀수비력!B:B,D894))))*100,"")</f>
        <v>1.3879250520471893</v>
      </c>
      <c r="BJ894" s="94">
        <f>IFERROR(((AI894*(12000/5))/((F894*60+G894)*(SUMIFS(팀공격력!V:V,팀공격력!A:A,B894,팀공격력!B:B,D894)+SUMIFS(팀수비력!W:W,팀수비력!A:A,B894,팀수비력!B:B,D894))))*100,"")</f>
        <v>10.259333143345682</v>
      </c>
      <c r="BK894" s="94">
        <f>IFERROR(((AE894*(12000/5))/((F894*60+G894)*(SUMIFS(팀공격력!X:X,팀공격력!A:A,B894,팀공격력!B:B,D894)+SUMIFS(팀수비력!X:X,팀수비력!A:A,B894,팀수비력!B:B,D894))))*100,"")</f>
        <v>6.384455239417071</v>
      </c>
      <c r="BL894" s="94">
        <f>IFERROR(100*AK894/(((((F894*60+G894)/(12000/5))*SUMIFS(팀공격력!P:P,팀공격력!A:A,B894,팀공격력!B:B,D894))-K894)),"")</f>
        <v>23.819301848049282</v>
      </c>
      <c r="BM894" s="94">
        <f>IFERROR(100*((AM894/E894*(2400))/((F894*60+G894)*SUMIFS(팀공격력!AR:AR,팀공격력!A:A,B894,팀공격력!B:B,D894))),"")</f>
        <v>2.2762842369577045</v>
      </c>
      <c r="BN894" s="94">
        <f>IFERROR((AO894*40)/(((F894*60+G894)/60)*(SUMIFS(팀수비력!Q:Q,팀수비력!A:A,B894,팀수비력!B:B,D894)-SUMIFS(팀수비력!N:N,팀수비력!A:A,B894,팀수비력!B:B,D894)))*100,"")</f>
        <v>0.4423800044238001</v>
      </c>
      <c r="BO894" s="94">
        <f t="shared" si="426"/>
        <v>15.507310589277802</v>
      </c>
      <c r="BP894" s="18"/>
      <c r="BQ894" s="18"/>
      <c r="BR894" s="18"/>
      <c r="BS894" s="18"/>
      <c r="BT894" s="19" t="s">
        <v>88</v>
      </c>
      <c r="BU894" s="19"/>
      <c r="BV894" s="26" t="s">
        <v>89</v>
      </c>
      <c r="BW894" s="26"/>
      <c r="BX894" s="26"/>
      <c r="BY894" s="26"/>
      <c r="BZ894" s="29"/>
      <c r="CA894" s="29"/>
      <c r="CB894" s="29"/>
      <c r="CC894" s="30"/>
      <c r="CD894" s="30"/>
      <c r="CE894" s="30"/>
      <c r="CF894" s="28">
        <v>5</v>
      </c>
      <c r="CG894" s="28">
        <v>4</v>
      </c>
    </row>
    <row r="895" spans="1:85" x14ac:dyDescent="0.4">
      <c r="A895" s="9" t="s">
        <v>84</v>
      </c>
      <c r="B895" s="9" t="s">
        <v>210</v>
      </c>
      <c r="C895" s="9" t="s">
        <v>219</v>
      </c>
      <c r="D895" s="23" t="s">
        <v>298</v>
      </c>
      <c r="E895" s="32">
        <v>7</v>
      </c>
      <c r="F895" s="32">
        <v>7</v>
      </c>
      <c r="G895" s="32">
        <v>43</v>
      </c>
      <c r="H895" s="14">
        <f t="shared" si="400"/>
        <v>3241</v>
      </c>
      <c r="I895" s="45">
        <v>20</v>
      </c>
      <c r="J895" s="15">
        <f t="shared" si="401"/>
        <v>2.8571428571428572</v>
      </c>
      <c r="K895" s="21">
        <v>7</v>
      </c>
      <c r="L895" s="21">
        <v>27</v>
      </c>
      <c r="M895" s="15">
        <f t="shared" si="402"/>
        <v>1</v>
      </c>
      <c r="N895" s="15">
        <f t="shared" si="403"/>
        <v>3.8571428571428572</v>
      </c>
      <c r="O895" s="17">
        <f t="shared" si="404"/>
        <v>0.25925925925925924</v>
      </c>
      <c r="P895" s="14">
        <v>3</v>
      </c>
      <c r="Q895" s="16">
        <v>13</v>
      </c>
      <c r="R895" s="15">
        <f t="shared" si="405"/>
        <v>0.42857142857142855</v>
      </c>
      <c r="S895" s="15">
        <f t="shared" si="406"/>
        <v>1.8571428571428572</v>
      </c>
      <c r="T895" s="17">
        <f t="shared" si="407"/>
        <v>0.23076923076923078</v>
      </c>
      <c r="U895" s="16">
        <v>4</v>
      </c>
      <c r="V895" s="16">
        <v>14</v>
      </c>
      <c r="W895" s="15">
        <f t="shared" si="408"/>
        <v>0.5714285714285714</v>
      </c>
      <c r="X895" s="15">
        <f t="shared" si="409"/>
        <v>2</v>
      </c>
      <c r="Y895" s="17">
        <f t="shared" si="410"/>
        <v>0.2857142857142857</v>
      </c>
      <c r="Z895" s="8">
        <v>2</v>
      </c>
      <c r="AA895" s="8">
        <v>2</v>
      </c>
      <c r="AB895" s="15">
        <f t="shared" si="411"/>
        <v>0.2857142857142857</v>
      </c>
      <c r="AC895" s="15">
        <f t="shared" si="412"/>
        <v>0.2857142857142857</v>
      </c>
      <c r="AD895" s="17">
        <f t="shared" si="413"/>
        <v>1</v>
      </c>
      <c r="AE895" s="13">
        <v>8</v>
      </c>
      <c r="AF895" s="15">
        <f t="shared" si="414"/>
        <v>1.1428571428571428</v>
      </c>
      <c r="AG895" s="13">
        <v>1</v>
      </c>
      <c r="AH895" s="15">
        <f t="shared" si="415"/>
        <v>0.14285714285714285</v>
      </c>
      <c r="AI895" s="13">
        <v>7</v>
      </c>
      <c r="AJ895" s="15">
        <f t="shared" si="416"/>
        <v>1</v>
      </c>
      <c r="AK895" s="13">
        <v>3</v>
      </c>
      <c r="AL895" s="15">
        <f t="shared" si="417"/>
        <v>0.42857142857142855</v>
      </c>
      <c r="AM895" s="13">
        <v>6</v>
      </c>
      <c r="AN895" s="15">
        <f t="shared" si="418"/>
        <v>0.8571428571428571</v>
      </c>
      <c r="AO895" s="2">
        <v>2</v>
      </c>
      <c r="AP895" s="15">
        <f t="shared" si="419"/>
        <v>0.2857142857142857</v>
      </c>
      <c r="AQ895" s="6">
        <v>1</v>
      </c>
      <c r="AR895" s="15">
        <f t="shared" si="420"/>
        <v>0.14285714285714285</v>
      </c>
      <c r="AS895" s="52">
        <v>4</v>
      </c>
      <c r="AT895" s="15">
        <f t="shared" si="421"/>
        <v>0.5714285714285714</v>
      </c>
      <c r="AU895" s="18"/>
      <c r="AV895" s="18"/>
      <c r="AW895" s="18"/>
      <c r="AX895" s="18"/>
      <c r="AY895" s="18"/>
      <c r="AZ895" s="18"/>
      <c r="BA895" s="18"/>
      <c r="BB895" s="18"/>
      <c r="BC895" s="18"/>
      <c r="BD895" s="92">
        <f t="shared" si="422"/>
        <v>35.868005738880917</v>
      </c>
      <c r="BE895" s="92">
        <f t="shared" si="423"/>
        <v>33.333333333333329</v>
      </c>
      <c r="BF895" s="93">
        <f>IFERROR(100*((L895+0.44*AA895+AQ895)*2400)/((SUMIFS(팀공격력!Q:Q,팀공격력!A:A,B895,팀공격력!B:B,D895)+0.44*SUMIFS(팀공격력!T:T,팀공격력!A:A,B895,팀공격력!B:B,D895)+SUMIFS(팀공격력!AK:AK,팀공격력!A:A,B895,팀공격력!B:B,D895))*(F895*60+G895)),"")</f>
        <v>19.431716490718124</v>
      </c>
      <c r="BG895" s="17">
        <f t="shared" si="424"/>
        <v>0.51851851851851849</v>
      </c>
      <c r="BH895" s="17">
        <f t="shared" si="425"/>
        <v>7.407407407407407E-2</v>
      </c>
      <c r="BI895" s="94">
        <f>IFERROR(((AG895*(12000/5))/((F895*60+G895)*(SUMIFS(팀공격력!X:X,팀공격력!A:A,B895,팀공격력!B:B,D895)+SUMIFS(팀수비력!X:X,팀수비력!A:A,B895,팀수비력!B:B,D895))))*100,"")</f>
        <v>0.79138707071373227</v>
      </c>
      <c r="BJ895" s="94">
        <f>IFERROR(((AI895*(12000/5))/((F895*60+G895)*(SUMIFS(팀공격력!V:V,팀공격력!A:A,B895,팀공격력!B:B,D895)+SUMIFS(팀수비력!W:W,팀수비력!A:A,B895,팀수비력!B:B,D895))))*100,"")</f>
        <v>11.374638618252233</v>
      </c>
      <c r="BK895" s="94">
        <f>IFERROR(((AE895*(12000/5))/((F895*60+G895)*(SUMIFS(팀공격력!X:X,팀공격력!A:A,B895,팀공격력!B:B,D895)+SUMIFS(팀수비력!X:X,팀수비력!A:A,B895,팀수비력!B:B,D895))))*100,"")</f>
        <v>6.3310965657098581</v>
      </c>
      <c r="BL895" s="94">
        <f>IFERROR(100*AK895/(((((F895*60+G895)/(12000/5))*SUMIFS(팀공격력!P:P,팀공격력!A:A,B895,팀공격력!B:B,D895))-K895)),"")</f>
        <v>6.7991878747816239</v>
      </c>
      <c r="BM895" s="94">
        <f>IFERROR(100*((AM895/E895*(2400))/((F895*60+G895)*SUMIFS(팀공격력!AR:AR,팀공격력!A:A,B895,팀공격력!B:B,D895))),"")</f>
        <v>6.2578502163817173</v>
      </c>
      <c r="BN895" s="94">
        <f>IFERROR((AO895*40)/(((F895*60+G895)/60)*(SUMIFS(팀수비력!Q:Q,팀수비력!A:A,B895,팀수비력!B:B,D895)-SUMIFS(팀수비력!N:N,팀수비력!A:A,B895,팀수비력!B:B,D895)))*100,"")</f>
        <v>2.5224259431508251</v>
      </c>
      <c r="BO895" s="94">
        <f t="shared" si="426"/>
        <v>3.4626038781163437</v>
      </c>
      <c r="BP895" s="18"/>
      <c r="BQ895" s="18"/>
      <c r="BR895" s="18"/>
      <c r="BS895" s="18"/>
      <c r="BT895" s="19" t="s">
        <v>88</v>
      </c>
      <c r="BU895" s="19"/>
      <c r="BV895" s="26" t="s">
        <v>94</v>
      </c>
      <c r="BW895" s="26"/>
      <c r="BX895" s="26"/>
      <c r="BY895" s="26"/>
      <c r="BZ895" s="29"/>
      <c r="CA895" s="29"/>
      <c r="CB895" s="29"/>
      <c r="CC895" s="30"/>
      <c r="CD895" s="30"/>
      <c r="CE895" s="30"/>
      <c r="CF895" s="28">
        <v>4</v>
      </c>
      <c r="CG895" s="28">
        <v>3</v>
      </c>
    </row>
    <row r="896" spans="1:85" x14ac:dyDescent="0.4">
      <c r="A896" s="9" t="s">
        <v>84</v>
      </c>
      <c r="B896" s="9" t="s">
        <v>210</v>
      </c>
      <c r="C896" s="9" t="s">
        <v>221</v>
      </c>
      <c r="D896" s="23" t="s">
        <v>298</v>
      </c>
      <c r="E896" s="32">
        <v>9</v>
      </c>
      <c r="F896" s="32">
        <v>14</v>
      </c>
      <c r="G896" s="32">
        <v>0</v>
      </c>
      <c r="H896" s="14">
        <f t="shared" si="400"/>
        <v>7560</v>
      </c>
      <c r="I896" s="45">
        <v>58</v>
      </c>
      <c r="J896" s="15">
        <f t="shared" si="401"/>
        <v>6.4444444444444446</v>
      </c>
      <c r="K896" s="21">
        <v>24</v>
      </c>
      <c r="L896" s="21">
        <v>43</v>
      </c>
      <c r="M896" s="15">
        <f t="shared" si="402"/>
        <v>2.6666666666666665</v>
      </c>
      <c r="N896" s="15">
        <f t="shared" si="403"/>
        <v>4.7777777777777777</v>
      </c>
      <c r="O896" s="17">
        <f t="shared" si="404"/>
        <v>0.55813953488372092</v>
      </c>
      <c r="P896" s="14">
        <v>24</v>
      </c>
      <c r="Q896" s="16">
        <v>43</v>
      </c>
      <c r="R896" s="15">
        <f t="shared" si="405"/>
        <v>2.6666666666666665</v>
      </c>
      <c r="S896" s="15">
        <f t="shared" si="406"/>
        <v>4.7777777777777777</v>
      </c>
      <c r="T896" s="17">
        <f t="shared" si="407"/>
        <v>0.55813953488372092</v>
      </c>
      <c r="U896" s="16">
        <v>0</v>
      </c>
      <c r="V896" s="16">
        <v>0</v>
      </c>
      <c r="W896" s="15">
        <f t="shared" si="408"/>
        <v>0</v>
      </c>
      <c r="X896" s="15">
        <f t="shared" si="409"/>
        <v>0</v>
      </c>
      <c r="Y896" s="17" t="e">
        <f t="shared" si="410"/>
        <v>#DIV/0!</v>
      </c>
      <c r="Z896" s="8">
        <v>10</v>
      </c>
      <c r="AA896" s="8">
        <v>19</v>
      </c>
      <c r="AB896" s="15">
        <f t="shared" si="411"/>
        <v>1.1111111111111112</v>
      </c>
      <c r="AC896" s="15">
        <f t="shared" si="412"/>
        <v>2.1111111111111112</v>
      </c>
      <c r="AD896" s="17">
        <f t="shared" si="413"/>
        <v>0.52631578947368418</v>
      </c>
      <c r="AE896" s="13">
        <v>43</v>
      </c>
      <c r="AF896" s="15">
        <f t="shared" si="414"/>
        <v>4.7777777777777777</v>
      </c>
      <c r="AG896" s="13">
        <v>15</v>
      </c>
      <c r="AH896" s="15">
        <f t="shared" si="415"/>
        <v>1.6666666666666667</v>
      </c>
      <c r="AI896" s="13">
        <v>28</v>
      </c>
      <c r="AJ896" s="15">
        <f t="shared" si="416"/>
        <v>3.1111111111111112</v>
      </c>
      <c r="AK896" s="13">
        <v>11</v>
      </c>
      <c r="AL896" s="15">
        <f t="shared" si="417"/>
        <v>1.2222222222222223</v>
      </c>
      <c r="AM896" s="13">
        <v>2</v>
      </c>
      <c r="AN896" s="15">
        <f t="shared" si="418"/>
        <v>0.22222222222222221</v>
      </c>
      <c r="AO896" s="2">
        <v>9</v>
      </c>
      <c r="AP896" s="15">
        <f t="shared" si="419"/>
        <v>1</v>
      </c>
      <c r="AQ896" s="6">
        <v>12</v>
      </c>
      <c r="AR896" s="15">
        <f t="shared" si="420"/>
        <v>1.3333333333333333</v>
      </c>
      <c r="AS896" s="52">
        <v>13</v>
      </c>
      <c r="AT896" s="15">
        <f t="shared" si="421"/>
        <v>1.4444444444444444</v>
      </c>
      <c r="AU896" s="18"/>
      <c r="AV896" s="18"/>
      <c r="AW896" s="18"/>
      <c r="AX896" s="18"/>
      <c r="AY896" s="18"/>
      <c r="AZ896" s="18"/>
      <c r="BA896" s="18"/>
      <c r="BB896" s="18"/>
      <c r="BC896" s="18"/>
      <c r="BD896" s="92">
        <f t="shared" si="422"/>
        <v>56.464174454828665</v>
      </c>
      <c r="BE896" s="92">
        <f t="shared" si="423"/>
        <v>55.813953488372093</v>
      </c>
      <c r="BF896" s="93">
        <f>IFERROR(100*((L896+0.44*AA896+AQ896)*2400)/((SUMIFS(팀공격력!Q:Q,팀공격력!A:A,B896,팀공격력!B:B,D896)+0.44*SUMIFS(팀공격력!T:T,팀공격력!A:A,B896,팀공격력!B:B,D896)+SUMIFS(팀공격력!AK:AK,팀공격력!A:A,B896,팀공격력!B:B,D896))*(F896*60+G896)),"")</f>
        <v>23.497997329773032</v>
      </c>
      <c r="BG896" s="17">
        <f t="shared" si="424"/>
        <v>0</v>
      </c>
      <c r="BH896" s="17">
        <f t="shared" si="425"/>
        <v>0.44186046511627908</v>
      </c>
      <c r="BI896" s="94">
        <f>IFERROR(((AG896*(12000/5))/((F896*60+G896)*(SUMIFS(팀공격력!X:X,팀공격력!A:A,B896,팀공격력!B:B,D896)+SUMIFS(팀수비력!X:X,팀수비력!A:A,B896,팀수비력!B:B,D896))))*100,"")</f>
        <v>6.5430752453653218</v>
      </c>
      <c r="BJ896" s="94">
        <f>IFERROR(((AI896*(12000/5))/((F896*60+G896)*(SUMIFS(팀공격력!V:V,팀공격력!A:A,B896,팀공격력!B:B,D896)+SUMIFS(팀수비력!W:W,팀수비력!A:A,B896,팀수비력!B:B,D896))))*100,"")</f>
        <v>25.078369905956109</v>
      </c>
      <c r="BK896" s="94">
        <f>IFERROR(((AE896*(12000/5))/((F896*60+G896)*(SUMIFS(팀공격력!X:X,팀공격력!A:A,B896,팀공격력!B:B,D896)+SUMIFS(팀수비력!X:X,팀수비력!A:A,B896,팀수비력!B:B,D896))))*100,"")</f>
        <v>18.756815703380589</v>
      </c>
      <c r="BL896" s="94">
        <f>IFERROR(100*AK896/(((((F896*60+G896)/(12000/5))*SUMIFS(팀공격력!P:P,팀공격력!A:A,B896,팀공격력!B:B,D896))-K896)),"")</f>
        <v>16</v>
      </c>
      <c r="BM896" s="94">
        <f>IFERROR(100*((AM896/E896*(2400))/((F896*60+G896)*SUMIFS(팀공격력!AR:AR,팀공격력!A:A,B896,팀공격력!B:B,D896))),"")</f>
        <v>0.8942545216619554</v>
      </c>
      <c r="BN896" s="94">
        <f>IFERROR((AO896*40)/(((F896*60+G896)/60)*(SUMIFS(팀수비력!Q:Q,팀수비력!A:A,B896,팀수비력!B:B,D896)-SUMIFS(팀수비력!N:N,팀수비력!A:A,B896,팀수비력!B:B,D896)))*100,"")</f>
        <v>6.2565172054223153</v>
      </c>
      <c r="BO896" s="94">
        <f t="shared" si="426"/>
        <v>18.939393939393941</v>
      </c>
      <c r="BP896" s="18"/>
      <c r="BQ896" s="18"/>
      <c r="BR896" s="18"/>
      <c r="BS896" s="18"/>
      <c r="BT896" s="19" t="s">
        <v>93</v>
      </c>
      <c r="BU896" s="19"/>
      <c r="BV896" s="26" t="s">
        <v>97</v>
      </c>
      <c r="BW896" s="26"/>
      <c r="BX896" s="26"/>
      <c r="BY896" s="26"/>
      <c r="BZ896" s="29"/>
      <c r="CA896" s="29"/>
      <c r="CB896" s="29"/>
      <c r="CC896" s="30"/>
      <c r="CD896" s="30"/>
      <c r="CE896" s="30"/>
      <c r="CF896" s="28">
        <v>5</v>
      </c>
      <c r="CG896" s="28">
        <v>4</v>
      </c>
    </row>
    <row r="897" spans="1:85" x14ac:dyDescent="0.4">
      <c r="A897" s="9" t="s">
        <v>84</v>
      </c>
      <c r="B897" s="9" t="s">
        <v>210</v>
      </c>
      <c r="C897" s="9" t="s">
        <v>223</v>
      </c>
      <c r="D897" s="23" t="s">
        <v>298</v>
      </c>
      <c r="E897" s="32">
        <v>8</v>
      </c>
      <c r="F897" s="32">
        <v>31</v>
      </c>
      <c r="G897" s="32">
        <v>10</v>
      </c>
      <c r="H897" s="14">
        <f t="shared" si="400"/>
        <v>14960</v>
      </c>
      <c r="I897" s="45">
        <v>86</v>
      </c>
      <c r="J897" s="15">
        <f t="shared" si="401"/>
        <v>10.75</v>
      </c>
      <c r="K897" s="21">
        <v>38</v>
      </c>
      <c r="L897" s="21">
        <v>90</v>
      </c>
      <c r="M897" s="15">
        <f t="shared" si="402"/>
        <v>4.75</v>
      </c>
      <c r="N897" s="15">
        <f t="shared" si="403"/>
        <v>11.25</v>
      </c>
      <c r="O897" s="17">
        <f t="shared" si="404"/>
        <v>0.42222222222222222</v>
      </c>
      <c r="P897" s="14">
        <v>31</v>
      </c>
      <c r="Q897" s="16">
        <v>64</v>
      </c>
      <c r="R897" s="15">
        <f t="shared" si="405"/>
        <v>3.875</v>
      </c>
      <c r="S897" s="15">
        <f t="shared" si="406"/>
        <v>8</v>
      </c>
      <c r="T897" s="17">
        <f t="shared" si="407"/>
        <v>0.484375</v>
      </c>
      <c r="U897" s="16">
        <v>7</v>
      </c>
      <c r="V897" s="16">
        <v>26</v>
      </c>
      <c r="W897" s="15">
        <f t="shared" si="408"/>
        <v>0.875</v>
      </c>
      <c r="X897" s="15">
        <f t="shared" si="409"/>
        <v>3.25</v>
      </c>
      <c r="Y897" s="17">
        <f t="shared" si="410"/>
        <v>0.26923076923076922</v>
      </c>
      <c r="Z897" s="8">
        <v>3</v>
      </c>
      <c r="AA897" s="8">
        <v>3</v>
      </c>
      <c r="AB897" s="15">
        <f t="shared" si="411"/>
        <v>0.375</v>
      </c>
      <c r="AC897" s="15">
        <f t="shared" si="412"/>
        <v>0.375</v>
      </c>
      <c r="AD897" s="17">
        <f t="shared" si="413"/>
        <v>1</v>
      </c>
      <c r="AE897" s="13">
        <v>35</v>
      </c>
      <c r="AF897" s="15">
        <f t="shared" si="414"/>
        <v>4.375</v>
      </c>
      <c r="AG897" s="13">
        <v>6</v>
      </c>
      <c r="AH897" s="15">
        <f t="shared" si="415"/>
        <v>0.75</v>
      </c>
      <c r="AI897" s="13">
        <v>29</v>
      </c>
      <c r="AJ897" s="15">
        <f t="shared" si="416"/>
        <v>3.625</v>
      </c>
      <c r="AK897" s="13">
        <v>26</v>
      </c>
      <c r="AL897" s="15">
        <f t="shared" si="417"/>
        <v>3.25</v>
      </c>
      <c r="AM897" s="13">
        <v>4</v>
      </c>
      <c r="AN897" s="15">
        <f t="shared" si="418"/>
        <v>0.5</v>
      </c>
      <c r="AO897" s="2">
        <v>0</v>
      </c>
      <c r="AP897" s="15">
        <f t="shared" si="419"/>
        <v>0</v>
      </c>
      <c r="AQ897" s="6">
        <v>10</v>
      </c>
      <c r="AR897" s="15">
        <f t="shared" si="420"/>
        <v>1.25</v>
      </c>
      <c r="AS897" s="52">
        <v>17</v>
      </c>
      <c r="AT897" s="15">
        <f t="shared" si="421"/>
        <v>2.125</v>
      </c>
      <c r="AU897" s="18"/>
      <c r="AV897" s="18"/>
      <c r="AW897" s="18"/>
      <c r="AX897" s="18"/>
      <c r="AY897" s="18"/>
      <c r="AZ897" s="18"/>
      <c r="BA897" s="18"/>
      <c r="BB897" s="18"/>
      <c r="BC897" s="18"/>
      <c r="BD897" s="92">
        <f t="shared" si="422"/>
        <v>47.087166009636441</v>
      </c>
      <c r="BE897" s="92">
        <f t="shared" si="423"/>
        <v>46.111111111111114</v>
      </c>
      <c r="BF897" s="93">
        <f>IFERROR(100*((L897+0.44*AA897+AQ897)*2400)/((SUMIFS(팀공격력!Q:Q,팀공격력!A:A,B897,팀공격력!B:B,D897)+0.44*SUMIFS(팀공격력!T:T,팀공격력!A:A,B897,팀공격력!B:B,D897)+SUMIFS(팀공격력!AK:AK,팀공격력!A:A,B897,팀공격력!B:B,D897))*(F897*60+G897)),"")</f>
        <v>16.879071084678557</v>
      </c>
      <c r="BG897" s="17">
        <f t="shared" si="424"/>
        <v>0.28888888888888886</v>
      </c>
      <c r="BH897" s="17">
        <f t="shared" si="425"/>
        <v>3.3333333333333333E-2</v>
      </c>
      <c r="BI897" s="94">
        <f>IFERROR(((AG897*(12000/5))/((F897*60+G897)*(SUMIFS(팀공격력!X:X,팀공격력!A:A,B897,팀공격력!B:B,D897)+SUMIFS(팀수비력!X:X,팀수비력!A:A,B897,팀수비력!B:B,D897))))*100,"")</f>
        <v>1.1756541617340899</v>
      </c>
      <c r="BJ897" s="94">
        <f>IFERROR(((AI897*(12000/5))/((F897*60+G897)*(SUMIFS(팀공격력!V:V,팀공격력!A:A,B897,팀공격력!B:B,D897)+SUMIFS(팀수비력!W:W,팀수비력!A:A,B897,팀수비력!B:B,D897))))*100,"")</f>
        <v>11.667476908118619</v>
      </c>
      <c r="BK897" s="94">
        <f>IFERROR(((AE897*(12000/5))/((F897*60+G897)*(SUMIFS(팀공격력!X:X,팀공격력!A:A,B897,팀공격력!B:B,D897)+SUMIFS(팀수비력!X:X,팀수비력!A:A,B897,팀수비력!B:B,D897))))*100,"")</f>
        <v>6.857982610115525</v>
      </c>
      <c r="BL897" s="94">
        <f>IFERROR(100*AK897/(((((F897*60+G897)/(12000/5))*SUMIFS(팀공격력!P:P,팀공격력!A:A,B897,팀공격력!B:B,D897))-K897)),"")</f>
        <v>15.432175095832818</v>
      </c>
      <c r="BM897" s="94">
        <f>IFERROR(100*((AM897/E897*(2400))/((F897*60+G897)*SUMIFS(팀공격력!AR:AR,팀공격력!A:A,B897,팀공격력!B:B,D897))),"")</f>
        <v>0.90381874114497107</v>
      </c>
      <c r="BN897" s="94">
        <f>IFERROR((AO897*40)/(((F897*60+G897)/60)*(SUMIFS(팀수비력!Q:Q,팀수비력!A:A,B897,팀수비력!B:B,D897)-SUMIFS(팀수비력!N:N,팀수비력!A:A,B897,팀수비력!B:B,D897)))*100,"")</f>
        <v>0</v>
      </c>
      <c r="BO897" s="94">
        <f t="shared" si="426"/>
        <v>9.8697196999605215</v>
      </c>
      <c r="BP897" s="18"/>
      <c r="BQ897" s="18"/>
      <c r="BR897" s="18"/>
      <c r="BS897" s="18"/>
      <c r="BT897" s="19" t="s">
        <v>88</v>
      </c>
      <c r="BU897" s="19"/>
      <c r="BV897" s="26" t="s">
        <v>89</v>
      </c>
      <c r="BW897" s="26"/>
      <c r="BX897" s="26"/>
      <c r="BY897" s="26"/>
      <c r="BZ897" s="29"/>
      <c r="CA897" s="29"/>
      <c r="CB897" s="29"/>
      <c r="CC897" s="30"/>
      <c r="CD897" s="30"/>
      <c r="CE897" s="30"/>
      <c r="CF897" s="28">
        <v>5</v>
      </c>
      <c r="CG897" s="28">
        <v>3</v>
      </c>
    </row>
    <row r="898" spans="1:85" x14ac:dyDescent="0.4">
      <c r="A898" s="9" t="s">
        <v>84</v>
      </c>
      <c r="B898" s="9" t="s">
        <v>210</v>
      </c>
      <c r="C898" s="9" t="s">
        <v>224</v>
      </c>
      <c r="D898" s="23" t="s">
        <v>298</v>
      </c>
      <c r="E898" s="32">
        <v>1</v>
      </c>
      <c r="F898" s="32">
        <v>2</v>
      </c>
      <c r="G898" s="32">
        <v>50</v>
      </c>
      <c r="H898" s="14">
        <f t="shared" ref="H898:H961" si="427">(F898*60+G898)*E898</f>
        <v>170</v>
      </c>
      <c r="I898" s="45">
        <v>0</v>
      </c>
      <c r="J898" s="15">
        <f t="shared" ref="J898:J961" si="428">I898/$E898</f>
        <v>0</v>
      </c>
      <c r="K898" s="21">
        <v>0</v>
      </c>
      <c r="L898" s="21">
        <v>0</v>
      </c>
      <c r="M898" s="15">
        <f t="shared" ref="M898:M961" si="429">K898/$E898</f>
        <v>0</v>
      </c>
      <c r="N898" s="15">
        <f t="shared" ref="N898:N961" si="430">L898/$E898</f>
        <v>0</v>
      </c>
      <c r="O898" s="17" t="e">
        <f t="shared" ref="O898:O961" si="431">K898/L898</f>
        <v>#DIV/0!</v>
      </c>
      <c r="P898" s="14">
        <v>0</v>
      </c>
      <c r="Q898" s="16">
        <v>0</v>
      </c>
      <c r="R898" s="15">
        <f t="shared" ref="R898:R961" si="432">P898/$E898</f>
        <v>0</v>
      </c>
      <c r="S898" s="15">
        <f t="shared" ref="S898:S961" si="433">Q898/$E898</f>
        <v>0</v>
      </c>
      <c r="T898" s="17" t="e">
        <f t="shared" ref="T898:T961" si="434">P898/Q898</f>
        <v>#DIV/0!</v>
      </c>
      <c r="U898" s="16">
        <v>0</v>
      </c>
      <c r="V898" s="16">
        <v>0</v>
      </c>
      <c r="W898" s="15">
        <f t="shared" ref="W898:W961" si="435">U898/$E898</f>
        <v>0</v>
      </c>
      <c r="X898" s="15">
        <f t="shared" ref="X898:X961" si="436">V898/$E898</f>
        <v>0</v>
      </c>
      <c r="Y898" s="17" t="e">
        <f t="shared" ref="Y898:Y961" si="437">U898/V898</f>
        <v>#DIV/0!</v>
      </c>
      <c r="Z898" s="8">
        <v>0</v>
      </c>
      <c r="AA898" s="8">
        <v>0</v>
      </c>
      <c r="AB898" s="15">
        <f t="shared" ref="AB898:AB961" si="438">Z898/$E898</f>
        <v>0</v>
      </c>
      <c r="AC898" s="15">
        <f t="shared" ref="AC898:AC961" si="439">AA898/$E898</f>
        <v>0</v>
      </c>
      <c r="AD898" s="17" t="e">
        <f t="shared" ref="AD898:AD961" si="440">Z898/AA898</f>
        <v>#DIV/0!</v>
      </c>
      <c r="AE898" s="13">
        <v>0</v>
      </c>
      <c r="AF898" s="15">
        <f t="shared" ref="AF898:AF961" si="441">AE898/$E898</f>
        <v>0</v>
      </c>
      <c r="AG898" s="13">
        <v>0</v>
      </c>
      <c r="AH898" s="15">
        <f t="shared" ref="AH898:AH961" si="442">AG898/$E898</f>
        <v>0</v>
      </c>
      <c r="AI898" s="13">
        <v>0</v>
      </c>
      <c r="AJ898" s="15">
        <f t="shared" ref="AJ898:AJ961" si="443">AI898/$E898</f>
        <v>0</v>
      </c>
      <c r="AK898" s="13">
        <v>0</v>
      </c>
      <c r="AL898" s="15">
        <f t="shared" ref="AL898:AL961" si="444">AK898/$E898</f>
        <v>0</v>
      </c>
      <c r="AM898" s="13">
        <v>0</v>
      </c>
      <c r="AN898" s="15">
        <f t="shared" ref="AN898:AN961" si="445">AM898/$E898</f>
        <v>0</v>
      </c>
      <c r="AO898" s="2">
        <v>0</v>
      </c>
      <c r="AP898" s="15">
        <f t="shared" ref="AP898:AP961" si="446">AO898/$E898</f>
        <v>0</v>
      </c>
      <c r="AQ898" s="6">
        <v>0</v>
      </c>
      <c r="AR898" s="15">
        <f t="shared" ref="AR898:AR961" si="447">AQ898/$E898</f>
        <v>0</v>
      </c>
      <c r="AS898" s="52">
        <v>1</v>
      </c>
      <c r="AT898" s="15">
        <f t="shared" ref="AT898:AT961" si="448">AS898/$E898</f>
        <v>1</v>
      </c>
      <c r="AU898" s="18"/>
      <c r="AV898" s="18"/>
      <c r="AW898" s="18"/>
      <c r="AX898" s="18"/>
      <c r="AY898" s="18"/>
      <c r="AZ898" s="18"/>
      <c r="BA898" s="18"/>
      <c r="BB898" s="18"/>
      <c r="BC898" s="18"/>
      <c r="BD898" s="92" t="str">
        <f t="shared" si="422"/>
        <v/>
      </c>
      <c r="BE898" s="92" t="str">
        <f t="shared" si="423"/>
        <v/>
      </c>
      <c r="BF898" s="93">
        <f>IFERROR(100*((L898+0.44*AA898+AQ898)*2400)/((SUMIFS(팀공격력!Q:Q,팀공격력!A:A,B898,팀공격력!B:B,D898)+0.44*SUMIFS(팀공격력!T:T,팀공격력!A:A,B898,팀공격력!B:B,D898)+SUMIFS(팀공격력!AK:AK,팀공격력!A:A,B898,팀공격력!B:B,D898))*(F898*60+G898)),"")</f>
        <v>0</v>
      </c>
      <c r="BG898" s="17" t="str">
        <f t="shared" si="424"/>
        <v/>
      </c>
      <c r="BH898" s="17" t="str">
        <f t="shared" si="425"/>
        <v/>
      </c>
      <c r="BI898" s="94">
        <f>IFERROR(((AG898*(12000/5))/((F898*60+G898)*(SUMIFS(팀공격력!X:X,팀공격력!A:A,B898,팀공격력!B:B,D898)+SUMIFS(팀수비력!X:X,팀수비력!A:A,B898,팀수비력!B:B,D898))))*100,"")</f>
        <v>0</v>
      </c>
      <c r="BJ898" s="94">
        <f>IFERROR(((AI898*(12000/5))/((F898*60+G898)*(SUMIFS(팀공격력!V:V,팀공격력!A:A,B898,팀공격력!B:B,D898)+SUMIFS(팀수비력!W:W,팀수비력!A:A,B898,팀수비력!B:B,D898))))*100,"")</f>
        <v>0</v>
      </c>
      <c r="BK898" s="94">
        <f>IFERROR(((AE898*(12000/5))/((F898*60+G898)*(SUMIFS(팀공격력!X:X,팀공격력!A:A,B898,팀공격력!B:B,D898)+SUMIFS(팀수비력!X:X,팀수비력!A:A,B898,팀수비력!B:B,D898))))*100,"")</f>
        <v>0</v>
      </c>
      <c r="BL898" s="94">
        <f>IFERROR(100*AK898/(((((F898*60+G898)/(12000/5))*SUMIFS(팀공격력!P:P,팀공격력!A:A,B898,팀공격력!B:B,D898))-K898)),"")</f>
        <v>0</v>
      </c>
      <c r="BM898" s="94">
        <f>IFERROR(100*((AM898/E898*(2400))/((F898*60+G898)*SUMIFS(팀공격력!AR:AR,팀공격력!A:A,B898,팀공격력!B:B,D898))),"")</f>
        <v>0</v>
      </c>
      <c r="BN898" s="94">
        <f>IFERROR((AO898*40)/(((F898*60+G898)/60)*(SUMIFS(팀수비력!Q:Q,팀수비력!A:A,B898,팀수비력!B:B,D898)-SUMIFS(팀수비력!N:N,팀수비력!A:A,B898,팀수비력!B:B,D898)))*100,"")</f>
        <v>0</v>
      </c>
      <c r="BO898" s="94" t="str">
        <f t="shared" si="426"/>
        <v/>
      </c>
      <c r="BP898" s="18"/>
      <c r="BQ898" s="18"/>
      <c r="BR898" s="18"/>
      <c r="BS898" s="18"/>
      <c r="BT898" s="19" t="s">
        <v>88</v>
      </c>
      <c r="BU898" s="19"/>
      <c r="BV898" s="26" t="s">
        <v>94</v>
      </c>
      <c r="BW898" s="26"/>
      <c r="BX898" s="26"/>
      <c r="BY898" s="26"/>
      <c r="BZ898" s="29"/>
      <c r="CA898" s="29"/>
      <c r="CB898" s="29"/>
      <c r="CC898" s="30"/>
      <c r="CD898" s="30"/>
      <c r="CE898" s="30"/>
      <c r="CF898" s="28">
        <v>0</v>
      </c>
      <c r="CG898" s="28">
        <v>1</v>
      </c>
    </row>
    <row r="899" spans="1:85" x14ac:dyDescent="0.4">
      <c r="A899" s="9" t="s">
        <v>84</v>
      </c>
      <c r="B899" s="9" t="s">
        <v>210</v>
      </c>
      <c r="C899" s="9" t="s">
        <v>225</v>
      </c>
      <c r="D899" s="23" t="s">
        <v>298</v>
      </c>
      <c r="E899" s="32">
        <v>9</v>
      </c>
      <c r="F899" s="32">
        <v>13</v>
      </c>
      <c r="G899" s="32">
        <v>51</v>
      </c>
      <c r="H899" s="14">
        <f t="shared" si="427"/>
        <v>7479</v>
      </c>
      <c r="I899" s="45">
        <v>35</v>
      </c>
      <c r="J899" s="15">
        <f t="shared" si="428"/>
        <v>3.8888888888888888</v>
      </c>
      <c r="K899" s="21">
        <v>12</v>
      </c>
      <c r="L899" s="21">
        <v>28</v>
      </c>
      <c r="M899" s="15">
        <f t="shared" si="429"/>
        <v>1.3333333333333333</v>
      </c>
      <c r="N899" s="15">
        <f t="shared" si="430"/>
        <v>3.1111111111111112</v>
      </c>
      <c r="O899" s="17">
        <f t="shared" si="431"/>
        <v>0.42857142857142855</v>
      </c>
      <c r="P899" s="14">
        <v>6</v>
      </c>
      <c r="Q899" s="16">
        <v>16</v>
      </c>
      <c r="R899" s="15">
        <f t="shared" si="432"/>
        <v>0.66666666666666663</v>
      </c>
      <c r="S899" s="15">
        <f t="shared" si="433"/>
        <v>1.7777777777777777</v>
      </c>
      <c r="T899" s="17">
        <f t="shared" si="434"/>
        <v>0.375</v>
      </c>
      <c r="U899" s="16">
        <v>6</v>
      </c>
      <c r="V899" s="16">
        <v>12</v>
      </c>
      <c r="W899" s="15">
        <f t="shared" si="435"/>
        <v>0.66666666666666663</v>
      </c>
      <c r="X899" s="15">
        <f t="shared" si="436"/>
        <v>1.3333333333333333</v>
      </c>
      <c r="Y899" s="17">
        <f t="shared" si="437"/>
        <v>0.5</v>
      </c>
      <c r="Z899" s="8">
        <v>5</v>
      </c>
      <c r="AA899" s="8">
        <v>8</v>
      </c>
      <c r="AB899" s="15">
        <f t="shared" si="438"/>
        <v>0.55555555555555558</v>
      </c>
      <c r="AC899" s="15">
        <f t="shared" si="439"/>
        <v>0.88888888888888884</v>
      </c>
      <c r="AD899" s="17">
        <f t="shared" si="440"/>
        <v>0.625</v>
      </c>
      <c r="AE899" s="13">
        <v>10</v>
      </c>
      <c r="AF899" s="15">
        <f t="shared" si="441"/>
        <v>1.1111111111111112</v>
      </c>
      <c r="AG899" s="13">
        <v>1</v>
      </c>
      <c r="AH899" s="15">
        <f t="shared" si="442"/>
        <v>0.1111111111111111</v>
      </c>
      <c r="AI899" s="13">
        <v>9</v>
      </c>
      <c r="AJ899" s="15">
        <f t="shared" si="443"/>
        <v>1</v>
      </c>
      <c r="AK899" s="13">
        <v>16</v>
      </c>
      <c r="AL899" s="15">
        <f t="shared" si="444"/>
        <v>1.7777777777777777</v>
      </c>
      <c r="AM899" s="13">
        <v>5</v>
      </c>
      <c r="AN899" s="15">
        <f t="shared" si="445"/>
        <v>0.55555555555555558</v>
      </c>
      <c r="AO899" s="2">
        <v>0</v>
      </c>
      <c r="AP899" s="15">
        <f t="shared" si="446"/>
        <v>0</v>
      </c>
      <c r="AQ899" s="6">
        <v>12</v>
      </c>
      <c r="AR899" s="15">
        <f t="shared" si="447"/>
        <v>1.3333333333333333</v>
      </c>
      <c r="AS899" s="52">
        <v>12</v>
      </c>
      <c r="AT899" s="15">
        <f t="shared" si="448"/>
        <v>1.3333333333333333</v>
      </c>
      <c r="AU899" s="18"/>
      <c r="AV899" s="18"/>
      <c r="AW899" s="18"/>
      <c r="AX899" s="18"/>
      <c r="AY899" s="18"/>
      <c r="AZ899" s="18"/>
      <c r="BA899" s="18"/>
      <c r="BB899" s="18"/>
      <c r="BC899" s="18"/>
      <c r="BD899" s="92">
        <f t="shared" si="422"/>
        <v>55.520304568527919</v>
      </c>
      <c r="BE899" s="92">
        <f t="shared" si="423"/>
        <v>53.571428571428569</v>
      </c>
      <c r="BF899" s="93">
        <f>IFERROR(100*((L899+0.44*AA899+AQ899)*2400)/((SUMIFS(팀공격력!Q:Q,팀공격력!A:A,B899,팀공격력!B:B,D899)+0.44*SUMIFS(팀공격력!T:T,팀공격력!A:A,B899,팀공격력!B:B,D899)+SUMIFS(팀공격력!AK:AK,팀공격력!A:A,B899,팀공격력!B:B,D899))*(F899*60+G899)),"")</f>
        <v>16.314840431713467</v>
      </c>
      <c r="BG899" s="17">
        <f t="shared" si="424"/>
        <v>0.42857142857142855</v>
      </c>
      <c r="BH899" s="17">
        <f t="shared" si="425"/>
        <v>0.2857142857142857</v>
      </c>
      <c r="BI899" s="94">
        <f>IFERROR(((AG899*(12000/5))/((F899*60+G899)*(SUMIFS(팀공격력!X:X,팀공격력!A:A,B899,팀공격력!B:B,D899)+SUMIFS(팀수비력!X:X,팀수비력!A:A,B899,팀수비력!B:B,D899))))*100,"")</f>
        <v>0.44092925841210351</v>
      </c>
      <c r="BJ899" s="94">
        <f>IFERROR(((AI899*(12000/5))/((F899*60+G899)*(SUMIFS(팀공격력!V:V,팀공격력!A:A,B899,팀공격력!B:B,D899)+SUMIFS(팀수비력!W:W,팀수비력!A:A,B899,팀수비력!B:B,D899))))*100,"")</f>
        <v>8.1482068286500002</v>
      </c>
      <c r="BK899" s="94">
        <f>IFERROR(((AE899*(12000/5))/((F899*60+G899)*(SUMIFS(팀공격력!X:X,팀공격력!A:A,B899,팀공격력!B:B,D899)+SUMIFS(팀수비력!X:X,팀수비력!A:A,B899,팀수비력!B:B,D899))))*100,"")</f>
        <v>4.4092925841210349</v>
      </c>
      <c r="BL899" s="94">
        <f>IFERROR(100*AK899/(((((F899*60+G899)/(12000/5))*SUMIFS(팀공격력!P:P,팀공격력!A:A,B899,팀공격력!B:B,D899))-K899)),"")</f>
        <v>20.061123736384296</v>
      </c>
      <c r="BM899" s="94">
        <f>IFERROR(100*((AM899/E899*(2400))/((F899*60+G899)*SUMIFS(팀공격력!AR:AR,팀공격력!A:A,B899,팀공격력!B:B,D899))),"")</f>
        <v>2.2598489717089127</v>
      </c>
      <c r="BN899" s="94">
        <f>IFERROR((AO899*40)/(((F899*60+G899)/60)*(SUMIFS(팀수비력!Q:Q,팀수비력!A:A,B899,팀수비력!B:B,D899)-SUMIFS(팀수비력!N:N,팀수비력!A:A,B899,팀수비력!B:B,D899)))*100,"")</f>
        <v>0</v>
      </c>
      <c r="BO899" s="94">
        <f t="shared" si="426"/>
        <v>27.57352941176471</v>
      </c>
      <c r="BP899" s="18"/>
      <c r="BQ899" s="18"/>
      <c r="BR899" s="18"/>
      <c r="BS899" s="18"/>
      <c r="BT899" s="19" t="s">
        <v>88</v>
      </c>
      <c r="BU899" s="19"/>
      <c r="BV899" s="26" t="s">
        <v>89</v>
      </c>
      <c r="BW899" s="26"/>
      <c r="BX899" s="26"/>
      <c r="BY899" s="26"/>
      <c r="BZ899" s="29"/>
      <c r="CA899" s="29"/>
      <c r="CB899" s="29"/>
      <c r="CC899" s="30"/>
      <c r="CD899" s="30"/>
      <c r="CE899" s="30"/>
      <c r="CF899" s="28">
        <v>5</v>
      </c>
      <c r="CG899" s="28">
        <v>4</v>
      </c>
    </row>
    <row r="900" spans="1:85" x14ac:dyDescent="0.4">
      <c r="A900" s="9" t="s">
        <v>84</v>
      </c>
      <c r="B900" s="9" t="s">
        <v>210</v>
      </c>
      <c r="C900" s="9" t="s">
        <v>226</v>
      </c>
      <c r="D900" s="23" t="s">
        <v>298</v>
      </c>
      <c r="E900" s="32">
        <v>8</v>
      </c>
      <c r="F900" s="32">
        <v>13</v>
      </c>
      <c r="G900" s="32">
        <v>33</v>
      </c>
      <c r="H900" s="14">
        <f t="shared" si="427"/>
        <v>6504</v>
      </c>
      <c r="I900" s="45">
        <v>43</v>
      </c>
      <c r="J900" s="15">
        <f t="shared" si="428"/>
        <v>5.375</v>
      </c>
      <c r="K900" s="21">
        <v>19</v>
      </c>
      <c r="L900" s="21">
        <v>35</v>
      </c>
      <c r="M900" s="15">
        <f t="shared" si="429"/>
        <v>2.375</v>
      </c>
      <c r="N900" s="15">
        <f t="shared" si="430"/>
        <v>4.375</v>
      </c>
      <c r="O900" s="17">
        <f t="shared" si="431"/>
        <v>0.54285714285714282</v>
      </c>
      <c r="P900" s="14">
        <v>19</v>
      </c>
      <c r="Q900" s="16">
        <v>35</v>
      </c>
      <c r="R900" s="15">
        <f t="shared" si="432"/>
        <v>2.375</v>
      </c>
      <c r="S900" s="15">
        <f t="shared" si="433"/>
        <v>4.375</v>
      </c>
      <c r="T900" s="17">
        <f t="shared" si="434"/>
        <v>0.54285714285714282</v>
      </c>
      <c r="U900" s="16">
        <v>0</v>
      </c>
      <c r="V900" s="16">
        <v>0</v>
      </c>
      <c r="W900" s="15">
        <f t="shared" si="435"/>
        <v>0</v>
      </c>
      <c r="X900" s="15">
        <f t="shared" si="436"/>
        <v>0</v>
      </c>
      <c r="Y900" s="17" t="e">
        <f t="shared" si="437"/>
        <v>#DIV/0!</v>
      </c>
      <c r="Z900" s="8">
        <v>5</v>
      </c>
      <c r="AA900" s="8">
        <v>9</v>
      </c>
      <c r="AB900" s="15">
        <f t="shared" si="438"/>
        <v>0.625</v>
      </c>
      <c r="AC900" s="15">
        <f t="shared" si="439"/>
        <v>1.125</v>
      </c>
      <c r="AD900" s="17">
        <f t="shared" si="440"/>
        <v>0.55555555555555558</v>
      </c>
      <c r="AE900" s="13">
        <v>33</v>
      </c>
      <c r="AF900" s="15">
        <f t="shared" si="441"/>
        <v>4.125</v>
      </c>
      <c r="AG900" s="13">
        <v>16</v>
      </c>
      <c r="AH900" s="15">
        <f t="shared" si="442"/>
        <v>2</v>
      </c>
      <c r="AI900" s="13">
        <v>17</v>
      </c>
      <c r="AJ900" s="15">
        <f t="shared" si="443"/>
        <v>2.125</v>
      </c>
      <c r="AK900" s="13">
        <v>6</v>
      </c>
      <c r="AL900" s="15">
        <f t="shared" si="444"/>
        <v>0.75</v>
      </c>
      <c r="AM900" s="13">
        <v>5</v>
      </c>
      <c r="AN900" s="15">
        <f t="shared" si="445"/>
        <v>0.625</v>
      </c>
      <c r="AO900" s="2">
        <v>8</v>
      </c>
      <c r="AP900" s="15">
        <f t="shared" si="446"/>
        <v>1</v>
      </c>
      <c r="AQ900" s="6">
        <v>7</v>
      </c>
      <c r="AR900" s="15">
        <f t="shared" si="447"/>
        <v>0.875</v>
      </c>
      <c r="AS900" s="52">
        <v>14</v>
      </c>
      <c r="AT900" s="15">
        <f t="shared" si="448"/>
        <v>1.75</v>
      </c>
      <c r="AU900" s="18"/>
      <c r="AV900" s="18"/>
      <c r="AW900" s="18"/>
      <c r="AX900" s="18"/>
      <c r="AY900" s="18"/>
      <c r="AZ900" s="18"/>
      <c r="BA900" s="18"/>
      <c r="BB900" s="18"/>
      <c r="BC900" s="18"/>
      <c r="BD900" s="92">
        <f t="shared" si="422"/>
        <v>55.184804928131413</v>
      </c>
      <c r="BE900" s="92">
        <f t="shared" si="423"/>
        <v>54.285714285714285</v>
      </c>
      <c r="BF900" s="93">
        <f>IFERROR(100*((L900+0.44*AA900+AQ900)*2400)/((SUMIFS(팀공격력!Q:Q,팀공격력!A:A,B900,팀공격력!B:B,D900)+0.44*SUMIFS(팀공격력!T:T,팀공격력!A:A,B900,팀공격력!B:B,D900)+SUMIFS(팀공격력!AK:AK,팀공격력!A:A,B900,팀공격력!B:B,D900))*(F900*60+G900)),"")</f>
        <v>17.611017231667645</v>
      </c>
      <c r="BG900" s="17">
        <f t="shared" si="424"/>
        <v>0</v>
      </c>
      <c r="BH900" s="17">
        <f t="shared" si="425"/>
        <v>0.25714285714285712</v>
      </c>
      <c r="BI900" s="94">
        <f>IFERROR(((AG900*(12000/5))/((F900*60+G900)*(SUMIFS(팀공격력!X:X,팀공격력!A:A,B900,팀공격력!B:B,D900)+SUMIFS(팀수비력!X:X,팀수비력!A:A,B900,팀수비력!B:B,D900))))*100,"")</f>
        <v>7.2110644770569845</v>
      </c>
      <c r="BJ900" s="94">
        <f>IFERROR(((AI900*(12000/5))/((F900*60+G900)*(SUMIFS(팀공격력!V:V,팀공격력!A:A,B900,팀공격력!B:B,D900)+SUMIFS(팀수비력!W:W,팀수비력!A:A,B900,팀수비력!B:B,D900))))*100,"")</f>
        <v>15.731818760193871</v>
      </c>
      <c r="BK900" s="94">
        <f>IFERROR(((AE900*(12000/5))/((F900*60+G900)*(SUMIFS(팀공격력!X:X,팀공격력!A:A,B900,팀공격력!B:B,D900)+SUMIFS(팀수비력!X:X,팀수비력!A:A,B900,팀수비력!B:B,D900))))*100,"")</f>
        <v>14.872820483930029</v>
      </c>
      <c r="BL900" s="94">
        <f>IFERROR(100*AK900/(((((F900*60+G900)/(12000/5))*SUMIFS(팀공격력!P:P,팀공격력!A:A,B900,팀공격력!B:B,D900))-K900)),"")</f>
        <v>8.4783184668374112</v>
      </c>
      <c r="BM900" s="94">
        <f>IFERROR(100*((AM900/E900*(2400))/((F900*60+G900)*SUMIFS(팀공격력!AR:AR,팀공격력!A:A,B900,팀공격력!B:B,D900))),"")</f>
        <v>2.5986178443128778</v>
      </c>
      <c r="BN900" s="94">
        <f>IFERROR((AO900*40)/(((F900*60+G900)/60)*(SUMIFS(팀수비력!Q:Q,팀수비력!A:A,B900,팀수비력!B:B,D900)-SUMIFS(팀수비력!N:N,팀수비력!A:A,B900,팀수비력!B:B,D900)))*100,"")</f>
        <v>5.7460428618884727</v>
      </c>
      <c r="BO900" s="94">
        <f t="shared" si="426"/>
        <v>15.230635335073977</v>
      </c>
      <c r="BP900" s="18"/>
      <c r="BQ900" s="18"/>
      <c r="BR900" s="18"/>
      <c r="BS900" s="18"/>
      <c r="BT900" s="19" t="s">
        <v>88</v>
      </c>
      <c r="BU900" s="19"/>
      <c r="BV900" s="26" t="s">
        <v>97</v>
      </c>
      <c r="BW900" s="26"/>
      <c r="BX900" s="26"/>
      <c r="BY900" s="26"/>
      <c r="BZ900" s="29"/>
      <c r="CA900" s="29"/>
      <c r="CB900" s="29"/>
      <c r="CC900" s="30"/>
      <c r="CD900" s="30"/>
      <c r="CE900" s="30"/>
      <c r="CF900" s="28">
        <v>5</v>
      </c>
      <c r="CG900" s="28">
        <v>3</v>
      </c>
    </row>
    <row r="901" spans="1:85" x14ac:dyDescent="0.4">
      <c r="A901" s="9" t="s">
        <v>84</v>
      </c>
      <c r="B901" s="9" t="s">
        <v>210</v>
      </c>
      <c r="C901" s="9" t="s">
        <v>228</v>
      </c>
      <c r="D901" s="23" t="s">
        <v>298</v>
      </c>
      <c r="E901" s="32">
        <v>8</v>
      </c>
      <c r="F901" s="32">
        <v>14</v>
      </c>
      <c r="G901" s="32">
        <v>58</v>
      </c>
      <c r="H901" s="14">
        <f t="shared" si="427"/>
        <v>7184</v>
      </c>
      <c r="I901" s="45">
        <v>27</v>
      </c>
      <c r="J901" s="15">
        <f t="shared" si="428"/>
        <v>3.375</v>
      </c>
      <c r="K901" s="21">
        <v>9</v>
      </c>
      <c r="L901" s="21">
        <v>24</v>
      </c>
      <c r="M901" s="15">
        <f t="shared" si="429"/>
        <v>1.125</v>
      </c>
      <c r="N901" s="15">
        <f t="shared" si="430"/>
        <v>3</v>
      </c>
      <c r="O901" s="17">
        <f t="shared" si="431"/>
        <v>0.375</v>
      </c>
      <c r="P901" s="14">
        <v>6</v>
      </c>
      <c r="Q901" s="16">
        <v>15</v>
      </c>
      <c r="R901" s="15">
        <f t="shared" si="432"/>
        <v>0.75</v>
      </c>
      <c r="S901" s="15">
        <f t="shared" si="433"/>
        <v>1.875</v>
      </c>
      <c r="T901" s="17">
        <f t="shared" si="434"/>
        <v>0.4</v>
      </c>
      <c r="U901" s="16">
        <v>3</v>
      </c>
      <c r="V901" s="16">
        <v>9</v>
      </c>
      <c r="W901" s="15">
        <f t="shared" si="435"/>
        <v>0.375</v>
      </c>
      <c r="X901" s="15">
        <f t="shared" si="436"/>
        <v>1.125</v>
      </c>
      <c r="Y901" s="17">
        <f t="shared" si="437"/>
        <v>0.33333333333333331</v>
      </c>
      <c r="Z901" s="8">
        <v>6</v>
      </c>
      <c r="AA901" s="8">
        <v>6</v>
      </c>
      <c r="AB901" s="15">
        <f t="shared" si="438"/>
        <v>0.75</v>
      </c>
      <c r="AC901" s="15">
        <f t="shared" si="439"/>
        <v>0.75</v>
      </c>
      <c r="AD901" s="17">
        <f t="shared" si="440"/>
        <v>1</v>
      </c>
      <c r="AE901" s="13">
        <v>16</v>
      </c>
      <c r="AF901" s="15">
        <f t="shared" si="441"/>
        <v>2</v>
      </c>
      <c r="AG901" s="13">
        <v>1</v>
      </c>
      <c r="AH901" s="15">
        <f t="shared" si="442"/>
        <v>0.125</v>
      </c>
      <c r="AI901" s="13">
        <v>15</v>
      </c>
      <c r="AJ901" s="15">
        <f t="shared" si="443"/>
        <v>1.875</v>
      </c>
      <c r="AK901" s="13">
        <v>3</v>
      </c>
      <c r="AL901" s="15">
        <f t="shared" si="444"/>
        <v>0.375</v>
      </c>
      <c r="AM901" s="13">
        <v>2</v>
      </c>
      <c r="AN901" s="15">
        <f t="shared" si="445"/>
        <v>0.25</v>
      </c>
      <c r="AO901" s="2">
        <v>1</v>
      </c>
      <c r="AP901" s="15">
        <f t="shared" si="446"/>
        <v>0.125</v>
      </c>
      <c r="AQ901" s="6">
        <v>3</v>
      </c>
      <c r="AR901" s="15">
        <f t="shared" si="447"/>
        <v>0.375</v>
      </c>
      <c r="AS901" s="52">
        <v>12</v>
      </c>
      <c r="AT901" s="15">
        <f t="shared" si="448"/>
        <v>1.5</v>
      </c>
      <c r="AU901" s="18"/>
      <c r="AV901" s="18"/>
      <c r="AW901" s="18"/>
      <c r="AX901" s="18"/>
      <c r="AY901" s="18"/>
      <c r="AZ901" s="18"/>
      <c r="BA901" s="18"/>
      <c r="BB901" s="18"/>
      <c r="BC901" s="18"/>
      <c r="BD901" s="92">
        <f t="shared" si="422"/>
        <v>50.675675675675677</v>
      </c>
      <c r="BE901" s="92">
        <f t="shared" si="423"/>
        <v>43.75</v>
      </c>
      <c r="BF901" s="93">
        <f>IFERROR(100*((L901+0.44*AA901+AQ901)*2400)/((SUMIFS(팀공격력!Q:Q,팀공격력!A:A,B901,팀공격력!B:B,D901)+0.44*SUMIFS(팀공격력!T:T,팀공격력!A:A,B901,팀공격력!B:B,D901)+SUMIFS(팀공격력!AK:AK,팀공격력!A:A,B901,팀공격력!B:B,D901))*(F901*60+G901)),"")</f>
        <v>10.282455300460006</v>
      </c>
      <c r="BG901" s="17">
        <f t="shared" si="424"/>
        <v>0.375</v>
      </c>
      <c r="BH901" s="17">
        <f t="shared" si="425"/>
        <v>0.25</v>
      </c>
      <c r="BI901" s="94">
        <f>IFERROR(((AG901*(12000/5))/((F901*60+G901)*(SUMIFS(팀공격력!X:X,팀공격력!A:A,B901,팀공격력!B:B,D901)+SUMIFS(팀수비력!X:X,팀수비력!A:A,B901,팀수비력!B:B,D901))))*100,"")</f>
        <v>0.40803141841921831</v>
      </c>
      <c r="BJ901" s="94">
        <f>IFERROR(((AI901*(12000/5))/((F901*60+G901)*(SUMIFS(팀공격력!V:V,팀공격력!A:A,B901,팀공격력!B:B,D901)+SUMIFS(팀수비력!W:W,팀수비력!A:A,B901,팀수비력!B:B,D901))))*100,"")</f>
        <v>12.567111868240813</v>
      </c>
      <c r="BK901" s="94">
        <f>IFERROR(((AE901*(12000/5))/((F901*60+G901)*(SUMIFS(팀공격력!X:X,팀공격력!A:A,B901,팀공격력!B:B,D901)+SUMIFS(팀수비력!X:X,팀수비력!A:A,B901,팀수비력!B:B,D901))))*100,"")</f>
        <v>6.5285026947074929</v>
      </c>
      <c r="BL901" s="94">
        <f>IFERROR(100*AK901/(((((F901*60+G901)/(12000/5))*SUMIFS(팀공격력!P:P,팀공격력!A:A,B901,팀공격력!B:B,D901))-K901)),"")</f>
        <v>3.3276332208716548</v>
      </c>
      <c r="BM901" s="94">
        <f>IFERROR(100*((AM901/E901*(2400))/((F901*60+G901)*SUMIFS(팀공격력!AR:AR,팀공격력!A:A,B901,팀공격력!B:B,D901))),"")</f>
        <v>0.94105848883134502</v>
      </c>
      <c r="BN901" s="94">
        <f>IFERROR((AO901*40)/(((F901*60+G901)/60)*(SUMIFS(팀수비력!Q:Q,팀수비력!A:A,B901,팀수비력!B:B,D901)-SUMIFS(팀수비력!N:N,팀수비력!A:A,B901,팀수비력!B:B,D901)))*100,"")</f>
        <v>0.65026904881894887</v>
      </c>
      <c r="BO901" s="94">
        <f t="shared" si="426"/>
        <v>10.121457489878543</v>
      </c>
      <c r="BP901" s="18"/>
      <c r="BQ901" s="18"/>
      <c r="BR901" s="18"/>
      <c r="BS901" s="18"/>
      <c r="BT901" s="19" t="s">
        <v>88</v>
      </c>
      <c r="BU901" s="19"/>
      <c r="BV901" s="26" t="s">
        <v>94</v>
      </c>
      <c r="BW901" s="26"/>
      <c r="BX901" s="26"/>
      <c r="BY901" s="26"/>
      <c r="BZ901" s="29"/>
      <c r="CA901" s="29"/>
      <c r="CB901" s="29"/>
      <c r="CC901" s="30"/>
      <c r="CD901" s="30"/>
      <c r="CE901" s="30"/>
      <c r="CF901" s="28">
        <v>5</v>
      </c>
      <c r="CG901" s="28">
        <v>3</v>
      </c>
    </row>
    <row r="902" spans="1:85" x14ac:dyDescent="0.4">
      <c r="A902" s="9" t="s">
        <v>84</v>
      </c>
      <c r="B902" s="9" t="s">
        <v>210</v>
      </c>
      <c r="C902" s="9" t="s">
        <v>229</v>
      </c>
      <c r="D902" s="23" t="s">
        <v>298</v>
      </c>
      <c r="E902" s="32">
        <v>9</v>
      </c>
      <c r="F902" s="32">
        <v>24</v>
      </c>
      <c r="G902" s="32">
        <v>32</v>
      </c>
      <c r="H902" s="14">
        <f t="shared" si="427"/>
        <v>13248</v>
      </c>
      <c r="I902" s="45">
        <v>93</v>
      </c>
      <c r="J902" s="15">
        <f t="shared" si="428"/>
        <v>10.333333333333334</v>
      </c>
      <c r="K902" s="21">
        <v>30</v>
      </c>
      <c r="L902" s="21">
        <v>58</v>
      </c>
      <c r="M902" s="15">
        <f t="shared" si="429"/>
        <v>3.3333333333333335</v>
      </c>
      <c r="N902" s="15">
        <f t="shared" si="430"/>
        <v>6.4444444444444446</v>
      </c>
      <c r="O902" s="17">
        <f t="shared" si="431"/>
        <v>0.51724137931034486</v>
      </c>
      <c r="P902" s="14">
        <v>26</v>
      </c>
      <c r="Q902" s="16">
        <v>48</v>
      </c>
      <c r="R902" s="15">
        <f t="shared" si="432"/>
        <v>2.8888888888888888</v>
      </c>
      <c r="S902" s="15">
        <f t="shared" si="433"/>
        <v>5.333333333333333</v>
      </c>
      <c r="T902" s="17">
        <f t="shared" si="434"/>
        <v>0.54166666666666663</v>
      </c>
      <c r="U902" s="16">
        <v>4</v>
      </c>
      <c r="V902" s="16">
        <v>10</v>
      </c>
      <c r="W902" s="15">
        <f t="shared" si="435"/>
        <v>0.44444444444444442</v>
      </c>
      <c r="X902" s="15">
        <f t="shared" si="436"/>
        <v>1.1111111111111112</v>
      </c>
      <c r="Y902" s="17">
        <f t="shared" si="437"/>
        <v>0.4</v>
      </c>
      <c r="Z902" s="8">
        <v>29</v>
      </c>
      <c r="AA902" s="8">
        <v>35</v>
      </c>
      <c r="AB902" s="15">
        <f t="shared" si="438"/>
        <v>3.2222222222222223</v>
      </c>
      <c r="AC902" s="15">
        <f t="shared" si="439"/>
        <v>3.8888888888888888</v>
      </c>
      <c r="AD902" s="17">
        <f t="shared" si="440"/>
        <v>0.82857142857142863</v>
      </c>
      <c r="AE902" s="13">
        <v>47</v>
      </c>
      <c r="AF902" s="15">
        <f t="shared" si="441"/>
        <v>5.2222222222222223</v>
      </c>
      <c r="AG902" s="13">
        <v>22</v>
      </c>
      <c r="AH902" s="15">
        <f t="shared" si="442"/>
        <v>2.4444444444444446</v>
      </c>
      <c r="AI902" s="13">
        <v>25</v>
      </c>
      <c r="AJ902" s="15">
        <f t="shared" si="443"/>
        <v>2.7777777777777777</v>
      </c>
      <c r="AK902" s="13">
        <v>27</v>
      </c>
      <c r="AL902" s="15">
        <f t="shared" si="444"/>
        <v>3</v>
      </c>
      <c r="AM902" s="13">
        <v>3</v>
      </c>
      <c r="AN902" s="15">
        <f t="shared" si="445"/>
        <v>0.33333333333333331</v>
      </c>
      <c r="AO902" s="2">
        <v>1</v>
      </c>
      <c r="AP902" s="15">
        <f t="shared" si="446"/>
        <v>0.1111111111111111</v>
      </c>
      <c r="AQ902" s="6">
        <v>3</v>
      </c>
      <c r="AR902" s="15">
        <f t="shared" si="447"/>
        <v>0.33333333333333331</v>
      </c>
      <c r="AS902" s="52">
        <v>10</v>
      </c>
      <c r="AT902" s="15">
        <f t="shared" si="448"/>
        <v>1.1111111111111112</v>
      </c>
      <c r="AU902" s="18"/>
      <c r="AV902" s="18"/>
      <c r="AW902" s="18"/>
      <c r="AX902" s="18"/>
      <c r="AY902" s="18"/>
      <c r="AZ902" s="18"/>
      <c r="BA902" s="18"/>
      <c r="BB902" s="18"/>
      <c r="BC902" s="18"/>
      <c r="BD902" s="92">
        <f t="shared" ref="BD902:BD965" si="449">IFERROR((I902/(2*(L902+(0.44*AA902))))*100,"")</f>
        <v>63.351498637602177</v>
      </c>
      <c r="BE902" s="92">
        <f t="shared" ref="BE902:BE965" si="450">IFERROR(((P902+(1.5*U902))/L902)*100,"")</f>
        <v>55.172413793103445</v>
      </c>
      <c r="BF902" s="93">
        <f>IFERROR(100*((L902+0.44*AA902+AQ902)*2400)/((SUMIFS(팀공격력!Q:Q,팀공격력!A:A,B902,팀공격력!B:B,D902)+0.44*SUMIFS(팀공격력!T:T,팀공격력!A:A,B902,팀공격력!B:B,D902)+SUMIFS(팀공격력!AK:AK,팀공격력!A:A,B902,팀공격력!B:B,D902))*(F902*60+G902)),"")</f>
        <v>16.168901530543138</v>
      </c>
      <c r="BG902" s="17">
        <f t="shared" ref="BG902:BG965" si="451">IFERROR(V902/L902,"")</f>
        <v>0.17241379310344829</v>
      </c>
      <c r="BH902" s="17">
        <f t="shared" ref="BH902:BH965" si="452">IFERROR(AA902/L902,"")</f>
        <v>0.60344827586206895</v>
      </c>
      <c r="BI902" s="94">
        <f>IFERROR(((AG902*(12000/5))/((F902*60+G902)*(SUMIFS(팀공격력!X:X,팀공격력!A:A,B902,팀공격력!B:B,D902)+SUMIFS(팀수비력!X:X,팀수비력!A:A,B902,팀수비력!B:B,D902))))*100,"")</f>
        <v>5.4762694988383673</v>
      </c>
      <c r="BJ902" s="94">
        <f>IFERROR(((AI902*(12000/5))/((F902*60+G902)*(SUMIFS(팀공격력!V:V,팀공격력!A:A,B902,팀공격력!B:B,D902)+SUMIFS(팀수비력!W:W,팀수비력!A:A,B902,팀수비력!B:B,D902))))*100,"")</f>
        <v>12.77770205806188</v>
      </c>
      <c r="BK902" s="94">
        <f>IFERROR(((AE902*(12000/5))/((F902*60+G902)*(SUMIFS(팀공격력!X:X,팀공격력!A:A,B902,팀공격력!B:B,D902)+SUMIFS(팀수비력!X:X,팀수비력!A:A,B902,팀수비력!B:B,D902))))*100,"")</f>
        <v>11.699303020245603</v>
      </c>
      <c r="BL902" s="94">
        <f>IFERROR(100*AK902/(((((F902*60+G902)/(12000/5))*SUMIFS(팀공격력!P:P,팀공격력!A:A,B902,팀공격력!B:B,D902))-K902)),"")</f>
        <v>20.372233400402415</v>
      </c>
      <c r="BM902" s="94">
        <f>IFERROR(100*((AM902/E902*(2400))/((F902*60+G902)*SUMIFS(팀공격력!AR:AR,팀공격력!A:A,B902,팀공격력!B:B,D902))),"")</f>
        <v>0.7654624302269456</v>
      </c>
      <c r="BN902" s="94">
        <f>IFERROR((AO902*40)/(((F902*60+G902)/60)*(SUMIFS(팀수비력!Q:Q,팀수비력!A:A,B902,팀수비력!B:B,D902)-SUMIFS(팀수비력!N:N,팀수비력!A:A,B902,팀수비력!B:B,D902)))*100,"")</f>
        <v>0.39669946048873372</v>
      </c>
      <c r="BO902" s="94">
        <f t="shared" ref="BO902:BO965" si="453">IFERROR(100*AQ902/(L902+0.44*AA902+AQ902),"")</f>
        <v>3.9267015706806281</v>
      </c>
      <c r="BP902" s="18"/>
      <c r="BQ902" s="18"/>
      <c r="BR902" s="18"/>
      <c r="BS902" s="18"/>
      <c r="BT902" s="19" t="s">
        <v>88</v>
      </c>
      <c r="BU902" s="19"/>
      <c r="BV902" s="26" t="s">
        <v>94</v>
      </c>
      <c r="BW902" s="26"/>
      <c r="BX902" s="26"/>
      <c r="BY902" s="26"/>
      <c r="BZ902" s="29"/>
      <c r="CA902" s="29"/>
      <c r="CB902" s="29"/>
      <c r="CC902" s="30"/>
      <c r="CD902" s="30"/>
      <c r="CE902" s="30"/>
      <c r="CF902" s="28">
        <v>5</v>
      </c>
      <c r="CG902" s="28">
        <v>4</v>
      </c>
    </row>
    <row r="903" spans="1:85" x14ac:dyDescent="0.4">
      <c r="A903" s="9" t="s">
        <v>84</v>
      </c>
      <c r="B903" s="9" t="s">
        <v>230</v>
      </c>
      <c r="C903" s="9" t="s">
        <v>231</v>
      </c>
      <c r="D903" s="23" t="s">
        <v>298</v>
      </c>
      <c r="E903" s="32">
        <v>9</v>
      </c>
      <c r="F903" s="32">
        <v>27</v>
      </c>
      <c r="G903" s="32">
        <v>58</v>
      </c>
      <c r="H903" s="14">
        <f t="shared" si="427"/>
        <v>15102</v>
      </c>
      <c r="I903" s="45">
        <v>85</v>
      </c>
      <c r="J903" s="15">
        <f t="shared" si="428"/>
        <v>9.4444444444444446</v>
      </c>
      <c r="K903" s="21">
        <v>34</v>
      </c>
      <c r="L903" s="21">
        <v>75</v>
      </c>
      <c r="M903" s="15">
        <f t="shared" si="429"/>
        <v>3.7777777777777777</v>
      </c>
      <c r="N903" s="15">
        <f t="shared" si="430"/>
        <v>8.3333333333333339</v>
      </c>
      <c r="O903" s="17">
        <f t="shared" si="431"/>
        <v>0.45333333333333331</v>
      </c>
      <c r="P903" s="14">
        <v>23</v>
      </c>
      <c r="Q903" s="16">
        <v>53</v>
      </c>
      <c r="R903" s="15">
        <f t="shared" si="432"/>
        <v>2.5555555555555554</v>
      </c>
      <c r="S903" s="15">
        <f t="shared" si="433"/>
        <v>5.8888888888888893</v>
      </c>
      <c r="T903" s="17">
        <f t="shared" si="434"/>
        <v>0.43396226415094341</v>
      </c>
      <c r="U903" s="16">
        <v>11</v>
      </c>
      <c r="V903" s="16">
        <v>22</v>
      </c>
      <c r="W903" s="15">
        <f t="shared" si="435"/>
        <v>1.2222222222222223</v>
      </c>
      <c r="X903" s="15">
        <f t="shared" si="436"/>
        <v>2.4444444444444446</v>
      </c>
      <c r="Y903" s="17">
        <f t="shared" si="437"/>
        <v>0.5</v>
      </c>
      <c r="Z903" s="8">
        <v>6</v>
      </c>
      <c r="AA903" s="8">
        <v>9</v>
      </c>
      <c r="AB903" s="15">
        <f t="shared" si="438"/>
        <v>0.66666666666666663</v>
      </c>
      <c r="AC903" s="15">
        <f t="shared" si="439"/>
        <v>1</v>
      </c>
      <c r="AD903" s="17">
        <f t="shared" si="440"/>
        <v>0.66666666666666663</v>
      </c>
      <c r="AE903" s="13">
        <v>52</v>
      </c>
      <c r="AF903" s="15">
        <f t="shared" si="441"/>
        <v>5.7777777777777777</v>
      </c>
      <c r="AG903" s="13">
        <v>16</v>
      </c>
      <c r="AH903" s="15">
        <f t="shared" si="442"/>
        <v>1.7777777777777777</v>
      </c>
      <c r="AI903" s="13">
        <v>36</v>
      </c>
      <c r="AJ903" s="15">
        <f t="shared" si="443"/>
        <v>4</v>
      </c>
      <c r="AK903" s="13">
        <v>23</v>
      </c>
      <c r="AL903" s="15">
        <f t="shared" si="444"/>
        <v>2.5555555555555554</v>
      </c>
      <c r="AM903" s="13">
        <v>8</v>
      </c>
      <c r="AN903" s="15">
        <f t="shared" si="445"/>
        <v>0.88888888888888884</v>
      </c>
      <c r="AO903" s="2">
        <v>6</v>
      </c>
      <c r="AP903" s="15">
        <f t="shared" si="446"/>
        <v>0.66666666666666663</v>
      </c>
      <c r="AQ903" s="6">
        <v>18</v>
      </c>
      <c r="AR903" s="15">
        <f t="shared" si="447"/>
        <v>2</v>
      </c>
      <c r="AS903" s="52">
        <v>20</v>
      </c>
      <c r="AT903" s="15">
        <f t="shared" si="448"/>
        <v>2.2222222222222223</v>
      </c>
      <c r="AU903" s="18"/>
      <c r="AV903" s="18"/>
      <c r="AW903" s="18"/>
      <c r="AX903" s="18"/>
      <c r="AY903" s="18"/>
      <c r="AZ903" s="18"/>
      <c r="BA903" s="18"/>
      <c r="BB903" s="18"/>
      <c r="BC903" s="18"/>
      <c r="BD903" s="92">
        <f t="shared" si="449"/>
        <v>53.82472137791288</v>
      </c>
      <c r="BE903" s="92">
        <f t="shared" si="450"/>
        <v>52.666666666666664</v>
      </c>
      <c r="BF903" s="93">
        <f>IFERROR(100*((L903+0.44*AA903+AQ903)*2400)/((SUMIFS(팀공격력!Q:Q,팀공격력!A:A,B903,팀공격력!B:B,D903)+0.44*SUMIFS(팀공격력!T:T,팀공격력!A:A,B903,팀공격력!B:B,D903)+SUMIFS(팀공격력!AK:AK,팀공격력!A:A,B903,팀공격력!B:B,D903))*(F903*60+G903)),"")</f>
        <v>17.835199883551251</v>
      </c>
      <c r="BG903" s="17">
        <f t="shared" si="451"/>
        <v>0.29333333333333333</v>
      </c>
      <c r="BH903" s="17">
        <f t="shared" si="452"/>
        <v>0.12</v>
      </c>
      <c r="BI903" s="94">
        <f>IFERROR(((AG903*(12000/5))/((F903*60+G903)*(SUMIFS(팀공격력!X:X,팀공격력!A:A,B903,팀공격력!B:B,D903)+SUMIFS(팀수비력!X:X,팀수비력!A:A,B903,팀수비력!B:B,D903))))*100,"")</f>
        <v>3.5590025153991736</v>
      </c>
      <c r="BJ903" s="94">
        <f>IFERROR(((AI903*(12000/5))/((F903*60+G903)*(SUMIFS(팀공격력!V:V,팀공격력!A:A,B903,팀공격력!B:B,D903)+SUMIFS(팀수비력!W:W,팀수비력!A:A,B903,팀수비력!B:B,D903))))*100,"")</f>
        <v>15.650416076455182</v>
      </c>
      <c r="BK903" s="94">
        <f>IFERROR(((AE903*(12000/5))/((F903*60+G903)*(SUMIFS(팀공격력!X:X,팀공격력!A:A,B903,팀공격력!B:B,D903)+SUMIFS(팀수비력!X:X,팀수비력!A:A,B903,팀수비력!B:B,D903))))*100,"")</f>
        <v>11.566758175047315</v>
      </c>
      <c r="BL903" s="94">
        <f>IFERROR(100*AK903/(((((F903*60+G903)/(12000/5))*SUMIFS(팀공격력!P:P,팀공격력!A:A,B903,팀공격력!B:B,D903))-K903)),"")</f>
        <v>14.40478489376471</v>
      </c>
      <c r="BM903" s="94">
        <f>IFERROR(100*((AM903/E903*(2400))/((F903*60+G903)*SUMIFS(팀공격력!AR:AR,팀공격력!A:A,B903,팀공격력!B:B,D903))),"")</f>
        <v>1.7179550549222107</v>
      </c>
      <c r="BN903" s="94">
        <f>IFERROR((AO903*40)/(((F903*60+G903)/60)*(SUMIFS(팀수비력!Q:Q,팀수비력!A:A,B903,팀수비력!B:B,D903)-SUMIFS(팀수비력!N:N,팀수비력!A:A,B903,팀수비력!B:B,D903)))*100,"")</f>
        <v>1.94154860073671</v>
      </c>
      <c r="BO903" s="94">
        <f t="shared" si="453"/>
        <v>18.564356435643564</v>
      </c>
      <c r="BP903" s="18"/>
      <c r="BQ903" s="18"/>
      <c r="BR903" s="18"/>
      <c r="BS903" s="18"/>
      <c r="BT903" s="19" t="s">
        <v>88</v>
      </c>
      <c r="BU903" s="19"/>
      <c r="BV903" s="26" t="s">
        <v>94</v>
      </c>
      <c r="BW903" s="26"/>
      <c r="BX903" s="26"/>
      <c r="BY903" s="26"/>
      <c r="BZ903" s="29"/>
      <c r="CA903" s="29"/>
      <c r="CB903" s="29"/>
      <c r="CC903" s="30"/>
      <c r="CD903" s="30"/>
      <c r="CE903" s="30"/>
      <c r="CF903" s="28">
        <v>3</v>
      </c>
      <c r="CG903" s="28">
        <v>6</v>
      </c>
    </row>
    <row r="904" spans="1:85" x14ac:dyDescent="0.4">
      <c r="A904" s="9" t="s">
        <v>84</v>
      </c>
      <c r="B904" s="9" t="s">
        <v>230</v>
      </c>
      <c r="C904" s="9" t="s">
        <v>232</v>
      </c>
      <c r="D904" s="23" t="s">
        <v>298</v>
      </c>
      <c r="E904" s="58">
        <v>6</v>
      </c>
      <c r="F904" s="32">
        <v>9</v>
      </c>
      <c r="G904" s="32">
        <v>53</v>
      </c>
      <c r="H904" s="14">
        <f t="shared" si="427"/>
        <v>3558</v>
      </c>
      <c r="I904" s="45">
        <v>8</v>
      </c>
      <c r="J904" s="15">
        <f t="shared" si="428"/>
        <v>1.3333333333333333</v>
      </c>
      <c r="K904" s="21">
        <v>3</v>
      </c>
      <c r="L904" s="21">
        <v>12</v>
      </c>
      <c r="M904" s="15">
        <f t="shared" si="429"/>
        <v>0.5</v>
      </c>
      <c r="N904" s="15">
        <f t="shared" si="430"/>
        <v>2</v>
      </c>
      <c r="O904" s="17">
        <f t="shared" si="431"/>
        <v>0.25</v>
      </c>
      <c r="P904" s="14">
        <v>1</v>
      </c>
      <c r="Q904" s="16">
        <v>4</v>
      </c>
      <c r="R904" s="15">
        <f t="shared" si="432"/>
        <v>0.16666666666666666</v>
      </c>
      <c r="S904" s="15">
        <f t="shared" si="433"/>
        <v>0.66666666666666663</v>
      </c>
      <c r="T904" s="17">
        <f t="shared" si="434"/>
        <v>0.25</v>
      </c>
      <c r="U904" s="16">
        <v>2</v>
      </c>
      <c r="V904" s="16">
        <v>8</v>
      </c>
      <c r="W904" s="15">
        <f t="shared" si="435"/>
        <v>0.33333333333333331</v>
      </c>
      <c r="X904" s="15">
        <f t="shared" si="436"/>
        <v>1.3333333333333333</v>
      </c>
      <c r="Y904" s="17">
        <f t="shared" si="437"/>
        <v>0.25</v>
      </c>
      <c r="Z904" s="8">
        <v>0</v>
      </c>
      <c r="AA904" s="8">
        <v>0</v>
      </c>
      <c r="AB904" s="15">
        <f t="shared" si="438"/>
        <v>0</v>
      </c>
      <c r="AC904" s="15">
        <f t="shared" si="439"/>
        <v>0</v>
      </c>
      <c r="AD904" s="17" t="e">
        <f t="shared" si="440"/>
        <v>#DIV/0!</v>
      </c>
      <c r="AE904" s="13">
        <v>7</v>
      </c>
      <c r="AF904" s="15">
        <f t="shared" si="441"/>
        <v>1.1666666666666667</v>
      </c>
      <c r="AG904" s="13">
        <v>5</v>
      </c>
      <c r="AH904" s="15">
        <f t="shared" si="442"/>
        <v>0.83333333333333337</v>
      </c>
      <c r="AI904" s="13">
        <v>2</v>
      </c>
      <c r="AJ904" s="15">
        <f t="shared" si="443"/>
        <v>0.33333333333333331</v>
      </c>
      <c r="AK904" s="13">
        <v>4</v>
      </c>
      <c r="AL904" s="15">
        <f t="shared" si="444"/>
        <v>0.66666666666666663</v>
      </c>
      <c r="AM904" s="13">
        <v>4</v>
      </c>
      <c r="AN904" s="15">
        <f t="shared" si="445"/>
        <v>0.66666666666666663</v>
      </c>
      <c r="AO904" s="2">
        <v>0</v>
      </c>
      <c r="AP904" s="15">
        <f t="shared" si="446"/>
        <v>0</v>
      </c>
      <c r="AQ904" s="6">
        <v>1</v>
      </c>
      <c r="AR904" s="15">
        <f t="shared" si="447"/>
        <v>0.16666666666666666</v>
      </c>
      <c r="AS904" s="52">
        <v>6</v>
      </c>
      <c r="AT904" s="15">
        <f t="shared" si="448"/>
        <v>1</v>
      </c>
      <c r="AU904" s="18"/>
      <c r="AV904" s="18"/>
      <c r="AW904" s="18"/>
      <c r="AX904" s="18"/>
      <c r="AY904" s="18"/>
      <c r="AZ904" s="18"/>
      <c r="BA904" s="18"/>
      <c r="BB904" s="18"/>
      <c r="BC904" s="18"/>
      <c r="BD904" s="92">
        <f t="shared" si="449"/>
        <v>33.333333333333329</v>
      </c>
      <c r="BE904" s="92">
        <f t="shared" si="450"/>
        <v>33.333333333333329</v>
      </c>
      <c r="BF904" s="93">
        <f>IFERROR(100*((L904+0.44*AA904+AQ904)*2400)/((SUMIFS(팀공격력!Q:Q,팀공격력!A:A,B904,팀공격력!B:B,D904)+0.44*SUMIFS(팀공격력!T:T,팀공격력!A:A,B904,팀공격력!B:B,D904)+SUMIFS(팀공격력!AK:AK,팀공격력!A:A,B904,팀공격력!B:B,D904))*(F904*60+G904)),"")</f>
        <v>6.7665296560078501</v>
      </c>
      <c r="BG904" s="17">
        <f t="shared" si="451"/>
        <v>0.66666666666666663</v>
      </c>
      <c r="BH904" s="17">
        <f t="shared" si="452"/>
        <v>0</v>
      </c>
      <c r="BI904" s="94">
        <f>IFERROR(((AG904*(12000/5))/((F904*60+G904)*(SUMIFS(팀공격력!X:X,팀공격력!A:A,B904,팀공격력!B:B,D904)+SUMIFS(팀수비력!X:X,팀수비력!A:A,B904,팀수비력!B:B,D904))))*100,"")</f>
        <v>3.1471364991778108</v>
      </c>
      <c r="BJ904" s="94">
        <f>IFERROR(((AI904*(12000/5))/((F904*60+G904)*(SUMIFS(팀공격력!V:V,팀공격력!A:A,B904,팀공격력!B:B,D904)+SUMIFS(팀수비력!W:W,팀수비력!A:A,B904,팀수비력!B:B,D904))))*100,"")</f>
        <v>2.4603146127311031</v>
      </c>
      <c r="BK904" s="94">
        <f>IFERROR(((AE904*(12000/5))/((F904*60+G904)*(SUMIFS(팀공격력!X:X,팀공격력!A:A,B904,팀공격력!B:B,D904)+SUMIFS(팀수비력!X:X,팀수비력!A:A,B904,팀수비력!B:B,D904))))*100,"")</f>
        <v>4.4059910988489346</v>
      </c>
      <c r="BL904" s="94">
        <f>IFERROR(100*AK904/(((((F904*60+G904)/(12000/5))*SUMIFS(팀공격력!P:P,팀공격력!A:A,B904,팀공격력!B:B,D904))-K904)),"")</f>
        <v>6.1122748486256935</v>
      </c>
      <c r="BM904" s="94">
        <f>IFERROR(100*((AM904/E904*(2400))/((F904*60+G904)*SUMIFS(팀공격력!AR:AR,팀공격력!A:A,B904,팀공격력!B:B,D904))),"")</f>
        <v>3.6459467733888742</v>
      </c>
      <c r="BN904" s="94">
        <f>IFERROR((AO904*40)/(((F904*60+G904)/60)*(SUMIFS(팀수비력!Q:Q,팀수비력!A:A,B904,팀수비력!B:B,D904)-SUMIFS(팀수비력!N:N,팀수비력!A:A,B904,팀수비력!B:B,D904)))*100,"")</f>
        <v>0</v>
      </c>
      <c r="BO904" s="94">
        <f t="shared" si="453"/>
        <v>7.6923076923076925</v>
      </c>
      <c r="BP904" s="18"/>
      <c r="BQ904" s="18"/>
      <c r="BR904" s="18"/>
      <c r="BS904" s="18"/>
      <c r="BT904" s="19" t="s">
        <v>88</v>
      </c>
      <c r="BU904" s="19"/>
      <c r="BV904" s="26" t="s">
        <v>94</v>
      </c>
      <c r="BW904" s="26"/>
      <c r="BX904" s="26"/>
      <c r="BY904" s="26"/>
      <c r="BZ904" s="29"/>
      <c r="CA904" s="29"/>
      <c r="CB904" s="29"/>
      <c r="CC904" s="30"/>
      <c r="CD904" s="30"/>
      <c r="CE904" s="30"/>
      <c r="CF904" s="28">
        <v>2</v>
      </c>
      <c r="CG904" s="28">
        <v>4</v>
      </c>
    </row>
    <row r="905" spans="1:85" x14ac:dyDescent="0.4">
      <c r="A905" s="9" t="s">
        <v>84</v>
      </c>
      <c r="B905" s="9" t="s">
        <v>230</v>
      </c>
      <c r="C905" s="9" t="s">
        <v>233</v>
      </c>
      <c r="D905" s="23" t="s">
        <v>298</v>
      </c>
      <c r="E905" s="32">
        <v>9</v>
      </c>
      <c r="F905" s="32">
        <v>25</v>
      </c>
      <c r="G905" s="32">
        <v>47</v>
      </c>
      <c r="H905" s="14">
        <f t="shared" si="427"/>
        <v>13923</v>
      </c>
      <c r="I905" s="45">
        <v>89</v>
      </c>
      <c r="J905" s="15">
        <f t="shared" si="428"/>
        <v>9.8888888888888893</v>
      </c>
      <c r="K905" s="21">
        <v>38</v>
      </c>
      <c r="L905" s="21">
        <v>83</v>
      </c>
      <c r="M905" s="15">
        <f t="shared" si="429"/>
        <v>4.2222222222222223</v>
      </c>
      <c r="N905" s="15">
        <f t="shared" si="430"/>
        <v>9.2222222222222214</v>
      </c>
      <c r="O905" s="17">
        <f t="shared" si="431"/>
        <v>0.45783132530120479</v>
      </c>
      <c r="P905" s="14">
        <v>33</v>
      </c>
      <c r="Q905" s="16">
        <v>68</v>
      </c>
      <c r="R905" s="15">
        <f t="shared" si="432"/>
        <v>3.6666666666666665</v>
      </c>
      <c r="S905" s="15">
        <f t="shared" si="433"/>
        <v>7.5555555555555554</v>
      </c>
      <c r="T905" s="17">
        <f t="shared" si="434"/>
        <v>0.48529411764705882</v>
      </c>
      <c r="U905" s="16">
        <v>5</v>
      </c>
      <c r="V905" s="16">
        <v>15</v>
      </c>
      <c r="W905" s="15">
        <f t="shared" si="435"/>
        <v>0.55555555555555558</v>
      </c>
      <c r="X905" s="15">
        <f t="shared" si="436"/>
        <v>1.6666666666666667</v>
      </c>
      <c r="Y905" s="17">
        <f t="shared" si="437"/>
        <v>0.33333333333333331</v>
      </c>
      <c r="Z905" s="8">
        <v>8</v>
      </c>
      <c r="AA905" s="8">
        <v>11</v>
      </c>
      <c r="AB905" s="15">
        <f t="shared" si="438"/>
        <v>0.88888888888888884</v>
      </c>
      <c r="AC905" s="15">
        <f t="shared" si="439"/>
        <v>1.2222222222222223</v>
      </c>
      <c r="AD905" s="17">
        <f t="shared" si="440"/>
        <v>0.72727272727272729</v>
      </c>
      <c r="AE905" s="13">
        <v>54</v>
      </c>
      <c r="AF905" s="15">
        <f t="shared" si="441"/>
        <v>6</v>
      </c>
      <c r="AG905" s="13">
        <v>15</v>
      </c>
      <c r="AH905" s="15">
        <f t="shared" si="442"/>
        <v>1.6666666666666667</v>
      </c>
      <c r="AI905" s="13">
        <v>39</v>
      </c>
      <c r="AJ905" s="15">
        <f t="shared" si="443"/>
        <v>4.333333333333333</v>
      </c>
      <c r="AK905" s="13">
        <v>10</v>
      </c>
      <c r="AL905" s="15">
        <f t="shared" si="444"/>
        <v>1.1111111111111112</v>
      </c>
      <c r="AM905" s="13">
        <v>2</v>
      </c>
      <c r="AN905" s="15">
        <f t="shared" si="445"/>
        <v>0.22222222222222221</v>
      </c>
      <c r="AO905" s="2">
        <v>11</v>
      </c>
      <c r="AP905" s="15">
        <f t="shared" si="446"/>
        <v>1.2222222222222223</v>
      </c>
      <c r="AQ905" s="6">
        <v>12</v>
      </c>
      <c r="AR905" s="15">
        <f t="shared" si="447"/>
        <v>1.3333333333333333</v>
      </c>
      <c r="AS905" s="52">
        <v>26</v>
      </c>
      <c r="AT905" s="15">
        <f t="shared" si="448"/>
        <v>2.8888888888888888</v>
      </c>
      <c r="AU905" s="18"/>
      <c r="AV905" s="18"/>
      <c r="AW905" s="18"/>
      <c r="AX905" s="18"/>
      <c r="AY905" s="18"/>
      <c r="AZ905" s="18"/>
      <c r="BA905" s="18"/>
      <c r="BB905" s="18"/>
      <c r="BC905" s="18"/>
      <c r="BD905" s="92">
        <f t="shared" si="449"/>
        <v>50.660291438979968</v>
      </c>
      <c r="BE905" s="92">
        <f t="shared" si="450"/>
        <v>48.795180722891565</v>
      </c>
      <c r="BF905" s="93">
        <f>IFERROR(100*((L905+0.44*AA905+AQ905)*2400)/((SUMIFS(팀공격력!Q:Q,팀공격력!A:A,B905,팀공격력!B:B,D905)+0.44*SUMIFS(팀공격력!T:T,팀공격력!A:A,B905,팀공격력!B:B,D905)+SUMIFS(팀공격력!AK:AK,팀공격력!A:A,B905,팀공격력!B:B,D905))*(F905*60+G905)),"")</f>
        <v>19.920103439287132</v>
      </c>
      <c r="BG905" s="17">
        <f t="shared" si="451"/>
        <v>0.18072289156626506</v>
      </c>
      <c r="BH905" s="17">
        <f t="shared" si="452"/>
        <v>0.13253012048192772</v>
      </c>
      <c r="BI905" s="94">
        <f>IFERROR(((AG905*(12000/5))/((F905*60+G905)*(SUMIFS(팀공격력!X:X,팀공격력!A:A,B905,팀공격력!B:B,D905)+SUMIFS(팀수비력!X:X,팀수비력!A:A,B905,팀수비력!B:B,D905))))*100,"")</f>
        <v>3.6191052566498545</v>
      </c>
      <c r="BJ905" s="94">
        <f>IFERROR(((AI905*(12000/5))/((F905*60+G905)*(SUMIFS(팀공격력!V:V,팀공격력!A:A,B905,팀공격력!B:B,D905)+SUMIFS(팀수비력!W:W,팀수비력!A:A,B905,팀수비력!B:B,D905))))*100,"")</f>
        <v>18.390334857347192</v>
      </c>
      <c r="BK905" s="94">
        <f>IFERROR(((AE905*(12000/5))/((F905*60+G905)*(SUMIFS(팀공격력!X:X,팀공격력!A:A,B905,팀공격력!B:B,D905)+SUMIFS(팀수비력!X:X,팀수비력!A:A,B905,팀수비력!B:B,D905))))*100,"")</f>
        <v>13.028778923939477</v>
      </c>
      <c r="BL905" s="94">
        <f>IFERROR(100*AK905/(((((F905*60+G905)/(12000/5))*SUMIFS(팀공격력!P:P,팀공격력!A:A,B905,팀공격력!B:B,D905))-K905)),"")</f>
        <v>7.1149268200131042</v>
      </c>
      <c r="BM905" s="94">
        <f>IFERROR(100*((AM905/E905*(2400))/((F905*60+G905)*SUMIFS(팀공격력!AR:AR,팀공격력!A:A,B905,팀공격력!B:B,D905))),"")</f>
        <v>0.4658578833483305</v>
      </c>
      <c r="BN905" s="94">
        <f>IFERROR((AO905*40)/(((F905*60+G905)/60)*(SUMIFS(팀수비력!Q:Q,팀수비력!A:A,B905,팀수비력!B:B,D905)-SUMIFS(팀수비력!N:N,팀수비력!A:A,B905,팀수비력!B:B,D905)))*100,"")</f>
        <v>3.8609248084893548</v>
      </c>
      <c r="BO905" s="94">
        <f t="shared" si="453"/>
        <v>12.019230769230768</v>
      </c>
      <c r="BP905" s="18"/>
      <c r="BQ905" s="18"/>
      <c r="BR905" s="18"/>
      <c r="BS905" s="18"/>
      <c r="BT905" s="19" t="s">
        <v>88</v>
      </c>
      <c r="BU905" s="19"/>
      <c r="BV905" s="26" t="s">
        <v>97</v>
      </c>
      <c r="BW905" s="26"/>
      <c r="BX905" s="26"/>
      <c r="BY905" s="26"/>
      <c r="BZ905" s="29"/>
      <c r="CA905" s="29"/>
      <c r="CB905" s="29"/>
      <c r="CC905" s="30"/>
      <c r="CD905" s="30"/>
      <c r="CE905" s="30"/>
      <c r="CF905" s="28">
        <v>3</v>
      </c>
      <c r="CG905" s="28">
        <v>6</v>
      </c>
    </row>
    <row r="906" spans="1:85" x14ac:dyDescent="0.4">
      <c r="A906" s="9" t="s">
        <v>84</v>
      </c>
      <c r="B906" s="9" t="s">
        <v>230</v>
      </c>
      <c r="C906" s="9" t="s">
        <v>234</v>
      </c>
      <c r="D906" s="23" t="s">
        <v>298</v>
      </c>
      <c r="E906" s="32">
        <v>5</v>
      </c>
      <c r="F906" s="32">
        <v>7</v>
      </c>
      <c r="G906" s="32">
        <v>17</v>
      </c>
      <c r="H906" s="14">
        <f t="shared" si="427"/>
        <v>2185</v>
      </c>
      <c r="I906" s="45">
        <v>10</v>
      </c>
      <c r="J906" s="15">
        <f t="shared" si="428"/>
        <v>2</v>
      </c>
      <c r="K906" s="21">
        <v>3</v>
      </c>
      <c r="L906" s="21">
        <v>10</v>
      </c>
      <c r="M906" s="15">
        <f t="shared" si="429"/>
        <v>0.6</v>
      </c>
      <c r="N906" s="15">
        <f t="shared" si="430"/>
        <v>2</v>
      </c>
      <c r="O906" s="17">
        <f t="shared" si="431"/>
        <v>0.3</v>
      </c>
      <c r="P906" s="14">
        <v>3</v>
      </c>
      <c r="Q906" s="16">
        <v>6</v>
      </c>
      <c r="R906" s="15">
        <f t="shared" si="432"/>
        <v>0.6</v>
      </c>
      <c r="S906" s="15">
        <f t="shared" si="433"/>
        <v>1.2</v>
      </c>
      <c r="T906" s="17">
        <f t="shared" si="434"/>
        <v>0.5</v>
      </c>
      <c r="U906" s="16">
        <v>0</v>
      </c>
      <c r="V906" s="16">
        <v>4</v>
      </c>
      <c r="W906" s="15">
        <f t="shared" si="435"/>
        <v>0</v>
      </c>
      <c r="X906" s="15">
        <f t="shared" si="436"/>
        <v>0.8</v>
      </c>
      <c r="Y906" s="17">
        <f t="shared" si="437"/>
        <v>0</v>
      </c>
      <c r="Z906" s="8">
        <v>4</v>
      </c>
      <c r="AA906" s="8">
        <v>5</v>
      </c>
      <c r="AB906" s="15">
        <f t="shared" si="438"/>
        <v>0.8</v>
      </c>
      <c r="AC906" s="15">
        <f t="shared" si="439"/>
        <v>1</v>
      </c>
      <c r="AD906" s="17">
        <f t="shared" si="440"/>
        <v>0.8</v>
      </c>
      <c r="AE906" s="13">
        <v>10</v>
      </c>
      <c r="AF906" s="15">
        <f t="shared" si="441"/>
        <v>2</v>
      </c>
      <c r="AG906" s="13">
        <v>3</v>
      </c>
      <c r="AH906" s="15">
        <f t="shared" si="442"/>
        <v>0.6</v>
      </c>
      <c r="AI906" s="13">
        <v>7</v>
      </c>
      <c r="AJ906" s="15">
        <f t="shared" si="443"/>
        <v>1.4</v>
      </c>
      <c r="AK906" s="13">
        <v>3</v>
      </c>
      <c r="AL906" s="15">
        <f t="shared" si="444"/>
        <v>0.6</v>
      </c>
      <c r="AM906" s="13">
        <v>0</v>
      </c>
      <c r="AN906" s="15">
        <f t="shared" si="445"/>
        <v>0</v>
      </c>
      <c r="AO906" s="2">
        <v>0</v>
      </c>
      <c r="AP906" s="15">
        <f t="shared" si="446"/>
        <v>0</v>
      </c>
      <c r="AQ906" s="6">
        <v>3</v>
      </c>
      <c r="AR906" s="15">
        <f t="shared" si="447"/>
        <v>0.6</v>
      </c>
      <c r="AS906" s="52">
        <v>5</v>
      </c>
      <c r="AT906" s="15">
        <f t="shared" si="448"/>
        <v>1</v>
      </c>
      <c r="AU906" s="18"/>
      <c r="AV906" s="18"/>
      <c r="AW906" s="18"/>
      <c r="AX906" s="18"/>
      <c r="AY906" s="18"/>
      <c r="AZ906" s="18"/>
      <c r="BA906" s="18"/>
      <c r="BB906" s="18"/>
      <c r="BC906" s="18"/>
      <c r="BD906" s="92">
        <f t="shared" si="449"/>
        <v>40.983606557377051</v>
      </c>
      <c r="BE906" s="92">
        <f t="shared" si="450"/>
        <v>30</v>
      </c>
      <c r="BF906" s="93">
        <f>IFERROR(100*((L906+0.44*AA906+AQ906)*2400)/((SUMIFS(팀공격력!Q:Q,팀공격력!A:A,B906,팀공격력!B:B,D906)+0.44*SUMIFS(팀공격력!T:T,팀공격력!A:A,B906,팀공격력!B:B,D906)+SUMIFS(팀공격력!AK:AK,팀공격력!A:A,B906,팀공격력!B:B,D906))*(F906*60+G906)),"")</f>
        <v>10.735925313746234</v>
      </c>
      <c r="BG906" s="17">
        <f t="shared" si="451"/>
        <v>0.4</v>
      </c>
      <c r="BH906" s="17">
        <f t="shared" si="452"/>
        <v>0.5</v>
      </c>
      <c r="BI906" s="94">
        <f>IFERROR(((AG906*(12000/5))/((F906*60+G906)*(SUMIFS(팀공격력!X:X,팀공격력!A:A,B906,팀공격력!B:B,D906)+SUMIFS(팀수비력!X:X,팀수비력!A:A,B906,팀수비력!B:B,D906))))*100,"")</f>
        <v>2.5623596485296685</v>
      </c>
      <c r="BJ906" s="94">
        <f>IFERROR(((AI906*(12000/5))/((F906*60+G906)*(SUMIFS(팀공격력!V:V,팀공격력!A:A,B906,팀공격력!B:B,D906)+SUMIFS(팀수비력!W:W,팀수비력!A:A,B906,팀수비력!B:B,D906))))*100,"")</f>
        <v>11.685086907833877</v>
      </c>
      <c r="BK906" s="94">
        <f>IFERROR(((AE906*(12000/5))/((F906*60+G906)*(SUMIFS(팀공격력!X:X,팀공격력!A:A,B906,팀공격력!B:B,D906)+SUMIFS(팀수비력!X:X,팀수비력!A:A,B906,팀수비력!B:B,D906))))*100,"")</f>
        <v>8.5411988284322273</v>
      </c>
      <c r="BL906" s="94">
        <f>IFERROR(100*AK906/(((((F906*60+G906)/(12000/5))*SUMIFS(팀공격력!P:P,팀공격력!A:A,B906,팀공격력!B:B,D906))-K906)),"")</f>
        <v>6.32416622016882</v>
      </c>
      <c r="BM906" s="94">
        <f>IFERROR(100*((AM906/E906*(2400))/((F906*60+G906)*SUMIFS(팀공격력!AR:AR,팀공격력!A:A,B906,팀공격력!B:B,D906))),"")</f>
        <v>0</v>
      </c>
      <c r="BN906" s="94">
        <f>IFERROR((AO906*40)/(((F906*60+G906)/60)*(SUMIFS(팀수비력!Q:Q,팀수비력!A:A,B906,팀수비력!B:B,D906)-SUMIFS(팀수비력!N:N,팀수비력!A:A,B906,팀수비력!B:B,D906)))*100,"")</f>
        <v>0</v>
      </c>
      <c r="BO906" s="94">
        <f t="shared" si="453"/>
        <v>19.736842105263158</v>
      </c>
      <c r="BP906" s="18"/>
      <c r="BQ906" s="18"/>
      <c r="BR906" s="18"/>
      <c r="BS906" s="18"/>
      <c r="BT906" s="19" t="s">
        <v>88</v>
      </c>
      <c r="BU906" s="19"/>
      <c r="BV906" s="26" t="s">
        <v>97</v>
      </c>
      <c r="BW906" s="26"/>
      <c r="BX906" s="26"/>
      <c r="BY906" s="26"/>
      <c r="BZ906" s="29"/>
      <c r="CA906" s="29"/>
      <c r="CB906" s="29"/>
      <c r="CC906" s="30"/>
      <c r="CD906" s="30"/>
      <c r="CE906" s="30"/>
      <c r="CF906" s="28">
        <v>2</v>
      </c>
      <c r="CG906" s="28">
        <v>3</v>
      </c>
    </row>
    <row r="907" spans="1:85" x14ac:dyDescent="0.4">
      <c r="A907" s="9" t="s">
        <v>84</v>
      </c>
      <c r="B907" s="9" t="s">
        <v>230</v>
      </c>
      <c r="C907" s="9" t="s">
        <v>235</v>
      </c>
      <c r="D907" s="23" t="s">
        <v>298</v>
      </c>
      <c r="E907" s="32">
        <v>3</v>
      </c>
      <c r="F907" s="32">
        <v>12</v>
      </c>
      <c r="G907" s="32">
        <v>8</v>
      </c>
      <c r="H907" s="14">
        <f t="shared" si="427"/>
        <v>2184</v>
      </c>
      <c r="I907" s="45">
        <v>10</v>
      </c>
      <c r="J907" s="15">
        <f t="shared" si="428"/>
        <v>3.3333333333333335</v>
      </c>
      <c r="K907" s="21">
        <v>4</v>
      </c>
      <c r="L907" s="21">
        <v>8</v>
      </c>
      <c r="M907" s="15">
        <f t="shared" si="429"/>
        <v>1.3333333333333333</v>
      </c>
      <c r="N907" s="15">
        <f t="shared" si="430"/>
        <v>2.6666666666666665</v>
      </c>
      <c r="O907" s="17">
        <f t="shared" si="431"/>
        <v>0.5</v>
      </c>
      <c r="P907" s="14">
        <v>2</v>
      </c>
      <c r="Q907" s="16">
        <v>2</v>
      </c>
      <c r="R907" s="15">
        <f t="shared" si="432"/>
        <v>0.66666666666666663</v>
      </c>
      <c r="S907" s="15">
        <f t="shared" si="433"/>
        <v>0.66666666666666663</v>
      </c>
      <c r="T907" s="17">
        <f t="shared" si="434"/>
        <v>1</v>
      </c>
      <c r="U907" s="16">
        <v>2</v>
      </c>
      <c r="V907" s="16">
        <v>6</v>
      </c>
      <c r="W907" s="15">
        <f t="shared" si="435"/>
        <v>0.66666666666666663</v>
      </c>
      <c r="X907" s="15">
        <f t="shared" si="436"/>
        <v>2</v>
      </c>
      <c r="Y907" s="17">
        <f t="shared" si="437"/>
        <v>0.33333333333333331</v>
      </c>
      <c r="Z907" s="8">
        <v>0</v>
      </c>
      <c r="AA907" s="8">
        <v>0</v>
      </c>
      <c r="AB907" s="15">
        <f t="shared" si="438"/>
        <v>0</v>
      </c>
      <c r="AC907" s="15">
        <f t="shared" si="439"/>
        <v>0</v>
      </c>
      <c r="AD907" s="17" t="e">
        <f t="shared" si="440"/>
        <v>#DIV/0!</v>
      </c>
      <c r="AE907" s="13">
        <v>4</v>
      </c>
      <c r="AF907" s="15">
        <f t="shared" si="441"/>
        <v>1.3333333333333333</v>
      </c>
      <c r="AG907" s="13">
        <v>1</v>
      </c>
      <c r="AH907" s="15">
        <f t="shared" si="442"/>
        <v>0.33333333333333331</v>
      </c>
      <c r="AI907" s="13">
        <v>3</v>
      </c>
      <c r="AJ907" s="15">
        <f t="shared" si="443"/>
        <v>1</v>
      </c>
      <c r="AK907" s="13">
        <v>2</v>
      </c>
      <c r="AL907" s="15">
        <f t="shared" si="444"/>
        <v>0.66666666666666663</v>
      </c>
      <c r="AM907" s="13">
        <v>1</v>
      </c>
      <c r="AN907" s="15">
        <f t="shared" si="445"/>
        <v>0.33333333333333331</v>
      </c>
      <c r="AO907" s="2">
        <v>0</v>
      </c>
      <c r="AP907" s="15">
        <f t="shared" si="446"/>
        <v>0</v>
      </c>
      <c r="AQ907" s="6">
        <v>3</v>
      </c>
      <c r="AR907" s="15">
        <f t="shared" si="447"/>
        <v>1</v>
      </c>
      <c r="AS907" s="52">
        <v>7</v>
      </c>
      <c r="AT907" s="15">
        <f t="shared" si="448"/>
        <v>2.3333333333333335</v>
      </c>
      <c r="AU907" s="18"/>
      <c r="AV907" s="18"/>
      <c r="AW907" s="18"/>
      <c r="AX907" s="18"/>
      <c r="AY907" s="18"/>
      <c r="AZ907" s="18"/>
      <c r="BA907" s="18"/>
      <c r="BB907" s="18"/>
      <c r="BC907" s="18"/>
      <c r="BD907" s="92">
        <f t="shared" si="449"/>
        <v>62.5</v>
      </c>
      <c r="BE907" s="92">
        <f t="shared" si="450"/>
        <v>62.5</v>
      </c>
      <c r="BF907" s="93">
        <f>IFERROR(100*((L907+0.44*AA907+AQ907)*2400)/((SUMIFS(팀공격력!Q:Q,팀공격력!A:A,B907,팀공격력!B:B,D907)+0.44*SUMIFS(팀공격력!T:T,팀공격력!A:A,B907,팀공격력!B:B,D907)+SUMIFS(팀공격력!AK:AK,팀공격력!A:A,B907,팀공격력!B:B,D907))*(F907*60+G907)),"")</f>
        <v>4.6637862369124274</v>
      </c>
      <c r="BG907" s="17">
        <f t="shared" si="451"/>
        <v>0.75</v>
      </c>
      <c r="BH907" s="17">
        <f t="shared" si="452"/>
        <v>0</v>
      </c>
      <c r="BI907" s="94">
        <f>IFERROR(((AG907*(12000/5))/((F907*60+G907)*(SUMIFS(팀공격력!X:X,팀공격력!A:A,B907,팀공격력!B:B,D907)+SUMIFS(팀수비력!X:X,팀수비력!A:A,B907,팀수비력!B:B,D907))))*100,"")</f>
        <v>0.5127065780253961</v>
      </c>
      <c r="BJ907" s="94">
        <f>IFERROR(((AI907*(12000/5))/((F907*60+G907)*(SUMIFS(팀공격력!V:V,팀공격력!A:A,B907,팀공격력!B:B,D907)+SUMIFS(팀수비력!W:W,팀수비력!A:A,B907,팀수비력!B:B,D907))))*100,"")</f>
        <v>3.0061124286048297</v>
      </c>
      <c r="BK907" s="94">
        <f>IFERROR(((AE907*(12000/5))/((F907*60+G907)*(SUMIFS(팀공격력!X:X,팀공격력!A:A,B907,팀공격력!B:B,D907)+SUMIFS(팀수비력!X:X,팀수비력!A:A,B907,팀수비력!B:B,D907))))*100,"")</f>
        <v>2.0508263121015844</v>
      </c>
      <c r="BL907" s="94">
        <f>IFERROR(100*AK907/(((((F907*60+G907)/(12000/5))*SUMIFS(팀공격력!P:P,팀공격력!A:A,B907,팀공격력!B:B,D907))-K907)),"")</f>
        <v>2.4992710459449325</v>
      </c>
      <c r="BM907" s="94">
        <f>IFERROR(100*((AM907/E907*(2400))/((F907*60+G907)*SUMIFS(팀공격력!AR:AR,팀공격력!A:A,B907,팀공격력!B:B,D907))),"")</f>
        <v>1.4849220031728037</v>
      </c>
      <c r="BN907" s="94">
        <f>IFERROR((AO907*40)/(((F907*60+G907)/60)*(SUMIFS(팀수비력!Q:Q,팀수비력!A:A,B907,팀수비력!B:B,D907)-SUMIFS(팀수비력!N:N,팀수비력!A:A,B907,팀수비력!B:B,D907)))*100,"")</f>
        <v>0</v>
      </c>
      <c r="BO907" s="94">
        <f t="shared" si="453"/>
        <v>27.272727272727273</v>
      </c>
      <c r="BP907" s="18"/>
      <c r="BQ907" s="18"/>
      <c r="BR907" s="18"/>
      <c r="BS907" s="18"/>
      <c r="BT907" s="19" t="s">
        <v>88</v>
      </c>
      <c r="BU907" s="19"/>
      <c r="BV907" s="26" t="s">
        <v>89</v>
      </c>
      <c r="BW907" s="26"/>
      <c r="BX907" s="26"/>
      <c r="BY907" s="26"/>
      <c r="BZ907" s="29"/>
      <c r="CA907" s="29"/>
      <c r="CB907" s="29"/>
      <c r="CC907" s="30"/>
      <c r="CD907" s="30"/>
      <c r="CE907" s="30"/>
      <c r="CF907" s="28">
        <v>1</v>
      </c>
      <c r="CG907" s="28">
        <v>2</v>
      </c>
    </row>
    <row r="908" spans="1:85" x14ac:dyDescent="0.4">
      <c r="A908" s="9" t="s">
        <v>84</v>
      </c>
      <c r="B908" s="9" t="s">
        <v>230</v>
      </c>
      <c r="C908" s="9" t="s">
        <v>236</v>
      </c>
      <c r="D908" s="23" t="s">
        <v>298</v>
      </c>
      <c r="E908" s="32">
        <v>1</v>
      </c>
      <c r="F908" s="32">
        <v>5</v>
      </c>
      <c r="G908" s="32">
        <v>33</v>
      </c>
      <c r="H908" s="14">
        <f t="shared" si="427"/>
        <v>333</v>
      </c>
      <c r="I908" s="45">
        <v>0</v>
      </c>
      <c r="J908" s="15">
        <f t="shared" si="428"/>
        <v>0</v>
      </c>
      <c r="K908" s="21">
        <v>0</v>
      </c>
      <c r="L908" s="21">
        <v>0</v>
      </c>
      <c r="M908" s="15">
        <f t="shared" si="429"/>
        <v>0</v>
      </c>
      <c r="N908" s="15">
        <f t="shared" si="430"/>
        <v>0</v>
      </c>
      <c r="O908" s="17" t="e">
        <f t="shared" si="431"/>
        <v>#DIV/0!</v>
      </c>
      <c r="P908" s="14">
        <v>0</v>
      </c>
      <c r="Q908" s="16">
        <v>0</v>
      </c>
      <c r="R908" s="15">
        <f t="shared" si="432"/>
        <v>0</v>
      </c>
      <c r="S908" s="15">
        <f t="shared" si="433"/>
        <v>0</v>
      </c>
      <c r="T908" s="17" t="e">
        <f t="shared" si="434"/>
        <v>#DIV/0!</v>
      </c>
      <c r="U908" s="16">
        <v>0</v>
      </c>
      <c r="V908" s="16">
        <v>0</v>
      </c>
      <c r="W908" s="15">
        <f t="shared" si="435"/>
        <v>0</v>
      </c>
      <c r="X908" s="15">
        <f t="shared" si="436"/>
        <v>0</v>
      </c>
      <c r="Y908" s="17" t="e">
        <f t="shared" si="437"/>
        <v>#DIV/0!</v>
      </c>
      <c r="Z908" s="8">
        <v>0</v>
      </c>
      <c r="AA908" s="8">
        <v>0</v>
      </c>
      <c r="AB908" s="15">
        <f t="shared" si="438"/>
        <v>0</v>
      </c>
      <c r="AC908" s="15">
        <f t="shared" si="439"/>
        <v>0</v>
      </c>
      <c r="AD908" s="17" t="e">
        <f t="shared" si="440"/>
        <v>#DIV/0!</v>
      </c>
      <c r="AE908" s="13">
        <v>0</v>
      </c>
      <c r="AF908" s="15">
        <f t="shared" si="441"/>
        <v>0</v>
      </c>
      <c r="AG908" s="13">
        <v>0</v>
      </c>
      <c r="AH908" s="15">
        <f t="shared" si="442"/>
        <v>0</v>
      </c>
      <c r="AI908" s="13">
        <v>0</v>
      </c>
      <c r="AJ908" s="15">
        <f t="shared" si="443"/>
        <v>0</v>
      </c>
      <c r="AK908" s="13">
        <v>0</v>
      </c>
      <c r="AL908" s="15">
        <f t="shared" si="444"/>
        <v>0</v>
      </c>
      <c r="AM908" s="13">
        <v>0</v>
      </c>
      <c r="AN908" s="15">
        <f t="shared" si="445"/>
        <v>0</v>
      </c>
      <c r="AO908" s="2">
        <v>0</v>
      </c>
      <c r="AP908" s="15">
        <f t="shared" si="446"/>
        <v>0</v>
      </c>
      <c r="AQ908" s="6">
        <v>0</v>
      </c>
      <c r="AR908" s="15">
        <f t="shared" si="447"/>
        <v>0</v>
      </c>
      <c r="AS908" s="52">
        <v>2</v>
      </c>
      <c r="AT908" s="15">
        <f t="shared" si="448"/>
        <v>2</v>
      </c>
      <c r="AU908" s="18"/>
      <c r="AV908" s="18"/>
      <c r="AW908" s="18"/>
      <c r="AX908" s="18"/>
      <c r="AY908" s="18"/>
      <c r="AZ908" s="18"/>
      <c r="BA908" s="18"/>
      <c r="BB908" s="18"/>
      <c r="BC908" s="18"/>
      <c r="BD908" s="92" t="str">
        <f t="shared" si="449"/>
        <v/>
      </c>
      <c r="BE908" s="92" t="str">
        <f t="shared" si="450"/>
        <v/>
      </c>
      <c r="BF908" s="93">
        <f>IFERROR(100*((L908+0.44*AA908+AQ908)*2400)/((SUMIFS(팀공격력!Q:Q,팀공격력!A:A,B908,팀공격력!B:B,D908)+0.44*SUMIFS(팀공격력!T:T,팀공격력!A:A,B908,팀공격력!B:B,D908)+SUMIFS(팀공격력!AK:AK,팀공격력!A:A,B908,팀공격력!B:B,D908))*(F908*60+G908)),"")</f>
        <v>0</v>
      </c>
      <c r="BG908" s="17" t="str">
        <f t="shared" si="451"/>
        <v/>
      </c>
      <c r="BH908" s="17" t="str">
        <f t="shared" si="452"/>
        <v/>
      </c>
      <c r="BI908" s="94">
        <f>IFERROR(((AG908*(12000/5))/((F908*60+G908)*(SUMIFS(팀공격력!X:X,팀공격력!A:A,B908,팀공격력!B:B,D908)+SUMIFS(팀수비력!X:X,팀수비력!A:A,B908,팀수비력!B:B,D908))))*100,"")</f>
        <v>0</v>
      </c>
      <c r="BJ908" s="94">
        <f>IFERROR(((AI908*(12000/5))/((F908*60+G908)*(SUMIFS(팀공격력!V:V,팀공격력!A:A,B908,팀공격력!B:B,D908)+SUMIFS(팀수비력!W:W,팀수비력!A:A,B908,팀수비력!B:B,D908))))*100,"")</f>
        <v>0</v>
      </c>
      <c r="BK908" s="94">
        <f>IFERROR(((AE908*(12000/5))/((F908*60+G908)*(SUMIFS(팀공격력!X:X,팀공격력!A:A,B908,팀공격력!B:B,D908)+SUMIFS(팀수비력!X:X,팀수비력!A:A,B908,팀수비력!B:B,D908))))*100,"")</f>
        <v>0</v>
      </c>
      <c r="BL908" s="94">
        <f>IFERROR(100*AK908/(((((F908*60+G908)/(12000/5))*SUMIFS(팀공격력!P:P,팀공격력!A:A,B908,팀공격력!B:B,D908))-K908)),"")</f>
        <v>0</v>
      </c>
      <c r="BM908" s="94">
        <f>IFERROR(100*((AM908/E908*(2400))/((F908*60+G908)*SUMIFS(팀공격력!AR:AR,팀공격력!A:A,B908,팀공격력!B:B,D908))),"")</f>
        <v>0</v>
      </c>
      <c r="BN908" s="94">
        <f>IFERROR((AO908*40)/(((F908*60+G908)/60)*(SUMIFS(팀수비력!Q:Q,팀수비력!A:A,B908,팀수비력!B:B,D908)-SUMIFS(팀수비력!N:N,팀수비력!A:A,B908,팀수비력!B:B,D908)))*100,"")</f>
        <v>0</v>
      </c>
      <c r="BO908" s="94" t="str">
        <f t="shared" si="453"/>
        <v/>
      </c>
      <c r="BP908" s="18"/>
      <c r="BQ908" s="18"/>
      <c r="BR908" s="18"/>
      <c r="BS908" s="18"/>
      <c r="BT908" s="19" t="s">
        <v>88</v>
      </c>
      <c r="BU908" s="19"/>
      <c r="BV908" s="26" t="s">
        <v>94</v>
      </c>
      <c r="BW908" s="26"/>
      <c r="BX908" s="26"/>
      <c r="BY908" s="26"/>
      <c r="BZ908" s="29"/>
      <c r="CA908" s="29"/>
      <c r="CB908" s="29"/>
      <c r="CC908" s="30"/>
      <c r="CD908" s="30"/>
      <c r="CE908" s="30"/>
      <c r="CF908" s="28">
        <v>0</v>
      </c>
      <c r="CG908" s="28">
        <v>1</v>
      </c>
    </row>
    <row r="909" spans="1:85" x14ac:dyDescent="0.4">
      <c r="A909" s="9" t="s">
        <v>84</v>
      </c>
      <c r="B909" s="9" t="s">
        <v>230</v>
      </c>
      <c r="C909" s="9" t="s">
        <v>237</v>
      </c>
      <c r="D909" s="23" t="s">
        <v>298</v>
      </c>
      <c r="E909" s="32">
        <v>2</v>
      </c>
      <c r="F909" s="32">
        <v>12</v>
      </c>
      <c r="G909" s="32">
        <v>45</v>
      </c>
      <c r="H909" s="14">
        <f t="shared" si="427"/>
        <v>1530</v>
      </c>
      <c r="I909" s="45">
        <v>8</v>
      </c>
      <c r="J909" s="15">
        <f t="shared" si="428"/>
        <v>4</v>
      </c>
      <c r="K909" s="21">
        <v>3</v>
      </c>
      <c r="L909" s="21">
        <v>10</v>
      </c>
      <c r="M909" s="15">
        <f t="shared" si="429"/>
        <v>1.5</v>
      </c>
      <c r="N909" s="15">
        <f t="shared" si="430"/>
        <v>5</v>
      </c>
      <c r="O909" s="17">
        <f t="shared" si="431"/>
        <v>0.3</v>
      </c>
      <c r="P909" s="14">
        <v>1</v>
      </c>
      <c r="Q909" s="16">
        <v>3</v>
      </c>
      <c r="R909" s="15">
        <f t="shared" si="432"/>
        <v>0.5</v>
      </c>
      <c r="S909" s="15">
        <f t="shared" si="433"/>
        <v>1.5</v>
      </c>
      <c r="T909" s="17">
        <f t="shared" si="434"/>
        <v>0.33333333333333331</v>
      </c>
      <c r="U909" s="16">
        <v>2</v>
      </c>
      <c r="V909" s="16">
        <v>7</v>
      </c>
      <c r="W909" s="15">
        <f t="shared" si="435"/>
        <v>1</v>
      </c>
      <c r="X909" s="15">
        <f t="shared" si="436"/>
        <v>3.5</v>
      </c>
      <c r="Y909" s="17">
        <f t="shared" si="437"/>
        <v>0.2857142857142857</v>
      </c>
      <c r="Z909" s="8">
        <v>0</v>
      </c>
      <c r="AA909" s="8">
        <v>0</v>
      </c>
      <c r="AB909" s="15">
        <f t="shared" si="438"/>
        <v>0</v>
      </c>
      <c r="AC909" s="15">
        <f t="shared" si="439"/>
        <v>0</v>
      </c>
      <c r="AD909" s="17" t="e">
        <f t="shared" si="440"/>
        <v>#DIV/0!</v>
      </c>
      <c r="AE909" s="13">
        <v>2</v>
      </c>
      <c r="AF909" s="15">
        <f t="shared" si="441"/>
        <v>1</v>
      </c>
      <c r="AG909" s="13">
        <v>0</v>
      </c>
      <c r="AH909" s="15">
        <f t="shared" si="442"/>
        <v>0</v>
      </c>
      <c r="AI909" s="13">
        <v>2</v>
      </c>
      <c r="AJ909" s="15">
        <f t="shared" si="443"/>
        <v>1</v>
      </c>
      <c r="AK909" s="13">
        <v>2</v>
      </c>
      <c r="AL909" s="15">
        <f t="shared" si="444"/>
        <v>1</v>
      </c>
      <c r="AM909" s="13">
        <v>2</v>
      </c>
      <c r="AN909" s="15">
        <f t="shared" si="445"/>
        <v>1</v>
      </c>
      <c r="AO909" s="2">
        <v>0</v>
      </c>
      <c r="AP909" s="15">
        <f t="shared" si="446"/>
        <v>0</v>
      </c>
      <c r="AQ909" s="6">
        <v>0</v>
      </c>
      <c r="AR909" s="15">
        <f t="shared" si="447"/>
        <v>0</v>
      </c>
      <c r="AS909" s="52">
        <v>5</v>
      </c>
      <c r="AT909" s="15">
        <f t="shared" si="448"/>
        <v>2.5</v>
      </c>
      <c r="AU909" s="18"/>
      <c r="AV909" s="18"/>
      <c r="AW909" s="18"/>
      <c r="AX909" s="18"/>
      <c r="AY909" s="18"/>
      <c r="AZ909" s="18"/>
      <c r="BA909" s="18"/>
      <c r="BB909" s="18"/>
      <c r="BC909" s="18"/>
      <c r="BD909" s="92">
        <f t="shared" si="449"/>
        <v>40</v>
      </c>
      <c r="BE909" s="92">
        <f t="shared" si="450"/>
        <v>40</v>
      </c>
      <c r="BF909" s="93">
        <f>IFERROR(100*((L909+0.44*AA909+AQ909)*2400)/((SUMIFS(팀공격력!Q:Q,팀공격력!A:A,B909,팀공격력!B:B,D909)+0.44*SUMIFS(팀공격력!T:T,팀공격력!A:A,B909,팀공격력!B:B,D909)+SUMIFS(팀공격력!AK:AK,팀공격력!A:A,B909,팀공격력!B:B,D909))*(F909*60+G909)),"")</f>
        <v>4.0347431734667225</v>
      </c>
      <c r="BG909" s="17">
        <f t="shared" si="451"/>
        <v>0.7</v>
      </c>
      <c r="BH909" s="17">
        <f t="shared" si="452"/>
        <v>0</v>
      </c>
      <c r="BI909" s="94">
        <f>IFERROR(((AG909*(12000/5))/((F909*60+G909)*(SUMIFS(팀공격력!X:X,팀공격력!A:A,B909,팀공격력!B:B,D909)+SUMIFS(팀수비력!X:X,팀수비력!A:A,B909,팀수비력!B:B,D909))))*100,"")</f>
        <v>0</v>
      </c>
      <c r="BJ909" s="94">
        <f>IFERROR(((AI909*(12000/5))/((F909*60+G909)*(SUMIFS(팀공격력!V:V,팀공격력!A:A,B909,팀공격력!B:B,D909)+SUMIFS(팀수비력!W:W,팀수비력!A:A,B909,팀수비력!B:B,D909))))*100,"")</f>
        <v>1.9071458370582277</v>
      </c>
      <c r="BK909" s="94">
        <f>IFERROR(((AE909*(12000/5))/((F909*60+G909)*(SUMIFS(팀공격력!X:X,팀공격력!A:A,B909,팀공격력!B:B,D909)+SUMIFS(팀수비력!X:X,팀수비력!A:A,B909,팀수비력!B:B,D909))))*100,"")</f>
        <v>0.97581800994114598</v>
      </c>
      <c r="BL909" s="94">
        <f>IFERROR(100*AK909/(((((F909*60+G909)/(12000/5))*SUMIFS(팀공격력!P:P,팀공격력!A:A,B909,팀공격력!B:B,D909))-K909)),"")</f>
        <v>2.3448376932659194</v>
      </c>
      <c r="BM909" s="94">
        <f>IFERROR(100*((AM909/E909*(2400))/((F909*60+G909)*SUMIFS(팀공격력!AR:AR,팀공격력!A:A,B909,팀공격력!B:B,D909))),"")</f>
        <v>4.2393067384698089</v>
      </c>
      <c r="BN909" s="94">
        <f>IFERROR((AO909*40)/(((F909*60+G909)/60)*(SUMIFS(팀수비력!Q:Q,팀수비력!A:A,B909,팀수비력!B:B,D909)-SUMIFS(팀수비력!N:N,팀수비력!A:A,B909,팀수비력!B:B,D909)))*100,"")</f>
        <v>0</v>
      </c>
      <c r="BO909" s="94">
        <f t="shared" si="453"/>
        <v>0</v>
      </c>
      <c r="BP909" s="18"/>
      <c r="BQ909" s="18"/>
      <c r="BR909" s="18"/>
      <c r="BS909" s="18"/>
      <c r="BT909" s="19" t="s">
        <v>238</v>
      </c>
      <c r="BU909" s="19"/>
      <c r="BV909" s="26" t="s">
        <v>89</v>
      </c>
      <c r="BW909" s="26"/>
      <c r="BX909" s="26"/>
      <c r="BY909" s="26"/>
      <c r="BZ909" s="29"/>
      <c r="CA909" s="29"/>
      <c r="CB909" s="29"/>
      <c r="CC909" s="30"/>
      <c r="CD909" s="30"/>
      <c r="CE909" s="30"/>
      <c r="CF909" s="28">
        <v>0</v>
      </c>
      <c r="CG909" s="28">
        <v>2</v>
      </c>
    </row>
    <row r="910" spans="1:85" x14ac:dyDescent="0.4">
      <c r="A910" s="9" t="s">
        <v>84</v>
      </c>
      <c r="B910" s="9" t="s">
        <v>230</v>
      </c>
      <c r="C910" s="9" t="s">
        <v>239</v>
      </c>
      <c r="D910" s="23" t="s">
        <v>298</v>
      </c>
      <c r="E910" s="32">
        <v>2</v>
      </c>
      <c r="F910" s="32">
        <v>17</v>
      </c>
      <c r="G910" s="32">
        <v>38</v>
      </c>
      <c r="H910" s="14">
        <f t="shared" si="427"/>
        <v>2116</v>
      </c>
      <c r="I910" s="45">
        <v>24</v>
      </c>
      <c r="J910" s="15">
        <f t="shared" si="428"/>
        <v>12</v>
      </c>
      <c r="K910" s="21">
        <v>11</v>
      </c>
      <c r="L910" s="21">
        <v>13</v>
      </c>
      <c r="M910" s="15">
        <f t="shared" si="429"/>
        <v>5.5</v>
      </c>
      <c r="N910" s="15">
        <f t="shared" si="430"/>
        <v>6.5</v>
      </c>
      <c r="O910" s="17">
        <f t="shared" si="431"/>
        <v>0.84615384615384615</v>
      </c>
      <c r="P910" s="14">
        <v>11</v>
      </c>
      <c r="Q910" s="16">
        <v>12</v>
      </c>
      <c r="R910" s="15">
        <f t="shared" si="432"/>
        <v>5.5</v>
      </c>
      <c r="S910" s="15">
        <f t="shared" si="433"/>
        <v>6</v>
      </c>
      <c r="T910" s="17">
        <f t="shared" si="434"/>
        <v>0.91666666666666663</v>
      </c>
      <c r="U910" s="16">
        <v>0</v>
      </c>
      <c r="V910" s="16">
        <v>1</v>
      </c>
      <c r="W910" s="15">
        <f t="shared" si="435"/>
        <v>0</v>
      </c>
      <c r="X910" s="15">
        <f t="shared" si="436"/>
        <v>0.5</v>
      </c>
      <c r="Y910" s="17">
        <f t="shared" si="437"/>
        <v>0</v>
      </c>
      <c r="Z910" s="8">
        <v>2</v>
      </c>
      <c r="AA910" s="8">
        <v>3</v>
      </c>
      <c r="AB910" s="15">
        <f t="shared" si="438"/>
        <v>1</v>
      </c>
      <c r="AC910" s="15">
        <f t="shared" si="439"/>
        <v>1.5</v>
      </c>
      <c r="AD910" s="17">
        <f t="shared" si="440"/>
        <v>0.66666666666666663</v>
      </c>
      <c r="AE910" s="13">
        <v>8</v>
      </c>
      <c r="AF910" s="15">
        <f t="shared" si="441"/>
        <v>4</v>
      </c>
      <c r="AG910" s="13">
        <v>4</v>
      </c>
      <c r="AH910" s="15">
        <f t="shared" si="442"/>
        <v>2</v>
      </c>
      <c r="AI910" s="13">
        <v>4</v>
      </c>
      <c r="AJ910" s="15">
        <f t="shared" si="443"/>
        <v>2</v>
      </c>
      <c r="AK910" s="13">
        <v>2</v>
      </c>
      <c r="AL910" s="15">
        <f t="shared" si="444"/>
        <v>1</v>
      </c>
      <c r="AM910" s="13">
        <v>2</v>
      </c>
      <c r="AN910" s="15">
        <f t="shared" si="445"/>
        <v>1</v>
      </c>
      <c r="AO910" s="2">
        <v>0</v>
      </c>
      <c r="AP910" s="15">
        <f t="shared" si="446"/>
        <v>0</v>
      </c>
      <c r="AQ910" s="6">
        <v>1</v>
      </c>
      <c r="AR910" s="15">
        <f t="shared" si="447"/>
        <v>0.5</v>
      </c>
      <c r="AS910" s="52">
        <v>0</v>
      </c>
      <c r="AT910" s="15">
        <f t="shared" si="448"/>
        <v>0</v>
      </c>
      <c r="AU910" s="18"/>
      <c r="AV910" s="18"/>
      <c r="AW910" s="18"/>
      <c r="AX910" s="18"/>
      <c r="AY910" s="18"/>
      <c r="AZ910" s="18"/>
      <c r="BA910" s="18"/>
      <c r="BB910" s="18"/>
      <c r="BC910" s="18"/>
      <c r="BD910" s="92">
        <f t="shared" si="449"/>
        <v>83.798882681564251</v>
      </c>
      <c r="BE910" s="92">
        <f t="shared" si="450"/>
        <v>84.615384615384613</v>
      </c>
      <c r="BF910" s="93">
        <f>IFERROR(100*((L910+0.44*AA910+AQ910)*2400)/((SUMIFS(팀공격력!Q:Q,팀공격력!A:A,B910,팀공격력!B:B,D910)+0.44*SUMIFS(팀공격력!T:T,팀공격력!A:A,B910,팀공격력!B:B,D910)+SUMIFS(팀공격력!AK:AK,팀공격력!A:A,B910,팀공격력!B:B,D910))*(F910*60+G910)),"")</f>
        <v>4.4694123860487043</v>
      </c>
      <c r="BG910" s="17">
        <f t="shared" si="451"/>
        <v>7.6923076923076927E-2</v>
      </c>
      <c r="BH910" s="17">
        <f t="shared" si="452"/>
        <v>0.23076923076923078</v>
      </c>
      <c r="BI910" s="94">
        <f>IFERROR(((AG910*(12000/5))/((F910*60+G910)*(SUMIFS(팀공격력!X:X,팀공격력!A:A,B910,팀공격력!B:B,D910)+SUMIFS(팀수비력!X:X,팀수비력!A:A,B910,팀수비력!B:B,D910))))*100,"")</f>
        <v>1.4111545890453245</v>
      </c>
      <c r="BJ910" s="94">
        <f>IFERROR(((AI910*(12000/5))/((F910*60+G910)*(SUMIFS(팀공격력!V:V,팀공격력!A:A,B910,팀공격력!B:B,D910)+SUMIFS(팀수비력!W:W,팀수비력!A:A,B910,팀수비력!B:B,D910))))*100,"")</f>
        <v>2.7579708229670019</v>
      </c>
      <c r="BK910" s="94">
        <f>IFERROR(((AE910*(12000/5))/((F910*60+G910)*(SUMIFS(팀공격력!X:X,팀공격력!A:A,B910,팀공격력!B:B,D910)+SUMIFS(팀수비력!X:X,팀수비력!A:A,B910,팀수비력!B:B,D910))))*100,"")</f>
        <v>2.8223091780906491</v>
      </c>
      <c r="BL910" s="94">
        <f>IFERROR(100*AK910/(((((F910*60+G910)/(12000/5))*SUMIFS(팀공격력!P:P,팀공격력!A:A,B910,팀공격력!B:B,D910))-K910)),"")</f>
        <v>1.8000045000112499</v>
      </c>
      <c r="BM910" s="94">
        <f>IFERROR(100*((AM910/E910*(2400))/((F910*60+G910)*SUMIFS(팀공격력!AR:AR,팀공격력!A:A,B910,팀공격력!B:B,D910))),"")</f>
        <v>3.0652832277215531</v>
      </c>
      <c r="BN910" s="94">
        <f>IFERROR((AO910*40)/(((F910*60+G910)/60)*(SUMIFS(팀수비력!Q:Q,팀수비력!A:A,B910,팀수비력!B:B,D910)-SUMIFS(팀수비력!N:N,팀수비력!A:A,B910,팀수비력!B:B,D910)))*100,"")</f>
        <v>0</v>
      </c>
      <c r="BO910" s="94">
        <f t="shared" si="453"/>
        <v>6.5274151436031334</v>
      </c>
      <c r="BP910" s="18"/>
      <c r="BQ910" s="18"/>
      <c r="BR910" s="18"/>
      <c r="BS910" s="18"/>
      <c r="BT910" s="19" t="s">
        <v>93</v>
      </c>
      <c r="BU910" s="19"/>
      <c r="BV910" s="26" t="s">
        <v>94</v>
      </c>
      <c r="BW910" s="26"/>
      <c r="BX910" s="26"/>
      <c r="BY910" s="26"/>
      <c r="BZ910" s="29"/>
      <c r="CA910" s="29"/>
      <c r="CB910" s="29"/>
      <c r="CC910" s="30"/>
      <c r="CD910" s="30"/>
      <c r="CE910" s="30"/>
      <c r="CF910" s="28">
        <v>0</v>
      </c>
      <c r="CG910" s="28">
        <v>2</v>
      </c>
    </row>
    <row r="911" spans="1:85" x14ac:dyDescent="0.4">
      <c r="A911" s="9" t="s">
        <v>84</v>
      </c>
      <c r="B911" s="9" t="s">
        <v>230</v>
      </c>
      <c r="C911" s="9" t="s">
        <v>240</v>
      </c>
      <c r="D911" s="23" t="s">
        <v>298</v>
      </c>
      <c r="E911" s="32">
        <v>1</v>
      </c>
      <c r="F911" s="32">
        <v>1</v>
      </c>
      <c r="G911" s="32">
        <v>32</v>
      </c>
      <c r="H911" s="14">
        <f t="shared" si="427"/>
        <v>92</v>
      </c>
      <c r="I911" s="45">
        <v>0</v>
      </c>
      <c r="J911" s="15">
        <f t="shared" si="428"/>
        <v>0</v>
      </c>
      <c r="K911" s="21">
        <v>0</v>
      </c>
      <c r="L911" s="21">
        <v>0</v>
      </c>
      <c r="M911" s="15">
        <f t="shared" si="429"/>
        <v>0</v>
      </c>
      <c r="N911" s="15">
        <f t="shared" si="430"/>
        <v>0</v>
      </c>
      <c r="O911" s="17" t="e">
        <f t="shared" si="431"/>
        <v>#DIV/0!</v>
      </c>
      <c r="P911" s="14">
        <v>0</v>
      </c>
      <c r="Q911" s="16">
        <v>0</v>
      </c>
      <c r="R911" s="15">
        <f t="shared" si="432"/>
        <v>0</v>
      </c>
      <c r="S911" s="15">
        <f t="shared" si="433"/>
        <v>0</v>
      </c>
      <c r="T911" s="17" t="e">
        <f t="shared" si="434"/>
        <v>#DIV/0!</v>
      </c>
      <c r="U911" s="16">
        <v>0</v>
      </c>
      <c r="V911" s="16">
        <v>0</v>
      </c>
      <c r="W911" s="15">
        <f t="shared" si="435"/>
        <v>0</v>
      </c>
      <c r="X911" s="15">
        <f t="shared" si="436"/>
        <v>0</v>
      </c>
      <c r="Y911" s="17" t="e">
        <f t="shared" si="437"/>
        <v>#DIV/0!</v>
      </c>
      <c r="Z911" s="8">
        <v>0</v>
      </c>
      <c r="AA911" s="8">
        <v>0</v>
      </c>
      <c r="AB911" s="15">
        <f t="shared" si="438"/>
        <v>0</v>
      </c>
      <c r="AC911" s="15">
        <f t="shared" si="439"/>
        <v>0</v>
      </c>
      <c r="AD911" s="17" t="e">
        <f t="shared" si="440"/>
        <v>#DIV/0!</v>
      </c>
      <c r="AE911" s="13">
        <v>0</v>
      </c>
      <c r="AF911" s="15">
        <f t="shared" si="441"/>
        <v>0</v>
      </c>
      <c r="AG911" s="13">
        <v>0</v>
      </c>
      <c r="AH911" s="15">
        <f t="shared" si="442"/>
        <v>0</v>
      </c>
      <c r="AI911" s="13">
        <v>0</v>
      </c>
      <c r="AJ911" s="15">
        <f t="shared" si="443"/>
        <v>0</v>
      </c>
      <c r="AK911" s="13">
        <v>0</v>
      </c>
      <c r="AL911" s="15">
        <f t="shared" si="444"/>
        <v>0</v>
      </c>
      <c r="AM911" s="13">
        <v>0</v>
      </c>
      <c r="AN911" s="15">
        <f t="shared" si="445"/>
        <v>0</v>
      </c>
      <c r="AO911" s="2">
        <v>0</v>
      </c>
      <c r="AP911" s="15">
        <f t="shared" si="446"/>
        <v>0</v>
      </c>
      <c r="AQ911" s="6">
        <v>0</v>
      </c>
      <c r="AR911" s="15">
        <f t="shared" si="447"/>
        <v>0</v>
      </c>
      <c r="AS911" s="52">
        <v>0</v>
      </c>
      <c r="AT911" s="15">
        <f t="shared" si="448"/>
        <v>0</v>
      </c>
      <c r="AU911" s="18"/>
      <c r="AV911" s="18"/>
      <c r="AW911" s="18"/>
      <c r="AX911" s="18"/>
      <c r="AY911" s="18"/>
      <c r="AZ911" s="18"/>
      <c r="BA911" s="18"/>
      <c r="BB911" s="18"/>
      <c r="BC911" s="18"/>
      <c r="BD911" s="92" t="str">
        <f t="shared" si="449"/>
        <v/>
      </c>
      <c r="BE911" s="92" t="str">
        <f t="shared" si="450"/>
        <v/>
      </c>
      <c r="BF911" s="93">
        <f>IFERROR(100*((L911+0.44*AA911+AQ911)*2400)/((SUMIFS(팀공격력!Q:Q,팀공격력!A:A,B911,팀공격력!B:B,D911)+0.44*SUMIFS(팀공격력!T:T,팀공격력!A:A,B911,팀공격력!B:B,D911)+SUMIFS(팀공격력!AK:AK,팀공격력!A:A,B911,팀공격력!B:B,D911))*(F911*60+G911)),"")</f>
        <v>0</v>
      </c>
      <c r="BG911" s="17" t="str">
        <f t="shared" si="451"/>
        <v/>
      </c>
      <c r="BH911" s="17" t="str">
        <f t="shared" si="452"/>
        <v/>
      </c>
      <c r="BI911" s="94">
        <f>IFERROR(((AG911*(12000/5))/((F911*60+G911)*(SUMIFS(팀공격력!X:X,팀공격력!A:A,B911,팀공격력!B:B,D911)+SUMIFS(팀수비력!X:X,팀수비력!A:A,B911,팀수비력!B:B,D911))))*100,"")</f>
        <v>0</v>
      </c>
      <c r="BJ911" s="94">
        <f>IFERROR(((AI911*(12000/5))/((F911*60+G911)*(SUMIFS(팀공격력!V:V,팀공격력!A:A,B911,팀공격력!B:B,D911)+SUMIFS(팀수비력!W:W,팀수비력!A:A,B911,팀수비력!B:B,D911))))*100,"")</f>
        <v>0</v>
      </c>
      <c r="BK911" s="94">
        <f>IFERROR(((AE911*(12000/5))/((F911*60+G911)*(SUMIFS(팀공격력!X:X,팀공격력!A:A,B911,팀공격력!B:B,D911)+SUMIFS(팀수비력!X:X,팀수비력!A:A,B911,팀수비력!B:B,D911))))*100,"")</f>
        <v>0</v>
      </c>
      <c r="BL911" s="94">
        <f>IFERROR(100*AK911/(((((F911*60+G911)/(12000/5))*SUMIFS(팀공격력!P:P,팀공격력!A:A,B911,팀공격력!B:B,D911))-K911)),"")</f>
        <v>0</v>
      </c>
      <c r="BM911" s="94">
        <f>IFERROR(100*((AM911/E911*(2400))/((F911*60+G911)*SUMIFS(팀공격력!AR:AR,팀공격력!A:A,B911,팀공격력!B:B,D911))),"")</f>
        <v>0</v>
      </c>
      <c r="BN911" s="94">
        <f>IFERROR((AO911*40)/(((F911*60+G911)/60)*(SUMIFS(팀수비력!Q:Q,팀수비력!A:A,B911,팀수비력!B:B,D911)-SUMIFS(팀수비력!N:N,팀수비력!A:A,B911,팀수비력!B:B,D911)))*100,"")</f>
        <v>0</v>
      </c>
      <c r="BO911" s="94" t="str">
        <f t="shared" si="453"/>
        <v/>
      </c>
      <c r="BP911" s="18"/>
      <c r="BQ911" s="18"/>
      <c r="BR911" s="18"/>
      <c r="BS911" s="18"/>
      <c r="BT911" s="19" t="s">
        <v>88</v>
      </c>
      <c r="BU911" s="19"/>
      <c r="BV911" s="26" t="s">
        <v>89</v>
      </c>
      <c r="BW911" s="26"/>
      <c r="BX911" s="26"/>
      <c r="BY911" s="26"/>
      <c r="BZ911" s="29"/>
      <c r="CA911" s="29"/>
      <c r="CB911" s="29"/>
      <c r="CC911" s="30"/>
      <c r="CD911" s="30"/>
      <c r="CE911" s="30"/>
      <c r="CF911" s="28">
        <v>0</v>
      </c>
      <c r="CG911" s="28">
        <v>1</v>
      </c>
    </row>
    <row r="912" spans="1:85" x14ac:dyDescent="0.4">
      <c r="A912" s="9" t="s">
        <v>84</v>
      </c>
      <c r="B912" s="9" t="s">
        <v>230</v>
      </c>
      <c r="C912" s="9" t="s">
        <v>241</v>
      </c>
      <c r="D912" s="23" t="s">
        <v>298</v>
      </c>
      <c r="E912" s="32">
        <v>3</v>
      </c>
      <c r="F912" s="32">
        <v>7</v>
      </c>
      <c r="G912" s="32">
        <v>28</v>
      </c>
      <c r="H912" s="14">
        <f t="shared" si="427"/>
        <v>1344</v>
      </c>
      <c r="I912" s="45">
        <v>2</v>
      </c>
      <c r="J912" s="15">
        <f t="shared" si="428"/>
        <v>0.66666666666666663</v>
      </c>
      <c r="K912" s="21">
        <v>0</v>
      </c>
      <c r="L912" s="21">
        <v>4</v>
      </c>
      <c r="M912" s="15">
        <f t="shared" si="429"/>
        <v>0</v>
      </c>
      <c r="N912" s="15">
        <f t="shared" si="430"/>
        <v>1.3333333333333333</v>
      </c>
      <c r="O912" s="17">
        <f t="shared" si="431"/>
        <v>0</v>
      </c>
      <c r="P912" s="14">
        <v>0</v>
      </c>
      <c r="Q912" s="16">
        <v>2</v>
      </c>
      <c r="R912" s="15">
        <f t="shared" si="432"/>
        <v>0</v>
      </c>
      <c r="S912" s="15">
        <f t="shared" si="433"/>
        <v>0.66666666666666663</v>
      </c>
      <c r="T912" s="17">
        <f t="shared" si="434"/>
        <v>0</v>
      </c>
      <c r="U912" s="16">
        <v>0</v>
      </c>
      <c r="V912" s="16">
        <v>2</v>
      </c>
      <c r="W912" s="15">
        <f t="shared" si="435"/>
        <v>0</v>
      </c>
      <c r="X912" s="15">
        <f t="shared" si="436"/>
        <v>0.66666666666666663</v>
      </c>
      <c r="Y912" s="17">
        <f t="shared" si="437"/>
        <v>0</v>
      </c>
      <c r="Z912" s="8">
        <v>2</v>
      </c>
      <c r="AA912" s="8">
        <v>2</v>
      </c>
      <c r="AB912" s="15">
        <f t="shared" si="438"/>
        <v>0.66666666666666663</v>
      </c>
      <c r="AC912" s="15">
        <f t="shared" si="439"/>
        <v>0.66666666666666663</v>
      </c>
      <c r="AD912" s="17">
        <f t="shared" si="440"/>
        <v>1</v>
      </c>
      <c r="AE912" s="13">
        <v>2</v>
      </c>
      <c r="AF912" s="15">
        <f t="shared" si="441"/>
        <v>0.66666666666666663</v>
      </c>
      <c r="AG912" s="13">
        <v>0</v>
      </c>
      <c r="AH912" s="15">
        <f t="shared" si="442"/>
        <v>0</v>
      </c>
      <c r="AI912" s="13">
        <v>2</v>
      </c>
      <c r="AJ912" s="15">
        <f t="shared" si="443"/>
        <v>0.66666666666666663</v>
      </c>
      <c r="AK912" s="13">
        <v>2</v>
      </c>
      <c r="AL912" s="15">
        <f t="shared" si="444"/>
        <v>0.66666666666666663</v>
      </c>
      <c r="AM912" s="13">
        <v>1</v>
      </c>
      <c r="AN912" s="15">
        <f t="shared" si="445"/>
        <v>0.33333333333333331</v>
      </c>
      <c r="AO912" s="2">
        <v>0</v>
      </c>
      <c r="AP912" s="15">
        <f t="shared" si="446"/>
        <v>0</v>
      </c>
      <c r="AQ912" s="6">
        <v>2</v>
      </c>
      <c r="AR912" s="15">
        <f t="shared" si="447"/>
        <v>0.66666666666666663</v>
      </c>
      <c r="AS912" s="52">
        <v>2</v>
      </c>
      <c r="AT912" s="15">
        <f t="shared" si="448"/>
        <v>0.66666666666666663</v>
      </c>
      <c r="AU912" s="18"/>
      <c r="AV912" s="18"/>
      <c r="AW912" s="18"/>
      <c r="AX912" s="18"/>
      <c r="AY912" s="18"/>
      <c r="AZ912" s="18"/>
      <c r="BA912" s="18"/>
      <c r="BB912" s="18"/>
      <c r="BC912" s="18"/>
      <c r="BD912" s="92">
        <f t="shared" si="449"/>
        <v>20.491803278688526</v>
      </c>
      <c r="BE912" s="92">
        <f t="shared" si="450"/>
        <v>0</v>
      </c>
      <c r="BF912" s="93">
        <f>IFERROR(100*((L912+0.44*AA912+AQ912)*2400)/((SUMIFS(팀공격력!Q:Q,팀공격력!A:A,B912,팀공격력!B:B,D912)+0.44*SUMIFS(팀공격력!T:T,팀공격력!A:A,B912,팀공격력!B:B,D912)+SUMIFS(팀공격력!AK:AK,팀공격력!A:A,B912,팀공격력!B:B,D912))*(F912*60+G912)),"")</f>
        <v>4.7401027389709931</v>
      </c>
      <c r="BG912" s="17">
        <f t="shared" si="451"/>
        <v>0.5</v>
      </c>
      <c r="BH912" s="17">
        <f t="shared" si="452"/>
        <v>0.5</v>
      </c>
      <c r="BI912" s="94">
        <f>IFERROR(((AG912*(12000/5))/((F912*60+G912)*(SUMIFS(팀공격력!X:X,팀공격력!A:A,B912,팀공격력!B:B,D912)+SUMIFS(팀수비력!X:X,팀수비력!A:A,B912,팀수비력!B:B,D912))))*100,"")</f>
        <v>0</v>
      </c>
      <c r="BJ912" s="94">
        <f>IFERROR(((AI912*(12000/5))/((F912*60+G912)*(SUMIFS(팀공격력!V:V,팀공격력!A:A,B912,팀공격력!B:B,D912)+SUMIFS(팀수비력!W:W,팀수비력!A:A,B912,팀수비력!B:B,D912))))*100,"")</f>
        <v>3.2566217976552321</v>
      </c>
      <c r="BK912" s="94">
        <f>IFERROR(((AE912*(12000/5))/((F912*60+G912)*(SUMIFS(팀공격력!X:X,팀공격력!A:A,B912,팀공격력!B:B,D912)+SUMIFS(팀수비력!X:X,팀수비력!A:A,B912,팀수비력!B:B,D912))))*100,"")</f>
        <v>1.6662963785825373</v>
      </c>
      <c r="BL912" s="94">
        <f>IFERROR(100*AK912/(((((F912*60+G912)/(12000/5))*SUMIFS(팀공격력!P:P,팀공격력!A:A,B912,팀공격력!B:B,D912))-K912)),"")</f>
        <v>3.8679731820526042</v>
      </c>
      <c r="BM912" s="94">
        <f>IFERROR(100*((AM912/E912*(2400))/((F912*60+G912)*SUMIFS(팀공격력!AR:AR,팀공격력!A:A,B912,팀공격력!B:B,D912))),"")</f>
        <v>2.4129982551558062</v>
      </c>
      <c r="BN912" s="94">
        <f>IFERROR((AO912*40)/(((F912*60+G912)/60)*(SUMIFS(팀수비력!Q:Q,팀수비력!A:A,B912,팀수비력!B:B,D912)-SUMIFS(팀수비력!N:N,팀수비력!A:A,B912,팀수비력!B:B,D912)))*100,"")</f>
        <v>0</v>
      </c>
      <c r="BO912" s="94">
        <f t="shared" si="453"/>
        <v>29.069767441860467</v>
      </c>
      <c r="BP912" s="18"/>
      <c r="BQ912" s="18"/>
      <c r="BR912" s="18"/>
      <c r="BS912" s="18"/>
      <c r="BT912" s="19" t="s">
        <v>88</v>
      </c>
      <c r="BU912" s="19"/>
      <c r="BV912" s="26" t="s">
        <v>89</v>
      </c>
      <c r="BW912" s="26"/>
      <c r="BX912" s="26"/>
      <c r="BY912" s="26"/>
      <c r="BZ912" s="29"/>
      <c r="CA912" s="29"/>
      <c r="CB912" s="29"/>
      <c r="CC912" s="30"/>
      <c r="CD912" s="30"/>
      <c r="CE912" s="30"/>
      <c r="CF912" s="28">
        <v>0</v>
      </c>
      <c r="CG912" s="28">
        <v>3</v>
      </c>
    </row>
    <row r="913" spans="1:85" x14ac:dyDescent="0.4">
      <c r="A913" s="9" t="s">
        <v>84</v>
      </c>
      <c r="B913" s="9" t="s">
        <v>230</v>
      </c>
      <c r="C913" s="9" t="s">
        <v>243</v>
      </c>
      <c r="D913" s="23" t="s">
        <v>298</v>
      </c>
      <c r="E913" s="32">
        <v>6</v>
      </c>
      <c r="F913" s="32">
        <v>17</v>
      </c>
      <c r="G913" s="32">
        <v>14</v>
      </c>
      <c r="H913" s="14">
        <f t="shared" si="427"/>
        <v>6204</v>
      </c>
      <c r="I913" s="45">
        <v>27</v>
      </c>
      <c r="J913" s="15">
        <f t="shared" si="428"/>
        <v>4.5</v>
      </c>
      <c r="K913" s="21">
        <v>11</v>
      </c>
      <c r="L913" s="21">
        <v>41</v>
      </c>
      <c r="M913" s="15">
        <f t="shared" si="429"/>
        <v>1.8333333333333333</v>
      </c>
      <c r="N913" s="15">
        <f t="shared" si="430"/>
        <v>6.833333333333333</v>
      </c>
      <c r="O913" s="17">
        <f t="shared" si="431"/>
        <v>0.26829268292682928</v>
      </c>
      <c r="P913" s="14">
        <v>6</v>
      </c>
      <c r="Q913" s="16">
        <v>18</v>
      </c>
      <c r="R913" s="15">
        <f t="shared" si="432"/>
        <v>1</v>
      </c>
      <c r="S913" s="15">
        <f t="shared" si="433"/>
        <v>3</v>
      </c>
      <c r="T913" s="17">
        <f t="shared" si="434"/>
        <v>0.33333333333333331</v>
      </c>
      <c r="U913" s="16">
        <v>5</v>
      </c>
      <c r="V913" s="16">
        <v>23</v>
      </c>
      <c r="W913" s="15">
        <f t="shared" si="435"/>
        <v>0.83333333333333337</v>
      </c>
      <c r="X913" s="15">
        <f t="shared" si="436"/>
        <v>3.8333333333333335</v>
      </c>
      <c r="Y913" s="17">
        <f t="shared" si="437"/>
        <v>0.21739130434782608</v>
      </c>
      <c r="Z913" s="8">
        <v>0</v>
      </c>
      <c r="AA913" s="8">
        <v>0</v>
      </c>
      <c r="AB913" s="15">
        <f t="shared" si="438"/>
        <v>0</v>
      </c>
      <c r="AC913" s="15">
        <f t="shared" si="439"/>
        <v>0</v>
      </c>
      <c r="AD913" s="17" t="e">
        <f t="shared" si="440"/>
        <v>#DIV/0!</v>
      </c>
      <c r="AE913" s="13">
        <v>17</v>
      </c>
      <c r="AF913" s="15">
        <f t="shared" si="441"/>
        <v>2.8333333333333335</v>
      </c>
      <c r="AG913" s="13">
        <v>4</v>
      </c>
      <c r="AH913" s="15">
        <f t="shared" si="442"/>
        <v>0.66666666666666663</v>
      </c>
      <c r="AI913" s="13">
        <v>13</v>
      </c>
      <c r="AJ913" s="15">
        <f t="shared" si="443"/>
        <v>2.1666666666666665</v>
      </c>
      <c r="AK913" s="13">
        <v>20</v>
      </c>
      <c r="AL913" s="15">
        <f t="shared" si="444"/>
        <v>3.3333333333333335</v>
      </c>
      <c r="AM913" s="13">
        <v>8</v>
      </c>
      <c r="AN913" s="15">
        <f t="shared" si="445"/>
        <v>1.3333333333333333</v>
      </c>
      <c r="AO913" s="2">
        <v>0</v>
      </c>
      <c r="AP913" s="15">
        <f t="shared" si="446"/>
        <v>0</v>
      </c>
      <c r="AQ913" s="6">
        <v>8</v>
      </c>
      <c r="AR913" s="15">
        <f t="shared" si="447"/>
        <v>1.3333333333333333</v>
      </c>
      <c r="AS913" s="52">
        <v>11</v>
      </c>
      <c r="AT913" s="15">
        <f t="shared" si="448"/>
        <v>1.8333333333333333</v>
      </c>
      <c r="AU913" s="18"/>
      <c r="AV913" s="18"/>
      <c r="AW913" s="18"/>
      <c r="AX913" s="18"/>
      <c r="AY913" s="18"/>
      <c r="AZ913" s="18"/>
      <c r="BA913" s="18"/>
      <c r="BB913" s="18"/>
      <c r="BC913" s="18"/>
      <c r="BD913" s="92">
        <f t="shared" si="449"/>
        <v>32.926829268292686</v>
      </c>
      <c r="BE913" s="92">
        <f t="shared" si="450"/>
        <v>32.926829268292686</v>
      </c>
      <c r="BF913" s="93">
        <f>IFERROR(100*((L913+0.44*AA913+AQ913)*2400)/((SUMIFS(팀공격력!Q:Q,팀공격력!A:A,B913,팀공격력!B:B,D913)+0.44*SUMIFS(팀공격력!T:T,팀공격력!A:A,B913,팀공격력!B:B,D913)+SUMIFS(팀공격력!AK:AK,팀공격력!A:A,B913,팀공격력!B:B,D913))*(F913*60+G913)),"")</f>
        <v>14.626919521992271</v>
      </c>
      <c r="BG913" s="17">
        <f t="shared" si="451"/>
        <v>0.56097560975609762</v>
      </c>
      <c r="BH913" s="17">
        <f t="shared" si="452"/>
        <v>0</v>
      </c>
      <c r="BI913" s="94">
        <f>IFERROR(((AG913*(12000/5))/((F913*60+G913)*(SUMIFS(팀공격력!X:X,팀공격력!A:A,B913,팀공격력!B:B,D913)+SUMIFS(팀수비력!X:X,팀수비력!A:A,B913,팀수비력!B:B,D913))))*100,"")</f>
        <v>1.4439086607446356</v>
      </c>
      <c r="BJ913" s="94">
        <f>IFERROR(((AI913*(12000/5))/((F913*60+G913)*(SUMIFS(팀공격력!V:V,팀공격력!A:A,B913,팀공격력!B:B,D913)+SUMIFS(팀수비력!W:W,팀수비력!A:A,B913,팀수비력!B:B,D913))))*100,"")</f>
        <v>9.1714532638027446</v>
      </c>
      <c r="BK913" s="94">
        <f>IFERROR(((AE913*(12000/5))/((F913*60+G913)*(SUMIFS(팀공격력!X:X,팀공격력!A:A,B913,팀공격력!B:B,D913)+SUMIFS(팀수비력!X:X,팀수비력!A:A,B913,팀수비력!B:B,D913))))*100,"")</f>
        <v>6.1366118081647016</v>
      </c>
      <c r="BL913" s="94">
        <f>IFERROR(100*AK913/(((((F913*60+G913)/(12000/5))*SUMIFS(팀공격력!P:P,팀공격력!A:A,B913,팀공격력!B:B,D913))-K913)),"")</f>
        <v>18.460260443507757</v>
      </c>
      <c r="BM913" s="94">
        <f>IFERROR(100*((AM913/E913*(2400))/((F913*60+G913)*SUMIFS(팀공격력!AR:AR,팀공격력!A:A,B913,팀공격력!B:B,D913))),"")</f>
        <v>4.1819080011984564</v>
      </c>
      <c r="BN913" s="94">
        <f>IFERROR((AO913*40)/(((F913*60+G913)/60)*(SUMIFS(팀수비력!Q:Q,팀수비력!A:A,B913,팀수비력!B:B,D913)-SUMIFS(팀수비력!N:N,팀수비력!A:A,B913,팀수비력!B:B,D913)))*100,"")</f>
        <v>0</v>
      </c>
      <c r="BO913" s="94">
        <f t="shared" si="453"/>
        <v>16.326530612244898</v>
      </c>
      <c r="BP913" s="18"/>
      <c r="BQ913" s="18"/>
      <c r="BR913" s="18"/>
      <c r="BS913" s="18"/>
      <c r="BT913" s="19" t="s">
        <v>88</v>
      </c>
      <c r="BU913" s="19"/>
      <c r="BV913" s="26" t="s">
        <v>89</v>
      </c>
      <c r="BW913" s="26"/>
      <c r="BX913" s="26"/>
      <c r="BY913" s="26"/>
      <c r="BZ913" s="29"/>
      <c r="CA913" s="29"/>
      <c r="CB913" s="29"/>
      <c r="CC913" s="30"/>
      <c r="CD913" s="30"/>
      <c r="CE913" s="30"/>
      <c r="CF913" s="28">
        <v>2</v>
      </c>
      <c r="CG913" s="28">
        <v>4</v>
      </c>
    </row>
    <row r="914" spans="1:85" x14ac:dyDescent="0.4">
      <c r="A914" s="9" t="s">
        <v>84</v>
      </c>
      <c r="B914" s="9" t="s">
        <v>230</v>
      </c>
      <c r="C914" s="9" t="s">
        <v>244</v>
      </c>
      <c r="D914" s="23" t="s">
        <v>298</v>
      </c>
      <c r="E914" s="32">
        <v>1</v>
      </c>
      <c r="F914" s="32">
        <v>1</v>
      </c>
      <c r="G914" s="32">
        <v>20</v>
      </c>
      <c r="H914" s="14">
        <f t="shared" si="427"/>
        <v>80</v>
      </c>
      <c r="I914" s="45">
        <v>0</v>
      </c>
      <c r="J914" s="15">
        <f t="shared" si="428"/>
        <v>0</v>
      </c>
      <c r="K914" s="21">
        <v>0</v>
      </c>
      <c r="L914" s="21">
        <v>0</v>
      </c>
      <c r="M914" s="15">
        <f t="shared" si="429"/>
        <v>0</v>
      </c>
      <c r="N914" s="15">
        <f t="shared" si="430"/>
        <v>0</v>
      </c>
      <c r="O914" s="17" t="e">
        <f t="shared" si="431"/>
        <v>#DIV/0!</v>
      </c>
      <c r="P914" s="14">
        <v>0</v>
      </c>
      <c r="Q914" s="16">
        <v>0</v>
      </c>
      <c r="R914" s="15">
        <f t="shared" si="432"/>
        <v>0</v>
      </c>
      <c r="S914" s="15">
        <f t="shared" si="433"/>
        <v>0</v>
      </c>
      <c r="T914" s="17" t="e">
        <f t="shared" si="434"/>
        <v>#DIV/0!</v>
      </c>
      <c r="U914" s="16">
        <v>0</v>
      </c>
      <c r="V914" s="16">
        <v>0</v>
      </c>
      <c r="W914" s="15">
        <f t="shared" si="435"/>
        <v>0</v>
      </c>
      <c r="X914" s="15">
        <f t="shared" si="436"/>
        <v>0</v>
      </c>
      <c r="Y914" s="17" t="e">
        <f t="shared" si="437"/>
        <v>#DIV/0!</v>
      </c>
      <c r="Z914" s="8">
        <v>0</v>
      </c>
      <c r="AA914" s="8">
        <v>0</v>
      </c>
      <c r="AB914" s="15">
        <f t="shared" si="438"/>
        <v>0</v>
      </c>
      <c r="AC914" s="15">
        <f t="shared" si="439"/>
        <v>0</v>
      </c>
      <c r="AD914" s="17" t="e">
        <f t="shared" si="440"/>
        <v>#DIV/0!</v>
      </c>
      <c r="AE914" s="13">
        <v>1</v>
      </c>
      <c r="AF914" s="15">
        <f t="shared" si="441"/>
        <v>1</v>
      </c>
      <c r="AG914" s="13">
        <v>0</v>
      </c>
      <c r="AH914" s="15">
        <f t="shared" si="442"/>
        <v>0</v>
      </c>
      <c r="AI914" s="13">
        <v>1</v>
      </c>
      <c r="AJ914" s="15">
        <f t="shared" si="443"/>
        <v>1</v>
      </c>
      <c r="AK914" s="13">
        <v>0</v>
      </c>
      <c r="AL914" s="15">
        <f t="shared" si="444"/>
        <v>0</v>
      </c>
      <c r="AM914" s="13">
        <v>0</v>
      </c>
      <c r="AN914" s="15">
        <f t="shared" si="445"/>
        <v>0</v>
      </c>
      <c r="AO914" s="2">
        <v>0</v>
      </c>
      <c r="AP914" s="15">
        <f t="shared" si="446"/>
        <v>0</v>
      </c>
      <c r="AQ914" s="6">
        <v>0</v>
      </c>
      <c r="AR914" s="15">
        <f t="shared" si="447"/>
        <v>0</v>
      </c>
      <c r="AS914" s="52">
        <v>0</v>
      </c>
      <c r="AT914" s="15">
        <f t="shared" si="448"/>
        <v>0</v>
      </c>
      <c r="AU914" s="18"/>
      <c r="AV914" s="18"/>
      <c r="AW914" s="18"/>
      <c r="AX914" s="18"/>
      <c r="AY914" s="18"/>
      <c r="AZ914" s="18"/>
      <c r="BA914" s="18"/>
      <c r="BB914" s="18"/>
      <c r="BC914" s="18"/>
      <c r="BD914" s="92" t="str">
        <f t="shared" si="449"/>
        <v/>
      </c>
      <c r="BE914" s="92" t="str">
        <f t="shared" si="450"/>
        <v/>
      </c>
      <c r="BF914" s="93">
        <f>IFERROR(100*((L914+0.44*AA914+AQ914)*2400)/((SUMIFS(팀공격력!Q:Q,팀공격력!A:A,B914,팀공격력!B:B,D914)+0.44*SUMIFS(팀공격력!T:T,팀공격력!A:A,B914,팀공격력!B:B,D914)+SUMIFS(팀공격력!AK:AK,팀공격력!A:A,B914,팀공격력!B:B,D914))*(F914*60+G914)),"")</f>
        <v>0</v>
      </c>
      <c r="BG914" s="17" t="str">
        <f t="shared" si="451"/>
        <v/>
      </c>
      <c r="BH914" s="17" t="str">
        <f t="shared" si="452"/>
        <v/>
      </c>
      <c r="BI914" s="94">
        <f>IFERROR(((AG914*(12000/5))/((F914*60+G914)*(SUMIFS(팀공격력!X:X,팀공격력!A:A,B914,팀공격력!B:B,D914)+SUMIFS(팀수비력!X:X,팀수비력!A:A,B914,팀수비력!B:B,D914))))*100,"")</f>
        <v>0</v>
      </c>
      <c r="BJ914" s="94">
        <f>IFERROR(((AI914*(12000/5))/((F914*60+G914)*(SUMIFS(팀공격력!V:V,팀공격력!A:A,B914,팀공격력!B:B,D914)+SUMIFS(팀수비력!W:W,팀수비력!A:A,B914,팀수비력!B:B,D914))))*100,"")</f>
        <v>9.1185410334346511</v>
      </c>
      <c r="BK914" s="94">
        <f>IFERROR(((AE914*(12000/5))/((F914*60+G914)*(SUMIFS(팀공격력!X:X,팀공격력!A:A,B914,팀공격력!B:B,D914)+SUMIFS(팀수비력!X:X,팀수비력!A:A,B914,팀수비력!B:B,D914))))*100,"")</f>
        <v>4.6656298600311041</v>
      </c>
      <c r="BL914" s="94">
        <f>IFERROR(100*AK914/(((((F914*60+G914)/(12000/5))*SUMIFS(팀공격력!P:P,팀공격력!A:A,B914,팀공격력!B:B,D914))-K914)),"")</f>
        <v>0</v>
      </c>
      <c r="BM914" s="94">
        <f>IFERROR(100*((AM914/E914*(2400))/((F914*60+G914)*SUMIFS(팀공격력!AR:AR,팀공격력!A:A,B914,팀공격력!B:B,D914))),"")</f>
        <v>0</v>
      </c>
      <c r="BN914" s="94">
        <f>IFERROR((AO914*40)/(((F914*60+G914)/60)*(SUMIFS(팀수비력!Q:Q,팀수비력!A:A,B914,팀수비력!B:B,D914)-SUMIFS(팀수비력!N:N,팀수비력!A:A,B914,팀수비력!B:B,D914)))*100,"")</f>
        <v>0</v>
      </c>
      <c r="BO914" s="94" t="str">
        <f t="shared" si="453"/>
        <v/>
      </c>
      <c r="BP914" s="18"/>
      <c r="BQ914" s="18"/>
      <c r="BR914" s="18"/>
      <c r="BS914" s="18"/>
      <c r="BT914" s="19" t="s">
        <v>88</v>
      </c>
      <c r="BU914" s="19"/>
      <c r="BV914" s="26" t="s">
        <v>94</v>
      </c>
      <c r="BW914" s="26"/>
      <c r="BX914" s="26"/>
      <c r="BY914" s="26"/>
      <c r="BZ914" s="29"/>
      <c r="CA914" s="29"/>
      <c r="CB914" s="29"/>
      <c r="CC914" s="30"/>
      <c r="CD914" s="30"/>
      <c r="CE914" s="30"/>
      <c r="CF914" s="28">
        <v>0</v>
      </c>
      <c r="CG914" s="28">
        <v>1</v>
      </c>
    </row>
    <row r="915" spans="1:85" x14ac:dyDescent="0.4">
      <c r="A915" s="9" t="s">
        <v>84</v>
      </c>
      <c r="B915" s="9" t="s">
        <v>230</v>
      </c>
      <c r="C915" s="9" t="s">
        <v>246</v>
      </c>
      <c r="D915" s="23" t="s">
        <v>298</v>
      </c>
      <c r="E915" s="32">
        <v>4</v>
      </c>
      <c r="F915" s="32">
        <v>18</v>
      </c>
      <c r="G915" s="32">
        <v>55</v>
      </c>
      <c r="H915" s="14">
        <f t="shared" si="427"/>
        <v>4540</v>
      </c>
      <c r="I915" s="45">
        <v>17</v>
      </c>
      <c r="J915" s="15">
        <f t="shared" si="428"/>
        <v>4.25</v>
      </c>
      <c r="K915" s="21">
        <v>6</v>
      </c>
      <c r="L915" s="21">
        <v>11</v>
      </c>
      <c r="M915" s="15">
        <f t="shared" si="429"/>
        <v>1.5</v>
      </c>
      <c r="N915" s="15">
        <f t="shared" si="430"/>
        <v>2.75</v>
      </c>
      <c r="O915" s="17">
        <f t="shared" si="431"/>
        <v>0.54545454545454541</v>
      </c>
      <c r="P915" s="14">
        <v>5</v>
      </c>
      <c r="Q915" s="16">
        <v>8</v>
      </c>
      <c r="R915" s="15">
        <f t="shared" si="432"/>
        <v>1.25</v>
      </c>
      <c r="S915" s="15">
        <f t="shared" si="433"/>
        <v>2</v>
      </c>
      <c r="T915" s="17">
        <f t="shared" si="434"/>
        <v>0.625</v>
      </c>
      <c r="U915" s="16">
        <v>1</v>
      </c>
      <c r="V915" s="16">
        <v>3</v>
      </c>
      <c r="W915" s="15">
        <f t="shared" si="435"/>
        <v>0.25</v>
      </c>
      <c r="X915" s="15">
        <f t="shared" si="436"/>
        <v>0.75</v>
      </c>
      <c r="Y915" s="17">
        <f t="shared" si="437"/>
        <v>0.33333333333333331</v>
      </c>
      <c r="Z915" s="8">
        <v>4</v>
      </c>
      <c r="AA915" s="8">
        <v>5</v>
      </c>
      <c r="AB915" s="15">
        <f t="shared" si="438"/>
        <v>1</v>
      </c>
      <c r="AC915" s="15">
        <f t="shared" si="439"/>
        <v>1.25</v>
      </c>
      <c r="AD915" s="17">
        <f t="shared" si="440"/>
        <v>0.8</v>
      </c>
      <c r="AE915" s="13">
        <v>9</v>
      </c>
      <c r="AF915" s="15">
        <f t="shared" si="441"/>
        <v>2.25</v>
      </c>
      <c r="AG915" s="13">
        <v>5</v>
      </c>
      <c r="AH915" s="15">
        <f t="shared" si="442"/>
        <v>1.25</v>
      </c>
      <c r="AI915" s="13">
        <v>4</v>
      </c>
      <c r="AJ915" s="15">
        <f t="shared" si="443"/>
        <v>1</v>
      </c>
      <c r="AK915" s="13">
        <v>9</v>
      </c>
      <c r="AL915" s="15">
        <f t="shared" si="444"/>
        <v>2.25</v>
      </c>
      <c r="AM915" s="13">
        <v>3</v>
      </c>
      <c r="AN915" s="15">
        <f t="shared" si="445"/>
        <v>0.75</v>
      </c>
      <c r="AO915" s="2">
        <v>2</v>
      </c>
      <c r="AP915" s="15">
        <f t="shared" si="446"/>
        <v>0.5</v>
      </c>
      <c r="AQ915" s="6">
        <v>2</v>
      </c>
      <c r="AR915" s="15">
        <f t="shared" si="447"/>
        <v>0.5</v>
      </c>
      <c r="AS915" s="52">
        <v>7</v>
      </c>
      <c r="AT915" s="15">
        <f t="shared" si="448"/>
        <v>1.75</v>
      </c>
      <c r="AU915" s="18"/>
      <c r="AV915" s="18"/>
      <c r="AW915" s="18"/>
      <c r="AX915" s="18"/>
      <c r="AY915" s="18"/>
      <c r="AZ915" s="18"/>
      <c r="BA915" s="18"/>
      <c r="BB915" s="18"/>
      <c r="BC915" s="18"/>
      <c r="BD915" s="92">
        <f t="shared" si="449"/>
        <v>64.393939393939391</v>
      </c>
      <c r="BE915" s="92">
        <f t="shared" si="450"/>
        <v>59.090909090909093</v>
      </c>
      <c r="BF915" s="93">
        <f>IFERROR(100*((L915+0.44*AA915+AQ915)*2400)/((SUMIFS(팀공격력!Q:Q,팀공격력!A:A,B915,팀공격력!B:B,D915)+0.44*SUMIFS(팀공격력!T:T,팀공격력!A:A,B915,팀공격력!B:B,D915)+SUMIFS(팀공격력!AK:AK,팀공격력!A:A,B915,팀공격력!B:B,D915))*(F915*60+G915)),"")</f>
        <v>4.1335677199181537</v>
      </c>
      <c r="BG915" s="17">
        <f t="shared" si="451"/>
        <v>0.27272727272727271</v>
      </c>
      <c r="BH915" s="17">
        <f t="shared" si="452"/>
        <v>0.45454545454545453</v>
      </c>
      <c r="BI915" s="94">
        <f>IFERROR(((AG915*(12000/5))/((F915*60+G915)*(SUMIFS(팀공격력!X:X,팀공격력!A:A,B915,팀공격력!B:B,D915)+SUMIFS(팀수비력!X:X,팀수비력!A:A,B915,팀수비력!B:B,D915))))*100,"")</f>
        <v>1.6442748405395964</v>
      </c>
      <c r="BJ915" s="94">
        <f>IFERROR(((AI915*(12000/5))/((F915*60+G915)*(SUMIFS(팀공격력!V:V,팀공격력!A:A,B915,팀공격력!B:B,D915)+SUMIFS(팀수비력!W:W,팀수비력!A:A,B915,팀수비력!B:B,D915))))*100,"")</f>
        <v>2.570866194448536</v>
      </c>
      <c r="BK915" s="94">
        <f>IFERROR(((AE915*(12000/5))/((F915*60+G915)*(SUMIFS(팀공격력!X:X,팀공격력!A:A,B915,팀공격력!B:B,D915)+SUMIFS(팀수비력!X:X,팀수비력!A:A,B915,팀수비력!B:B,D915))))*100,"")</f>
        <v>2.9596947129712734</v>
      </c>
      <c r="BL915" s="94">
        <f>IFERROR(100*AK915/(((((F915*60+G915)/(12000/5))*SUMIFS(팀공격력!P:P,팀공격력!A:A,B915,팀공격력!B:B,D915))-K915)),"")</f>
        <v>7.2001200020000331</v>
      </c>
      <c r="BM915" s="94">
        <f>IFERROR(100*((AM915/E915*(2400))/((F915*60+G915)*SUMIFS(팀공격력!AR:AR,팀공격력!A:A,B915,팀공격력!B:B,D915))),"")</f>
        <v>2.1429975693366101</v>
      </c>
      <c r="BN915" s="94">
        <f>IFERROR((AO915*40)/(((F915*60+G915)/60)*(SUMIFS(팀수비력!Q:Q,팀수비력!A:A,B915,팀수비력!B:B,D915)-SUMIFS(팀수비력!N:N,팀수비력!A:A,B915,팀수비력!B:B,D915)))*100,"")</f>
        <v>0.95680427372575572</v>
      </c>
      <c r="BO915" s="94">
        <f t="shared" si="453"/>
        <v>13.157894736842106</v>
      </c>
      <c r="BP915" s="18"/>
      <c r="BQ915" s="18"/>
      <c r="BR915" s="18"/>
      <c r="BS915" s="18"/>
      <c r="BT915" s="19" t="s">
        <v>88</v>
      </c>
      <c r="BU915" s="19"/>
      <c r="BV915" s="26" t="s">
        <v>94</v>
      </c>
      <c r="BW915" s="26"/>
      <c r="BX915" s="26"/>
      <c r="BY915" s="26"/>
      <c r="BZ915" s="29"/>
      <c r="CA915" s="29"/>
      <c r="CB915" s="29"/>
      <c r="CC915" s="30"/>
      <c r="CD915" s="30"/>
      <c r="CE915" s="30"/>
      <c r="CF915" s="28">
        <v>2</v>
      </c>
      <c r="CG915" s="28">
        <v>2</v>
      </c>
    </row>
    <row r="916" spans="1:85" x14ac:dyDescent="0.4">
      <c r="A916" s="9" t="s">
        <v>84</v>
      </c>
      <c r="B916" s="9" t="s">
        <v>230</v>
      </c>
      <c r="C916" s="9" t="s">
        <v>248</v>
      </c>
      <c r="D916" s="23" t="s">
        <v>298</v>
      </c>
      <c r="E916" s="32">
        <v>6</v>
      </c>
      <c r="F916" s="32">
        <v>16</v>
      </c>
      <c r="G916" s="32">
        <v>4</v>
      </c>
      <c r="H916" s="14">
        <f t="shared" si="427"/>
        <v>5784</v>
      </c>
      <c r="I916" s="45">
        <v>47</v>
      </c>
      <c r="J916" s="15">
        <f t="shared" si="428"/>
        <v>7.833333333333333</v>
      </c>
      <c r="K916" s="21">
        <v>18</v>
      </c>
      <c r="L916" s="21">
        <v>36</v>
      </c>
      <c r="M916" s="15">
        <f t="shared" si="429"/>
        <v>3</v>
      </c>
      <c r="N916" s="15">
        <f t="shared" si="430"/>
        <v>6</v>
      </c>
      <c r="O916" s="17">
        <f t="shared" si="431"/>
        <v>0.5</v>
      </c>
      <c r="P916" s="14">
        <v>9</v>
      </c>
      <c r="Q916" s="16">
        <v>19</v>
      </c>
      <c r="R916" s="15">
        <f t="shared" si="432"/>
        <v>1.5</v>
      </c>
      <c r="S916" s="15">
        <f t="shared" si="433"/>
        <v>3.1666666666666665</v>
      </c>
      <c r="T916" s="17">
        <f t="shared" si="434"/>
        <v>0.47368421052631576</v>
      </c>
      <c r="U916" s="16">
        <v>9</v>
      </c>
      <c r="V916" s="16">
        <v>17</v>
      </c>
      <c r="W916" s="15">
        <f t="shared" si="435"/>
        <v>1.5</v>
      </c>
      <c r="X916" s="15">
        <f t="shared" si="436"/>
        <v>2.8333333333333335</v>
      </c>
      <c r="Y916" s="17">
        <f t="shared" si="437"/>
        <v>0.52941176470588236</v>
      </c>
      <c r="Z916" s="8">
        <v>2</v>
      </c>
      <c r="AA916" s="8">
        <v>4</v>
      </c>
      <c r="AB916" s="15">
        <f t="shared" si="438"/>
        <v>0.33333333333333331</v>
      </c>
      <c r="AC916" s="15">
        <f t="shared" si="439"/>
        <v>0.66666666666666663</v>
      </c>
      <c r="AD916" s="17">
        <f t="shared" si="440"/>
        <v>0.5</v>
      </c>
      <c r="AE916" s="13">
        <v>11</v>
      </c>
      <c r="AF916" s="15">
        <f t="shared" si="441"/>
        <v>1.8333333333333333</v>
      </c>
      <c r="AG916" s="13">
        <v>5</v>
      </c>
      <c r="AH916" s="15">
        <f t="shared" si="442"/>
        <v>0.83333333333333337</v>
      </c>
      <c r="AI916" s="13">
        <v>6</v>
      </c>
      <c r="AJ916" s="15">
        <f t="shared" si="443"/>
        <v>1</v>
      </c>
      <c r="AK916" s="13">
        <v>4</v>
      </c>
      <c r="AL916" s="15">
        <f t="shared" si="444"/>
        <v>0.66666666666666663</v>
      </c>
      <c r="AM916" s="13">
        <v>7</v>
      </c>
      <c r="AN916" s="15">
        <f t="shared" si="445"/>
        <v>1.1666666666666667</v>
      </c>
      <c r="AO916" s="2">
        <v>0</v>
      </c>
      <c r="AP916" s="15">
        <f t="shared" si="446"/>
        <v>0</v>
      </c>
      <c r="AQ916" s="6">
        <v>7</v>
      </c>
      <c r="AR916" s="15">
        <f t="shared" si="447"/>
        <v>1.1666666666666667</v>
      </c>
      <c r="AS916" s="52">
        <v>8</v>
      </c>
      <c r="AT916" s="15">
        <f t="shared" si="448"/>
        <v>1.3333333333333333</v>
      </c>
      <c r="AU916" s="18"/>
      <c r="AV916" s="18"/>
      <c r="AW916" s="18"/>
      <c r="AX916" s="18"/>
      <c r="AY916" s="18"/>
      <c r="AZ916" s="18"/>
      <c r="BA916" s="18"/>
      <c r="BB916" s="18"/>
      <c r="BC916" s="18"/>
      <c r="BD916" s="92">
        <f t="shared" si="449"/>
        <v>62.235169491525419</v>
      </c>
      <c r="BE916" s="92">
        <f t="shared" si="450"/>
        <v>62.5</v>
      </c>
      <c r="BF916" s="93">
        <f>IFERROR(100*((L916+0.44*AA916+AQ916)*2400)/((SUMIFS(팀공격력!Q:Q,팀공격력!A:A,B916,팀공격력!B:B,D916)+0.44*SUMIFS(팀공격력!T:T,팀공격력!A:A,B916,팀공격력!B:B,D916)+SUMIFS(팀공격력!AK:AK,팀공격력!A:A,B916,팀공격력!B:B,D916))*(F916*60+G916)),"")</f>
        <v>14.331457977172553</v>
      </c>
      <c r="BG916" s="17">
        <f t="shared" si="451"/>
        <v>0.47222222222222221</v>
      </c>
      <c r="BH916" s="17">
        <f t="shared" si="452"/>
        <v>0.1111111111111111</v>
      </c>
      <c r="BI916" s="94">
        <f>IFERROR(((AG916*(12000/5))/((F916*60+G916)*(SUMIFS(팀공격력!X:X,팀공격력!A:A,B916,팀공격력!B:B,D916)+SUMIFS(팀수비력!X:X,팀수비력!A:A,B916,팀수비력!B:B,D916))))*100,"")</f>
        <v>1.9359460000129063</v>
      </c>
      <c r="BJ916" s="94">
        <f>IFERROR(((AI916*(12000/5))/((F916*60+G916)*(SUMIFS(팀공격력!V:V,팀공격력!A:A,B916,팀공격력!B:B,D916)+SUMIFS(팀수비력!W:W,팀수비력!A:A,B916,팀수비력!B:B,D916))))*100,"")</f>
        <v>4.5403523817931868</v>
      </c>
      <c r="BK916" s="94">
        <f>IFERROR(((AE916*(12000/5))/((F916*60+G916)*(SUMIFS(팀공격력!X:X,팀공격력!A:A,B916,팀공격력!B:B,D916)+SUMIFS(팀수비력!X:X,팀수비력!A:A,B916,팀수비력!B:B,D916))))*100,"")</f>
        <v>4.259081200028394</v>
      </c>
      <c r="BL916" s="94">
        <f>IFERROR(100*AK916/(((((F916*60+G916)/(12000/5))*SUMIFS(팀공격력!P:P,팀공격력!A:A,B916,팀공격력!B:B,D916))-K916)),"")</f>
        <v>4.2890076308594098</v>
      </c>
      <c r="BM916" s="94">
        <f>IFERROR(100*((AM916/E916*(2400))/((F916*60+G916)*SUMIFS(팀공격력!AR:AR,팀공격력!A:A,B916,팀공격력!B:B,D916))),"")</f>
        <v>3.9248768299629706</v>
      </c>
      <c r="BN916" s="94">
        <f>IFERROR((AO916*40)/(((F916*60+G916)/60)*(SUMIFS(팀수비력!Q:Q,팀수비력!A:A,B916,팀수비력!B:B,D916)-SUMIFS(팀수비력!N:N,팀수비력!A:A,B916,팀수비력!B:B,D916)))*100,"")</f>
        <v>0</v>
      </c>
      <c r="BO916" s="94">
        <f t="shared" si="453"/>
        <v>15.638963360142986</v>
      </c>
      <c r="BP916" s="18"/>
      <c r="BQ916" s="18"/>
      <c r="BR916" s="18"/>
      <c r="BS916" s="18"/>
      <c r="BT916" s="19" t="s">
        <v>88</v>
      </c>
      <c r="BU916" s="19"/>
      <c r="BV916" s="26" t="s">
        <v>89</v>
      </c>
      <c r="BW916" s="26"/>
      <c r="BX916" s="26"/>
      <c r="BY916" s="26"/>
      <c r="BZ916" s="29"/>
      <c r="CA916" s="29"/>
      <c r="CB916" s="29"/>
      <c r="CC916" s="30"/>
      <c r="CD916" s="30"/>
      <c r="CE916" s="30"/>
      <c r="CF916" s="28">
        <v>3</v>
      </c>
      <c r="CG916" s="28">
        <v>3</v>
      </c>
    </row>
    <row r="917" spans="1:85" x14ac:dyDescent="0.4">
      <c r="A917" s="9" t="s">
        <v>84</v>
      </c>
      <c r="B917" s="9" t="s">
        <v>230</v>
      </c>
      <c r="C917" s="9" t="s">
        <v>249</v>
      </c>
      <c r="D917" s="23" t="s">
        <v>298</v>
      </c>
      <c r="E917" s="32">
        <v>8</v>
      </c>
      <c r="F917" s="32">
        <v>20</v>
      </c>
      <c r="G917" s="32">
        <v>0</v>
      </c>
      <c r="H917" s="14">
        <f t="shared" si="427"/>
        <v>9600</v>
      </c>
      <c r="I917" s="45">
        <v>50</v>
      </c>
      <c r="J917" s="15">
        <f t="shared" si="428"/>
        <v>6.25</v>
      </c>
      <c r="K917" s="21">
        <v>21</v>
      </c>
      <c r="L917" s="21">
        <v>49</v>
      </c>
      <c r="M917" s="15">
        <f t="shared" si="429"/>
        <v>2.625</v>
      </c>
      <c r="N917" s="15">
        <f t="shared" si="430"/>
        <v>6.125</v>
      </c>
      <c r="O917" s="17">
        <f t="shared" si="431"/>
        <v>0.42857142857142855</v>
      </c>
      <c r="P917" s="14">
        <v>14</v>
      </c>
      <c r="Q917" s="16">
        <v>30</v>
      </c>
      <c r="R917" s="15">
        <f t="shared" si="432"/>
        <v>1.75</v>
      </c>
      <c r="S917" s="15">
        <f t="shared" si="433"/>
        <v>3.75</v>
      </c>
      <c r="T917" s="17">
        <f t="shared" si="434"/>
        <v>0.46666666666666667</v>
      </c>
      <c r="U917" s="16">
        <v>7</v>
      </c>
      <c r="V917" s="16">
        <v>19</v>
      </c>
      <c r="W917" s="15">
        <f t="shared" si="435"/>
        <v>0.875</v>
      </c>
      <c r="X917" s="15">
        <f t="shared" si="436"/>
        <v>2.375</v>
      </c>
      <c r="Y917" s="17">
        <f t="shared" si="437"/>
        <v>0.36842105263157893</v>
      </c>
      <c r="Z917" s="8">
        <v>1</v>
      </c>
      <c r="AA917" s="8">
        <v>2</v>
      </c>
      <c r="AB917" s="15">
        <f t="shared" si="438"/>
        <v>0.125</v>
      </c>
      <c r="AC917" s="15">
        <f t="shared" si="439"/>
        <v>0.25</v>
      </c>
      <c r="AD917" s="17">
        <f t="shared" si="440"/>
        <v>0.5</v>
      </c>
      <c r="AE917" s="13">
        <v>14</v>
      </c>
      <c r="AF917" s="15">
        <f t="shared" si="441"/>
        <v>1.75</v>
      </c>
      <c r="AG917" s="13">
        <v>5</v>
      </c>
      <c r="AH917" s="15">
        <f t="shared" si="442"/>
        <v>0.625</v>
      </c>
      <c r="AI917" s="13">
        <v>9</v>
      </c>
      <c r="AJ917" s="15">
        <f t="shared" si="443"/>
        <v>1.125</v>
      </c>
      <c r="AK917" s="13">
        <v>24</v>
      </c>
      <c r="AL917" s="15">
        <f t="shared" si="444"/>
        <v>3</v>
      </c>
      <c r="AM917" s="13">
        <v>3</v>
      </c>
      <c r="AN917" s="15">
        <f t="shared" si="445"/>
        <v>0.375</v>
      </c>
      <c r="AO917" s="2">
        <v>0</v>
      </c>
      <c r="AP917" s="15">
        <f t="shared" si="446"/>
        <v>0</v>
      </c>
      <c r="AQ917" s="6">
        <v>8</v>
      </c>
      <c r="AR917" s="15">
        <f t="shared" si="447"/>
        <v>1</v>
      </c>
      <c r="AS917" s="52">
        <v>16</v>
      </c>
      <c r="AT917" s="15">
        <f t="shared" si="448"/>
        <v>2</v>
      </c>
      <c r="AU917" s="18"/>
      <c r="AV917" s="18"/>
      <c r="AW917" s="18"/>
      <c r="AX917" s="18"/>
      <c r="AY917" s="18"/>
      <c r="AZ917" s="18"/>
      <c r="BA917" s="18"/>
      <c r="BB917" s="18"/>
      <c r="BC917" s="18"/>
      <c r="BD917" s="92">
        <f t="shared" si="449"/>
        <v>50.120288692862871</v>
      </c>
      <c r="BE917" s="92">
        <f t="shared" si="450"/>
        <v>50</v>
      </c>
      <c r="BF917" s="93">
        <f>IFERROR(100*((L917+0.44*AA917+AQ917)*2400)/((SUMIFS(팀공격력!Q:Q,팀공격력!A:A,B917,팀공격력!B:B,D917)+0.44*SUMIFS(팀공격력!T:T,팀공격력!A:A,B917,팀공격력!B:B,D917)+SUMIFS(팀공격력!AK:AK,팀공격력!A:A,B917,팀공격력!B:B,D917))*(F917*60+G917)),"")</f>
        <v>14.887597098616185</v>
      </c>
      <c r="BG917" s="17">
        <f t="shared" si="451"/>
        <v>0.38775510204081631</v>
      </c>
      <c r="BH917" s="17">
        <f t="shared" si="452"/>
        <v>4.0816326530612242E-2</v>
      </c>
      <c r="BI917" s="94">
        <f>IFERROR(((AG917*(12000/5))/((F917*60+G917)*(SUMIFS(팀공격력!X:X,팀공격력!A:A,B917,팀공격력!B:B,D917)+SUMIFS(팀수비력!X:X,팀수비력!A:A,B917,팀수비력!B:B,D917))))*100,"")</f>
        <v>1.5552099533437014</v>
      </c>
      <c r="BJ917" s="94">
        <f>IFERROR(((AI917*(12000/5))/((F917*60+G917)*(SUMIFS(팀공격력!V:V,팀공격력!A:A,B917,팀공격력!B:B,D917)+SUMIFS(팀수비력!W:W,팀수비력!A:A,B917,팀수비력!B:B,D917))))*100,"")</f>
        <v>5.4711246200607899</v>
      </c>
      <c r="BK917" s="94">
        <f>IFERROR(((AE917*(12000/5))/((F917*60+G917)*(SUMIFS(팀공격력!X:X,팀공격력!A:A,B917,팀공격력!B:B,D917)+SUMIFS(팀수비력!X:X,팀수비력!A:A,B917,팀수비력!B:B,D917))))*100,"")</f>
        <v>4.3545878693623639</v>
      </c>
      <c r="BL917" s="94">
        <f>IFERROR(100*AK917/(((((F917*60+G917)/(12000/5))*SUMIFS(팀공격력!P:P,팀공격력!A:A,B917,팀공격력!B:B,D917))-K917)),"")</f>
        <v>20.425531914893618</v>
      </c>
      <c r="BM917" s="94">
        <f>IFERROR(100*((AM917/E917*(2400))/((F917*60+G917)*SUMIFS(팀공격력!AR:AR,팀공격력!A:A,B917,팀공격력!B:B,D917))),"")</f>
        <v>1.0134592671654385</v>
      </c>
      <c r="BN917" s="94">
        <f>IFERROR((AO917*40)/(((F917*60+G917)/60)*(SUMIFS(팀수비력!Q:Q,팀수비력!A:A,B917,팀수비력!B:B,D917)-SUMIFS(팀수비력!N:N,팀수비력!A:A,B917,팀수비력!B:B,D917)))*100,"")</f>
        <v>0</v>
      </c>
      <c r="BO917" s="94">
        <f t="shared" si="453"/>
        <v>13.8217000691085</v>
      </c>
      <c r="BP917" s="18"/>
      <c r="BQ917" s="18"/>
      <c r="BR917" s="18"/>
      <c r="BS917" s="18"/>
      <c r="BT917" s="19" t="s">
        <v>88</v>
      </c>
      <c r="BU917" s="19"/>
      <c r="BV917" s="26" t="s">
        <v>89</v>
      </c>
      <c r="BW917" s="26"/>
      <c r="BX917" s="26"/>
      <c r="BY917" s="26"/>
      <c r="BZ917" s="29"/>
      <c r="CA917" s="29"/>
      <c r="CB917" s="29"/>
      <c r="CC917" s="30"/>
      <c r="CD917" s="30"/>
      <c r="CE917" s="30"/>
      <c r="CF917" s="28">
        <v>2</v>
      </c>
      <c r="CG917" s="28">
        <v>6</v>
      </c>
    </row>
    <row r="918" spans="1:85" x14ac:dyDescent="0.4">
      <c r="A918" s="9" t="s">
        <v>84</v>
      </c>
      <c r="B918" s="9" t="s">
        <v>230</v>
      </c>
      <c r="C918" s="9" t="s">
        <v>250</v>
      </c>
      <c r="D918" s="23" t="s">
        <v>298</v>
      </c>
      <c r="E918" s="32">
        <v>7</v>
      </c>
      <c r="F918" s="32">
        <v>11</v>
      </c>
      <c r="G918" s="32">
        <v>55</v>
      </c>
      <c r="H918" s="14">
        <f t="shared" si="427"/>
        <v>5005</v>
      </c>
      <c r="I918" s="45">
        <v>18</v>
      </c>
      <c r="J918" s="15">
        <f t="shared" si="428"/>
        <v>2.5714285714285716</v>
      </c>
      <c r="K918" s="21">
        <v>8</v>
      </c>
      <c r="L918" s="21">
        <v>24</v>
      </c>
      <c r="M918" s="15">
        <f t="shared" si="429"/>
        <v>1.1428571428571428</v>
      </c>
      <c r="N918" s="15">
        <f t="shared" si="430"/>
        <v>3.4285714285714284</v>
      </c>
      <c r="O918" s="17">
        <f t="shared" si="431"/>
        <v>0.33333333333333331</v>
      </c>
      <c r="P918" s="14">
        <v>7</v>
      </c>
      <c r="Q918" s="16">
        <v>17</v>
      </c>
      <c r="R918" s="15">
        <f t="shared" si="432"/>
        <v>1</v>
      </c>
      <c r="S918" s="15">
        <f t="shared" si="433"/>
        <v>2.4285714285714284</v>
      </c>
      <c r="T918" s="17">
        <f t="shared" si="434"/>
        <v>0.41176470588235292</v>
      </c>
      <c r="U918" s="16">
        <v>1</v>
      </c>
      <c r="V918" s="16">
        <v>7</v>
      </c>
      <c r="W918" s="15">
        <f t="shared" si="435"/>
        <v>0.14285714285714285</v>
      </c>
      <c r="X918" s="15">
        <f t="shared" si="436"/>
        <v>1</v>
      </c>
      <c r="Y918" s="17">
        <f t="shared" si="437"/>
        <v>0.14285714285714285</v>
      </c>
      <c r="Z918" s="8">
        <v>1</v>
      </c>
      <c r="AA918" s="8">
        <v>2</v>
      </c>
      <c r="AB918" s="15">
        <f t="shared" si="438"/>
        <v>0.14285714285714285</v>
      </c>
      <c r="AC918" s="15">
        <f t="shared" si="439"/>
        <v>0.2857142857142857</v>
      </c>
      <c r="AD918" s="17">
        <f t="shared" si="440"/>
        <v>0.5</v>
      </c>
      <c r="AE918" s="13">
        <v>11</v>
      </c>
      <c r="AF918" s="15">
        <f t="shared" si="441"/>
        <v>1.5714285714285714</v>
      </c>
      <c r="AG918" s="13">
        <v>8</v>
      </c>
      <c r="AH918" s="15">
        <f t="shared" si="442"/>
        <v>1.1428571428571428</v>
      </c>
      <c r="AI918" s="13">
        <v>3</v>
      </c>
      <c r="AJ918" s="15">
        <f t="shared" si="443"/>
        <v>0.42857142857142855</v>
      </c>
      <c r="AK918" s="13">
        <v>2</v>
      </c>
      <c r="AL918" s="15">
        <f t="shared" si="444"/>
        <v>0.2857142857142857</v>
      </c>
      <c r="AM918" s="13">
        <v>3</v>
      </c>
      <c r="AN918" s="15">
        <f t="shared" si="445"/>
        <v>0.42857142857142855</v>
      </c>
      <c r="AO918" s="2">
        <v>0</v>
      </c>
      <c r="AP918" s="15">
        <f t="shared" si="446"/>
        <v>0</v>
      </c>
      <c r="AQ918" s="6">
        <v>1</v>
      </c>
      <c r="AR918" s="15">
        <f t="shared" si="447"/>
        <v>0.14285714285714285</v>
      </c>
      <c r="AS918" s="52">
        <v>8</v>
      </c>
      <c r="AT918" s="15">
        <f t="shared" si="448"/>
        <v>1.1428571428571428</v>
      </c>
      <c r="AU918" s="18"/>
      <c r="AV918" s="18"/>
      <c r="AW918" s="18"/>
      <c r="AX918" s="18"/>
      <c r="AY918" s="18"/>
      <c r="AZ918" s="18"/>
      <c r="BA918" s="18"/>
      <c r="BB918" s="18"/>
      <c r="BC918" s="18"/>
      <c r="BD918" s="92">
        <f t="shared" si="449"/>
        <v>36.173633440514472</v>
      </c>
      <c r="BE918" s="92">
        <f t="shared" si="450"/>
        <v>35.416666666666671</v>
      </c>
      <c r="BF918" s="93">
        <f>IFERROR(100*((L918+0.44*AA918+AQ918)*2400)/((SUMIFS(팀공격력!Q:Q,팀공격력!A:A,B918,팀공격력!B:B,D918)+0.44*SUMIFS(팀공격력!T:T,팀공격력!A:A,B918,팀공격력!B:B,D918)+SUMIFS(팀공격력!AK:AK,팀공격력!A:A,B918,팀공격력!B:B,D918))*(F918*60+G918)),"")</f>
        <v>11.172119202367673</v>
      </c>
      <c r="BG918" s="17">
        <f t="shared" si="451"/>
        <v>0.29166666666666669</v>
      </c>
      <c r="BH918" s="17">
        <f t="shared" si="452"/>
        <v>8.3333333333333329E-2</v>
      </c>
      <c r="BI918" s="94">
        <f>IFERROR(((AG918*(12000/5))/((F918*60+G918)*(SUMIFS(팀공격력!X:X,팀공격력!A:A,B918,팀공격력!B:B,D918)+SUMIFS(팀수비력!X:X,팀수비력!A:A,B918,팀수비력!B:B,D918))))*100,"")</f>
        <v>4.1762281264614076</v>
      </c>
      <c r="BJ918" s="94">
        <f>IFERROR(((AI918*(12000/5))/((F918*60+G918)*(SUMIFS(팀공격력!V:V,팀공격력!A:A,B918,팀공격력!B:B,D918)+SUMIFS(팀수비력!W:W,팀수비력!A:A,B918,팀수비력!B:B,D918))))*100,"")</f>
        <v>3.0607690182158267</v>
      </c>
      <c r="BK918" s="94">
        <f>IFERROR(((AE918*(12000/5))/((F918*60+G918)*(SUMIFS(팀공격력!X:X,팀공격력!A:A,B918,팀공격력!B:B,D918)+SUMIFS(팀수비력!X:X,팀수비력!A:A,B918,팀수비력!B:B,D918))))*100,"")</f>
        <v>5.7423136738844356</v>
      </c>
      <c r="BL918" s="94">
        <f>IFERROR(100*AK918/(((((F918*60+G918)/(12000/5))*SUMIFS(팀공격력!P:P,팀공격력!A:A,B918,팀공격력!B:B,D918))-K918)),"")</f>
        <v>2.6837382237007636</v>
      </c>
      <c r="BM918" s="94">
        <f>IFERROR(100*((AM918/E918*(2400))/((F918*60+G918)*SUMIFS(팀공격력!AR:AR,팀공격력!A:A,B918,팀공격력!B:B,D918))),"")</f>
        <v>1.9438978950625792</v>
      </c>
      <c r="BN918" s="94">
        <f>IFERROR((AO918*40)/(((F918*60+G918)/60)*(SUMIFS(팀수비력!Q:Q,팀수비력!A:A,B918,팀수비력!B:B,D918)-SUMIFS(팀수비력!N:N,팀수비력!A:A,B918,팀수비력!B:B,D918)))*100,"")</f>
        <v>0</v>
      </c>
      <c r="BO918" s="94">
        <f t="shared" si="453"/>
        <v>3.8639876352395675</v>
      </c>
      <c r="BP918" s="18"/>
      <c r="BQ918" s="18"/>
      <c r="BR918" s="18"/>
      <c r="BS918" s="18"/>
      <c r="BT918" s="19" t="s">
        <v>88</v>
      </c>
      <c r="BU918" s="19"/>
      <c r="BV918" s="26" t="s">
        <v>94</v>
      </c>
      <c r="BW918" s="26"/>
      <c r="BX918" s="26"/>
      <c r="BY918" s="26"/>
      <c r="BZ918" s="29"/>
      <c r="CA918" s="29"/>
      <c r="CB918" s="29"/>
      <c r="CC918" s="30"/>
      <c r="CD918" s="30"/>
      <c r="CE918" s="30"/>
      <c r="CF918" s="28">
        <v>3</v>
      </c>
      <c r="CG918" s="28">
        <v>4</v>
      </c>
    </row>
    <row r="919" spans="1:85" x14ac:dyDescent="0.4">
      <c r="A919" s="9" t="s">
        <v>84</v>
      </c>
      <c r="B919" s="9" t="s">
        <v>230</v>
      </c>
      <c r="C919" s="9" t="s">
        <v>251</v>
      </c>
      <c r="D919" s="23" t="s">
        <v>298</v>
      </c>
      <c r="E919" s="32">
        <v>2</v>
      </c>
      <c r="F919" s="32">
        <v>19</v>
      </c>
      <c r="G919" s="32">
        <v>46</v>
      </c>
      <c r="H919" s="14">
        <f t="shared" si="427"/>
        <v>2372</v>
      </c>
      <c r="I919" s="45">
        <v>5</v>
      </c>
      <c r="J919" s="15">
        <f t="shared" si="428"/>
        <v>2.5</v>
      </c>
      <c r="K919" s="21">
        <v>2</v>
      </c>
      <c r="L919" s="21">
        <v>9</v>
      </c>
      <c r="M919" s="15">
        <f t="shared" si="429"/>
        <v>1</v>
      </c>
      <c r="N919" s="15">
        <f t="shared" si="430"/>
        <v>4.5</v>
      </c>
      <c r="O919" s="17">
        <f t="shared" si="431"/>
        <v>0.22222222222222221</v>
      </c>
      <c r="P919" s="14">
        <v>1</v>
      </c>
      <c r="Q919" s="16">
        <v>2</v>
      </c>
      <c r="R919" s="15">
        <f t="shared" si="432"/>
        <v>0.5</v>
      </c>
      <c r="S919" s="15">
        <f t="shared" si="433"/>
        <v>1</v>
      </c>
      <c r="T919" s="17">
        <f t="shared" si="434"/>
        <v>0.5</v>
      </c>
      <c r="U919" s="16">
        <v>1</v>
      </c>
      <c r="V919" s="16">
        <v>7</v>
      </c>
      <c r="W919" s="15">
        <f t="shared" si="435"/>
        <v>0.5</v>
      </c>
      <c r="X919" s="15">
        <f t="shared" si="436"/>
        <v>3.5</v>
      </c>
      <c r="Y919" s="17">
        <f t="shared" si="437"/>
        <v>0.14285714285714285</v>
      </c>
      <c r="Z919" s="8">
        <v>0</v>
      </c>
      <c r="AA919" s="8">
        <v>0</v>
      </c>
      <c r="AB919" s="15">
        <f t="shared" si="438"/>
        <v>0</v>
      </c>
      <c r="AC919" s="15">
        <f t="shared" si="439"/>
        <v>0</v>
      </c>
      <c r="AD919" s="17" t="e">
        <f t="shared" si="440"/>
        <v>#DIV/0!</v>
      </c>
      <c r="AE919" s="13">
        <v>6</v>
      </c>
      <c r="AF919" s="15">
        <f t="shared" si="441"/>
        <v>3</v>
      </c>
      <c r="AG919" s="13">
        <v>1</v>
      </c>
      <c r="AH919" s="15">
        <f t="shared" si="442"/>
        <v>0.5</v>
      </c>
      <c r="AI919" s="13">
        <v>5</v>
      </c>
      <c r="AJ919" s="15">
        <f t="shared" si="443"/>
        <v>2.5</v>
      </c>
      <c r="AK919" s="13">
        <v>3</v>
      </c>
      <c r="AL919" s="15">
        <f t="shared" si="444"/>
        <v>1.5</v>
      </c>
      <c r="AM919" s="13">
        <v>0</v>
      </c>
      <c r="AN919" s="15">
        <f t="shared" si="445"/>
        <v>0</v>
      </c>
      <c r="AO919" s="2">
        <v>1</v>
      </c>
      <c r="AP919" s="15">
        <f t="shared" si="446"/>
        <v>0.5</v>
      </c>
      <c r="AQ919" s="6">
        <v>0</v>
      </c>
      <c r="AR919" s="15">
        <f t="shared" si="447"/>
        <v>0</v>
      </c>
      <c r="AS919" s="52">
        <v>2</v>
      </c>
      <c r="AT919" s="15">
        <f t="shared" si="448"/>
        <v>1</v>
      </c>
      <c r="AU919" s="18"/>
      <c r="AV919" s="18"/>
      <c r="AW919" s="18"/>
      <c r="AX919" s="18"/>
      <c r="AY919" s="18"/>
      <c r="AZ919" s="18"/>
      <c r="BA919" s="18"/>
      <c r="BB919" s="18"/>
      <c r="BC919" s="18"/>
      <c r="BD919" s="92">
        <f t="shared" si="449"/>
        <v>27.777777777777779</v>
      </c>
      <c r="BE919" s="92">
        <f t="shared" si="450"/>
        <v>27.777777777777779</v>
      </c>
      <c r="BF919" s="93">
        <f>IFERROR(100*((L919+0.44*AA919+AQ919)*2400)/((SUMIFS(팀공격력!Q:Q,팀공격력!A:A,B919,팀공격력!B:B,D919)+0.44*SUMIFS(팀공격력!T:T,팀공격력!A:A,B919,팀공격력!B:B,D919)+SUMIFS(팀공격력!AK:AK,팀공격력!A:A,B919,팀공격력!B:B,D919))*(F919*60+G919)),"")</f>
        <v>2.3422602655411788</v>
      </c>
      <c r="BG919" s="17">
        <f t="shared" si="451"/>
        <v>0.77777777777777779</v>
      </c>
      <c r="BH919" s="17">
        <f t="shared" si="452"/>
        <v>0</v>
      </c>
      <c r="BI919" s="94">
        <f>IFERROR(((AG919*(12000/5))/((F919*60+G919)*(SUMIFS(팀공격력!X:X,팀공격력!A:A,B919,팀공격력!B:B,D919)+SUMIFS(팀수비력!X:X,팀수비력!A:A,B919,팀수비력!B:B,D919))))*100,"")</f>
        <v>0.31471364991778106</v>
      </c>
      <c r="BJ919" s="94">
        <f>IFERROR(((AI919*(12000/5))/((F919*60+G919)*(SUMIFS(팀공격력!V:V,팀공격력!A:A,B919,팀공격력!B:B,D919)+SUMIFS(팀수비력!W:W,팀수비력!A:A,B919,팀수비력!B:B,D919))))*100,"")</f>
        <v>3.0753932659138785</v>
      </c>
      <c r="BK919" s="94">
        <f>IFERROR(((AE919*(12000/5))/((F919*60+G919)*(SUMIFS(팀공격력!X:X,팀공격력!A:A,B919,팀공격력!B:B,D919)+SUMIFS(팀수비력!X:X,팀수비력!A:A,B919,팀수비력!B:B,D919))))*100,"")</f>
        <v>1.8882818995066866</v>
      </c>
      <c r="BL919" s="94">
        <f>IFERROR(100*AK919/(((((F919*60+G919)/(12000/5))*SUMIFS(팀공격력!P:P,팀공격력!A:A,B919,팀공격력!B:B,D919))-K919)),"")</f>
        <v>2.2241305811776773</v>
      </c>
      <c r="BM919" s="94">
        <f>IFERROR(100*((AM919/E919*(2400))/((F919*60+G919)*SUMIFS(팀공격력!AR:AR,팀공격력!A:A,B919,팀공격력!B:B,D919))),"")</f>
        <v>0</v>
      </c>
      <c r="BN919" s="94">
        <f>IFERROR((AO919*40)/(((F919*60+G919)/60)*(SUMIFS(팀수비력!Q:Q,팀수비력!A:A,B919,팀수비력!B:B,D919)-SUMIFS(팀수비력!N:N,팀수비력!A:A,B919,팀수비력!B:B,D919)))*100,"")</f>
        <v>0.45783003822880819</v>
      </c>
      <c r="BO919" s="94">
        <f t="shared" si="453"/>
        <v>0</v>
      </c>
      <c r="BP919" s="18"/>
      <c r="BQ919" s="18"/>
      <c r="BR919" s="18"/>
      <c r="BS919" s="18"/>
      <c r="BT919" s="19" t="s">
        <v>88</v>
      </c>
      <c r="BU919" s="19"/>
      <c r="BV919" s="26" t="s">
        <v>89</v>
      </c>
      <c r="BW919" s="26"/>
      <c r="BX919" s="26"/>
      <c r="BY919" s="26"/>
      <c r="BZ919" s="29"/>
      <c r="CA919" s="29"/>
      <c r="CB919" s="29"/>
      <c r="CC919" s="30"/>
      <c r="CD919" s="30"/>
      <c r="CE919" s="30"/>
      <c r="CF919" s="28">
        <v>0</v>
      </c>
      <c r="CG919" s="28">
        <v>2</v>
      </c>
    </row>
    <row r="920" spans="1:85" x14ac:dyDescent="0.4">
      <c r="A920" s="9" t="s">
        <v>84</v>
      </c>
      <c r="B920" s="9" t="s">
        <v>230</v>
      </c>
      <c r="C920" s="9" t="s">
        <v>252</v>
      </c>
      <c r="D920" s="23" t="s">
        <v>298</v>
      </c>
      <c r="E920" s="32">
        <v>8</v>
      </c>
      <c r="F920" s="32">
        <v>32</v>
      </c>
      <c r="G920" s="32">
        <v>19</v>
      </c>
      <c r="H920" s="14">
        <f t="shared" si="427"/>
        <v>15512</v>
      </c>
      <c r="I920" s="45">
        <v>139</v>
      </c>
      <c r="J920" s="15">
        <f t="shared" si="428"/>
        <v>17.375</v>
      </c>
      <c r="K920" s="21">
        <v>54</v>
      </c>
      <c r="L920" s="21">
        <v>126</v>
      </c>
      <c r="M920" s="15">
        <f t="shared" si="429"/>
        <v>6.75</v>
      </c>
      <c r="N920" s="15">
        <f t="shared" si="430"/>
        <v>15.75</v>
      </c>
      <c r="O920" s="17">
        <f t="shared" si="431"/>
        <v>0.42857142857142855</v>
      </c>
      <c r="P920" s="14">
        <v>40</v>
      </c>
      <c r="Q920" s="16">
        <v>76</v>
      </c>
      <c r="R920" s="15">
        <f t="shared" si="432"/>
        <v>5</v>
      </c>
      <c r="S920" s="15">
        <f t="shared" si="433"/>
        <v>9.5</v>
      </c>
      <c r="T920" s="17">
        <f t="shared" si="434"/>
        <v>0.52631578947368418</v>
      </c>
      <c r="U920" s="16">
        <v>14</v>
      </c>
      <c r="V920" s="16">
        <v>50</v>
      </c>
      <c r="W920" s="15">
        <f t="shared" si="435"/>
        <v>1.75</v>
      </c>
      <c r="X920" s="15">
        <f t="shared" si="436"/>
        <v>6.25</v>
      </c>
      <c r="Y920" s="17">
        <f t="shared" si="437"/>
        <v>0.28000000000000003</v>
      </c>
      <c r="Z920" s="8">
        <v>17</v>
      </c>
      <c r="AA920" s="8">
        <v>20</v>
      </c>
      <c r="AB920" s="15">
        <f t="shared" si="438"/>
        <v>2.125</v>
      </c>
      <c r="AC920" s="15">
        <f t="shared" si="439"/>
        <v>2.5</v>
      </c>
      <c r="AD920" s="17">
        <f t="shared" si="440"/>
        <v>0.85</v>
      </c>
      <c r="AE920" s="13">
        <v>72</v>
      </c>
      <c r="AF920" s="15">
        <f t="shared" si="441"/>
        <v>9</v>
      </c>
      <c r="AG920" s="13">
        <v>17</v>
      </c>
      <c r="AH920" s="15">
        <f t="shared" si="442"/>
        <v>2.125</v>
      </c>
      <c r="AI920" s="13">
        <v>55</v>
      </c>
      <c r="AJ920" s="15">
        <f t="shared" si="443"/>
        <v>6.875</v>
      </c>
      <c r="AK920" s="13">
        <v>23</v>
      </c>
      <c r="AL920" s="15">
        <f t="shared" si="444"/>
        <v>2.875</v>
      </c>
      <c r="AM920" s="13">
        <v>4</v>
      </c>
      <c r="AN920" s="15">
        <f t="shared" si="445"/>
        <v>0.5</v>
      </c>
      <c r="AO920" s="2">
        <v>3</v>
      </c>
      <c r="AP920" s="15">
        <f t="shared" si="446"/>
        <v>0.375</v>
      </c>
      <c r="AQ920" s="6">
        <v>20</v>
      </c>
      <c r="AR920" s="15">
        <f t="shared" si="447"/>
        <v>2.5</v>
      </c>
      <c r="AS920" s="52">
        <v>21</v>
      </c>
      <c r="AT920" s="15">
        <f t="shared" si="448"/>
        <v>2.625</v>
      </c>
      <c r="AU920" s="18"/>
      <c r="AV920" s="18"/>
      <c r="AW920" s="18"/>
      <c r="AX920" s="18"/>
      <c r="AY920" s="18"/>
      <c r="AZ920" s="18"/>
      <c r="BA920" s="18"/>
      <c r="BB920" s="18"/>
      <c r="BC920" s="18"/>
      <c r="BD920" s="92">
        <f t="shared" si="449"/>
        <v>51.557863501483681</v>
      </c>
      <c r="BE920" s="92">
        <f t="shared" si="450"/>
        <v>48.412698412698411</v>
      </c>
      <c r="BF920" s="93">
        <f>IFERROR(100*((L920+0.44*AA920+AQ920)*2400)/((SUMIFS(팀공격력!Q:Q,팀공격력!A:A,B920,팀공격력!B:B,D920)+0.44*SUMIFS(팀공격력!T:T,팀공격력!A:A,B920,팀공격력!B:B,D920)+SUMIFS(팀공격력!AK:AK,팀공격력!A:A,B920,팀공격력!B:B,D920))*(F920*60+G920)),"")</f>
        <v>24.641689328946683</v>
      </c>
      <c r="BG920" s="17">
        <f t="shared" si="451"/>
        <v>0.3968253968253968</v>
      </c>
      <c r="BH920" s="17">
        <f t="shared" si="452"/>
        <v>0.15873015873015872</v>
      </c>
      <c r="BI920" s="94">
        <f>IFERROR(((AG920*(12000/5))/((F920*60+G920)*(SUMIFS(팀공격력!X:X,팀공격력!A:A,B920,팀공격력!B:B,D920)+SUMIFS(팀수비력!X:X,팀수비력!A:A,B920,팀수비력!B:B,D920))))*100,"")</f>
        <v>3.2724376532451269</v>
      </c>
      <c r="BJ920" s="94">
        <f>IFERROR(((AI920*(12000/5))/((F920*60+G920)*(SUMIFS(팀공격력!V:V,팀공격력!A:A,B920,팀공격력!B:B,D920)+SUMIFS(팀수비력!W:W,팀수비력!A:A,B920,팀수비력!B:B,D920))))*100,"")</f>
        <v>20.691893010372596</v>
      </c>
      <c r="BK920" s="94">
        <f>IFERROR(((AE920*(12000/5))/((F920*60+G920)*(SUMIFS(팀공격력!X:X,팀공격력!A:A,B920,팀공격력!B:B,D920)+SUMIFS(팀수비력!X:X,팀수비력!A:A,B920,팀수비력!B:B,D920))))*100,"")</f>
        <v>13.859735943155831</v>
      </c>
      <c r="BL920" s="94">
        <f>IFERROR(100*AK920/(((((F920*60+G920)/(12000/5))*SUMIFS(팀공격력!P:P,팀공격력!A:A,B920,팀공격력!B:B,D920))-K920)),"")</f>
        <v>13.545912545429115</v>
      </c>
      <c r="BM920" s="94">
        <f>IFERROR(100*((AM920/E920*(2400))/((F920*60+G920)*SUMIFS(팀공격력!AR:AR,팀공격력!A:A,B920,팀공격력!B:B,D920))),"")</f>
        <v>0.83627376351970184</v>
      </c>
      <c r="BN920" s="94">
        <f>IFERROR((AO920*40)/(((F920*60+G920)/60)*(SUMIFS(팀수비력!Q:Q,팀수비력!A:A,B920,팀수비력!B:B,D920)-SUMIFS(팀수비력!N:N,팀수비력!A:A,B920,팀수비력!B:B,D920)))*100,"")</f>
        <v>0.8401027725725112</v>
      </c>
      <c r="BO920" s="94">
        <f t="shared" si="453"/>
        <v>12.919896640826872</v>
      </c>
      <c r="BP920" s="18"/>
      <c r="BQ920" s="18"/>
      <c r="BR920" s="18"/>
      <c r="BS920" s="18"/>
      <c r="BT920" s="19" t="s">
        <v>93</v>
      </c>
      <c r="BU920" s="19"/>
      <c r="BV920" s="26" t="s">
        <v>94</v>
      </c>
      <c r="BW920" s="26"/>
      <c r="BX920" s="26"/>
      <c r="BY920" s="26"/>
      <c r="BZ920" s="29"/>
      <c r="CA920" s="29"/>
      <c r="CB920" s="29"/>
      <c r="CC920" s="30"/>
      <c r="CD920" s="30"/>
      <c r="CE920" s="30"/>
      <c r="CF920" s="28">
        <v>3</v>
      </c>
      <c r="CG920" s="28">
        <v>5</v>
      </c>
    </row>
    <row r="921" spans="1:85" x14ac:dyDescent="0.4">
      <c r="A921" s="9" t="s">
        <v>84</v>
      </c>
      <c r="B921" s="9" t="s">
        <v>230</v>
      </c>
      <c r="C921" s="9" t="s">
        <v>253</v>
      </c>
      <c r="D921" s="23" t="s">
        <v>298</v>
      </c>
      <c r="E921" s="32">
        <v>9</v>
      </c>
      <c r="F921" s="32">
        <v>30</v>
      </c>
      <c r="G921" s="32">
        <v>39</v>
      </c>
      <c r="H921" s="14">
        <f t="shared" si="427"/>
        <v>16551</v>
      </c>
      <c r="I921" s="45">
        <v>177</v>
      </c>
      <c r="J921" s="15">
        <f t="shared" si="428"/>
        <v>19.666666666666668</v>
      </c>
      <c r="K921" s="21">
        <v>61</v>
      </c>
      <c r="L921" s="21">
        <v>122</v>
      </c>
      <c r="M921" s="15">
        <f t="shared" si="429"/>
        <v>6.7777777777777777</v>
      </c>
      <c r="N921" s="15">
        <f t="shared" si="430"/>
        <v>13.555555555555555</v>
      </c>
      <c r="O921" s="17">
        <f t="shared" si="431"/>
        <v>0.5</v>
      </c>
      <c r="P921" s="14">
        <v>40</v>
      </c>
      <c r="Q921" s="16">
        <v>63</v>
      </c>
      <c r="R921" s="15">
        <f t="shared" si="432"/>
        <v>4.4444444444444446</v>
      </c>
      <c r="S921" s="15">
        <f t="shared" si="433"/>
        <v>7</v>
      </c>
      <c r="T921" s="17">
        <f t="shared" si="434"/>
        <v>0.63492063492063489</v>
      </c>
      <c r="U921" s="16">
        <v>21</v>
      </c>
      <c r="V921" s="16">
        <v>59</v>
      </c>
      <c r="W921" s="15">
        <f t="shared" si="435"/>
        <v>2.3333333333333335</v>
      </c>
      <c r="X921" s="15">
        <f t="shared" si="436"/>
        <v>6.5555555555555554</v>
      </c>
      <c r="Y921" s="17">
        <f t="shared" si="437"/>
        <v>0.3559322033898305</v>
      </c>
      <c r="Z921" s="8">
        <v>34</v>
      </c>
      <c r="AA921" s="8">
        <v>36</v>
      </c>
      <c r="AB921" s="15">
        <f t="shared" si="438"/>
        <v>3.7777777777777777</v>
      </c>
      <c r="AC921" s="15">
        <f t="shared" si="439"/>
        <v>4</v>
      </c>
      <c r="AD921" s="17">
        <f t="shared" si="440"/>
        <v>0.94444444444444442</v>
      </c>
      <c r="AE921" s="13">
        <v>27</v>
      </c>
      <c r="AF921" s="15">
        <f t="shared" si="441"/>
        <v>3</v>
      </c>
      <c r="AG921" s="13">
        <v>4</v>
      </c>
      <c r="AH921" s="15">
        <f t="shared" si="442"/>
        <v>0.44444444444444442</v>
      </c>
      <c r="AI921" s="13">
        <v>23</v>
      </c>
      <c r="AJ921" s="15">
        <f t="shared" si="443"/>
        <v>2.5555555555555554</v>
      </c>
      <c r="AK921" s="13">
        <v>42</v>
      </c>
      <c r="AL921" s="15">
        <f t="shared" si="444"/>
        <v>4.666666666666667</v>
      </c>
      <c r="AM921" s="13">
        <v>8</v>
      </c>
      <c r="AN921" s="15">
        <f t="shared" si="445"/>
        <v>0.88888888888888884</v>
      </c>
      <c r="AO921" s="2">
        <v>1</v>
      </c>
      <c r="AP921" s="15">
        <f t="shared" si="446"/>
        <v>0.1111111111111111</v>
      </c>
      <c r="AQ921" s="6">
        <v>15</v>
      </c>
      <c r="AR921" s="15">
        <f t="shared" si="447"/>
        <v>1.6666666666666667</v>
      </c>
      <c r="AS921" s="52">
        <v>18</v>
      </c>
      <c r="AT921" s="15">
        <f t="shared" si="448"/>
        <v>2</v>
      </c>
      <c r="AU921" s="18"/>
      <c r="AV921" s="18"/>
      <c r="AW921" s="18"/>
      <c r="AX921" s="18"/>
      <c r="AY921" s="18"/>
      <c r="AZ921" s="18"/>
      <c r="BA921" s="18"/>
      <c r="BB921" s="18"/>
      <c r="BC921" s="18"/>
      <c r="BD921" s="92">
        <f t="shared" si="449"/>
        <v>64.204875217643647</v>
      </c>
      <c r="BE921" s="92">
        <f t="shared" si="450"/>
        <v>58.606557377049185</v>
      </c>
      <c r="BF921" s="93">
        <f>IFERROR(100*((L921+0.44*AA921+AQ921)*2400)/((SUMIFS(팀공격력!Q:Q,팀공격력!A:A,B921,팀공격력!B:B,D921)+0.44*SUMIFS(팀공격력!T:T,팀공격력!A:A,B921,팀공격력!B:B,D921)+SUMIFS(팀공격력!AK:AK,팀공격력!A:A,B921,팀공격력!B:B,D921))*(F921*60+G921)),"")</f>
        <v>25.652673310167494</v>
      </c>
      <c r="BG921" s="17">
        <f t="shared" si="451"/>
        <v>0.48360655737704916</v>
      </c>
      <c r="BH921" s="17">
        <f t="shared" si="452"/>
        <v>0.29508196721311475</v>
      </c>
      <c r="BI921" s="94">
        <f>IFERROR(((AG921*(12000/5))/((F921*60+G921)*(SUMIFS(팀공격력!X:X,팀공격력!A:A,B921,팀공격력!B:B,D921)+SUMIFS(팀수비력!X:X,팀수비력!A:A,B921,팀수비력!B:B,D921))))*100,"")</f>
        <v>0.81185511430666302</v>
      </c>
      <c r="BJ921" s="94">
        <f>IFERROR(((AI921*(12000/5))/((F921*60+G921)*(SUMIFS(팀공격력!V:V,팀공격력!A:A,B921,팀공격력!B:B,D921)+SUMIFS(팀수비력!W:W,팀수비력!A:A,B921,팀수비력!B:B,D921))))*100,"")</f>
        <v>9.1234994570526133</v>
      </c>
      <c r="BK921" s="94">
        <f>IFERROR(((AE921*(12000/5))/((F921*60+G921)*(SUMIFS(팀공격력!X:X,팀공격력!A:A,B921,팀공격력!B:B,D921)+SUMIFS(팀수비력!X:X,팀수비력!A:A,B921,팀수비력!B:B,D921))))*100,"")</f>
        <v>5.4800220215699751</v>
      </c>
      <c r="BL921" s="94">
        <f>IFERROR(100*AK921/(((((F921*60+G921)/(12000/5))*SUMIFS(팀공격력!P:P,팀공격력!A:A,B921,팀공격력!B:B,D921))-K921)),"")</f>
        <v>27.768365550697929</v>
      </c>
      <c r="BM921" s="94">
        <f>IFERROR(100*((AM921/E921*(2400))/((F921*60+G921)*SUMIFS(팀공격력!AR:AR,팀공격력!A:A,B921,팀공격력!B:B,D921))),"")</f>
        <v>1.5675522469600158</v>
      </c>
      <c r="BN921" s="94">
        <f>IFERROR((AO921*40)/(((F921*60+G921)/60)*(SUMIFS(팀수비력!Q:Q,팀수비력!A:A,B921,팀수비력!B:B,D921)-SUMIFS(팀수비력!N:N,팀수비력!A:A,B921,팀수비력!B:B,D921)))*100,"")</f>
        <v>0.29526178648143914</v>
      </c>
      <c r="BO921" s="94">
        <f t="shared" si="453"/>
        <v>9.814184768385239</v>
      </c>
      <c r="BP921" s="18"/>
      <c r="BQ921" s="18"/>
      <c r="BR921" s="18"/>
      <c r="BS921" s="18"/>
      <c r="BT921" s="19" t="s">
        <v>88</v>
      </c>
      <c r="BU921" s="19"/>
      <c r="BV921" s="26" t="s">
        <v>89</v>
      </c>
      <c r="BW921" s="26"/>
      <c r="BX921" s="26"/>
      <c r="BY921" s="26"/>
      <c r="BZ921" s="29"/>
      <c r="CA921" s="29"/>
      <c r="CB921" s="29"/>
      <c r="CC921" s="30"/>
      <c r="CD921" s="30"/>
      <c r="CE921" s="30"/>
      <c r="CF921" s="28">
        <v>3</v>
      </c>
      <c r="CG921" s="28">
        <v>6</v>
      </c>
    </row>
    <row r="922" spans="1:85" x14ac:dyDescent="0.4">
      <c r="A922" s="9" t="s">
        <v>84</v>
      </c>
      <c r="B922" s="9" t="s">
        <v>254</v>
      </c>
      <c r="C922" s="9" t="s">
        <v>255</v>
      </c>
      <c r="D922" s="23" t="s">
        <v>298</v>
      </c>
      <c r="E922" s="32">
        <v>1</v>
      </c>
      <c r="F922" s="32">
        <v>16</v>
      </c>
      <c r="G922" s="32">
        <v>27</v>
      </c>
      <c r="H922" s="14">
        <f t="shared" si="427"/>
        <v>987</v>
      </c>
      <c r="I922" s="45">
        <v>6</v>
      </c>
      <c r="J922" s="15">
        <f t="shared" si="428"/>
        <v>6</v>
      </c>
      <c r="K922" s="21">
        <v>3</v>
      </c>
      <c r="L922" s="21">
        <v>4</v>
      </c>
      <c r="M922" s="15">
        <f t="shared" si="429"/>
        <v>3</v>
      </c>
      <c r="N922" s="15">
        <f t="shared" si="430"/>
        <v>4</v>
      </c>
      <c r="O922" s="17">
        <f t="shared" si="431"/>
        <v>0.75</v>
      </c>
      <c r="P922" s="14">
        <v>3</v>
      </c>
      <c r="Q922" s="16">
        <v>4</v>
      </c>
      <c r="R922" s="15">
        <f t="shared" si="432"/>
        <v>3</v>
      </c>
      <c r="S922" s="15">
        <f t="shared" si="433"/>
        <v>4</v>
      </c>
      <c r="T922" s="17">
        <f t="shared" si="434"/>
        <v>0.75</v>
      </c>
      <c r="U922" s="16">
        <v>0</v>
      </c>
      <c r="V922" s="16">
        <v>0</v>
      </c>
      <c r="W922" s="15">
        <f t="shared" si="435"/>
        <v>0</v>
      </c>
      <c r="X922" s="15">
        <f t="shared" si="436"/>
        <v>0</v>
      </c>
      <c r="Y922" s="17" t="e">
        <f t="shared" si="437"/>
        <v>#DIV/0!</v>
      </c>
      <c r="Z922" s="8">
        <v>0</v>
      </c>
      <c r="AA922" s="8">
        <v>0</v>
      </c>
      <c r="AB922" s="15">
        <f t="shared" si="438"/>
        <v>0</v>
      </c>
      <c r="AC922" s="15">
        <f t="shared" si="439"/>
        <v>0</v>
      </c>
      <c r="AD922" s="17" t="e">
        <f t="shared" si="440"/>
        <v>#DIV/0!</v>
      </c>
      <c r="AE922" s="13">
        <v>2</v>
      </c>
      <c r="AF922" s="15">
        <f t="shared" si="441"/>
        <v>2</v>
      </c>
      <c r="AG922" s="13">
        <v>1</v>
      </c>
      <c r="AH922" s="15">
        <f t="shared" si="442"/>
        <v>1</v>
      </c>
      <c r="AI922" s="13">
        <v>1</v>
      </c>
      <c r="AJ922" s="15">
        <f t="shared" si="443"/>
        <v>1</v>
      </c>
      <c r="AK922" s="13">
        <v>0</v>
      </c>
      <c r="AL922" s="15">
        <f t="shared" si="444"/>
        <v>0</v>
      </c>
      <c r="AM922" s="13">
        <v>0</v>
      </c>
      <c r="AN922" s="15">
        <f t="shared" si="445"/>
        <v>0</v>
      </c>
      <c r="AO922" s="2">
        <v>1</v>
      </c>
      <c r="AP922" s="15">
        <f t="shared" si="446"/>
        <v>1</v>
      </c>
      <c r="AQ922" s="6">
        <v>1</v>
      </c>
      <c r="AR922" s="15">
        <f t="shared" si="447"/>
        <v>1</v>
      </c>
      <c r="AS922" s="52">
        <v>1</v>
      </c>
      <c r="AT922" s="15">
        <f t="shared" si="448"/>
        <v>1</v>
      </c>
      <c r="AU922" s="18"/>
      <c r="AV922" s="18"/>
      <c r="AW922" s="18"/>
      <c r="AX922" s="18"/>
      <c r="AY922" s="18"/>
      <c r="AZ922" s="18"/>
      <c r="BA922" s="18"/>
      <c r="BB922" s="18"/>
      <c r="BC922" s="18"/>
      <c r="BD922" s="92">
        <f t="shared" si="449"/>
        <v>75</v>
      </c>
      <c r="BE922" s="92">
        <f t="shared" si="450"/>
        <v>75</v>
      </c>
      <c r="BF922" s="93">
        <f>IFERROR(100*((L922+0.44*AA922+AQ922)*2400)/((SUMIFS(팀공격력!Q:Q,팀공격력!A:A,B922,팀공격력!B:B,D922)+0.44*SUMIFS(팀공격력!T:T,팀공격력!A:A,B922,팀공격력!B:B,D922)+SUMIFS(팀공격력!AK:AK,팀공격력!A:A,B922,팀공격력!B:B,D922))*(F922*60+G922)),"")</f>
        <v>1.6453817343211987</v>
      </c>
      <c r="BG922" s="17">
        <f t="shared" si="451"/>
        <v>0</v>
      </c>
      <c r="BH922" s="17">
        <f t="shared" si="452"/>
        <v>0</v>
      </c>
      <c r="BI922" s="94">
        <f>IFERROR(((AG922*(12000/5))/((F922*60+G922)*(SUMIFS(팀공격력!X:X,팀공격력!A:A,B922,팀공격력!B:B,D922)+SUMIFS(팀수비력!X:X,팀수비력!A:A,B922,팀수비력!B:B,D922))))*100,"")</f>
        <v>0.39667388943707016</v>
      </c>
      <c r="BJ922" s="94">
        <f>IFERROR(((AI922*(12000/5))/((F922*60+G922)*(SUMIFS(팀공격력!V:V,팀공격력!A:A,B922,팀공격력!B:B,D922)+SUMIFS(팀수비력!W:W,팀수비력!A:A,B922,팀수비력!B:B,D922))))*100,"")</f>
        <v>0.82427489567770862</v>
      </c>
      <c r="BK922" s="94">
        <f>IFERROR(((AE922*(12000/5))/((F922*60+G922)*(SUMIFS(팀공격력!X:X,팀공격력!A:A,B922,팀공격력!B:B,D922)+SUMIFS(팀수비력!X:X,팀수비력!A:A,B922,팀수비력!B:B,D922))))*100,"")</f>
        <v>0.79334777887414032</v>
      </c>
      <c r="BL922" s="94">
        <f>IFERROR(100*AK922/(((((F922*60+G922)/(12000/5))*SUMIFS(팀공격력!P:P,팀공격력!A:A,B922,팀공격력!B:B,D922))-K922)),"")</f>
        <v>0</v>
      </c>
      <c r="BM922" s="94">
        <f>IFERROR(100*((AM922/E922*(2400))/((F922*60+G922)*SUMIFS(팀공격력!AR:AR,팀공격력!A:A,B922,팀공격력!B:B,D922))),"")</f>
        <v>0</v>
      </c>
      <c r="BN922" s="94">
        <f>IFERROR((AO922*40)/(((F922*60+G922)/60)*(SUMIFS(팀수비력!Q:Q,팀수비력!A:A,B922,팀수비력!B:B,D922)-SUMIFS(팀수비력!N:N,팀수비력!A:A,B922,팀수비력!B:B,D922)))*100,"")</f>
        <v>0.63989761638137899</v>
      </c>
      <c r="BO922" s="94">
        <f t="shared" si="453"/>
        <v>20</v>
      </c>
      <c r="BP922" s="18"/>
      <c r="BQ922" s="18"/>
      <c r="BR922" s="18"/>
      <c r="BS922" s="18"/>
      <c r="BT922" s="19" t="s">
        <v>88</v>
      </c>
      <c r="BU922" s="19"/>
      <c r="BV922" s="26" t="s">
        <v>97</v>
      </c>
      <c r="BW922" s="26"/>
      <c r="BX922" s="26"/>
      <c r="BY922" s="26"/>
      <c r="BZ922" s="29"/>
      <c r="CA922" s="29"/>
      <c r="CB922" s="29"/>
      <c r="CC922" s="30"/>
      <c r="CD922" s="30"/>
      <c r="CE922" s="30"/>
      <c r="CF922" s="28">
        <v>1</v>
      </c>
      <c r="CG922" s="28">
        <v>0</v>
      </c>
    </row>
    <row r="923" spans="1:85" x14ac:dyDescent="0.4">
      <c r="A923" s="9" t="s">
        <v>84</v>
      </c>
      <c r="B923" s="9" t="s">
        <v>254</v>
      </c>
      <c r="C923" s="9" t="s">
        <v>256</v>
      </c>
      <c r="D923" s="23" t="s">
        <v>298</v>
      </c>
      <c r="E923" s="32">
        <v>2</v>
      </c>
      <c r="F923" s="32">
        <v>10</v>
      </c>
      <c r="G923" s="32">
        <v>54</v>
      </c>
      <c r="H923" s="14">
        <f t="shared" si="427"/>
        <v>1308</v>
      </c>
      <c r="I923" s="45">
        <v>2</v>
      </c>
      <c r="J923" s="15">
        <f t="shared" si="428"/>
        <v>1</v>
      </c>
      <c r="K923" s="21">
        <v>1</v>
      </c>
      <c r="L923" s="21">
        <v>2</v>
      </c>
      <c r="M923" s="15">
        <f t="shared" si="429"/>
        <v>0.5</v>
      </c>
      <c r="N923" s="15">
        <f t="shared" si="430"/>
        <v>1</v>
      </c>
      <c r="O923" s="17">
        <f t="shared" si="431"/>
        <v>0.5</v>
      </c>
      <c r="P923" s="14">
        <v>1</v>
      </c>
      <c r="Q923" s="16">
        <v>2</v>
      </c>
      <c r="R923" s="15">
        <f t="shared" si="432"/>
        <v>0.5</v>
      </c>
      <c r="S923" s="15">
        <f t="shared" si="433"/>
        <v>1</v>
      </c>
      <c r="T923" s="17">
        <f t="shared" si="434"/>
        <v>0.5</v>
      </c>
      <c r="U923" s="16">
        <v>0</v>
      </c>
      <c r="V923" s="16">
        <v>0</v>
      </c>
      <c r="W923" s="15">
        <f t="shared" si="435"/>
        <v>0</v>
      </c>
      <c r="X923" s="15">
        <f t="shared" si="436"/>
        <v>0</v>
      </c>
      <c r="Y923" s="17" t="e">
        <f t="shared" si="437"/>
        <v>#DIV/0!</v>
      </c>
      <c r="Z923" s="8">
        <v>0</v>
      </c>
      <c r="AA923" s="8">
        <v>0</v>
      </c>
      <c r="AB923" s="15">
        <f t="shared" si="438"/>
        <v>0</v>
      </c>
      <c r="AC923" s="15">
        <f t="shared" si="439"/>
        <v>0</v>
      </c>
      <c r="AD923" s="17" t="e">
        <f t="shared" si="440"/>
        <v>#DIV/0!</v>
      </c>
      <c r="AE923" s="13">
        <v>4</v>
      </c>
      <c r="AF923" s="15">
        <f t="shared" si="441"/>
        <v>2</v>
      </c>
      <c r="AG923" s="13">
        <v>0</v>
      </c>
      <c r="AH923" s="15">
        <f t="shared" si="442"/>
        <v>0</v>
      </c>
      <c r="AI923" s="13">
        <v>4</v>
      </c>
      <c r="AJ923" s="15">
        <f t="shared" si="443"/>
        <v>2</v>
      </c>
      <c r="AK923" s="13">
        <v>3</v>
      </c>
      <c r="AL923" s="15">
        <f t="shared" si="444"/>
        <v>1.5</v>
      </c>
      <c r="AM923" s="13">
        <v>0</v>
      </c>
      <c r="AN923" s="15">
        <f t="shared" si="445"/>
        <v>0</v>
      </c>
      <c r="AO923" s="2">
        <v>0</v>
      </c>
      <c r="AP923" s="15">
        <f t="shared" si="446"/>
        <v>0</v>
      </c>
      <c r="AQ923" s="6">
        <v>2</v>
      </c>
      <c r="AR923" s="15">
        <f t="shared" si="447"/>
        <v>1</v>
      </c>
      <c r="AS923" s="52">
        <v>2</v>
      </c>
      <c r="AT923" s="15">
        <f t="shared" si="448"/>
        <v>1</v>
      </c>
      <c r="AU923" s="18"/>
      <c r="AV923" s="18"/>
      <c r="AW923" s="18"/>
      <c r="AX923" s="18"/>
      <c r="AY923" s="18"/>
      <c r="AZ923" s="18"/>
      <c r="BA923" s="18"/>
      <c r="BB923" s="18"/>
      <c r="BC923" s="18"/>
      <c r="BD923" s="92">
        <f t="shared" si="449"/>
        <v>50</v>
      </c>
      <c r="BE923" s="92">
        <f t="shared" si="450"/>
        <v>50</v>
      </c>
      <c r="BF923" s="93">
        <f>IFERROR(100*((L923+0.44*AA923+AQ923)*2400)/((SUMIFS(팀공격력!Q:Q,팀공격력!A:A,B923,팀공격력!B:B,D923)+0.44*SUMIFS(팀공격력!T:T,팀공격력!A:A,B923,팀공격력!B:B,D923)+SUMIFS(팀공격력!AK:AK,팀공격력!A:A,B923,팀공격력!B:B,D923))*(F923*60+G923)),"")</f>
        <v>1.9865342774006398</v>
      </c>
      <c r="BG923" s="17">
        <f t="shared" si="451"/>
        <v>0</v>
      </c>
      <c r="BH923" s="17">
        <f t="shared" si="452"/>
        <v>0</v>
      </c>
      <c r="BI923" s="94">
        <f>IFERROR(((AG923*(12000/5))/((F923*60+G923)*(SUMIFS(팀공격력!X:X,팀공격력!A:A,B923,팀공격력!B:B,D923)+SUMIFS(팀수비력!X:X,팀수비력!A:A,B923,팀수비력!B:B,D923))))*100,"")</f>
        <v>0</v>
      </c>
      <c r="BJ923" s="94">
        <f>IFERROR(((AI923*(12000/5))/((F923*60+G923)*(SUMIFS(팀공격력!V:V,팀공격력!A:A,B923,팀공격력!B:B,D923)+SUMIFS(팀수비력!W:W,팀수비력!A:A,B923,팀수비력!B:B,D923))))*100,"")</f>
        <v>4.9758979940911212</v>
      </c>
      <c r="BK923" s="94">
        <f>IFERROR(((AE923*(12000/5))/((F923*60+G923)*(SUMIFS(팀공격력!X:X,팀공격력!A:A,B923,팀공격력!B:B,D923)+SUMIFS(팀수비력!X:X,팀수비력!A:A,B923,팀수비력!B:B,D923))))*100,"")</f>
        <v>2.3946001766017631</v>
      </c>
      <c r="BL923" s="94">
        <f>IFERROR(100*AK923/(((((F923*60+G923)/(12000/5))*SUMIFS(팀공격력!P:P,팀공격력!A:A,B923,팀공격력!B:B,D923))-K923)),"")</f>
        <v>4.1028446389496711</v>
      </c>
      <c r="BM923" s="94">
        <f>IFERROR(100*((AM923/E923*(2400))/((F923*60+G923)*SUMIFS(팀공격력!AR:AR,팀공격력!A:A,B923,팀공격력!B:B,D923))),"")</f>
        <v>0</v>
      </c>
      <c r="BN923" s="94">
        <f>IFERROR((AO923*40)/(((F923*60+G923)/60)*(SUMIFS(팀수비력!Q:Q,팀수비력!A:A,B923,팀수비력!B:B,D923)-SUMIFS(팀수비력!N:N,팀수비력!A:A,B923,팀수비력!B:B,D923)))*100,"")</f>
        <v>0</v>
      </c>
      <c r="BO923" s="94">
        <f t="shared" si="453"/>
        <v>50</v>
      </c>
      <c r="BP923" s="18"/>
      <c r="BQ923" s="18"/>
      <c r="BR923" s="18"/>
      <c r="BS923" s="18"/>
      <c r="BT923" s="19" t="s">
        <v>88</v>
      </c>
      <c r="BU923" s="19"/>
      <c r="BV923" s="26" t="s">
        <v>94</v>
      </c>
      <c r="BW923" s="26"/>
      <c r="BX923" s="26"/>
      <c r="BY923" s="26"/>
      <c r="BZ923" s="29"/>
      <c r="CA923" s="29"/>
      <c r="CB923" s="29"/>
      <c r="CC923" s="30"/>
      <c r="CD923" s="30"/>
      <c r="CE923" s="30"/>
      <c r="CF923" s="28">
        <v>2</v>
      </c>
      <c r="CG923" s="28">
        <v>0</v>
      </c>
    </row>
    <row r="924" spans="1:85" x14ac:dyDescent="0.4">
      <c r="A924" s="9" t="s">
        <v>84</v>
      </c>
      <c r="B924" s="9" t="s">
        <v>254</v>
      </c>
      <c r="C924" s="9" t="s">
        <v>258</v>
      </c>
      <c r="D924" s="23" t="s">
        <v>298</v>
      </c>
      <c r="E924" s="32">
        <v>7</v>
      </c>
      <c r="F924" s="32">
        <v>21</v>
      </c>
      <c r="G924" s="32">
        <v>9</v>
      </c>
      <c r="H924" s="14">
        <f t="shared" si="427"/>
        <v>8883</v>
      </c>
      <c r="I924" s="45">
        <v>46</v>
      </c>
      <c r="J924" s="15">
        <f t="shared" si="428"/>
        <v>6.5714285714285712</v>
      </c>
      <c r="K924" s="21">
        <v>16</v>
      </c>
      <c r="L924" s="21">
        <v>29</v>
      </c>
      <c r="M924" s="15">
        <f t="shared" si="429"/>
        <v>2.2857142857142856</v>
      </c>
      <c r="N924" s="15">
        <f t="shared" si="430"/>
        <v>4.1428571428571432</v>
      </c>
      <c r="O924" s="17">
        <f t="shared" si="431"/>
        <v>0.55172413793103448</v>
      </c>
      <c r="P924" s="14">
        <v>13</v>
      </c>
      <c r="Q924" s="16">
        <v>19</v>
      </c>
      <c r="R924" s="15">
        <f t="shared" si="432"/>
        <v>1.8571428571428572</v>
      </c>
      <c r="S924" s="15">
        <f t="shared" si="433"/>
        <v>2.7142857142857144</v>
      </c>
      <c r="T924" s="17">
        <f t="shared" si="434"/>
        <v>0.68421052631578949</v>
      </c>
      <c r="U924" s="16">
        <v>3</v>
      </c>
      <c r="V924" s="16">
        <v>10</v>
      </c>
      <c r="W924" s="15">
        <f t="shared" si="435"/>
        <v>0.42857142857142855</v>
      </c>
      <c r="X924" s="15">
        <f t="shared" si="436"/>
        <v>1.4285714285714286</v>
      </c>
      <c r="Y924" s="17">
        <f t="shared" si="437"/>
        <v>0.3</v>
      </c>
      <c r="Z924" s="8">
        <v>11</v>
      </c>
      <c r="AA924" s="8">
        <v>15</v>
      </c>
      <c r="AB924" s="15">
        <f t="shared" si="438"/>
        <v>1.5714285714285714</v>
      </c>
      <c r="AC924" s="15">
        <f t="shared" si="439"/>
        <v>2.1428571428571428</v>
      </c>
      <c r="AD924" s="17">
        <f t="shared" si="440"/>
        <v>0.73333333333333328</v>
      </c>
      <c r="AE924" s="13">
        <v>22</v>
      </c>
      <c r="AF924" s="15">
        <f t="shared" si="441"/>
        <v>3.1428571428571428</v>
      </c>
      <c r="AG924" s="13">
        <v>6</v>
      </c>
      <c r="AH924" s="15">
        <f t="shared" si="442"/>
        <v>0.8571428571428571</v>
      </c>
      <c r="AI924" s="13">
        <v>16</v>
      </c>
      <c r="AJ924" s="15">
        <f t="shared" si="443"/>
        <v>2.2857142857142856</v>
      </c>
      <c r="AK924" s="13">
        <v>5</v>
      </c>
      <c r="AL924" s="15">
        <f t="shared" si="444"/>
        <v>0.7142857142857143</v>
      </c>
      <c r="AM924" s="13">
        <v>2</v>
      </c>
      <c r="AN924" s="15">
        <f t="shared" si="445"/>
        <v>0.2857142857142857</v>
      </c>
      <c r="AO924" s="2">
        <v>0</v>
      </c>
      <c r="AP924" s="15">
        <f t="shared" si="446"/>
        <v>0</v>
      </c>
      <c r="AQ924" s="6">
        <v>2</v>
      </c>
      <c r="AR924" s="15">
        <f t="shared" si="447"/>
        <v>0.2857142857142857</v>
      </c>
      <c r="AS924" s="52">
        <v>7</v>
      </c>
      <c r="AT924" s="15">
        <f t="shared" si="448"/>
        <v>1</v>
      </c>
      <c r="AU924" s="18"/>
      <c r="AV924" s="18"/>
      <c r="AW924" s="18"/>
      <c r="AX924" s="18"/>
      <c r="AY924" s="18"/>
      <c r="AZ924" s="18"/>
      <c r="BA924" s="18"/>
      <c r="BB924" s="18"/>
      <c r="BC924" s="18"/>
      <c r="BD924" s="92">
        <f t="shared" si="449"/>
        <v>64.606741573033716</v>
      </c>
      <c r="BE924" s="92">
        <f t="shared" si="450"/>
        <v>60.344827586206897</v>
      </c>
      <c r="BF924" s="93">
        <f>IFERROR(100*((L924+0.44*AA924+AQ924)*2400)/((SUMIFS(팀공격력!Q:Q,팀공격력!A:A,B924,팀공격력!B:B,D924)+0.44*SUMIFS(팀공격력!T:T,팀공격력!A:A,B924,팀공격력!B:B,D924)+SUMIFS(팀공격력!AK:AK,팀공격력!A:A,B924,팀공격력!B:B,D924))*(F924*60+G924)),"")</f>
        <v>9.6236549438519887</v>
      </c>
      <c r="BG924" s="17">
        <f t="shared" si="451"/>
        <v>0.34482758620689657</v>
      </c>
      <c r="BH924" s="17">
        <f t="shared" si="452"/>
        <v>0.51724137931034486</v>
      </c>
      <c r="BI924" s="94">
        <f>IFERROR(((AG924*(12000/5))/((F924*60+G924)*(SUMIFS(팀공격력!X:X,팀공격력!A:A,B924,팀공격력!B:B,D924)+SUMIFS(팀수비력!X:X,팀수비력!A:A,B924,팀수비력!B:B,D924))))*100,"")</f>
        <v>1.8511448173729941</v>
      </c>
      <c r="BJ924" s="94">
        <f>IFERROR(((AI924*(12000/5))/((F924*60+G924)*(SUMIFS(팀공격력!V:V,팀공격력!A:A,B924,팀공격력!B:B,D924)+SUMIFS(팀수비력!W:W,팀수비력!A:A,B924,팀수비력!B:B,D924))))*100,"")</f>
        <v>10.257643146211484</v>
      </c>
      <c r="BK924" s="94">
        <f>IFERROR(((AE924*(12000/5))/((F924*60+G924)*(SUMIFS(팀공격력!X:X,팀공격력!A:A,B924,팀공격력!B:B,D924)+SUMIFS(팀수비력!X:X,팀수비력!A:A,B924,팀수비력!B:B,D924))))*100,"")</f>
        <v>6.7875309970343123</v>
      </c>
      <c r="BL924" s="94">
        <f>IFERROR(100*AK924/(((((F924*60+G924)/(12000/5))*SUMIFS(팀공격력!P:P,팀공격력!A:A,B924,팀공격력!B:B,D924))-K924)),"")</f>
        <v>3.9117508997027062</v>
      </c>
      <c r="BM924" s="94">
        <f>IFERROR(100*((AM924/E924*(2400))/((F924*60+G924)*SUMIFS(팀공격력!AR:AR,팀공격력!A:A,B924,팀공격력!B:B,D924))),"")</f>
        <v>0.76227158732984901</v>
      </c>
      <c r="BN924" s="94">
        <f>IFERROR((AO924*40)/(((F924*60+G924)/60)*(SUMIFS(팀수비력!Q:Q,팀수비력!A:A,B924,팀수비력!B:B,D924)-SUMIFS(팀수비력!N:N,팀수비력!A:A,B924,팀수비력!B:B,D924)))*100,"")</f>
        <v>0</v>
      </c>
      <c r="BO924" s="94">
        <f t="shared" si="453"/>
        <v>5.3191489361702127</v>
      </c>
      <c r="BP924" s="18"/>
      <c r="BQ924" s="18"/>
      <c r="BR924" s="18"/>
      <c r="BS924" s="18"/>
      <c r="BT924" s="19" t="s">
        <v>88</v>
      </c>
      <c r="BU924" s="19"/>
      <c r="BV924" s="26" t="s">
        <v>94</v>
      </c>
      <c r="BW924" s="26"/>
      <c r="BX924" s="26"/>
      <c r="BY924" s="26"/>
      <c r="BZ924" s="29"/>
      <c r="CA924" s="29"/>
      <c r="CB924" s="29"/>
      <c r="CC924" s="30"/>
      <c r="CD924" s="30"/>
      <c r="CE924" s="30"/>
      <c r="CF924" s="28">
        <v>3</v>
      </c>
      <c r="CG924" s="28">
        <v>4</v>
      </c>
    </row>
    <row r="925" spans="1:85" x14ac:dyDescent="0.4">
      <c r="A925" s="9" t="s">
        <v>84</v>
      </c>
      <c r="B925" s="9" t="s">
        <v>254</v>
      </c>
      <c r="C925" s="9" t="s">
        <v>259</v>
      </c>
      <c r="D925" s="23" t="s">
        <v>298</v>
      </c>
      <c r="E925" s="32">
        <v>9</v>
      </c>
      <c r="F925" s="32">
        <v>18</v>
      </c>
      <c r="G925" s="32">
        <v>17</v>
      </c>
      <c r="H925" s="14">
        <f t="shared" si="427"/>
        <v>9873</v>
      </c>
      <c r="I925" s="45">
        <v>49</v>
      </c>
      <c r="J925" s="15">
        <f t="shared" si="428"/>
        <v>5.4444444444444446</v>
      </c>
      <c r="K925" s="21">
        <v>19</v>
      </c>
      <c r="L925" s="21">
        <v>48</v>
      </c>
      <c r="M925" s="15">
        <f t="shared" si="429"/>
        <v>2.1111111111111112</v>
      </c>
      <c r="N925" s="15">
        <f t="shared" si="430"/>
        <v>5.333333333333333</v>
      </c>
      <c r="O925" s="17">
        <f t="shared" si="431"/>
        <v>0.39583333333333331</v>
      </c>
      <c r="P925" s="14">
        <v>9</v>
      </c>
      <c r="Q925" s="16">
        <v>20</v>
      </c>
      <c r="R925" s="15">
        <f t="shared" si="432"/>
        <v>1</v>
      </c>
      <c r="S925" s="15">
        <f t="shared" si="433"/>
        <v>2.2222222222222223</v>
      </c>
      <c r="T925" s="17">
        <f t="shared" si="434"/>
        <v>0.45</v>
      </c>
      <c r="U925" s="16">
        <v>10</v>
      </c>
      <c r="V925" s="16">
        <v>28</v>
      </c>
      <c r="W925" s="15">
        <f t="shared" si="435"/>
        <v>1.1111111111111112</v>
      </c>
      <c r="X925" s="15">
        <f t="shared" si="436"/>
        <v>3.1111111111111112</v>
      </c>
      <c r="Y925" s="17">
        <f t="shared" si="437"/>
        <v>0.35714285714285715</v>
      </c>
      <c r="Z925" s="8">
        <v>1</v>
      </c>
      <c r="AA925" s="8">
        <v>4</v>
      </c>
      <c r="AB925" s="15">
        <f t="shared" si="438"/>
        <v>0.1111111111111111</v>
      </c>
      <c r="AC925" s="15">
        <f t="shared" si="439"/>
        <v>0.44444444444444442</v>
      </c>
      <c r="AD925" s="17">
        <f t="shared" si="440"/>
        <v>0.25</v>
      </c>
      <c r="AE925" s="13">
        <v>12</v>
      </c>
      <c r="AF925" s="15">
        <f t="shared" si="441"/>
        <v>1.3333333333333333</v>
      </c>
      <c r="AG925" s="13">
        <v>1</v>
      </c>
      <c r="AH925" s="15">
        <f t="shared" si="442"/>
        <v>0.1111111111111111</v>
      </c>
      <c r="AI925" s="13">
        <v>11</v>
      </c>
      <c r="AJ925" s="15">
        <f t="shared" si="443"/>
        <v>1.2222222222222223</v>
      </c>
      <c r="AK925" s="13">
        <v>21</v>
      </c>
      <c r="AL925" s="15">
        <f t="shared" si="444"/>
        <v>2.3333333333333335</v>
      </c>
      <c r="AM925" s="13">
        <v>6</v>
      </c>
      <c r="AN925" s="15">
        <f t="shared" si="445"/>
        <v>0.66666666666666663</v>
      </c>
      <c r="AO925" s="2">
        <v>0</v>
      </c>
      <c r="AP925" s="15">
        <f t="shared" si="446"/>
        <v>0</v>
      </c>
      <c r="AQ925" s="6">
        <v>13</v>
      </c>
      <c r="AR925" s="15">
        <f t="shared" si="447"/>
        <v>1.4444444444444444</v>
      </c>
      <c r="AS925" s="52">
        <v>17</v>
      </c>
      <c r="AT925" s="15">
        <f t="shared" si="448"/>
        <v>1.8888888888888888</v>
      </c>
      <c r="AU925" s="18"/>
      <c r="AV925" s="18"/>
      <c r="AW925" s="18"/>
      <c r="AX925" s="18"/>
      <c r="AY925" s="18"/>
      <c r="AZ925" s="18"/>
      <c r="BA925" s="18"/>
      <c r="BB925" s="18"/>
      <c r="BC925" s="18"/>
      <c r="BD925" s="92">
        <f t="shared" si="449"/>
        <v>49.236334405144696</v>
      </c>
      <c r="BE925" s="92">
        <f t="shared" si="450"/>
        <v>50</v>
      </c>
      <c r="BF925" s="93">
        <f>IFERROR(100*((L925+0.44*AA925+AQ925)*2400)/((SUMIFS(팀공격력!Q:Q,팀공격력!A:A,B925,팀공격력!B:B,D925)+0.44*SUMIFS(팀공격력!T:T,팀공격력!A:A,B925,팀공격력!B:B,D925)+SUMIFS(팀공격력!AK:AK,팀공격력!A:A,B925,팀공격력!B:B,D925))*(F925*60+G925)),"")</f>
        <v>18.581900382242562</v>
      </c>
      <c r="BG925" s="17">
        <f t="shared" si="451"/>
        <v>0.58333333333333337</v>
      </c>
      <c r="BH925" s="17">
        <f t="shared" si="452"/>
        <v>8.3333333333333329E-2</v>
      </c>
      <c r="BI925" s="94">
        <f>IFERROR(((AG925*(12000/5))/((F925*60+G925)*(SUMIFS(팀공격력!X:X,팀공격력!A:A,B925,팀공격력!B:B,D925)+SUMIFS(팀수비력!X:X,팀수비력!A:A,B925,팀수비력!B:B,D925))))*100,"")</f>
        <v>0.35689802085176686</v>
      </c>
      <c r="BJ925" s="94">
        <f>IFERROR(((AI925*(12000/5))/((F925*60+G925)*(SUMIFS(팀공격력!V:V,팀공격력!A:A,B925,팀공격력!B:B,D925)+SUMIFS(팀수비력!W:W,팀수비력!A:A,B925,팀수비력!B:B,D925))))*100,"")</f>
        <v>8.1578418800117429</v>
      </c>
      <c r="BK925" s="94">
        <f>IFERROR(((AE925*(12000/5))/((F925*60+G925)*(SUMIFS(팀공격력!X:X,팀공격력!A:A,B925,팀공격력!B:B,D925)+SUMIFS(팀수비력!X:X,팀수비력!A:A,B925,팀수비력!B:B,D925))))*100,"")</f>
        <v>4.282776250221203</v>
      </c>
      <c r="BL925" s="94">
        <f>IFERROR(100*AK925/(((((F925*60+G925)/(12000/5))*SUMIFS(팀공격력!P:P,팀공격력!A:A,B925,팀공격력!B:B,D925))-K925)),"")</f>
        <v>19.937970757642887</v>
      </c>
      <c r="BM925" s="94">
        <f>IFERROR(100*((AM925/E925*(2400))/((F925*60+G925)*SUMIFS(팀공격력!AR:AR,팀공격력!A:A,B925,팀공격력!B:B,D925))),"")</f>
        <v>2.0575079034491188</v>
      </c>
      <c r="BN925" s="94">
        <f>IFERROR((AO925*40)/(((F925*60+G925)/60)*(SUMIFS(팀수비력!Q:Q,팀수비력!A:A,B925,팀수비력!B:B,D925)-SUMIFS(팀수비력!N:N,팀수비력!A:A,B925,팀수비력!B:B,D925)))*100,"")</f>
        <v>0</v>
      </c>
      <c r="BO925" s="94">
        <f t="shared" si="453"/>
        <v>20.7138304652645</v>
      </c>
      <c r="BP925" s="18"/>
      <c r="BQ925" s="18"/>
      <c r="BR925" s="18"/>
      <c r="BS925" s="18"/>
      <c r="BT925" s="19" t="s">
        <v>88</v>
      </c>
      <c r="BU925" s="19"/>
      <c r="BV925" s="26" t="s">
        <v>89</v>
      </c>
      <c r="BW925" s="26"/>
      <c r="BX925" s="26"/>
      <c r="BY925" s="26"/>
      <c r="BZ925" s="29"/>
      <c r="CA925" s="29"/>
      <c r="CB925" s="29"/>
      <c r="CC925" s="30"/>
      <c r="CD925" s="30"/>
      <c r="CE925" s="30"/>
      <c r="CF925" s="28">
        <v>5</v>
      </c>
      <c r="CG925" s="28">
        <v>4</v>
      </c>
    </row>
    <row r="926" spans="1:85" x14ac:dyDescent="0.4">
      <c r="A926" s="9" t="s">
        <v>84</v>
      </c>
      <c r="B926" s="9" t="s">
        <v>254</v>
      </c>
      <c r="C926" s="9" t="s">
        <v>261</v>
      </c>
      <c r="D926" s="23" t="s">
        <v>298</v>
      </c>
      <c r="E926" s="32">
        <v>9</v>
      </c>
      <c r="F926" s="32">
        <v>29</v>
      </c>
      <c r="G926" s="32">
        <v>1</v>
      </c>
      <c r="H926" s="14">
        <f t="shared" si="427"/>
        <v>15669</v>
      </c>
      <c r="I926" s="45">
        <v>156</v>
      </c>
      <c r="J926" s="15">
        <f t="shared" si="428"/>
        <v>17.333333333333332</v>
      </c>
      <c r="K926" s="21">
        <v>63</v>
      </c>
      <c r="L926" s="21">
        <v>113</v>
      </c>
      <c r="M926" s="15">
        <f t="shared" si="429"/>
        <v>7</v>
      </c>
      <c r="N926" s="15">
        <f t="shared" si="430"/>
        <v>12.555555555555555</v>
      </c>
      <c r="O926" s="17">
        <f t="shared" si="431"/>
        <v>0.55752212389380529</v>
      </c>
      <c r="P926" s="14">
        <v>54</v>
      </c>
      <c r="Q926" s="16">
        <v>94</v>
      </c>
      <c r="R926" s="15">
        <f t="shared" si="432"/>
        <v>6</v>
      </c>
      <c r="S926" s="15">
        <f t="shared" si="433"/>
        <v>10.444444444444445</v>
      </c>
      <c r="T926" s="17">
        <f t="shared" si="434"/>
        <v>0.57446808510638303</v>
      </c>
      <c r="U926" s="16">
        <v>9</v>
      </c>
      <c r="V926" s="16">
        <v>19</v>
      </c>
      <c r="W926" s="15">
        <f t="shared" si="435"/>
        <v>1</v>
      </c>
      <c r="X926" s="15">
        <f t="shared" si="436"/>
        <v>2.1111111111111112</v>
      </c>
      <c r="Y926" s="17">
        <f t="shared" si="437"/>
        <v>0.47368421052631576</v>
      </c>
      <c r="Z926" s="8">
        <v>21</v>
      </c>
      <c r="AA926" s="8">
        <v>25</v>
      </c>
      <c r="AB926" s="15">
        <f t="shared" si="438"/>
        <v>2.3333333333333335</v>
      </c>
      <c r="AC926" s="15">
        <f t="shared" si="439"/>
        <v>2.7777777777777777</v>
      </c>
      <c r="AD926" s="17">
        <f t="shared" si="440"/>
        <v>0.84</v>
      </c>
      <c r="AE926" s="13">
        <v>114</v>
      </c>
      <c r="AF926" s="15">
        <f t="shared" si="441"/>
        <v>12.666666666666666</v>
      </c>
      <c r="AG926" s="13">
        <v>38</v>
      </c>
      <c r="AH926" s="15">
        <f t="shared" si="442"/>
        <v>4.2222222222222223</v>
      </c>
      <c r="AI926" s="13">
        <v>76</v>
      </c>
      <c r="AJ926" s="15">
        <f t="shared" si="443"/>
        <v>8.4444444444444446</v>
      </c>
      <c r="AK926" s="13">
        <v>19</v>
      </c>
      <c r="AL926" s="15">
        <f t="shared" si="444"/>
        <v>2.1111111111111112</v>
      </c>
      <c r="AM926" s="13">
        <v>2</v>
      </c>
      <c r="AN926" s="15">
        <f t="shared" si="445"/>
        <v>0.22222222222222221</v>
      </c>
      <c r="AO926" s="2">
        <v>8</v>
      </c>
      <c r="AP926" s="15">
        <f t="shared" si="446"/>
        <v>0.88888888888888884</v>
      </c>
      <c r="AQ926" s="6">
        <v>16</v>
      </c>
      <c r="AR926" s="15">
        <f t="shared" si="447"/>
        <v>1.7777777777777777</v>
      </c>
      <c r="AS926" s="52">
        <v>22</v>
      </c>
      <c r="AT926" s="15">
        <f t="shared" si="448"/>
        <v>2.4444444444444446</v>
      </c>
      <c r="AU926" s="18"/>
      <c r="AV926" s="18"/>
      <c r="AW926" s="18"/>
      <c r="AX926" s="18"/>
      <c r="AY926" s="18"/>
      <c r="AZ926" s="18"/>
      <c r="BA926" s="18"/>
      <c r="BB926" s="18"/>
      <c r="BC926" s="18"/>
      <c r="BD926" s="92">
        <f t="shared" si="449"/>
        <v>62.903225806451616</v>
      </c>
      <c r="BE926" s="92">
        <f t="shared" si="450"/>
        <v>59.734513274336287</v>
      </c>
      <c r="BF926" s="93">
        <f>IFERROR(100*((L926+0.44*AA926+AQ926)*2400)/((SUMIFS(팀공격력!Q:Q,팀공격력!A:A,B926,팀공격력!B:B,D926)+0.44*SUMIFS(팀공격력!T:T,팀공격력!A:A,B926,팀공격력!B:B,D926)+SUMIFS(팀공격력!AK:AK,팀공격력!A:A,B926,팀공격력!B:B,D926))*(F926*60+G926)),"")</f>
        <v>26.118190470821737</v>
      </c>
      <c r="BG926" s="17">
        <f t="shared" si="451"/>
        <v>0.16814159292035399</v>
      </c>
      <c r="BH926" s="17">
        <f t="shared" si="452"/>
        <v>0.22123893805309736</v>
      </c>
      <c r="BI926" s="94">
        <f>IFERROR(((AG926*(12000/5))/((F926*60+G926)*(SUMIFS(팀공격력!X:X,팀공격력!A:A,B926,팀공격력!B:B,D926)+SUMIFS(팀수비력!X:X,팀수비력!A:A,B926,팀수비력!B:B,D926))))*100,"")</f>
        <v>8.5454628932950918</v>
      </c>
      <c r="BJ926" s="94">
        <f>IFERROR(((AI926*(12000/5))/((F926*60+G926)*(SUMIFS(팀공격력!V:V,팀공격력!A:A,B926,팀공격력!B:B,D926)+SUMIFS(팀수비력!W:W,팀수비력!A:A,B926,팀수비력!B:B,D926))))*100,"")</f>
        <v>35.514364431117905</v>
      </c>
      <c r="BK926" s="94">
        <f>IFERROR(((AE926*(12000/5))/((F926*60+G926)*(SUMIFS(팀공격력!X:X,팀공격력!A:A,B926,팀공격력!B:B,D926)+SUMIFS(팀수비력!X:X,팀수비력!A:A,B926,팀수비력!B:B,D926))))*100,"")</f>
        <v>25.636388679885275</v>
      </c>
      <c r="BL926" s="94">
        <f>IFERROR(100*AK926/(((((F926*60+G926)/(12000/5))*SUMIFS(팀공격력!P:P,팀공격력!A:A,B926,팀공격력!B:B,D926))-K926)),"")</f>
        <v>14.146026703727602</v>
      </c>
      <c r="BM926" s="94">
        <f>IFERROR(100*((AM926/E926*(2400))/((F926*60+G926)*SUMIFS(팀공격력!AR:AR,팀공격력!A:A,B926,팀공격력!B:B,D926))),"")</f>
        <v>0.4321436281990586</v>
      </c>
      <c r="BN926" s="94">
        <f>IFERROR((AO926*40)/(((F926*60+G926)/60)*(SUMIFS(팀수비력!Q:Q,팀수비력!A:A,B926,팀수비력!B:B,D926)-SUMIFS(팀수비력!N:N,팀수비력!A:A,B926,팀수비력!B:B,D926)))*100,"")</f>
        <v>2.9021433537894135</v>
      </c>
      <c r="BO926" s="94">
        <f t="shared" si="453"/>
        <v>11.428571428571429</v>
      </c>
      <c r="BP926" s="18"/>
      <c r="BQ926" s="18"/>
      <c r="BR926" s="18"/>
      <c r="BS926" s="18"/>
      <c r="BT926" s="19" t="s">
        <v>93</v>
      </c>
      <c r="BU926" s="19"/>
      <c r="BV926" s="26" t="s">
        <v>97</v>
      </c>
      <c r="BW926" s="26"/>
      <c r="BX926" s="26"/>
      <c r="BY926" s="26"/>
      <c r="BZ926" s="29"/>
      <c r="CA926" s="29"/>
      <c r="CB926" s="29"/>
      <c r="CC926" s="30"/>
      <c r="CD926" s="30"/>
      <c r="CE926" s="30"/>
      <c r="CF926" s="28">
        <v>5</v>
      </c>
      <c r="CG926" s="28">
        <v>4</v>
      </c>
    </row>
    <row r="927" spans="1:85" x14ac:dyDescent="0.4">
      <c r="A927" s="9" t="s">
        <v>84</v>
      </c>
      <c r="B927" s="9" t="s">
        <v>254</v>
      </c>
      <c r="C927" s="9" t="s">
        <v>262</v>
      </c>
      <c r="D927" s="23" t="s">
        <v>298</v>
      </c>
      <c r="E927" s="32">
        <v>8</v>
      </c>
      <c r="F927" s="32">
        <v>12</v>
      </c>
      <c r="G927" s="32">
        <v>12</v>
      </c>
      <c r="H927" s="14">
        <f t="shared" si="427"/>
        <v>5856</v>
      </c>
      <c r="I927" s="45">
        <v>55</v>
      </c>
      <c r="J927" s="15">
        <f t="shared" si="428"/>
        <v>6.875</v>
      </c>
      <c r="K927" s="21">
        <v>23</v>
      </c>
      <c r="L927" s="21">
        <v>27</v>
      </c>
      <c r="M927" s="15">
        <f t="shared" si="429"/>
        <v>2.875</v>
      </c>
      <c r="N927" s="15">
        <f t="shared" si="430"/>
        <v>3.375</v>
      </c>
      <c r="O927" s="17">
        <f t="shared" si="431"/>
        <v>0.85185185185185186</v>
      </c>
      <c r="P927" s="14">
        <v>23</v>
      </c>
      <c r="Q927" s="16">
        <v>27</v>
      </c>
      <c r="R927" s="15">
        <f t="shared" si="432"/>
        <v>2.875</v>
      </c>
      <c r="S927" s="15">
        <f t="shared" si="433"/>
        <v>3.375</v>
      </c>
      <c r="T927" s="17">
        <f t="shared" si="434"/>
        <v>0.85185185185185186</v>
      </c>
      <c r="U927" s="16">
        <v>0</v>
      </c>
      <c r="V927" s="16">
        <v>0</v>
      </c>
      <c r="W927" s="15">
        <f t="shared" si="435"/>
        <v>0</v>
      </c>
      <c r="X927" s="15">
        <f t="shared" si="436"/>
        <v>0</v>
      </c>
      <c r="Y927" s="17" t="e">
        <f t="shared" si="437"/>
        <v>#DIV/0!</v>
      </c>
      <c r="Z927" s="8">
        <v>9</v>
      </c>
      <c r="AA927" s="8">
        <v>17</v>
      </c>
      <c r="AB927" s="15">
        <f t="shared" si="438"/>
        <v>1.125</v>
      </c>
      <c r="AC927" s="15">
        <f t="shared" si="439"/>
        <v>2.125</v>
      </c>
      <c r="AD927" s="17">
        <f t="shared" si="440"/>
        <v>0.52941176470588236</v>
      </c>
      <c r="AE927" s="13">
        <v>37</v>
      </c>
      <c r="AF927" s="15">
        <f t="shared" si="441"/>
        <v>4.625</v>
      </c>
      <c r="AG927" s="13">
        <v>14</v>
      </c>
      <c r="AH927" s="15">
        <f t="shared" si="442"/>
        <v>1.75</v>
      </c>
      <c r="AI927" s="13">
        <v>23</v>
      </c>
      <c r="AJ927" s="15">
        <f t="shared" si="443"/>
        <v>2.875</v>
      </c>
      <c r="AK927" s="13">
        <v>2</v>
      </c>
      <c r="AL927" s="15">
        <f t="shared" si="444"/>
        <v>0.25</v>
      </c>
      <c r="AM927" s="13">
        <v>4</v>
      </c>
      <c r="AN927" s="15">
        <f t="shared" si="445"/>
        <v>0.5</v>
      </c>
      <c r="AO927" s="2">
        <v>0</v>
      </c>
      <c r="AP927" s="15">
        <f t="shared" si="446"/>
        <v>0</v>
      </c>
      <c r="AQ927" s="6">
        <v>4</v>
      </c>
      <c r="AR927" s="15">
        <f t="shared" si="447"/>
        <v>0.5</v>
      </c>
      <c r="AS927" s="52">
        <v>7</v>
      </c>
      <c r="AT927" s="15">
        <f t="shared" si="448"/>
        <v>0.875</v>
      </c>
      <c r="AU927" s="18"/>
      <c r="AV927" s="18"/>
      <c r="AW927" s="18"/>
      <c r="AX927" s="18"/>
      <c r="AY927" s="18"/>
      <c r="AZ927" s="18"/>
      <c r="BA927" s="18"/>
      <c r="BB927" s="18"/>
      <c r="BC927" s="18"/>
      <c r="BD927" s="92">
        <f t="shared" si="449"/>
        <v>79.756380510440835</v>
      </c>
      <c r="BE927" s="92">
        <f t="shared" si="450"/>
        <v>85.18518518518519</v>
      </c>
      <c r="BF927" s="93">
        <f>IFERROR(100*((L927+0.44*AA927+AQ927)*2400)/((SUMIFS(팀공격력!Q:Q,팀공격력!A:A,B927,팀공격력!B:B,D927)+0.44*SUMIFS(팀공격력!T:T,팀공격력!A:A,B927,팀공격력!B:B,D927)+SUMIFS(팀공격력!AK:AK,팀공격력!A:A,B927,팀공격력!B:B,D927))*(F927*60+G927)),"")</f>
        <v>17.074099283580029</v>
      </c>
      <c r="BG927" s="17">
        <f t="shared" si="451"/>
        <v>0</v>
      </c>
      <c r="BH927" s="17">
        <f t="shared" si="452"/>
        <v>0.62962962962962965</v>
      </c>
      <c r="BI927" s="94">
        <f>IFERROR(((AG927*(12000/5))/((F927*60+G927)*(SUMIFS(팀공격력!X:X,팀공격력!A:A,B927,팀공격력!B:B,D927)+SUMIFS(팀수비력!X:X,팀수비력!A:A,B927,팀수비력!B:B,D927))))*100,"")</f>
        <v>7.4880325194555137</v>
      </c>
      <c r="BJ927" s="94">
        <f>IFERROR(((AI927*(12000/5))/((F927*60+G927)*(SUMIFS(팀공격력!V:V,팀공격력!A:A,B927,팀공격력!B:B,D927)+SUMIFS(팀수비력!W:W,팀수비력!A:A,B927,팀수비력!B:B,D927))))*100,"")</f>
        <v>25.562656293414836</v>
      </c>
      <c r="BK927" s="94">
        <f>IFERROR(((AE927*(12000/5))/((F927*60+G927)*(SUMIFS(팀공격력!X:X,팀공격력!A:A,B927,팀공격력!B:B,D927)+SUMIFS(팀수비력!X:X,팀수비력!A:A,B927,팀수비력!B:B,D927))))*100,"")</f>
        <v>19.78980022998957</v>
      </c>
      <c r="BL927" s="94">
        <f>IFERROR(100*AK927/(((((F927*60+G927)/(12000/5))*SUMIFS(팀공격력!P:P,팀공격력!A:A,B927,팀공격력!B:B,D927))-K927)),"")</f>
        <v>3.3355570380253505</v>
      </c>
      <c r="BM927" s="94">
        <f>IFERROR(100*((AM927/E927*(2400))/((F927*60+G927)*SUMIFS(팀공격력!AR:AR,팀공격력!A:A,B927,팀공격력!B:B,D927))),"")</f>
        <v>2.3125882890201668</v>
      </c>
      <c r="BN927" s="94">
        <f>IFERROR((AO927*40)/(((F927*60+G927)/60)*(SUMIFS(팀수비력!Q:Q,팀수비력!A:A,B927,팀수비력!B:B,D927)-SUMIFS(팀수비력!N:N,팀수비력!A:A,B927,팀수비력!B:B,D927)))*100,"")</f>
        <v>0</v>
      </c>
      <c r="BO927" s="94">
        <f t="shared" si="453"/>
        <v>10.395010395010393</v>
      </c>
      <c r="BP927" s="18"/>
      <c r="BQ927" s="18"/>
      <c r="BR927" s="18"/>
      <c r="BS927" s="18"/>
      <c r="BT927" s="19" t="s">
        <v>93</v>
      </c>
      <c r="BU927" s="19"/>
      <c r="BV927" s="26" t="s">
        <v>97</v>
      </c>
      <c r="BW927" s="26"/>
      <c r="BX927" s="26"/>
      <c r="BY927" s="26"/>
      <c r="BZ927" s="29"/>
      <c r="CA927" s="29"/>
      <c r="CB927" s="29"/>
      <c r="CC927" s="30"/>
      <c r="CD927" s="30"/>
      <c r="CE927" s="30"/>
      <c r="CF927" s="28">
        <v>5</v>
      </c>
      <c r="CG927" s="28">
        <v>3</v>
      </c>
    </row>
    <row r="928" spans="1:85" x14ac:dyDescent="0.4">
      <c r="A928" s="9" t="s">
        <v>84</v>
      </c>
      <c r="B928" s="9" t="s">
        <v>254</v>
      </c>
      <c r="C928" s="9" t="s">
        <v>263</v>
      </c>
      <c r="D928" s="23" t="s">
        <v>298</v>
      </c>
      <c r="E928" s="32">
        <v>7</v>
      </c>
      <c r="F928" s="32">
        <v>10</v>
      </c>
      <c r="G928" s="32">
        <v>24</v>
      </c>
      <c r="H928" s="14">
        <f t="shared" si="427"/>
        <v>4368</v>
      </c>
      <c r="I928" s="45">
        <v>19</v>
      </c>
      <c r="J928" s="15">
        <f t="shared" si="428"/>
        <v>2.7142857142857144</v>
      </c>
      <c r="K928" s="21">
        <v>8</v>
      </c>
      <c r="L928" s="21">
        <v>19</v>
      </c>
      <c r="M928" s="15">
        <f t="shared" si="429"/>
        <v>1.1428571428571428</v>
      </c>
      <c r="N928" s="15">
        <f t="shared" si="430"/>
        <v>2.7142857142857144</v>
      </c>
      <c r="O928" s="17">
        <f t="shared" si="431"/>
        <v>0.42105263157894735</v>
      </c>
      <c r="P928" s="14">
        <v>5</v>
      </c>
      <c r="Q928" s="16">
        <v>10</v>
      </c>
      <c r="R928" s="15">
        <f t="shared" si="432"/>
        <v>0.7142857142857143</v>
      </c>
      <c r="S928" s="15">
        <f t="shared" si="433"/>
        <v>1.4285714285714286</v>
      </c>
      <c r="T928" s="17">
        <f t="shared" si="434"/>
        <v>0.5</v>
      </c>
      <c r="U928" s="16">
        <v>3</v>
      </c>
      <c r="V928" s="16">
        <v>9</v>
      </c>
      <c r="W928" s="15">
        <f t="shared" si="435"/>
        <v>0.42857142857142855</v>
      </c>
      <c r="X928" s="15">
        <f t="shared" si="436"/>
        <v>1.2857142857142858</v>
      </c>
      <c r="Y928" s="17">
        <f t="shared" si="437"/>
        <v>0.33333333333333331</v>
      </c>
      <c r="Z928" s="8">
        <v>0</v>
      </c>
      <c r="AA928" s="8">
        <v>0</v>
      </c>
      <c r="AB928" s="15">
        <f t="shared" si="438"/>
        <v>0</v>
      </c>
      <c r="AC928" s="15">
        <f t="shared" si="439"/>
        <v>0</v>
      </c>
      <c r="AD928" s="17" t="e">
        <f t="shared" si="440"/>
        <v>#DIV/0!</v>
      </c>
      <c r="AE928" s="13">
        <v>2</v>
      </c>
      <c r="AF928" s="15">
        <f t="shared" si="441"/>
        <v>0.2857142857142857</v>
      </c>
      <c r="AG928" s="13">
        <v>0</v>
      </c>
      <c r="AH928" s="15">
        <f t="shared" si="442"/>
        <v>0</v>
      </c>
      <c r="AI928" s="13">
        <v>2</v>
      </c>
      <c r="AJ928" s="15">
        <f t="shared" si="443"/>
        <v>0.2857142857142857</v>
      </c>
      <c r="AK928" s="13">
        <v>5</v>
      </c>
      <c r="AL928" s="15">
        <f t="shared" si="444"/>
        <v>0.7142857142857143</v>
      </c>
      <c r="AM928" s="13">
        <v>1</v>
      </c>
      <c r="AN928" s="15">
        <f t="shared" si="445"/>
        <v>0.14285714285714285</v>
      </c>
      <c r="AO928" s="2">
        <v>0</v>
      </c>
      <c r="AP928" s="15">
        <f t="shared" si="446"/>
        <v>0</v>
      </c>
      <c r="AQ928" s="6">
        <v>3</v>
      </c>
      <c r="AR928" s="15">
        <f t="shared" si="447"/>
        <v>0.42857142857142855</v>
      </c>
      <c r="AS928" s="52">
        <v>15</v>
      </c>
      <c r="AT928" s="15">
        <f t="shared" si="448"/>
        <v>2.1428571428571428</v>
      </c>
      <c r="AU928" s="18"/>
      <c r="AV928" s="18"/>
      <c r="AW928" s="18"/>
      <c r="AX928" s="18"/>
      <c r="AY928" s="18"/>
      <c r="AZ928" s="18"/>
      <c r="BA928" s="18"/>
      <c r="BB928" s="18"/>
      <c r="BC928" s="18"/>
      <c r="BD928" s="92">
        <f t="shared" si="449"/>
        <v>50</v>
      </c>
      <c r="BE928" s="92">
        <f t="shared" si="450"/>
        <v>50</v>
      </c>
      <c r="BF928" s="93">
        <f>IFERROR(100*((L928+0.44*AA928+AQ928)*2400)/((SUMIFS(팀공격력!Q:Q,팀공격력!A:A,B928,팀공격력!B:B,D928)+0.44*SUMIFS(팀공격력!T:T,팀공격력!A:A,B928,팀공격력!B:B,D928)+SUMIFS(팀공격력!AK:AK,팀공격력!A:A,B928,팀공격력!B:B,D928))*(F928*60+G928)),"")</f>
        <v>11.451224031746959</v>
      </c>
      <c r="BG928" s="17">
        <f t="shared" si="451"/>
        <v>0.47368421052631576</v>
      </c>
      <c r="BH928" s="17">
        <f t="shared" si="452"/>
        <v>0</v>
      </c>
      <c r="BI928" s="94">
        <f>IFERROR(((AG928*(12000/5))/((F928*60+G928)*(SUMIFS(팀공격력!X:X,팀공격력!A:A,B928,팀공격력!B:B,D928)+SUMIFS(팀수비력!X:X,팀수비력!A:A,B928,팀수비력!B:B,D928))))*100,"")</f>
        <v>0</v>
      </c>
      <c r="BJ928" s="94">
        <f>IFERROR(((AI928*(12000/5))/((F928*60+G928)*(SUMIFS(팀공격력!V:V,팀공격력!A:A,B928,팀공격력!B:B,D928)+SUMIFS(팀수비력!W:W,팀수비력!A:A,B928,팀수비력!B:B,D928))))*100,"")</f>
        <v>2.6075619295958279</v>
      </c>
      <c r="BK928" s="94">
        <f>IFERROR(((AE928*(12000/5))/((F928*60+G928)*(SUMIFS(팀공격력!X:X,팀공격력!A:A,B928,팀공격력!B:B,D928)+SUMIFS(팀수비력!X:X,팀수비력!A:A,B928,팀수비력!B:B,D928))))*100,"")</f>
        <v>1.2548625925461161</v>
      </c>
      <c r="BL928" s="94">
        <f>IFERROR(100*AK928/(((((F928*60+G928)/(12000/5))*SUMIFS(팀공격력!P:P,팀공격력!A:A,B928,팀공격력!B:B,D928))-K928)),"")</f>
        <v>7.9719387755102042</v>
      </c>
      <c r="BM928" s="94">
        <f>IFERROR(100*((AM928/E928*(2400))/((F928*60+G928)*SUMIFS(팀공격력!AR:AR,팀공격력!A:A,B928,팀공격력!B:B,D928))),"")</f>
        <v>0.77509827269357245</v>
      </c>
      <c r="BN928" s="94">
        <f>IFERROR((AO928*40)/(((F928*60+G928)/60)*(SUMIFS(팀수비력!Q:Q,팀수비력!A:A,B928,팀수비력!B:B,D928)-SUMIFS(팀수비력!N:N,팀수비력!A:A,B928,팀수비력!B:B,D928)))*100,"")</f>
        <v>0</v>
      </c>
      <c r="BO928" s="94">
        <f t="shared" si="453"/>
        <v>13.636363636363637</v>
      </c>
      <c r="BP928" s="18"/>
      <c r="BQ928" s="18"/>
      <c r="BR928" s="18"/>
      <c r="BS928" s="18"/>
      <c r="BT928" s="19" t="s">
        <v>88</v>
      </c>
      <c r="BU928" s="19"/>
      <c r="BV928" s="26" t="s">
        <v>89</v>
      </c>
      <c r="BW928" s="26"/>
      <c r="BX928" s="26"/>
      <c r="BY928" s="26"/>
      <c r="BZ928" s="29"/>
      <c r="CA928" s="29"/>
      <c r="CB928" s="29"/>
      <c r="CC928" s="30"/>
      <c r="CD928" s="30"/>
      <c r="CE928" s="30"/>
      <c r="CF928" s="28">
        <v>4</v>
      </c>
      <c r="CG928" s="28">
        <v>3</v>
      </c>
    </row>
    <row r="929" spans="1:85" x14ac:dyDescent="0.4">
      <c r="A929" s="9" t="s">
        <v>84</v>
      </c>
      <c r="B929" s="9" t="s">
        <v>254</v>
      </c>
      <c r="C929" s="9" t="s">
        <v>264</v>
      </c>
      <c r="D929" s="23" t="s">
        <v>298</v>
      </c>
      <c r="E929" s="32">
        <v>2</v>
      </c>
      <c r="F929" s="32">
        <v>21</v>
      </c>
      <c r="G929" s="32">
        <v>32</v>
      </c>
      <c r="H929" s="14">
        <f t="shared" si="427"/>
        <v>2584</v>
      </c>
      <c r="I929" s="45">
        <v>18</v>
      </c>
      <c r="J929" s="15">
        <f t="shared" si="428"/>
        <v>9</v>
      </c>
      <c r="K929" s="21">
        <v>8</v>
      </c>
      <c r="L929" s="21">
        <v>15</v>
      </c>
      <c r="M929" s="15">
        <f t="shared" si="429"/>
        <v>4</v>
      </c>
      <c r="N929" s="15">
        <f t="shared" si="430"/>
        <v>7.5</v>
      </c>
      <c r="O929" s="17">
        <f t="shared" si="431"/>
        <v>0.53333333333333333</v>
      </c>
      <c r="P929" s="14">
        <v>7</v>
      </c>
      <c r="Q929" s="16">
        <v>13</v>
      </c>
      <c r="R929" s="15">
        <f t="shared" si="432"/>
        <v>3.5</v>
      </c>
      <c r="S929" s="15">
        <f t="shared" si="433"/>
        <v>6.5</v>
      </c>
      <c r="T929" s="17">
        <f t="shared" si="434"/>
        <v>0.53846153846153844</v>
      </c>
      <c r="U929" s="16">
        <v>1</v>
      </c>
      <c r="V929" s="16">
        <v>2</v>
      </c>
      <c r="W929" s="15">
        <f t="shared" si="435"/>
        <v>0.5</v>
      </c>
      <c r="X929" s="15">
        <f t="shared" si="436"/>
        <v>1</v>
      </c>
      <c r="Y929" s="17">
        <f t="shared" si="437"/>
        <v>0.5</v>
      </c>
      <c r="Z929" s="8">
        <v>1</v>
      </c>
      <c r="AA929" s="8">
        <v>2</v>
      </c>
      <c r="AB929" s="15">
        <f t="shared" si="438"/>
        <v>0.5</v>
      </c>
      <c r="AC929" s="15">
        <f t="shared" si="439"/>
        <v>1</v>
      </c>
      <c r="AD929" s="17">
        <f t="shared" si="440"/>
        <v>0.5</v>
      </c>
      <c r="AE929" s="13">
        <v>6</v>
      </c>
      <c r="AF929" s="15">
        <f t="shared" si="441"/>
        <v>3</v>
      </c>
      <c r="AG929" s="13">
        <v>1</v>
      </c>
      <c r="AH929" s="15">
        <f t="shared" si="442"/>
        <v>0.5</v>
      </c>
      <c r="AI929" s="13">
        <v>5</v>
      </c>
      <c r="AJ929" s="15">
        <f t="shared" si="443"/>
        <v>2.5</v>
      </c>
      <c r="AK929" s="13">
        <v>3</v>
      </c>
      <c r="AL929" s="15">
        <f t="shared" si="444"/>
        <v>1.5</v>
      </c>
      <c r="AM929" s="13">
        <v>0</v>
      </c>
      <c r="AN929" s="15">
        <f t="shared" si="445"/>
        <v>0</v>
      </c>
      <c r="AO929" s="2">
        <v>0</v>
      </c>
      <c r="AP929" s="15">
        <f t="shared" si="446"/>
        <v>0</v>
      </c>
      <c r="AQ929" s="6">
        <v>1</v>
      </c>
      <c r="AR929" s="15">
        <f t="shared" si="447"/>
        <v>0.5</v>
      </c>
      <c r="AS929" s="52">
        <v>5</v>
      </c>
      <c r="AT929" s="15">
        <f t="shared" si="448"/>
        <v>2.5</v>
      </c>
      <c r="AU929" s="18"/>
      <c r="AV929" s="18"/>
      <c r="AW929" s="18"/>
      <c r="AX929" s="18"/>
      <c r="AY929" s="18"/>
      <c r="AZ929" s="18"/>
      <c r="BA929" s="18"/>
      <c r="BB929" s="18"/>
      <c r="BC929" s="18"/>
      <c r="BD929" s="92">
        <f t="shared" si="449"/>
        <v>56.675062972292189</v>
      </c>
      <c r="BE929" s="92">
        <f t="shared" si="450"/>
        <v>56.666666666666664</v>
      </c>
      <c r="BF929" s="93">
        <f>IFERROR(100*((L929+0.44*AA929+AQ929)*2400)/((SUMIFS(팀공격력!Q:Q,팀공격력!A:A,B929,팀공격력!B:B,D929)+0.44*SUMIFS(팀공격력!T:T,팀공격력!A:A,B929,팀공격력!B:B,D929)+SUMIFS(팀공격력!AK:AK,팀공격력!A:A,B929,팀공격력!B:B,D929))*(F929*60+G929)),"")</f>
        <v>4.2434955274864397</v>
      </c>
      <c r="BG929" s="17">
        <f t="shared" si="451"/>
        <v>0.13333333333333333</v>
      </c>
      <c r="BH929" s="17">
        <f t="shared" si="452"/>
        <v>0.13333333333333333</v>
      </c>
      <c r="BI929" s="94">
        <f>IFERROR(((AG929*(12000/5))/((F929*60+G929)*(SUMIFS(팀공격력!X:X,팀공격력!A:A,B929,팀공격력!B:B,D929)+SUMIFS(팀수비력!X:X,팀수비력!A:A,B929,팀수비력!B:B,D929))))*100,"")</f>
        <v>0.30303183349410856</v>
      </c>
      <c r="BJ929" s="94">
        <f>IFERROR(((AI929*(12000/5))/((F929*60+G929)*(SUMIFS(팀공격력!V:V,팀공격력!A:A,B929,팀공격력!B:B,D929)+SUMIFS(팀수비력!W:W,팀수비력!A:A,B929,팀수비력!B:B,D929))))*100,"")</f>
        <v>3.1484493886760769</v>
      </c>
      <c r="BK929" s="94">
        <f>IFERROR(((AE929*(12000/5))/((F929*60+G929)*(SUMIFS(팀공격력!X:X,팀공격력!A:A,B929,팀공격력!B:B,D929)+SUMIFS(팀수비력!X:X,팀수비력!A:A,B929,팀수비력!B:B,D929))))*100,"")</f>
        <v>1.8181910009646511</v>
      </c>
      <c r="BL929" s="94">
        <f>IFERROR(100*AK929/(((((F929*60+G929)/(12000/5))*SUMIFS(팀공격력!P:P,팀공격력!A:A,B929,팀공격력!B:B,D929))-K929)),"")</f>
        <v>2.1672124831439028</v>
      </c>
      <c r="BM929" s="94">
        <f>IFERROR(100*((AM929/E929*(2400))/((F929*60+G929)*SUMIFS(팀공격력!AR:AR,팀공격력!A:A,B929,팀공격력!B:B,D929))),"")</f>
        <v>0</v>
      </c>
      <c r="BN929" s="94">
        <f>IFERROR((AO929*40)/(((F929*60+G929)/60)*(SUMIFS(팀수비력!Q:Q,팀수비력!A:A,B929,팀수비력!B:B,D929)-SUMIFS(팀수비력!N:N,팀수비력!A:A,B929,팀수비력!B:B,D929)))*100,"")</f>
        <v>0</v>
      </c>
      <c r="BO929" s="94">
        <f t="shared" si="453"/>
        <v>5.9241706161137433</v>
      </c>
      <c r="BP929" s="18"/>
      <c r="BQ929" s="18"/>
      <c r="BR929" s="18"/>
      <c r="BS929" s="18"/>
      <c r="BT929" s="19" t="s">
        <v>88</v>
      </c>
      <c r="BU929" s="19"/>
      <c r="BV929" s="26" t="s">
        <v>94</v>
      </c>
      <c r="BW929" s="26"/>
      <c r="BX929" s="26"/>
      <c r="BY929" s="26"/>
      <c r="BZ929" s="29"/>
      <c r="CA929" s="29"/>
      <c r="CB929" s="29"/>
      <c r="CC929" s="30"/>
      <c r="CD929" s="30"/>
      <c r="CE929" s="30"/>
      <c r="CF929" s="28">
        <v>1</v>
      </c>
      <c r="CG929" s="28">
        <v>1</v>
      </c>
    </row>
    <row r="930" spans="1:85" x14ac:dyDescent="0.4">
      <c r="A930" s="9" t="s">
        <v>84</v>
      </c>
      <c r="B930" s="9" t="s">
        <v>254</v>
      </c>
      <c r="C930" s="9" t="s">
        <v>265</v>
      </c>
      <c r="D930" s="23" t="s">
        <v>298</v>
      </c>
      <c r="E930" s="32">
        <v>7</v>
      </c>
      <c r="F930" s="32">
        <v>23</v>
      </c>
      <c r="G930" s="32">
        <v>24</v>
      </c>
      <c r="H930" s="14">
        <f t="shared" si="427"/>
        <v>9828</v>
      </c>
      <c r="I930" s="45">
        <v>50</v>
      </c>
      <c r="J930" s="15">
        <f t="shared" si="428"/>
        <v>7.1428571428571432</v>
      </c>
      <c r="K930" s="21">
        <v>21</v>
      </c>
      <c r="L930" s="21">
        <v>49</v>
      </c>
      <c r="M930" s="15">
        <f t="shared" si="429"/>
        <v>3</v>
      </c>
      <c r="N930" s="15">
        <f t="shared" si="430"/>
        <v>7</v>
      </c>
      <c r="O930" s="17">
        <f t="shared" si="431"/>
        <v>0.42857142857142855</v>
      </c>
      <c r="P930" s="14">
        <v>17</v>
      </c>
      <c r="Q930" s="16">
        <v>33</v>
      </c>
      <c r="R930" s="15">
        <f t="shared" si="432"/>
        <v>2.4285714285714284</v>
      </c>
      <c r="S930" s="15">
        <f t="shared" si="433"/>
        <v>4.7142857142857144</v>
      </c>
      <c r="T930" s="17">
        <f t="shared" si="434"/>
        <v>0.51515151515151514</v>
      </c>
      <c r="U930" s="16">
        <v>4</v>
      </c>
      <c r="V930" s="16">
        <v>16</v>
      </c>
      <c r="W930" s="15">
        <f t="shared" si="435"/>
        <v>0.5714285714285714</v>
      </c>
      <c r="X930" s="15">
        <f t="shared" si="436"/>
        <v>2.2857142857142856</v>
      </c>
      <c r="Y930" s="17">
        <f t="shared" si="437"/>
        <v>0.25</v>
      </c>
      <c r="Z930" s="8">
        <v>4</v>
      </c>
      <c r="AA930" s="8">
        <v>9</v>
      </c>
      <c r="AB930" s="15">
        <f t="shared" si="438"/>
        <v>0.5714285714285714</v>
      </c>
      <c r="AC930" s="15">
        <f t="shared" si="439"/>
        <v>1.2857142857142858</v>
      </c>
      <c r="AD930" s="17">
        <f t="shared" si="440"/>
        <v>0.44444444444444442</v>
      </c>
      <c r="AE930" s="13">
        <v>21</v>
      </c>
      <c r="AF930" s="15">
        <f t="shared" si="441"/>
        <v>3</v>
      </c>
      <c r="AG930" s="13">
        <v>4</v>
      </c>
      <c r="AH930" s="15">
        <f t="shared" si="442"/>
        <v>0.5714285714285714</v>
      </c>
      <c r="AI930" s="13">
        <v>17</v>
      </c>
      <c r="AJ930" s="15">
        <f t="shared" si="443"/>
        <v>2.4285714285714284</v>
      </c>
      <c r="AK930" s="13">
        <v>18</v>
      </c>
      <c r="AL930" s="15">
        <f t="shared" si="444"/>
        <v>2.5714285714285716</v>
      </c>
      <c r="AM930" s="13">
        <v>8</v>
      </c>
      <c r="AN930" s="15">
        <f t="shared" si="445"/>
        <v>1.1428571428571428</v>
      </c>
      <c r="AO930" s="2">
        <v>2</v>
      </c>
      <c r="AP930" s="15">
        <f t="shared" si="446"/>
        <v>0.2857142857142857</v>
      </c>
      <c r="AQ930" s="6">
        <v>7</v>
      </c>
      <c r="AR930" s="15">
        <f t="shared" si="447"/>
        <v>1</v>
      </c>
      <c r="AS930" s="52">
        <v>11</v>
      </c>
      <c r="AT930" s="15">
        <f t="shared" si="448"/>
        <v>1.5714285714285714</v>
      </c>
      <c r="AU930" s="18"/>
      <c r="AV930" s="18"/>
      <c r="AW930" s="18"/>
      <c r="AX930" s="18"/>
      <c r="AY930" s="18"/>
      <c r="AZ930" s="18"/>
      <c r="BA930" s="18"/>
      <c r="BB930" s="18"/>
      <c r="BC930" s="18"/>
      <c r="BD930" s="92">
        <f t="shared" si="449"/>
        <v>47.205438066465256</v>
      </c>
      <c r="BE930" s="92">
        <f t="shared" si="450"/>
        <v>46.938775510204081</v>
      </c>
      <c r="BF930" s="93">
        <f>IFERROR(100*((L930+0.44*AA930+AQ930)*2400)/((SUMIFS(팀공격력!Q:Q,팀공격력!A:A,B930,팀공격력!B:B,D930)+0.44*SUMIFS(팀공격력!T:T,팀공격력!A:A,B930,팀공격력!B:B,D930)+SUMIFS(팀공격력!AK:AK,팀공격력!A:A,B930,팀공격력!B:B,D930))*(F930*60+G930)),"")</f>
        <v>13.871018039263587</v>
      </c>
      <c r="BG930" s="17">
        <f t="shared" si="451"/>
        <v>0.32653061224489793</v>
      </c>
      <c r="BH930" s="17">
        <f t="shared" si="452"/>
        <v>0.18367346938775511</v>
      </c>
      <c r="BI930" s="94">
        <f>IFERROR(((AG930*(12000/5))/((F930*60+G930)*(SUMIFS(팀공격력!X:X,팀공격력!A:A,B930,팀공격력!B:B,D930)+SUMIFS(팀수비력!X:X,팀수비력!A:A,B930,팀수비력!B:B,D930))))*100,"")</f>
        <v>1.1154334155965477</v>
      </c>
      <c r="BJ930" s="94">
        <f>IFERROR(((AI930*(12000/5))/((F930*60+G930)*(SUMIFS(팀공격력!V:V,팀공격력!A:A,B930,팀공격력!B:B,D930)+SUMIFS(팀수비력!W:W,팀수비력!A:A,B930,팀수비력!B:B,D930))))*100,"")</f>
        <v>9.850789511806461</v>
      </c>
      <c r="BK930" s="94">
        <f>IFERROR(((AE930*(12000/5))/((F930*60+G930)*(SUMIFS(팀공격력!X:X,팀공격력!A:A,B930,팀공격력!B:B,D930)+SUMIFS(팀수비력!X:X,팀수비력!A:A,B930,팀수비력!B:B,D930))))*100,"")</f>
        <v>5.8560254318818759</v>
      </c>
      <c r="BL930" s="94">
        <f>IFERROR(100*AK930/(((((F930*60+G930)/(12000/5))*SUMIFS(팀공격력!P:P,팀공격력!A:A,B930,팀공격력!B:B,D930))-K930)),"")</f>
        <v>13.032145960034752</v>
      </c>
      <c r="BM930" s="94">
        <f>IFERROR(100*((AM930/E930*(2400))/((F930*60+G930)*SUMIFS(팀공격력!AR:AR,팀공격력!A:A,B930,팀공격력!B:B,D930))),"")</f>
        <v>2.7559049695771463</v>
      </c>
      <c r="BN930" s="94">
        <f>IFERROR((AO930*40)/(((F930*60+G930)/60)*(SUMIFS(팀수비력!Q:Q,팀수비력!A:A,B930,팀수비력!B:B,D930)-SUMIFS(팀수비력!N:N,팀수비력!A:A,B930,팀수비력!B:B,D930)))*100,"")</f>
        <v>0.89968511021142594</v>
      </c>
      <c r="BO930" s="94">
        <f t="shared" si="453"/>
        <v>11.674449633088726</v>
      </c>
      <c r="BP930" s="18"/>
      <c r="BQ930" s="18"/>
      <c r="BR930" s="18"/>
      <c r="BS930" s="18"/>
      <c r="BT930" s="19" t="s">
        <v>88</v>
      </c>
      <c r="BU930" s="19"/>
      <c r="BV930" s="26" t="s">
        <v>94</v>
      </c>
      <c r="BW930" s="26"/>
      <c r="BX930" s="26"/>
      <c r="BY930" s="26"/>
      <c r="BZ930" s="29"/>
      <c r="CA930" s="29"/>
      <c r="CB930" s="29"/>
      <c r="CC930" s="30"/>
      <c r="CD930" s="30"/>
      <c r="CE930" s="30"/>
      <c r="CF930" s="28">
        <v>4</v>
      </c>
      <c r="CG930" s="28">
        <v>3</v>
      </c>
    </row>
    <row r="931" spans="1:85" x14ac:dyDescent="0.4">
      <c r="A931" s="9" t="s">
        <v>84</v>
      </c>
      <c r="B931" s="9" t="s">
        <v>254</v>
      </c>
      <c r="C931" s="9" t="s">
        <v>266</v>
      </c>
      <c r="D931" s="23" t="s">
        <v>298</v>
      </c>
      <c r="E931" s="32">
        <v>1</v>
      </c>
      <c r="F931" s="32">
        <v>6</v>
      </c>
      <c r="G931" s="32">
        <v>53</v>
      </c>
      <c r="H931" s="14">
        <f t="shared" si="427"/>
        <v>413</v>
      </c>
      <c r="I931" s="45">
        <v>3</v>
      </c>
      <c r="J931" s="15">
        <f t="shared" si="428"/>
        <v>3</v>
      </c>
      <c r="K931" s="21">
        <v>1</v>
      </c>
      <c r="L931" s="21">
        <v>3</v>
      </c>
      <c r="M931" s="15">
        <f t="shared" si="429"/>
        <v>1</v>
      </c>
      <c r="N931" s="15">
        <f t="shared" si="430"/>
        <v>3</v>
      </c>
      <c r="O931" s="17">
        <f t="shared" si="431"/>
        <v>0.33333333333333331</v>
      </c>
      <c r="P931" s="14">
        <v>0</v>
      </c>
      <c r="Q931" s="16">
        <v>1</v>
      </c>
      <c r="R931" s="15">
        <f t="shared" si="432"/>
        <v>0</v>
      </c>
      <c r="S931" s="15">
        <f t="shared" si="433"/>
        <v>1</v>
      </c>
      <c r="T931" s="17">
        <f t="shared" si="434"/>
        <v>0</v>
      </c>
      <c r="U931" s="16">
        <v>1</v>
      </c>
      <c r="V931" s="16">
        <v>2</v>
      </c>
      <c r="W931" s="15">
        <f t="shared" si="435"/>
        <v>1</v>
      </c>
      <c r="X931" s="15">
        <f t="shared" si="436"/>
        <v>2</v>
      </c>
      <c r="Y931" s="17">
        <f t="shared" si="437"/>
        <v>0.5</v>
      </c>
      <c r="Z931" s="8">
        <v>0</v>
      </c>
      <c r="AA931" s="8">
        <v>0</v>
      </c>
      <c r="AB931" s="15">
        <f t="shared" si="438"/>
        <v>0</v>
      </c>
      <c r="AC931" s="15">
        <f t="shared" si="439"/>
        <v>0</v>
      </c>
      <c r="AD931" s="17" t="e">
        <f t="shared" si="440"/>
        <v>#DIV/0!</v>
      </c>
      <c r="AE931" s="13">
        <v>0</v>
      </c>
      <c r="AF931" s="15">
        <f t="shared" si="441"/>
        <v>0</v>
      </c>
      <c r="AG931" s="13">
        <v>0</v>
      </c>
      <c r="AH931" s="15">
        <f t="shared" si="442"/>
        <v>0</v>
      </c>
      <c r="AI931" s="13">
        <v>0</v>
      </c>
      <c r="AJ931" s="15">
        <f t="shared" si="443"/>
        <v>0</v>
      </c>
      <c r="AK931" s="13">
        <v>0</v>
      </c>
      <c r="AL931" s="15">
        <f t="shared" si="444"/>
        <v>0</v>
      </c>
      <c r="AM931" s="13">
        <v>0</v>
      </c>
      <c r="AN931" s="15">
        <f t="shared" si="445"/>
        <v>0</v>
      </c>
      <c r="AO931" s="2">
        <v>0</v>
      </c>
      <c r="AP931" s="15">
        <f t="shared" si="446"/>
        <v>0</v>
      </c>
      <c r="AQ931" s="6">
        <v>0</v>
      </c>
      <c r="AR931" s="15">
        <f t="shared" si="447"/>
        <v>0</v>
      </c>
      <c r="AS931" s="52">
        <v>1</v>
      </c>
      <c r="AT931" s="15">
        <f t="shared" si="448"/>
        <v>1</v>
      </c>
      <c r="AU931" s="18"/>
      <c r="AV931" s="18"/>
      <c r="AW931" s="18"/>
      <c r="AX931" s="18"/>
      <c r="AY931" s="18"/>
      <c r="AZ931" s="18"/>
      <c r="BA931" s="18"/>
      <c r="BB931" s="18"/>
      <c r="BC931" s="18"/>
      <c r="BD931" s="92">
        <f t="shared" si="449"/>
        <v>50</v>
      </c>
      <c r="BE931" s="92">
        <f t="shared" si="450"/>
        <v>50</v>
      </c>
      <c r="BF931" s="93">
        <f>IFERROR(100*((L931+0.44*AA931+AQ931)*2400)/((SUMIFS(팀공격력!Q:Q,팀공격력!A:A,B931,팀공격력!B:B,D931)+0.44*SUMIFS(팀공격력!T:T,팀공격력!A:A,B931,팀공격력!B:B,D931)+SUMIFS(팀공격력!AK:AK,팀공격력!A:A,B931,팀공격력!B:B,D931))*(F931*60+G931)),"")</f>
        <v>2.3593100800605664</v>
      </c>
      <c r="BG931" s="17">
        <f t="shared" si="451"/>
        <v>0.66666666666666663</v>
      </c>
      <c r="BH931" s="17">
        <f t="shared" si="452"/>
        <v>0</v>
      </c>
      <c r="BI931" s="94">
        <f>IFERROR(((AG931*(12000/5))/((F931*60+G931)*(SUMIFS(팀공격력!X:X,팀공격력!A:A,B931,팀공격력!B:B,D931)+SUMIFS(팀수비력!X:X,팀수비력!A:A,B931,팀수비력!B:B,D931))))*100,"")</f>
        <v>0</v>
      </c>
      <c r="BJ931" s="94">
        <f>IFERROR(((AI931*(12000/5))/((F931*60+G931)*(SUMIFS(팀공격력!V:V,팀공격력!A:A,B931,팀공격력!B:B,D931)+SUMIFS(팀수비력!W:W,팀수비력!A:A,B931,팀수비력!B:B,D931))))*100,"")</f>
        <v>0</v>
      </c>
      <c r="BK931" s="94">
        <f>IFERROR(((AE931*(12000/5))/((F931*60+G931)*(SUMIFS(팀공격력!X:X,팀공격력!A:A,B931,팀공격력!B:B,D931)+SUMIFS(팀수비력!X:X,팀수비력!A:A,B931,팀수비력!B:B,D931))))*100,"")</f>
        <v>0</v>
      </c>
      <c r="BL931" s="94">
        <f>IFERROR(100*AK931/(((((F931*60+G931)/(12000/5))*SUMIFS(팀공격력!P:P,팀공격력!A:A,B931,팀공격력!B:B,D931))-K931)),"")</f>
        <v>0</v>
      </c>
      <c r="BM931" s="94">
        <f>IFERROR(100*((AM931/E931*(2400))/((F931*60+G931)*SUMIFS(팀공격력!AR:AR,팀공격력!A:A,B931,팀공격력!B:B,D931))),"")</f>
        <v>0</v>
      </c>
      <c r="BN931" s="94">
        <f>IFERROR((AO931*40)/(((F931*60+G931)/60)*(SUMIFS(팀수비력!Q:Q,팀수비력!A:A,B931,팀수비력!B:B,D931)-SUMIFS(팀수비력!N:N,팀수비력!A:A,B931,팀수비력!B:B,D931)))*100,"")</f>
        <v>0</v>
      </c>
      <c r="BO931" s="94">
        <f t="shared" si="453"/>
        <v>0</v>
      </c>
      <c r="BP931" s="18"/>
      <c r="BQ931" s="18"/>
      <c r="BR931" s="18"/>
      <c r="BS931" s="18"/>
      <c r="BT931" s="19" t="s">
        <v>88</v>
      </c>
      <c r="BU931" s="19"/>
      <c r="BV931" s="26" t="s">
        <v>94</v>
      </c>
      <c r="BW931" s="26"/>
      <c r="BX931" s="26"/>
      <c r="BY931" s="26"/>
      <c r="BZ931" s="29"/>
      <c r="CA931" s="29"/>
      <c r="CB931" s="29"/>
      <c r="CC931" s="30"/>
      <c r="CD931" s="30"/>
      <c r="CE931" s="30"/>
      <c r="CF931" s="28">
        <v>1</v>
      </c>
      <c r="CG931" s="28">
        <v>0</v>
      </c>
    </row>
    <row r="932" spans="1:85" x14ac:dyDescent="0.4">
      <c r="A932" s="9" t="s">
        <v>84</v>
      </c>
      <c r="B932" s="9" t="s">
        <v>254</v>
      </c>
      <c r="C932" s="9" t="s">
        <v>268</v>
      </c>
      <c r="D932" s="23" t="s">
        <v>298</v>
      </c>
      <c r="E932" s="32">
        <v>7</v>
      </c>
      <c r="F932" s="32">
        <v>25</v>
      </c>
      <c r="G932" s="32">
        <v>9</v>
      </c>
      <c r="H932" s="14">
        <f t="shared" si="427"/>
        <v>10563</v>
      </c>
      <c r="I932" s="45">
        <v>56</v>
      </c>
      <c r="J932" s="15">
        <f t="shared" si="428"/>
        <v>8</v>
      </c>
      <c r="K932" s="21">
        <v>17</v>
      </c>
      <c r="L932" s="21">
        <v>44</v>
      </c>
      <c r="M932" s="15">
        <f t="shared" si="429"/>
        <v>2.4285714285714284</v>
      </c>
      <c r="N932" s="15">
        <f t="shared" si="430"/>
        <v>6.2857142857142856</v>
      </c>
      <c r="O932" s="17">
        <f t="shared" si="431"/>
        <v>0.38636363636363635</v>
      </c>
      <c r="P932" s="14">
        <v>11</v>
      </c>
      <c r="Q932" s="16">
        <v>23</v>
      </c>
      <c r="R932" s="15">
        <f t="shared" si="432"/>
        <v>1.5714285714285714</v>
      </c>
      <c r="S932" s="15">
        <f t="shared" si="433"/>
        <v>3.2857142857142856</v>
      </c>
      <c r="T932" s="17">
        <f t="shared" si="434"/>
        <v>0.47826086956521741</v>
      </c>
      <c r="U932" s="16">
        <v>6</v>
      </c>
      <c r="V932" s="16">
        <v>21</v>
      </c>
      <c r="W932" s="15">
        <f t="shared" si="435"/>
        <v>0.8571428571428571</v>
      </c>
      <c r="X932" s="15">
        <f t="shared" si="436"/>
        <v>3</v>
      </c>
      <c r="Y932" s="17">
        <f t="shared" si="437"/>
        <v>0.2857142857142857</v>
      </c>
      <c r="Z932" s="8">
        <v>16</v>
      </c>
      <c r="AA932" s="8">
        <v>18</v>
      </c>
      <c r="AB932" s="15">
        <f t="shared" si="438"/>
        <v>2.2857142857142856</v>
      </c>
      <c r="AC932" s="15">
        <f t="shared" si="439"/>
        <v>2.5714285714285716</v>
      </c>
      <c r="AD932" s="17">
        <f t="shared" si="440"/>
        <v>0.88888888888888884</v>
      </c>
      <c r="AE932" s="13">
        <v>17</v>
      </c>
      <c r="AF932" s="15">
        <f t="shared" si="441"/>
        <v>2.4285714285714284</v>
      </c>
      <c r="AG932" s="13">
        <v>7</v>
      </c>
      <c r="AH932" s="15">
        <f t="shared" si="442"/>
        <v>1</v>
      </c>
      <c r="AI932" s="13">
        <v>10</v>
      </c>
      <c r="AJ932" s="15">
        <f t="shared" si="443"/>
        <v>1.4285714285714286</v>
      </c>
      <c r="AK932" s="13">
        <v>15</v>
      </c>
      <c r="AL932" s="15">
        <f t="shared" si="444"/>
        <v>2.1428571428571428</v>
      </c>
      <c r="AM932" s="13">
        <v>10</v>
      </c>
      <c r="AN932" s="15">
        <f t="shared" si="445"/>
        <v>1.4285714285714286</v>
      </c>
      <c r="AO932" s="2">
        <v>1</v>
      </c>
      <c r="AP932" s="15">
        <f t="shared" si="446"/>
        <v>0.14285714285714285</v>
      </c>
      <c r="AQ932" s="6">
        <v>11</v>
      </c>
      <c r="AR932" s="15">
        <f t="shared" si="447"/>
        <v>1.5714285714285714</v>
      </c>
      <c r="AS932" s="52">
        <v>7</v>
      </c>
      <c r="AT932" s="15">
        <f t="shared" si="448"/>
        <v>1</v>
      </c>
      <c r="AU932" s="18"/>
      <c r="AV932" s="18"/>
      <c r="AW932" s="18"/>
      <c r="AX932" s="18"/>
      <c r="AY932" s="18"/>
      <c r="AZ932" s="18"/>
      <c r="BA932" s="18"/>
      <c r="BB932" s="18"/>
      <c r="BC932" s="18"/>
      <c r="BD932" s="92">
        <f t="shared" si="449"/>
        <v>53.929121725731896</v>
      </c>
      <c r="BE932" s="92">
        <f t="shared" si="450"/>
        <v>45.454545454545453</v>
      </c>
      <c r="BF932" s="93">
        <f>IFERROR(100*((L932+0.44*AA932+AQ932)*2400)/((SUMIFS(팀공격력!Q:Q,팀공격력!A:A,B932,팀공격력!B:B,D932)+0.44*SUMIFS(팀공격력!T:T,팀공격력!A:A,B932,팀공격력!B:B,D932)+SUMIFS(팀공격력!AK:AK,팀공격력!A:A,B932,팀공격력!B:B,D932))*(F932*60+G932)),"")</f>
        <v>13.542950600408806</v>
      </c>
      <c r="BG932" s="17">
        <f t="shared" si="451"/>
        <v>0.47727272727272729</v>
      </c>
      <c r="BH932" s="17">
        <f t="shared" si="452"/>
        <v>0.40909090909090912</v>
      </c>
      <c r="BI932" s="94">
        <f>IFERROR(((AG932*(12000/5))/((F932*60+G932)*(SUMIFS(팀공격력!X:X,팀공격력!A:A,B932,팀공격력!B:B,D932)+SUMIFS(팀수비력!X:X,팀수비력!A:A,B932,팀수비력!B:B,D932))))*100,"")</f>
        <v>1.8161828377208205</v>
      </c>
      <c r="BJ932" s="94">
        <f>IFERROR(((AI932*(12000/5))/((F932*60+G932)*(SUMIFS(팀공격력!V:V,팀공격력!A:A,B932,팀공격력!B:B,D932)+SUMIFS(팀수비력!W:W,팀수비력!A:A,B932,팀수비력!B:B,D932))))*100,"")</f>
        <v>5.3913805303770594</v>
      </c>
      <c r="BK932" s="94">
        <f>IFERROR(((AE932*(12000/5))/((F932*60+G932)*(SUMIFS(팀공격력!X:X,팀공격력!A:A,B932,팀공격력!B:B,D932)+SUMIFS(팀수비력!X:X,팀수비력!A:A,B932,팀수비력!B:B,D932))))*100,"")</f>
        <v>4.4107297487505637</v>
      </c>
      <c r="BL932" s="94">
        <f>IFERROR(100*AK932/(((((F932*60+G932)/(12000/5))*SUMIFS(팀공격력!P:P,팀공격력!A:A,B932,팀공격력!B:B,D932))-K932)),"")</f>
        <v>9.7389949357226335</v>
      </c>
      <c r="BM932" s="94">
        <f>IFERROR(100*((AM932/E932*(2400))/((F932*60+G932)*SUMIFS(팀공격력!AR:AR,팀공격력!A:A,B932,팀공격력!B:B,D932))),"")</f>
        <v>3.2051777479177548</v>
      </c>
      <c r="BN932" s="94">
        <f>IFERROR((AO932*40)/(((F932*60+G932)/60)*(SUMIFS(팀수비력!Q:Q,팀수비력!A:A,B932,팀수비력!B:B,D932)-SUMIFS(팀수비력!N:N,팀수비력!A:A,B932,팀수비력!B:B,D932)))*100,"")</f>
        <v>0.41854138327927176</v>
      </c>
      <c r="BO932" s="94">
        <f t="shared" si="453"/>
        <v>17.482517482517483</v>
      </c>
      <c r="BP932" s="18"/>
      <c r="BQ932" s="18"/>
      <c r="BR932" s="18"/>
      <c r="BS932" s="18"/>
      <c r="BT932" s="19" t="s">
        <v>88</v>
      </c>
      <c r="BU932" s="19"/>
      <c r="BV932" s="26" t="s">
        <v>89</v>
      </c>
      <c r="BW932" s="26"/>
      <c r="BX932" s="26"/>
      <c r="BY932" s="26"/>
      <c r="BZ932" s="29"/>
      <c r="CA932" s="29"/>
      <c r="CB932" s="29"/>
      <c r="CC932" s="30"/>
      <c r="CD932" s="30"/>
      <c r="CE932" s="30"/>
      <c r="CF932" s="28">
        <v>4</v>
      </c>
      <c r="CG932" s="28">
        <v>3</v>
      </c>
    </row>
    <row r="933" spans="1:85" x14ac:dyDescent="0.4">
      <c r="A933" s="9" t="s">
        <v>84</v>
      </c>
      <c r="B933" s="9" t="s">
        <v>254</v>
      </c>
      <c r="C933" s="9" t="s">
        <v>269</v>
      </c>
      <c r="D933" s="23" t="s">
        <v>298</v>
      </c>
      <c r="E933" s="32">
        <v>4</v>
      </c>
      <c r="F933" s="32">
        <v>16</v>
      </c>
      <c r="G933" s="32">
        <v>49</v>
      </c>
      <c r="H933" s="14">
        <f t="shared" si="427"/>
        <v>4036</v>
      </c>
      <c r="I933" s="45">
        <v>17</v>
      </c>
      <c r="J933" s="15">
        <f t="shared" si="428"/>
        <v>4.25</v>
      </c>
      <c r="K933" s="21">
        <v>6</v>
      </c>
      <c r="L933" s="21">
        <v>14</v>
      </c>
      <c r="M933" s="15">
        <f t="shared" si="429"/>
        <v>1.5</v>
      </c>
      <c r="N933" s="15">
        <f t="shared" si="430"/>
        <v>3.5</v>
      </c>
      <c r="O933" s="17">
        <f t="shared" si="431"/>
        <v>0.42857142857142855</v>
      </c>
      <c r="P933" s="14">
        <v>1</v>
      </c>
      <c r="Q933" s="16">
        <v>2</v>
      </c>
      <c r="R933" s="15">
        <f t="shared" si="432"/>
        <v>0.25</v>
      </c>
      <c r="S933" s="15">
        <f t="shared" si="433"/>
        <v>0.5</v>
      </c>
      <c r="T933" s="17">
        <f t="shared" si="434"/>
        <v>0.5</v>
      </c>
      <c r="U933" s="16">
        <v>5</v>
      </c>
      <c r="V933" s="16">
        <v>12</v>
      </c>
      <c r="W933" s="15">
        <f t="shared" si="435"/>
        <v>1.25</v>
      </c>
      <c r="X933" s="15">
        <f t="shared" si="436"/>
        <v>3</v>
      </c>
      <c r="Y933" s="17">
        <f t="shared" si="437"/>
        <v>0.41666666666666669</v>
      </c>
      <c r="Z933" s="8">
        <v>0</v>
      </c>
      <c r="AA933" s="8">
        <v>0</v>
      </c>
      <c r="AB933" s="15">
        <f t="shared" si="438"/>
        <v>0</v>
      </c>
      <c r="AC933" s="15">
        <f t="shared" si="439"/>
        <v>0</v>
      </c>
      <c r="AD933" s="17" t="e">
        <f t="shared" si="440"/>
        <v>#DIV/0!</v>
      </c>
      <c r="AE933" s="13">
        <v>2</v>
      </c>
      <c r="AF933" s="15">
        <f t="shared" si="441"/>
        <v>0.5</v>
      </c>
      <c r="AG933" s="13">
        <v>0</v>
      </c>
      <c r="AH933" s="15">
        <f t="shared" si="442"/>
        <v>0</v>
      </c>
      <c r="AI933" s="13">
        <v>2</v>
      </c>
      <c r="AJ933" s="15">
        <f t="shared" si="443"/>
        <v>0.5</v>
      </c>
      <c r="AK933" s="13">
        <v>7</v>
      </c>
      <c r="AL933" s="15">
        <f t="shared" si="444"/>
        <v>1.75</v>
      </c>
      <c r="AM933" s="13">
        <v>2</v>
      </c>
      <c r="AN933" s="15">
        <f t="shared" si="445"/>
        <v>0.5</v>
      </c>
      <c r="AO933" s="2">
        <v>0</v>
      </c>
      <c r="AP933" s="15">
        <f t="shared" si="446"/>
        <v>0</v>
      </c>
      <c r="AQ933" s="6">
        <v>2</v>
      </c>
      <c r="AR933" s="15">
        <f t="shared" si="447"/>
        <v>0.5</v>
      </c>
      <c r="AS933" s="52">
        <v>5</v>
      </c>
      <c r="AT933" s="15">
        <f t="shared" si="448"/>
        <v>1.25</v>
      </c>
      <c r="AU933" s="18"/>
      <c r="AV933" s="18"/>
      <c r="AW933" s="18"/>
      <c r="AX933" s="18"/>
      <c r="AY933" s="18"/>
      <c r="AZ933" s="18"/>
      <c r="BA933" s="18"/>
      <c r="BB933" s="18"/>
      <c r="BC933" s="18"/>
      <c r="BD933" s="92">
        <f t="shared" si="449"/>
        <v>60.714285714285708</v>
      </c>
      <c r="BE933" s="92">
        <f t="shared" si="450"/>
        <v>60.714285714285708</v>
      </c>
      <c r="BF933" s="93">
        <f>IFERROR(100*((L933+0.44*AA933+AQ933)*2400)/((SUMIFS(팀공격력!Q:Q,팀공격력!A:A,B933,팀공격력!B:B,D933)+0.44*SUMIFS(팀공격력!T:T,팀공격력!A:A,B933,팀공격력!B:B,D933)+SUMIFS(팀공격력!AK:AK,팀공격력!A:A,B933,팀공격력!B:B,D933))*(F933*60+G933)),"")</f>
        <v>5.1504198906640974</v>
      </c>
      <c r="BG933" s="17">
        <f t="shared" si="451"/>
        <v>0.8571428571428571</v>
      </c>
      <c r="BH933" s="17">
        <f t="shared" si="452"/>
        <v>0</v>
      </c>
      <c r="BI933" s="94">
        <f>IFERROR(((AG933*(12000/5))/((F933*60+G933)*(SUMIFS(팀공격력!X:X,팀공격력!A:A,B933,팀공격력!B:B,D933)+SUMIFS(팀수비력!X:X,팀수비력!A:A,B933,팀수비력!B:B,D933))))*100,"")</f>
        <v>0</v>
      </c>
      <c r="BJ933" s="94">
        <f>IFERROR(((AI933*(12000/5))/((F933*60+G933)*(SUMIFS(팀공격력!V:V,팀공격력!A:A,B933,팀공격력!B:B,D933)+SUMIFS(팀수비력!W:W,팀수비력!A:A,B933,팀수비력!B:B,D933))))*100,"")</f>
        <v>1.6126051972921673</v>
      </c>
      <c r="BK933" s="94">
        <f>IFERROR(((AE933*(12000/5))/((F933*60+G933)*(SUMIFS(팀공격력!X:X,팀공격력!A:A,B933,팀공격력!B:B,D933)+SUMIFS(팀수비력!X:X,팀수비력!A:A,B933,팀수비력!B:B,D933))))*100,"")</f>
        <v>0.77604980946360402</v>
      </c>
      <c r="BL933" s="94">
        <f>IFERROR(100*AK933/(((((F933*60+G933)/(12000/5))*SUMIFS(팀공격력!P:P,팀공격력!A:A,B933,팀공격력!B:B,D933))-K933)),"")</f>
        <v>6.4603457823171109</v>
      </c>
      <c r="BM933" s="94">
        <f>IFERROR(100*((AM933/E933*(2400))/((F933*60+G933)*SUMIFS(팀공격력!AR:AR,팀공격력!A:A,B933,팀공격력!B:B,D933))),"")</f>
        <v>1.6777151908451557</v>
      </c>
      <c r="BN933" s="94">
        <f>IFERROR((AO933*40)/(((F933*60+G933)/60)*(SUMIFS(팀수비력!Q:Q,팀수비력!A:A,B933,팀수비력!B:B,D933)-SUMIFS(팀수비력!N:N,팀수비력!A:A,B933,팀수비력!B:B,D933)))*100,"")</f>
        <v>0</v>
      </c>
      <c r="BO933" s="94">
        <f t="shared" si="453"/>
        <v>12.5</v>
      </c>
      <c r="BP933" s="18"/>
      <c r="BQ933" s="18"/>
      <c r="BR933" s="18"/>
      <c r="BS933" s="18"/>
      <c r="BT933" s="19" t="s">
        <v>88</v>
      </c>
      <c r="BU933" s="19"/>
      <c r="BV933" s="26" t="s">
        <v>94</v>
      </c>
      <c r="BW933" s="26"/>
      <c r="BX933" s="26"/>
      <c r="BY933" s="26"/>
      <c r="BZ933" s="29"/>
      <c r="CA933" s="29"/>
      <c r="CB933" s="29"/>
      <c r="CC933" s="30"/>
      <c r="CD933" s="30"/>
      <c r="CE933" s="30"/>
      <c r="CF933" s="28">
        <v>1</v>
      </c>
      <c r="CG933" s="28">
        <v>3</v>
      </c>
    </row>
    <row r="934" spans="1:85" x14ac:dyDescent="0.4">
      <c r="A934" s="9" t="s">
        <v>84</v>
      </c>
      <c r="B934" s="9" t="s">
        <v>254</v>
      </c>
      <c r="C934" s="9" t="s">
        <v>270</v>
      </c>
      <c r="D934" s="23" t="s">
        <v>298</v>
      </c>
      <c r="E934" s="32">
        <v>9</v>
      </c>
      <c r="F934" s="32">
        <v>24</v>
      </c>
      <c r="G934" s="32">
        <v>19</v>
      </c>
      <c r="H934" s="14">
        <f t="shared" si="427"/>
        <v>13131</v>
      </c>
      <c r="I934" s="45">
        <v>127</v>
      </c>
      <c r="J934" s="15">
        <f t="shared" si="428"/>
        <v>14.111111111111111</v>
      </c>
      <c r="K934" s="21">
        <v>44</v>
      </c>
      <c r="L934" s="21">
        <v>104</v>
      </c>
      <c r="M934" s="15">
        <f t="shared" si="429"/>
        <v>4.8888888888888893</v>
      </c>
      <c r="N934" s="15">
        <f t="shared" si="430"/>
        <v>11.555555555555555</v>
      </c>
      <c r="O934" s="17">
        <f t="shared" si="431"/>
        <v>0.42307692307692307</v>
      </c>
      <c r="P934" s="14">
        <v>32</v>
      </c>
      <c r="Q934" s="16">
        <v>57</v>
      </c>
      <c r="R934" s="15">
        <f t="shared" si="432"/>
        <v>3.5555555555555554</v>
      </c>
      <c r="S934" s="15">
        <f t="shared" si="433"/>
        <v>6.333333333333333</v>
      </c>
      <c r="T934" s="17">
        <f t="shared" si="434"/>
        <v>0.56140350877192979</v>
      </c>
      <c r="U934" s="16">
        <v>12</v>
      </c>
      <c r="V934" s="16">
        <v>47</v>
      </c>
      <c r="W934" s="15">
        <f t="shared" si="435"/>
        <v>1.3333333333333333</v>
      </c>
      <c r="X934" s="15">
        <f t="shared" si="436"/>
        <v>5.2222222222222223</v>
      </c>
      <c r="Y934" s="17">
        <f t="shared" si="437"/>
        <v>0.25531914893617019</v>
      </c>
      <c r="Z934" s="8">
        <v>27</v>
      </c>
      <c r="AA934" s="8">
        <v>32</v>
      </c>
      <c r="AB934" s="15">
        <f t="shared" si="438"/>
        <v>3</v>
      </c>
      <c r="AC934" s="15">
        <f t="shared" si="439"/>
        <v>3.5555555555555554</v>
      </c>
      <c r="AD934" s="17">
        <f t="shared" si="440"/>
        <v>0.84375</v>
      </c>
      <c r="AE934" s="13">
        <v>27</v>
      </c>
      <c r="AF934" s="15">
        <f t="shared" si="441"/>
        <v>3</v>
      </c>
      <c r="AG934" s="13">
        <v>7</v>
      </c>
      <c r="AH934" s="15">
        <f t="shared" si="442"/>
        <v>0.77777777777777779</v>
      </c>
      <c r="AI934" s="13">
        <v>20</v>
      </c>
      <c r="AJ934" s="15">
        <f t="shared" si="443"/>
        <v>2.2222222222222223</v>
      </c>
      <c r="AK934" s="13">
        <v>15</v>
      </c>
      <c r="AL934" s="15">
        <f t="shared" si="444"/>
        <v>1.6666666666666667</v>
      </c>
      <c r="AM934" s="13">
        <v>6</v>
      </c>
      <c r="AN934" s="15">
        <f t="shared" si="445"/>
        <v>0.66666666666666663</v>
      </c>
      <c r="AO934" s="2">
        <v>3</v>
      </c>
      <c r="AP934" s="15">
        <f t="shared" si="446"/>
        <v>0.33333333333333331</v>
      </c>
      <c r="AQ934" s="6">
        <v>10</v>
      </c>
      <c r="AR934" s="15">
        <f t="shared" si="447"/>
        <v>1.1111111111111112</v>
      </c>
      <c r="AS934" s="52">
        <v>17</v>
      </c>
      <c r="AT934" s="15">
        <f t="shared" si="448"/>
        <v>1.8888888888888888</v>
      </c>
      <c r="AU934" s="18"/>
      <c r="AV934" s="18"/>
      <c r="AW934" s="18"/>
      <c r="AX934" s="18"/>
      <c r="AY934" s="18"/>
      <c r="AZ934" s="18"/>
      <c r="BA934" s="18"/>
      <c r="BB934" s="18"/>
      <c r="BC934" s="18"/>
      <c r="BD934" s="92">
        <f t="shared" si="449"/>
        <v>53.777100271002709</v>
      </c>
      <c r="BE934" s="92">
        <f t="shared" si="450"/>
        <v>48.07692307692308</v>
      </c>
      <c r="BF934" s="93">
        <f>IFERROR(100*((L934+0.44*AA934+AQ934)*2400)/((SUMIFS(팀공격력!Q:Q,팀공격력!A:A,B934,팀공격력!B:B,D934)+0.44*SUMIFS(팀공격력!T:T,팀공격력!A:A,B934,팀공격력!B:B,D934)+SUMIFS(팀공격력!AK:AK,팀공격력!A:A,B934,팀공격력!B:B,D934))*(F934*60+G934)),"")</f>
        <v>28.512798646873872</v>
      </c>
      <c r="BG934" s="17">
        <f t="shared" si="451"/>
        <v>0.45192307692307693</v>
      </c>
      <c r="BH934" s="17">
        <f t="shared" si="452"/>
        <v>0.30769230769230771</v>
      </c>
      <c r="BI934" s="94">
        <f>IFERROR(((AG934*(12000/5))/((F934*60+G934)*(SUMIFS(팀공격력!X:X,팀공격력!A:A,B934,팀공격력!B:B,D934)+SUMIFS(팀수비력!X:X,팀수비력!A:A,B934,팀수비력!B:B,D934))))*100,"")</f>
        <v>1.8784235107064549</v>
      </c>
      <c r="BJ934" s="94">
        <f>IFERROR(((AI934*(12000/5))/((F934*60+G934)*(SUMIFS(팀공격력!V:V,팀공격력!A:A,B934,팀공격력!B:B,D934)+SUMIFS(팀수비력!W:W,팀수비력!A:A,B934,팀수비력!B:B,D934))))*100,"")</f>
        <v>11.152286799642198</v>
      </c>
      <c r="BK934" s="94">
        <f>IFERROR(((AE934*(12000/5))/((F934*60+G934)*(SUMIFS(팀공격력!X:X,팀공격력!A:A,B934,팀공격력!B:B,D934)+SUMIFS(팀수비력!X:X,팀수비력!A:A,B934,팀수비력!B:B,D934))))*100,"")</f>
        <v>7.2453478270106118</v>
      </c>
      <c r="BL934" s="94">
        <f>IFERROR(100*AK934/(((((F934*60+G934)/(12000/5))*SUMIFS(팀공격력!P:P,팀공격력!A:A,B934,팀공격력!B:B,D934))-K934)),"")</f>
        <v>12.360599901115201</v>
      </c>
      <c r="BM934" s="94">
        <f>IFERROR(100*((AM934/E934*(2400))/((F934*60+G934)*SUMIFS(팀공격력!AR:AR,팀공격력!A:A,B934,팀공격력!B:B,D934))),"")</f>
        <v>1.5470090267879937</v>
      </c>
      <c r="BN934" s="94">
        <f>IFERROR((AO934*40)/(((F934*60+G934)/60)*(SUMIFS(팀수비력!Q:Q,팀수비력!A:A,B934,팀수비력!B:B,D934)-SUMIFS(팀수비력!N:N,팀수비력!A:A,B934,팀수비력!B:B,D934)))*100,"")</f>
        <v>1.2986544496951768</v>
      </c>
      <c r="BO934" s="94">
        <f t="shared" si="453"/>
        <v>7.8076202373516566</v>
      </c>
      <c r="BP934" s="18"/>
      <c r="BQ934" s="18"/>
      <c r="BR934" s="18"/>
      <c r="BS934" s="18"/>
      <c r="BT934" s="19" t="s">
        <v>88</v>
      </c>
      <c r="BU934" s="19"/>
      <c r="BV934" s="26" t="s">
        <v>89</v>
      </c>
      <c r="BW934" s="26"/>
      <c r="BX934" s="26"/>
      <c r="BY934" s="26"/>
      <c r="BZ934" s="29"/>
      <c r="CA934" s="29"/>
      <c r="CB934" s="29"/>
      <c r="CC934" s="30"/>
      <c r="CD934" s="30"/>
      <c r="CE934" s="30"/>
      <c r="CF934" s="28">
        <v>5</v>
      </c>
      <c r="CG934" s="28">
        <v>4</v>
      </c>
    </row>
    <row r="935" spans="1:85" x14ac:dyDescent="0.4">
      <c r="A935" s="9" t="s">
        <v>84</v>
      </c>
      <c r="B935" s="9" t="s">
        <v>254</v>
      </c>
      <c r="C935" s="9" t="s">
        <v>271</v>
      </c>
      <c r="D935" s="23" t="s">
        <v>298</v>
      </c>
      <c r="E935" s="32">
        <v>8</v>
      </c>
      <c r="F935" s="32">
        <v>7</v>
      </c>
      <c r="G935" s="32">
        <v>41</v>
      </c>
      <c r="H935" s="14">
        <f t="shared" si="427"/>
        <v>3688</v>
      </c>
      <c r="I935" s="45">
        <v>24</v>
      </c>
      <c r="J935" s="15">
        <f t="shared" si="428"/>
        <v>3</v>
      </c>
      <c r="K935" s="21">
        <v>8</v>
      </c>
      <c r="L935" s="21">
        <v>12</v>
      </c>
      <c r="M935" s="15">
        <f t="shared" si="429"/>
        <v>1</v>
      </c>
      <c r="N935" s="15">
        <f t="shared" si="430"/>
        <v>1.5</v>
      </c>
      <c r="O935" s="17">
        <f t="shared" si="431"/>
        <v>0.66666666666666663</v>
      </c>
      <c r="P935" s="14">
        <v>7</v>
      </c>
      <c r="Q935" s="16">
        <v>11</v>
      </c>
      <c r="R935" s="15">
        <f t="shared" si="432"/>
        <v>0.875</v>
      </c>
      <c r="S935" s="15">
        <f t="shared" si="433"/>
        <v>1.375</v>
      </c>
      <c r="T935" s="17">
        <f t="shared" si="434"/>
        <v>0.63636363636363635</v>
      </c>
      <c r="U935" s="16">
        <v>1</v>
      </c>
      <c r="V935" s="16">
        <v>1</v>
      </c>
      <c r="W935" s="15">
        <f t="shared" si="435"/>
        <v>0.125</v>
      </c>
      <c r="X935" s="15">
        <f t="shared" si="436"/>
        <v>0.125</v>
      </c>
      <c r="Y935" s="17">
        <f t="shared" si="437"/>
        <v>1</v>
      </c>
      <c r="Z935" s="8">
        <v>7</v>
      </c>
      <c r="AA935" s="8">
        <v>9</v>
      </c>
      <c r="AB935" s="15">
        <f t="shared" si="438"/>
        <v>0.875</v>
      </c>
      <c r="AC935" s="15">
        <f t="shared" si="439"/>
        <v>1.125</v>
      </c>
      <c r="AD935" s="17">
        <f t="shared" si="440"/>
        <v>0.77777777777777779</v>
      </c>
      <c r="AE935" s="13">
        <v>3</v>
      </c>
      <c r="AF935" s="15">
        <f t="shared" si="441"/>
        <v>0.375</v>
      </c>
      <c r="AG935" s="13">
        <v>0</v>
      </c>
      <c r="AH935" s="15">
        <f t="shared" si="442"/>
        <v>0</v>
      </c>
      <c r="AI935" s="13">
        <v>3</v>
      </c>
      <c r="AJ935" s="15">
        <f t="shared" si="443"/>
        <v>0.375</v>
      </c>
      <c r="AK935" s="13">
        <v>8</v>
      </c>
      <c r="AL935" s="15">
        <f t="shared" si="444"/>
        <v>1</v>
      </c>
      <c r="AM935" s="13">
        <v>3</v>
      </c>
      <c r="AN935" s="15">
        <f t="shared" si="445"/>
        <v>0.375</v>
      </c>
      <c r="AO935" s="2">
        <v>0</v>
      </c>
      <c r="AP935" s="15">
        <f t="shared" si="446"/>
        <v>0</v>
      </c>
      <c r="AQ935" s="6">
        <v>8</v>
      </c>
      <c r="AR935" s="15">
        <f t="shared" si="447"/>
        <v>1</v>
      </c>
      <c r="AS935" s="52">
        <v>10</v>
      </c>
      <c r="AT935" s="15">
        <f t="shared" si="448"/>
        <v>1.25</v>
      </c>
      <c r="AU935" s="18"/>
      <c r="AV935" s="18"/>
      <c r="AW935" s="18"/>
      <c r="AX935" s="18"/>
      <c r="AY935" s="18"/>
      <c r="AZ935" s="18"/>
      <c r="BA935" s="18"/>
      <c r="BB935" s="18"/>
      <c r="BC935" s="18"/>
      <c r="BD935" s="92">
        <f t="shared" si="449"/>
        <v>75.187969924812023</v>
      </c>
      <c r="BE935" s="92">
        <f t="shared" si="450"/>
        <v>70.833333333333343</v>
      </c>
      <c r="BF935" s="93">
        <f>IFERROR(100*((L935+0.44*AA935+AQ935)*2400)/((SUMIFS(팀공격력!Q:Q,팀공격력!A:A,B935,팀공격력!B:B,D935)+0.44*SUMIFS(팀공격력!T:T,팀공격력!A:A,B935,팀공격력!B:B,D935)+SUMIFS(팀공격력!AK:AK,팀공격력!A:A,B935,팀공격력!B:B,D935))*(F935*60+G935)),"")</f>
        <v>16.881059805522582</v>
      </c>
      <c r="BG935" s="17">
        <f t="shared" si="451"/>
        <v>8.3333333333333329E-2</v>
      </c>
      <c r="BH935" s="17">
        <f t="shared" si="452"/>
        <v>0.75</v>
      </c>
      <c r="BI935" s="94">
        <f>IFERROR(((AG935*(12000/5))/((F935*60+G935)*(SUMIFS(팀공격력!X:X,팀공격력!A:A,B935,팀공격력!B:B,D935)+SUMIFS(팀수비력!X:X,팀수비력!A:A,B935,팀수비력!B:B,D935))))*100,"")</f>
        <v>0</v>
      </c>
      <c r="BJ935" s="94">
        <f>IFERROR(((AI935*(12000/5))/((F935*60+G935)*(SUMIFS(팀공격력!V:V,팀공격력!A:A,B935,팀공격력!B:B,D935)+SUMIFS(팀수비력!W:W,팀수비력!A:A,B935,팀수비력!B:B,D935))))*100,"")</f>
        <v>5.2943122908930471</v>
      </c>
      <c r="BK935" s="94">
        <f>IFERROR(((AE935*(12000/5))/((F935*60+G935)*(SUMIFS(팀공격력!X:X,팀공격력!A:A,B935,팀공격력!B:B,D935)+SUMIFS(팀수비력!X:X,팀수비력!A:A,B935,팀수비력!B:B,D935))))*100,"")</f>
        <v>2.5478338104623965</v>
      </c>
      <c r="BL935" s="94">
        <f>IFERROR(100*AK935/(((((F935*60+G935)/(12000/5))*SUMIFS(팀공격력!P:P,팀공격력!A:A,B935,팀공격력!B:B,D935))-K935)),"")</f>
        <v>18.080458038270304</v>
      </c>
      <c r="BM935" s="94">
        <f>IFERROR(100*((AM935/E935*(2400))/((F935*60+G935)*SUMIFS(팀공격력!AR:AR,팀공격력!A:A,B935,팀공격력!B:B,D935))),"")</f>
        <v>2.7540368127376826</v>
      </c>
      <c r="BN935" s="94">
        <f>IFERROR((AO935*40)/(((F935*60+G935)/60)*(SUMIFS(팀수비력!Q:Q,팀수비력!A:A,B935,팀수비력!B:B,D935)-SUMIFS(팀수비력!N:N,팀수비력!A:A,B935,팀수비력!B:B,D935)))*100,"")</f>
        <v>0</v>
      </c>
      <c r="BO935" s="94">
        <f t="shared" si="453"/>
        <v>33.388981636060102</v>
      </c>
      <c r="BP935" s="18"/>
      <c r="BQ935" s="18"/>
      <c r="BR935" s="18"/>
      <c r="BS935" s="18"/>
      <c r="BT935" s="19" t="s">
        <v>88</v>
      </c>
      <c r="BU935" s="19"/>
      <c r="BV935" s="26" t="s">
        <v>89</v>
      </c>
      <c r="BW935" s="26"/>
      <c r="BX935" s="26"/>
      <c r="BY935" s="26"/>
      <c r="BZ935" s="29"/>
      <c r="CA935" s="29"/>
      <c r="CB935" s="29"/>
      <c r="CC935" s="30"/>
      <c r="CD935" s="30"/>
      <c r="CE935" s="30"/>
      <c r="CF935" s="28">
        <v>5</v>
      </c>
      <c r="CG935" s="28">
        <v>3</v>
      </c>
    </row>
    <row r="936" spans="1:85" x14ac:dyDescent="0.4">
      <c r="A936" s="9" t="s">
        <v>84</v>
      </c>
      <c r="B936" s="9" t="s">
        <v>254</v>
      </c>
      <c r="C936" s="9" t="s">
        <v>272</v>
      </c>
      <c r="D936" s="23" t="s">
        <v>298</v>
      </c>
      <c r="E936" s="32">
        <v>8</v>
      </c>
      <c r="F936" s="32">
        <v>18</v>
      </c>
      <c r="G936" s="32">
        <v>15</v>
      </c>
      <c r="H936" s="14">
        <f t="shared" si="427"/>
        <v>8760</v>
      </c>
      <c r="I936" s="45">
        <v>45</v>
      </c>
      <c r="J936" s="15">
        <f t="shared" si="428"/>
        <v>5.625</v>
      </c>
      <c r="K936" s="21">
        <v>11</v>
      </c>
      <c r="L936" s="21">
        <v>40</v>
      </c>
      <c r="M936" s="15">
        <f t="shared" si="429"/>
        <v>1.375</v>
      </c>
      <c r="N936" s="15">
        <f t="shared" si="430"/>
        <v>5</v>
      </c>
      <c r="O936" s="17">
        <f t="shared" si="431"/>
        <v>0.27500000000000002</v>
      </c>
      <c r="P936" s="14">
        <v>4</v>
      </c>
      <c r="Q936" s="16">
        <v>14</v>
      </c>
      <c r="R936" s="15">
        <f t="shared" si="432"/>
        <v>0.5</v>
      </c>
      <c r="S936" s="15">
        <f t="shared" si="433"/>
        <v>1.75</v>
      </c>
      <c r="T936" s="17">
        <f t="shared" si="434"/>
        <v>0.2857142857142857</v>
      </c>
      <c r="U936" s="16">
        <v>7</v>
      </c>
      <c r="V936" s="16">
        <v>26</v>
      </c>
      <c r="W936" s="15">
        <f t="shared" si="435"/>
        <v>0.875</v>
      </c>
      <c r="X936" s="15">
        <f t="shared" si="436"/>
        <v>3.25</v>
      </c>
      <c r="Y936" s="17">
        <f t="shared" si="437"/>
        <v>0.26923076923076922</v>
      </c>
      <c r="Z936" s="8">
        <v>16</v>
      </c>
      <c r="AA936" s="8">
        <v>22</v>
      </c>
      <c r="AB936" s="15">
        <f t="shared" si="438"/>
        <v>2</v>
      </c>
      <c r="AC936" s="15">
        <f t="shared" si="439"/>
        <v>2.75</v>
      </c>
      <c r="AD936" s="17">
        <f t="shared" si="440"/>
        <v>0.72727272727272729</v>
      </c>
      <c r="AE936" s="13">
        <v>15</v>
      </c>
      <c r="AF936" s="15">
        <f t="shared" si="441"/>
        <v>1.875</v>
      </c>
      <c r="AG936" s="13">
        <v>3</v>
      </c>
      <c r="AH936" s="15">
        <f t="shared" si="442"/>
        <v>0.375</v>
      </c>
      <c r="AI936" s="13">
        <v>12</v>
      </c>
      <c r="AJ936" s="15">
        <f t="shared" si="443"/>
        <v>1.5</v>
      </c>
      <c r="AK936" s="13">
        <v>17</v>
      </c>
      <c r="AL936" s="15">
        <f t="shared" si="444"/>
        <v>2.125</v>
      </c>
      <c r="AM936" s="13">
        <v>3</v>
      </c>
      <c r="AN936" s="15">
        <f t="shared" si="445"/>
        <v>0.375</v>
      </c>
      <c r="AO936" s="2">
        <v>0</v>
      </c>
      <c r="AP936" s="15">
        <f t="shared" si="446"/>
        <v>0</v>
      </c>
      <c r="AQ936" s="6">
        <v>5</v>
      </c>
      <c r="AR936" s="15">
        <f t="shared" si="447"/>
        <v>0.625</v>
      </c>
      <c r="AS936" s="52">
        <v>15</v>
      </c>
      <c r="AT936" s="15">
        <f t="shared" si="448"/>
        <v>1.875</v>
      </c>
      <c r="AU936" s="18"/>
      <c r="AV936" s="18"/>
      <c r="AW936" s="18"/>
      <c r="AX936" s="18"/>
      <c r="AY936" s="18"/>
      <c r="AZ936" s="18"/>
      <c r="BA936" s="18"/>
      <c r="BB936" s="18"/>
      <c r="BC936" s="18"/>
      <c r="BD936" s="92">
        <f t="shared" si="449"/>
        <v>45.289855072463766</v>
      </c>
      <c r="BE936" s="92">
        <f t="shared" si="450"/>
        <v>36.25</v>
      </c>
      <c r="BF936" s="93">
        <f>IFERROR(100*((L936+0.44*AA936+AQ936)*2400)/((SUMIFS(팀공격력!Q:Q,팀공격력!A:A,B936,팀공격력!B:B,D936)+0.44*SUMIFS(팀공격력!T:T,팀공격력!A:A,B936,팀공격력!B:B,D936)+SUMIFS(팀공격력!AK:AK,팀공격력!A:A,B936,팀공격력!B:B,D936))*(F936*60+G936)),"")</f>
        <v>16.219154352631648</v>
      </c>
      <c r="BG936" s="17">
        <f t="shared" si="451"/>
        <v>0.65</v>
      </c>
      <c r="BH936" s="17">
        <f t="shared" si="452"/>
        <v>0.55000000000000004</v>
      </c>
      <c r="BI936" s="94">
        <f>IFERROR(((AG936*(12000/5))/((F936*60+G936)*(SUMIFS(팀공격력!X:X,팀공격력!A:A,B936,팀공격력!B:B,D936)+SUMIFS(팀수비력!X:X,팀수비력!A:A,B936,팀수비력!B:B,D936))))*100,"")</f>
        <v>1.0726496681490088</v>
      </c>
      <c r="BJ936" s="94">
        <f>IFERROR(((AI936*(12000/5))/((F936*60+G936)*(SUMIFS(팀공격력!V:V,팀공격력!A:A,B936,팀공격력!B:B,D936)+SUMIFS(팀수비력!W:W,팀수비력!A:A,B936,팀수비력!B:B,D936))))*100,"")</f>
        <v>8.9157185976317628</v>
      </c>
      <c r="BK936" s="94">
        <f>IFERROR(((AE936*(12000/5))/((F936*60+G936)*(SUMIFS(팀공격력!X:X,팀공격력!A:A,B936,팀공격력!B:B,D936)+SUMIFS(팀수비력!X:X,팀수비력!A:A,B936,팀수비력!B:B,D936))))*100,"")</f>
        <v>5.3632483407450442</v>
      </c>
      <c r="BL936" s="94">
        <f>IFERROR(100*AK936/(((((F936*60+G936)/(12000/5))*SUMIFS(팀공격력!P:P,팀공격력!A:A,B936,팀공격력!B:B,D936))-K936)),"")</f>
        <v>15.030946065428825</v>
      </c>
      <c r="BM936" s="94">
        <f>IFERROR(100*((AM936/E936*(2400))/((F936*60+G936)*SUMIFS(팀공격력!AR:AR,팀공격력!A:A,B936,팀공격력!B:B,D936))),"")</f>
        <v>1.1594620736731249</v>
      </c>
      <c r="BN936" s="94">
        <f>IFERROR((AO936*40)/(((F936*60+G936)/60)*(SUMIFS(팀수비력!Q:Q,팀수비력!A:A,B936,팀수비력!B:B,D936)-SUMIFS(팀수비력!N:N,팀수비력!A:A,B936,팀수비력!B:B,D936)))*100,"")</f>
        <v>0</v>
      </c>
      <c r="BO936" s="94">
        <f t="shared" si="453"/>
        <v>9.1441111923920992</v>
      </c>
      <c r="BP936" s="18"/>
      <c r="BQ936" s="18"/>
      <c r="BR936" s="18"/>
      <c r="BS936" s="18"/>
      <c r="BT936" s="19" t="s">
        <v>88</v>
      </c>
      <c r="BU936" s="19"/>
      <c r="BV936" s="26" t="s">
        <v>94</v>
      </c>
      <c r="BW936" s="26"/>
      <c r="BX936" s="26"/>
      <c r="BY936" s="26"/>
      <c r="BZ936" s="29"/>
      <c r="CA936" s="29"/>
      <c r="CB936" s="29"/>
      <c r="CC936" s="30"/>
      <c r="CD936" s="30"/>
      <c r="CE936" s="30"/>
      <c r="CF936" s="28">
        <v>4</v>
      </c>
      <c r="CG936" s="28">
        <v>4</v>
      </c>
    </row>
    <row r="937" spans="1:85" x14ac:dyDescent="0.4">
      <c r="A937" s="9" t="s">
        <v>84</v>
      </c>
      <c r="B937" s="9" t="s">
        <v>254</v>
      </c>
      <c r="C937" s="9" t="s">
        <v>273</v>
      </c>
      <c r="D937" s="23" t="s">
        <v>298</v>
      </c>
      <c r="E937" s="32">
        <v>8</v>
      </c>
      <c r="F937" s="32">
        <v>19</v>
      </c>
      <c r="G937" s="32">
        <v>54</v>
      </c>
      <c r="H937" s="14">
        <f t="shared" si="427"/>
        <v>9552</v>
      </c>
      <c r="I937" s="45">
        <v>63</v>
      </c>
      <c r="J937" s="15">
        <f t="shared" si="428"/>
        <v>7.875</v>
      </c>
      <c r="K937" s="21">
        <v>23</v>
      </c>
      <c r="L937" s="21">
        <v>45</v>
      </c>
      <c r="M937" s="15">
        <f t="shared" si="429"/>
        <v>2.875</v>
      </c>
      <c r="N937" s="15">
        <f t="shared" si="430"/>
        <v>5.625</v>
      </c>
      <c r="O937" s="17">
        <f t="shared" si="431"/>
        <v>0.51111111111111107</v>
      </c>
      <c r="P937" s="14">
        <v>16</v>
      </c>
      <c r="Q937" s="16">
        <v>28</v>
      </c>
      <c r="R937" s="15">
        <f t="shared" si="432"/>
        <v>2</v>
      </c>
      <c r="S937" s="15">
        <f t="shared" si="433"/>
        <v>3.5</v>
      </c>
      <c r="T937" s="17">
        <f t="shared" si="434"/>
        <v>0.5714285714285714</v>
      </c>
      <c r="U937" s="16">
        <v>7</v>
      </c>
      <c r="V937" s="16">
        <v>17</v>
      </c>
      <c r="W937" s="15">
        <f t="shared" si="435"/>
        <v>0.875</v>
      </c>
      <c r="X937" s="15">
        <f t="shared" si="436"/>
        <v>2.125</v>
      </c>
      <c r="Y937" s="17">
        <f t="shared" si="437"/>
        <v>0.41176470588235292</v>
      </c>
      <c r="Z937" s="8">
        <v>10</v>
      </c>
      <c r="AA937" s="8">
        <v>15</v>
      </c>
      <c r="AB937" s="15">
        <f t="shared" si="438"/>
        <v>1.25</v>
      </c>
      <c r="AC937" s="15">
        <f t="shared" si="439"/>
        <v>1.875</v>
      </c>
      <c r="AD937" s="17">
        <f t="shared" si="440"/>
        <v>0.66666666666666663</v>
      </c>
      <c r="AE937" s="13">
        <v>13</v>
      </c>
      <c r="AF937" s="15">
        <f t="shared" si="441"/>
        <v>1.625</v>
      </c>
      <c r="AG937" s="13">
        <v>0</v>
      </c>
      <c r="AH937" s="15">
        <f t="shared" si="442"/>
        <v>0</v>
      </c>
      <c r="AI937" s="13">
        <v>13</v>
      </c>
      <c r="AJ937" s="15">
        <f t="shared" si="443"/>
        <v>1.625</v>
      </c>
      <c r="AK937" s="13">
        <v>14</v>
      </c>
      <c r="AL937" s="15">
        <f t="shared" si="444"/>
        <v>1.75</v>
      </c>
      <c r="AM937" s="13">
        <v>5</v>
      </c>
      <c r="AN937" s="15">
        <f t="shared" si="445"/>
        <v>0.625</v>
      </c>
      <c r="AO937" s="2">
        <v>0</v>
      </c>
      <c r="AP937" s="15">
        <f t="shared" si="446"/>
        <v>0</v>
      </c>
      <c r="AQ937" s="6">
        <v>12</v>
      </c>
      <c r="AR937" s="15">
        <f t="shared" si="447"/>
        <v>1.5</v>
      </c>
      <c r="AS937" s="52">
        <v>11</v>
      </c>
      <c r="AT937" s="15">
        <f t="shared" si="448"/>
        <v>1.375</v>
      </c>
      <c r="AU937" s="18"/>
      <c r="AV937" s="18"/>
      <c r="AW937" s="18"/>
      <c r="AX937" s="18"/>
      <c r="AY937" s="18"/>
      <c r="AZ937" s="18"/>
      <c r="BA937" s="18"/>
      <c r="BB937" s="18"/>
      <c r="BC937" s="18"/>
      <c r="BD937" s="92">
        <f t="shared" si="449"/>
        <v>61.046511627906973</v>
      </c>
      <c r="BE937" s="92">
        <f t="shared" si="450"/>
        <v>58.888888888888893</v>
      </c>
      <c r="BF937" s="93">
        <f>IFERROR(100*((L937+0.44*AA937+AQ937)*2400)/((SUMIFS(팀공격력!Q:Q,팀공격력!A:A,B937,팀공격력!B:B,D937)+0.44*SUMIFS(팀공격력!T:T,팀공격력!A:A,B937,팀공격력!B:B,D937)+SUMIFS(팀공격력!AK:AK,팀공격력!A:A,B937,팀공격력!B:B,D937))*(F937*60+G937)),"")</f>
        <v>17.300816865140948</v>
      </c>
      <c r="BG937" s="17">
        <f t="shared" si="451"/>
        <v>0.37777777777777777</v>
      </c>
      <c r="BH937" s="17">
        <f t="shared" si="452"/>
        <v>0.33333333333333331</v>
      </c>
      <c r="BI937" s="94">
        <f>IFERROR(((AG937*(12000/5))/((F937*60+G937)*(SUMIFS(팀공격력!X:X,팀공격력!A:A,B937,팀공격력!B:B,D937)+SUMIFS(팀수비력!X:X,팀수비력!A:A,B937,팀수비력!B:B,D937))))*100,"")</f>
        <v>0</v>
      </c>
      <c r="BJ937" s="94">
        <f>IFERROR(((AI937*(12000/5))/((F937*60+G937)*(SUMIFS(팀공격력!V:V,팀공격력!A:A,B937,팀공격력!B:B,D937)+SUMIFS(팀수비력!W:W,팀수비력!A:A,B937,팀수비력!B:B,D937))))*100,"")</f>
        <v>8.8578485648581893</v>
      </c>
      <c r="BK937" s="94">
        <f>IFERROR(((AE937*(12000/5))/((F937*60+G937)*(SUMIFS(팀공격력!X:X,팀공격력!A:A,B937,팀공격력!B:B,D937)+SUMIFS(팀수비력!X:X,팀수비력!A:A,B937,팀수비력!B:B,D937))))*100,"")</f>
        <v>4.2627493093526363</v>
      </c>
      <c r="BL937" s="94">
        <f>IFERROR(100*AK937/(((((F937*60+G937)/(12000/5))*SUMIFS(팀공격력!P:P,팀공격력!A:A,B937,팀공격력!B:B,D937))-K937)),"")</f>
        <v>12.464387464387466</v>
      </c>
      <c r="BM937" s="94">
        <f>IFERROR(100*((AM937/E937*(2400))/((F937*60+G937)*SUMIFS(팀공격력!AR:AR,팀공격력!A:A,B937,팀공격력!B:B,D937))),"")</f>
        <v>1.7722096184702285</v>
      </c>
      <c r="BN937" s="94">
        <f>IFERROR((AO937*40)/(((F937*60+G937)/60)*(SUMIFS(팀수비력!Q:Q,팀수비력!A:A,B937,팀수비력!B:B,D937)-SUMIFS(팀수비력!N:N,팀수비력!A:A,B937,팀수비력!B:B,D937)))*100,"")</f>
        <v>0</v>
      </c>
      <c r="BO937" s="94">
        <f t="shared" si="453"/>
        <v>18.867924528301888</v>
      </c>
      <c r="BP937" s="18"/>
      <c r="BQ937" s="18"/>
      <c r="BR937" s="18"/>
      <c r="BS937" s="18"/>
      <c r="BT937" s="19" t="s">
        <v>88</v>
      </c>
      <c r="BU937" s="19"/>
      <c r="BV937" s="26" t="s">
        <v>89</v>
      </c>
      <c r="BW937" s="26"/>
      <c r="BX937" s="26"/>
      <c r="BY937" s="26"/>
      <c r="BZ937" s="29"/>
      <c r="CA937" s="29"/>
      <c r="CB937" s="29"/>
      <c r="CC937" s="30"/>
      <c r="CD937" s="30"/>
      <c r="CE937" s="30"/>
      <c r="CF937" s="28">
        <v>4</v>
      </c>
      <c r="CG937" s="28">
        <v>4</v>
      </c>
    </row>
    <row r="938" spans="1:85" x14ac:dyDescent="0.4">
      <c r="A938" s="9" t="s">
        <v>84</v>
      </c>
      <c r="B938" s="9" t="s">
        <v>274</v>
      </c>
      <c r="C938" s="9" t="s">
        <v>275</v>
      </c>
      <c r="D938" s="23" t="s">
        <v>298</v>
      </c>
      <c r="E938" s="32">
        <v>6</v>
      </c>
      <c r="F938" s="32">
        <v>10</v>
      </c>
      <c r="G938" s="32">
        <v>55</v>
      </c>
      <c r="H938" s="14">
        <f t="shared" si="427"/>
        <v>3930</v>
      </c>
      <c r="I938" s="45">
        <v>13</v>
      </c>
      <c r="J938" s="15">
        <f t="shared" si="428"/>
        <v>2.1666666666666665</v>
      </c>
      <c r="K938" s="21">
        <v>4</v>
      </c>
      <c r="L938" s="21">
        <v>14</v>
      </c>
      <c r="M938" s="15">
        <f t="shared" si="429"/>
        <v>0.66666666666666663</v>
      </c>
      <c r="N938" s="15">
        <f t="shared" si="430"/>
        <v>2.3333333333333335</v>
      </c>
      <c r="O938" s="17">
        <f t="shared" si="431"/>
        <v>0.2857142857142857</v>
      </c>
      <c r="P938" s="14">
        <v>2</v>
      </c>
      <c r="Q938" s="16">
        <v>5</v>
      </c>
      <c r="R938" s="15">
        <f t="shared" si="432"/>
        <v>0.33333333333333331</v>
      </c>
      <c r="S938" s="15">
        <f t="shared" si="433"/>
        <v>0.83333333333333337</v>
      </c>
      <c r="T938" s="17">
        <f t="shared" si="434"/>
        <v>0.4</v>
      </c>
      <c r="U938" s="16">
        <v>2</v>
      </c>
      <c r="V938" s="16">
        <v>9</v>
      </c>
      <c r="W938" s="15">
        <f t="shared" si="435"/>
        <v>0.33333333333333331</v>
      </c>
      <c r="X938" s="15">
        <f t="shared" si="436"/>
        <v>1.5</v>
      </c>
      <c r="Y938" s="17">
        <f t="shared" si="437"/>
        <v>0.22222222222222221</v>
      </c>
      <c r="Z938" s="8">
        <v>3</v>
      </c>
      <c r="AA938" s="8">
        <v>4</v>
      </c>
      <c r="AB938" s="15">
        <f t="shared" si="438"/>
        <v>0.5</v>
      </c>
      <c r="AC938" s="15">
        <f t="shared" si="439"/>
        <v>0.66666666666666663</v>
      </c>
      <c r="AD938" s="17">
        <f t="shared" si="440"/>
        <v>0.75</v>
      </c>
      <c r="AE938" s="13">
        <v>7</v>
      </c>
      <c r="AF938" s="15">
        <f t="shared" si="441"/>
        <v>1.1666666666666667</v>
      </c>
      <c r="AG938" s="13">
        <v>1</v>
      </c>
      <c r="AH938" s="15">
        <f t="shared" si="442"/>
        <v>0.16666666666666666</v>
      </c>
      <c r="AI938" s="13">
        <v>6</v>
      </c>
      <c r="AJ938" s="15">
        <f t="shared" si="443"/>
        <v>1</v>
      </c>
      <c r="AK938" s="13">
        <v>2</v>
      </c>
      <c r="AL938" s="15">
        <f t="shared" si="444"/>
        <v>0.33333333333333331</v>
      </c>
      <c r="AM938" s="13">
        <v>0</v>
      </c>
      <c r="AN938" s="15">
        <f t="shared" si="445"/>
        <v>0</v>
      </c>
      <c r="AO938" s="2">
        <v>0</v>
      </c>
      <c r="AP938" s="15">
        <f t="shared" si="446"/>
        <v>0</v>
      </c>
      <c r="AQ938" s="6">
        <v>2</v>
      </c>
      <c r="AR938" s="15">
        <f t="shared" si="447"/>
        <v>0.33333333333333331</v>
      </c>
      <c r="AS938" s="52">
        <v>6</v>
      </c>
      <c r="AT938" s="15">
        <f t="shared" si="448"/>
        <v>1</v>
      </c>
      <c r="AU938" s="18"/>
      <c r="AV938" s="18"/>
      <c r="AW938" s="18"/>
      <c r="AX938" s="18"/>
      <c r="AY938" s="18"/>
      <c r="AZ938" s="18"/>
      <c r="BA938" s="18"/>
      <c r="BB938" s="18"/>
      <c r="BC938" s="18"/>
      <c r="BD938" s="92">
        <f t="shared" si="449"/>
        <v>41.243654822335024</v>
      </c>
      <c r="BE938" s="92">
        <f t="shared" si="450"/>
        <v>35.714285714285715</v>
      </c>
      <c r="BF938" s="93">
        <f>IFERROR(100*((L938+0.44*AA938+AQ938)*2400)/((SUMIFS(팀공격력!Q:Q,팀공격력!A:A,B938,팀공격력!B:B,D938)+0.44*SUMIFS(팀공격력!T:T,팀공격력!A:A,B938,팀공격력!B:B,D938)+SUMIFS(팀공격력!AK:AK,팀공격력!A:A,B938,팀공격력!B:B,D938))*(F938*60+G938)),"")</f>
        <v>8.1051725239519392</v>
      </c>
      <c r="BG938" s="17">
        <f t="shared" si="451"/>
        <v>0.6428571428571429</v>
      </c>
      <c r="BH938" s="17">
        <f t="shared" si="452"/>
        <v>0.2857142857142857</v>
      </c>
      <c r="BI938" s="94">
        <f>IFERROR(((AG938*(12000/5))/((F938*60+G938)*(SUMIFS(팀공격력!X:X,팀공격력!A:A,B938,팀공격력!B:B,D938)+SUMIFS(팀수비력!X:X,팀수비력!A:A,B938,팀수비력!B:B,D938))))*100,"")</f>
        <v>0.53884149079479127</v>
      </c>
      <c r="BJ938" s="94">
        <f>IFERROR(((AI938*(12000/5))/((F938*60+G938)*(SUMIFS(팀공격력!V:V,팀공격력!A:A,B938,팀공격력!B:B,D938)+SUMIFS(팀수비력!W:W,팀수비력!A:A,B938,팀수비력!B:B,D938))))*100,"")</f>
        <v>5.9741121805509456</v>
      </c>
      <c r="BK938" s="94">
        <f>IFERROR(((AE938*(12000/5))/((F938*60+G938)*(SUMIFS(팀공격력!X:X,팀공격력!A:A,B938,팀공격력!B:B,D938)+SUMIFS(팀수비력!X:X,팀수비력!A:A,B938,팀수비력!B:B,D938))))*100,"")</f>
        <v>3.7718904355635385</v>
      </c>
      <c r="BL938" s="94">
        <f>IFERROR(100*AK938/(((((F938*60+G938)/(12000/5))*SUMIFS(팀공격력!P:P,팀공격력!A:A,B938,팀공격력!B:B,D938))-K938)),"")</f>
        <v>2.9390154298310067</v>
      </c>
      <c r="BM938" s="94">
        <f>IFERROR(100*((AM938/E938*(2400))/((F938*60+G938)*SUMIFS(팀공격력!AR:AR,팀공격력!A:A,B938,팀공격력!B:B,D938))),"")</f>
        <v>0</v>
      </c>
      <c r="BN938" s="94">
        <f>IFERROR((AO938*40)/(((F938*60+G938)/60)*(SUMIFS(팀수비력!Q:Q,팀수비력!A:A,B938,팀수비력!B:B,D938)-SUMIFS(팀수비력!N:N,팀수비력!A:A,B938,팀수비력!B:B,D938)))*100,"")</f>
        <v>0</v>
      </c>
      <c r="BO938" s="94">
        <f t="shared" si="453"/>
        <v>11.261261261261263</v>
      </c>
      <c r="BP938" s="18"/>
      <c r="BQ938" s="18"/>
      <c r="BR938" s="18"/>
      <c r="BS938" s="18"/>
      <c r="BT938" s="19" t="s">
        <v>88</v>
      </c>
      <c r="BU938" s="19"/>
      <c r="BV938" s="26" t="s">
        <v>89</v>
      </c>
      <c r="BW938" s="26"/>
      <c r="BX938" s="26"/>
      <c r="BY938" s="26"/>
      <c r="BZ938" s="29"/>
      <c r="CA938" s="29"/>
      <c r="CB938" s="29"/>
      <c r="CC938" s="30"/>
      <c r="CD938" s="30"/>
      <c r="CE938" s="30"/>
      <c r="CF938" s="28">
        <v>3</v>
      </c>
      <c r="CG938" s="28">
        <v>3</v>
      </c>
    </row>
    <row r="939" spans="1:85" x14ac:dyDescent="0.4">
      <c r="A939" s="9" t="s">
        <v>84</v>
      </c>
      <c r="B939" s="9" t="s">
        <v>274</v>
      </c>
      <c r="C939" s="9" t="s">
        <v>276</v>
      </c>
      <c r="D939" s="23" t="s">
        <v>298</v>
      </c>
      <c r="E939" s="32">
        <v>3</v>
      </c>
      <c r="F939" s="32">
        <v>7</v>
      </c>
      <c r="G939" s="32">
        <v>18</v>
      </c>
      <c r="H939" s="14">
        <f t="shared" si="427"/>
        <v>1314</v>
      </c>
      <c r="I939" s="45">
        <v>8</v>
      </c>
      <c r="J939" s="15">
        <f t="shared" si="428"/>
        <v>2.6666666666666665</v>
      </c>
      <c r="K939" s="21">
        <v>2</v>
      </c>
      <c r="L939" s="21">
        <v>4</v>
      </c>
      <c r="M939" s="15">
        <f t="shared" si="429"/>
        <v>0.66666666666666663</v>
      </c>
      <c r="N939" s="15">
        <f t="shared" si="430"/>
        <v>1.3333333333333333</v>
      </c>
      <c r="O939" s="17">
        <f t="shared" si="431"/>
        <v>0.5</v>
      </c>
      <c r="P939" s="14">
        <v>0</v>
      </c>
      <c r="Q939" s="16">
        <v>1</v>
      </c>
      <c r="R939" s="15">
        <f t="shared" si="432"/>
        <v>0</v>
      </c>
      <c r="S939" s="15">
        <f t="shared" si="433"/>
        <v>0.33333333333333331</v>
      </c>
      <c r="T939" s="17">
        <f t="shared" si="434"/>
        <v>0</v>
      </c>
      <c r="U939" s="16">
        <v>2</v>
      </c>
      <c r="V939" s="16">
        <v>3</v>
      </c>
      <c r="W939" s="15">
        <f t="shared" si="435"/>
        <v>0.66666666666666663</v>
      </c>
      <c r="X939" s="15">
        <f t="shared" si="436"/>
        <v>1</v>
      </c>
      <c r="Y939" s="17">
        <f t="shared" si="437"/>
        <v>0.66666666666666663</v>
      </c>
      <c r="Z939" s="8">
        <v>2</v>
      </c>
      <c r="AA939" s="8">
        <v>2</v>
      </c>
      <c r="AB939" s="15">
        <f t="shared" si="438"/>
        <v>0.66666666666666663</v>
      </c>
      <c r="AC939" s="15">
        <f t="shared" si="439"/>
        <v>0.66666666666666663</v>
      </c>
      <c r="AD939" s="17">
        <f t="shared" si="440"/>
        <v>1</v>
      </c>
      <c r="AE939" s="13">
        <v>2</v>
      </c>
      <c r="AF939" s="15">
        <f t="shared" si="441"/>
        <v>0.66666666666666663</v>
      </c>
      <c r="AG939" s="13">
        <v>0</v>
      </c>
      <c r="AH939" s="15">
        <f t="shared" si="442"/>
        <v>0</v>
      </c>
      <c r="AI939" s="13">
        <v>2</v>
      </c>
      <c r="AJ939" s="15">
        <f t="shared" si="443"/>
        <v>0.66666666666666663</v>
      </c>
      <c r="AK939" s="13">
        <v>0</v>
      </c>
      <c r="AL939" s="15">
        <f t="shared" si="444"/>
        <v>0</v>
      </c>
      <c r="AM939" s="13">
        <v>0</v>
      </c>
      <c r="AN939" s="15">
        <f t="shared" si="445"/>
        <v>0</v>
      </c>
      <c r="AO939" s="2">
        <v>0</v>
      </c>
      <c r="AP939" s="15">
        <f t="shared" si="446"/>
        <v>0</v>
      </c>
      <c r="AQ939" s="6">
        <v>1</v>
      </c>
      <c r="AR939" s="15">
        <f t="shared" si="447"/>
        <v>0.33333333333333331</v>
      </c>
      <c r="AS939" s="52">
        <v>5</v>
      </c>
      <c r="AT939" s="15">
        <f t="shared" si="448"/>
        <v>1.6666666666666667</v>
      </c>
      <c r="AU939" s="18"/>
      <c r="AV939" s="18"/>
      <c r="AW939" s="18"/>
      <c r="AX939" s="18"/>
      <c r="AY939" s="18"/>
      <c r="AZ939" s="18"/>
      <c r="BA939" s="18"/>
      <c r="BB939" s="18"/>
      <c r="BC939" s="18"/>
      <c r="BD939" s="92">
        <f t="shared" si="449"/>
        <v>81.967213114754102</v>
      </c>
      <c r="BE939" s="92">
        <f t="shared" si="450"/>
        <v>75</v>
      </c>
      <c r="BF939" s="93">
        <f>IFERROR(100*((L939+0.44*AA939+AQ939)*2400)/((SUMIFS(팀공격력!Q:Q,팀공격력!A:A,B939,팀공격력!B:B,D939)+0.44*SUMIFS(팀공격력!T:T,팀공격력!A:A,B939,팀공격력!B:B,D939)+SUMIFS(팀공격력!AK:AK,팀공격력!A:A,B939,팀공격력!B:B,D939))*(F939*60+G939)),"")</f>
        <v>4.0129506379772542</v>
      </c>
      <c r="BG939" s="17">
        <f t="shared" si="451"/>
        <v>0.75</v>
      </c>
      <c r="BH939" s="17">
        <f t="shared" si="452"/>
        <v>0.5</v>
      </c>
      <c r="BI939" s="94">
        <f>IFERROR(((AG939*(12000/5))/((F939*60+G939)*(SUMIFS(팀공격력!X:X,팀공격력!A:A,B939,팀공격력!B:B,D939)+SUMIFS(팀수비력!X:X,팀수비력!A:A,B939,팀수비력!B:B,D939))))*100,"")</f>
        <v>0</v>
      </c>
      <c r="BJ939" s="94">
        <f>IFERROR(((AI939*(12000/5))/((F939*60+G939)*(SUMIFS(팀공격력!V:V,팀공격력!A:A,B939,팀공격력!B:B,D939)+SUMIFS(팀수비력!W:W,팀수비력!A:A,B939,팀수비력!B:B,D939))))*100,"")</f>
        <v>2.9779630732578917</v>
      </c>
      <c r="BK939" s="94">
        <f>IFERROR(((AE939*(12000/5))/((F939*60+G939)*(SUMIFS(팀공격력!X:X,팀공격력!A:A,B939,팀공격력!B:B,D939)+SUMIFS(팀수비력!X:X,팀수비력!A:A,B939,팀수비력!B:B,D939))))*100,"")</f>
        <v>1.6116035455277999</v>
      </c>
      <c r="BL939" s="94">
        <f>IFERROR(100*AK939/(((((F939*60+G939)/(12000/5))*SUMIFS(팀공격력!P:P,팀공격력!A:A,B939,팀공격력!B:B,D939))-K939)),"")</f>
        <v>0</v>
      </c>
      <c r="BM939" s="94">
        <f>IFERROR(100*((AM939/E939*(2400))/((F939*60+G939)*SUMIFS(팀공격력!AR:AR,팀공격력!A:A,B939,팀공격력!B:B,D939))),"")</f>
        <v>0</v>
      </c>
      <c r="BN939" s="94">
        <f>IFERROR((AO939*40)/(((F939*60+G939)/60)*(SUMIFS(팀수비력!Q:Q,팀수비력!A:A,B939,팀수비력!B:B,D939)-SUMIFS(팀수비력!N:N,팀수비력!A:A,B939,팀수비력!B:B,D939)))*100,"")</f>
        <v>0</v>
      </c>
      <c r="BO939" s="94">
        <f t="shared" si="453"/>
        <v>17.006802721088437</v>
      </c>
      <c r="BP939" s="18"/>
      <c r="BQ939" s="18"/>
      <c r="BR939" s="18"/>
      <c r="BS939" s="18"/>
      <c r="BT939" s="19" t="s">
        <v>88</v>
      </c>
      <c r="BU939" s="19"/>
      <c r="BV939" s="26" t="s">
        <v>89</v>
      </c>
      <c r="BW939" s="26"/>
      <c r="BX939" s="26"/>
      <c r="BY939" s="26"/>
      <c r="BZ939" s="29"/>
      <c r="CA939" s="29"/>
      <c r="CB939" s="29"/>
      <c r="CC939" s="30"/>
      <c r="CD939" s="30"/>
      <c r="CE939" s="30"/>
      <c r="CF939" s="28">
        <v>2</v>
      </c>
      <c r="CG939" s="28">
        <v>1</v>
      </c>
    </row>
    <row r="940" spans="1:85" x14ac:dyDescent="0.4">
      <c r="A940" s="9" t="s">
        <v>84</v>
      </c>
      <c r="B940" s="9" t="s">
        <v>274</v>
      </c>
      <c r="C940" s="9" t="s">
        <v>279</v>
      </c>
      <c r="D940" s="23" t="s">
        <v>298</v>
      </c>
      <c r="E940" s="32">
        <v>8</v>
      </c>
      <c r="F940" s="32">
        <v>17</v>
      </c>
      <c r="G940" s="32">
        <v>6</v>
      </c>
      <c r="H940" s="14">
        <f t="shared" si="427"/>
        <v>8208</v>
      </c>
      <c r="I940" s="45">
        <v>63</v>
      </c>
      <c r="J940" s="15">
        <f t="shared" si="428"/>
        <v>7.875</v>
      </c>
      <c r="K940" s="21">
        <v>29</v>
      </c>
      <c r="L940" s="21">
        <v>58</v>
      </c>
      <c r="M940" s="15">
        <f t="shared" si="429"/>
        <v>3.625</v>
      </c>
      <c r="N940" s="15">
        <f t="shared" si="430"/>
        <v>7.25</v>
      </c>
      <c r="O940" s="17">
        <f t="shared" si="431"/>
        <v>0.5</v>
      </c>
      <c r="P940" s="14">
        <v>26</v>
      </c>
      <c r="Q940" s="16">
        <v>52</v>
      </c>
      <c r="R940" s="15">
        <f t="shared" si="432"/>
        <v>3.25</v>
      </c>
      <c r="S940" s="15">
        <f t="shared" si="433"/>
        <v>6.5</v>
      </c>
      <c r="T940" s="17">
        <f t="shared" si="434"/>
        <v>0.5</v>
      </c>
      <c r="U940" s="16">
        <v>3</v>
      </c>
      <c r="V940" s="16">
        <v>6</v>
      </c>
      <c r="W940" s="15">
        <f t="shared" si="435"/>
        <v>0.375</v>
      </c>
      <c r="X940" s="15">
        <f t="shared" si="436"/>
        <v>0.75</v>
      </c>
      <c r="Y940" s="17">
        <f t="shared" si="437"/>
        <v>0.5</v>
      </c>
      <c r="Z940" s="8">
        <v>2</v>
      </c>
      <c r="AA940" s="8">
        <v>7</v>
      </c>
      <c r="AB940" s="15">
        <f t="shared" si="438"/>
        <v>0.25</v>
      </c>
      <c r="AC940" s="15">
        <f t="shared" si="439"/>
        <v>0.875</v>
      </c>
      <c r="AD940" s="17">
        <f t="shared" si="440"/>
        <v>0.2857142857142857</v>
      </c>
      <c r="AE940" s="13">
        <v>33</v>
      </c>
      <c r="AF940" s="15">
        <f t="shared" si="441"/>
        <v>4.125</v>
      </c>
      <c r="AG940" s="13">
        <v>16</v>
      </c>
      <c r="AH940" s="15">
        <f t="shared" si="442"/>
        <v>2</v>
      </c>
      <c r="AI940" s="13">
        <v>17</v>
      </c>
      <c r="AJ940" s="15">
        <f t="shared" si="443"/>
        <v>2.125</v>
      </c>
      <c r="AK940" s="13">
        <v>5</v>
      </c>
      <c r="AL940" s="15">
        <f t="shared" si="444"/>
        <v>0.625</v>
      </c>
      <c r="AM940" s="13">
        <v>4</v>
      </c>
      <c r="AN940" s="15">
        <f t="shared" si="445"/>
        <v>0.5</v>
      </c>
      <c r="AO940" s="2">
        <v>2</v>
      </c>
      <c r="AP940" s="15">
        <f t="shared" si="446"/>
        <v>0.25</v>
      </c>
      <c r="AQ940" s="6">
        <v>9</v>
      </c>
      <c r="AR940" s="15">
        <f t="shared" si="447"/>
        <v>1.125</v>
      </c>
      <c r="AS940" s="52">
        <v>16</v>
      </c>
      <c r="AT940" s="15">
        <f t="shared" si="448"/>
        <v>2</v>
      </c>
      <c r="AU940" s="18"/>
      <c r="AV940" s="18"/>
      <c r="AW940" s="18"/>
      <c r="AX940" s="18"/>
      <c r="AY940" s="18"/>
      <c r="AZ940" s="18"/>
      <c r="BA940" s="18"/>
      <c r="BB940" s="18"/>
      <c r="BC940" s="18"/>
      <c r="BD940" s="92">
        <f t="shared" si="449"/>
        <v>51.571709233791751</v>
      </c>
      <c r="BE940" s="92">
        <f t="shared" si="450"/>
        <v>52.586206896551722</v>
      </c>
      <c r="BF940" s="93">
        <f>IFERROR(100*((L940+0.44*AA940+AQ940)*2400)/((SUMIFS(팀공격력!Q:Q,팀공격력!A:A,B940,팀공격력!B:B,D940)+0.44*SUMIFS(팀공격력!T:T,팀공격력!A:A,B940,팀공격력!B:B,D940)+SUMIFS(팀공격력!AK:AK,팀공격력!A:A,B940,팀공격력!B:B,D940))*(F940*60+G940)),"")</f>
        <v>20.417724262829253</v>
      </c>
      <c r="BG940" s="17">
        <f t="shared" si="451"/>
        <v>0.10344827586206896</v>
      </c>
      <c r="BH940" s="17">
        <f t="shared" si="452"/>
        <v>0.1206896551724138</v>
      </c>
      <c r="BI940" s="94">
        <f>IFERROR(((AG940*(12000/5))/((F940*60+G940)*(SUMIFS(팀공격력!X:X,팀공격력!A:A,B940,팀공격력!B:B,D940)+SUMIFS(팀수비력!X:X,팀수비력!A:A,B940,팀수비력!B:B,D940))))*100,"")</f>
        <v>5.503955968352253</v>
      </c>
      <c r="BJ940" s="94">
        <f>IFERROR(((AI940*(12000/5))/((F940*60+G940)*(SUMIFS(팀공격력!V:V,팀공격력!A:A,B940,팀공격력!B:B,D940)+SUMIFS(팀수비력!W:W,팀수비력!A:A,B940,팀수비력!B:B,D940))))*100,"")</f>
        <v>10.806000508517672</v>
      </c>
      <c r="BK940" s="94">
        <f>IFERROR(((AE940*(12000/5))/((F940*60+G940)*(SUMIFS(팀공격력!X:X,팀공격력!A:A,B940,팀공격력!B:B,D940)+SUMIFS(팀수비력!X:X,팀수비력!A:A,B940,팀수비력!B:B,D940))))*100,"")</f>
        <v>11.351909184726521</v>
      </c>
      <c r="BL940" s="94">
        <f>IFERROR(100*AK940/(((((F940*60+G940)/(12000/5))*SUMIFS(팀공격력!P:P,팀공격력!A:A,B940,팀공격력!B:B,D940))-K940)),"")</f>
        <v>5.9623181492964461</v>
      </c>
      <c r="BM940" s="94">
        <f>IFERROR(100*((AM940/E940*(2400))/((F940*60+G940)*SUMIFS(팀공격력!AR:AR,팀공격력!A:A,B940,팀공격력!B:B,D940))),"")</f>
        <v>1.6440783779110397</v>
      </c>
      <c r="BN940" s="94">
        <f>IFERROR((AO940*40)/(((F940*60+G940)/60)*(SUMIFS(팀수비력!Q:Q,팀수비력!A:A,B940,팀수비력!B:B,D940)-SUMIFS(팀수비력!N:N,팀수비력!A:A,B940,팀수비력!B:B,D940)))*100,"")</f>
        <v>1.375988992088063</v>
      </c>
      <c r="BO940" s="94">
        <f t="shared" si="453"/>
        <v>12.842465753424658</v>
      </c>
      <c r="BP940" s="18"/>
      <c r="BQ940" s="18"/>
      <c r="BR940" s="18"/>
      <c r="BS940" s="18"/>
      <c r="BT940" s="19" t="s">
        <v>88</v>
      </c>
      <c r="BU940" s="19"/>
      <c r="BV940" s="26" t="s">
        <v>97</v>
      </c>
      <c r="BW940" s="26"/>
      <c r="BX940" s="26"/>
      <c r="BY940" s="26"/>
      <c r="BZ940" s="29"/>
      <c r="CA940" s="29"/>
      <c r="CB940" s="29"/>
      <c r="CC940" s="30"/>
      <c r="CD940" s="30"/>
      <c r="CE940" s="30"/>
      <c r="CF940" s="28">
        <v>3</v>
      </c>
      <c r="CG940" s="28">
        <v>5</v>
      </c>
    </row>
    <row r="941" spans="1:85" x14ac:dyDescent="0.4">
      <c r="A941" s="9" t="s">
        <v>84</v>
      </c>
      <c r="B941" s="9" t="s">
        <v>274</v>
      </c>
      <c r="C941" s="9" t="s">
        <v>280</v>
      </c>
      <c r="D941" s="23" t="s">
        <v>298</v>
      </c>
      <c r="E941" s="32">
        <v>4</v>
      </c>
      <c r="F941" s="32">
        <v>6</v>
      </c>
      <c r="G941" s="32">
        <v>24</v>
      </c>
      <c r="H941" s="14">
        <f t="shared" si="427"/>
        <v>1536</v>
      </c>
      <c r="I941" s="45">
        <v>2</v>
      </c>
      <c r="J941" s="15">
        <f t="shared" si="428"/>
        <v>0.5</v>
      </c>
      <c r="K941" s="21">
        <v>1</v>
      </c>
      <c r="L941" s="21">
        <v>9</v>
      </c>
      <c r="M941" s="15">
        <f t="shared" si="429"/>
        <v>0.25</v>
      </c>
      <c r="N941" s="15">
        <f t="shared" si="430"/>
        <v>2.25</v>
      </c>
      <c r="O941" s="17">
        <f t="shared" si="431"/>
        <v>0.1111111111111111</v>
      </c>
      <c r="P941" s="14">
        <v>1</v>
      </c>
      <c r="Q941" s="16">
        <v>4</v>
      </c>
      <c r="R941" s="15">
        <f t="shared" si="432"/>
        <v>0.25</v>
      </c>
      <c r="S941" s="15">
        <f t="shared" si="433"/>
        <v>1</v>
      </c>
      <c r="T941" s="17">
        <f t="shared" si="434"/>
        <v>0.25</v>
      </c>
      <c r="U941" s="16">
        <v>0</v>
      </c>
      <c r="V941" s="16">
        <v>5</v>
      </c>
      <c r="W941" s="15">
        <f t="shared" si="435"/>
        <v>0</v>
      </c>
      <c r="X941" s="15">
        <f t="shared" si="436"/>
        <v>1.25</v>
      </c>
      <c r="Y941" s="17">
        <f t="shared" si="437"/>
        <v>0</v>
      </c>
      <c r="Z941" s="8">
        <v>0</v>
      </c>
      <c r="AA941" s="8">
        <v>0</v>
      </c>
      <c r="AB941" s="15">
        <f t="shared" si="438"/>
        <v>0</v>
      </c>
      <c r="AC941" s="15">
        <f t="shared" si="439"/>
        <v>0</v>
      </c>
      <c r="AD941" s="17" t="e">
        <f t="shared" si="440"/>
        <v>#DIV/0!</v>
      </c>
      <c r="AE941" s="13">
        <v>2</v>
      </c>
      <c r="AF941" s="15">
        <f t="shared" si="441"/>
        <v>0.5</v>
      </c>
      <c r="AG941" s="13">
        <v>2</v>
      </c>
      <c r="AH941" s="15">
        <f t="shared" si="442"/>
        <v>0.5</v>
      </c>
      <c r="AI941" s="13">
        <v>0</v>
      </c>
      <c r="AJ941" s="15">
        <f t="shared" si="443"/>
        <v>0</v>
      </c>
      <c r="AK941" s="13">
        <v>0</v>
      </c>
      <c r="AL941" s="15">
        <f t="shared" si="444"/>
        <v>0</v>
      </c>
      <c r="AM941" s="13">
        <v>2</v>
      </c>
      <c r="AN941" s="15">
        <f t="shared" si="445"/>
        <v>0.5</v>
      </c>
      <c r="AO941" s="2">
        <v>0</v>
      </c>
      <c r="AP941" s="15">
        <f t="shared" si="446"/>
        <v>0</v>
      </c>
      <c r="AQ941" s="6">
        <v>0</v>
      </c>
      <c r="AR941" s="15">
        <f t="shared" si="447"/>
        <v>0</v>
      </c>
      <c r="AS941" s="52">
        <v>5</v>
      </c>
      <c r="AT941" s="15">
        <f t="shared" si="448"/>
        <v>1.25</v>
      </c>
      <c r="AU941" s="18"/>
      <c r="AV941" s="18"/>
      <c r="AW941" s="18"/>
      <c r="AX941" s="18"/>
      <c r="AY941" s="18"/>
      <c r="AZ941" s="18"/>
      <c r="BA941" s="18"/>
      <c r="BB941" s="18"/>
      <c r="BC941" s="18"/>
      <c r="BD941" s="92">
        <f t="shared" si="449"/>
        <v>11.111111111111111</v>
      </c>
      <c r="BE941" s="92">
        <f t="shared" si="450"/>
        <v>11.111111111111111</v>
      </c>
      <c r="BF941" s="93">
        <f>IFERROR(100*((L941+0.44*AA941+AQ941)*2400)/((SUMIFS(팀공격력!Q:Q,팀공격력!A:A,B941,팀공격력!B:B,D941)+0.44*SUMIFS(팀공격력!T:T,팀공격력!A:A,B941,팀공격력!B:B,D941)+SUMIFS(팀공격력!AK:AK,팀공격력!A:A,B941,팀공격력!B:B,D941))*(F941*60+G941)),"")</f>
        <v>7.0060282981267443</v>
      </c>
      <c r="BG941" s="17">
        <f t="shared" si="451"/>
        <v>0.55555555555555558</v>
      </c>
      <c r="BH941" s="17">
        <f t="shared" si="452"/>
        <v>0</v>
      </c>
      <c r="BI941" s="94">
        <f>IFERROR(((AG941*(12000/5))/((F941*60+G941)*(SUMIFS(팀공격력!X:X,팀공격력!A:A,B941,팀공격력!B:B,D941)+SUMIFS(팀수비력!X:X,팀수비력!A:A,B941,팀수비력!B:B,D941))))*100,"")</f>
        <v>1.8382352941176472</v>
      </c>
      <c r="BJ941" s="94">
        <f>IFERROR(((AI941*(12000/5))/((F941*60+G941)*(SUMIFS(팀공격력!V:V,팀공격력!A:A,B941,팀공격력!B:B,D941)+SUMIFS(팀수비력!W:W,팀수비력!A:A,B941,팀수비력!B:B,D941))))*100,"")</f>
        <v>0</v>
      </c>
      <c r="BK941" s="94">
        <f>IFERROR(((AE941*(12000/5))/((F941*60+G941)*(SUMIFS(팀공격력!X:X,팀공격력!A:A,B941,팀공격력!B:B,D941)+SUMIFS(팀수비력!X:X,팀수비력!A:A,B941,팀수비력!B:B,D941))))*100,"")</f>
        <v>1.8382352941176472</v>
      </c>
      <c r="BL941" s="94">
        <f>IFERROR(100*AK941/(((((F941*60+G941)/(12000/5))*SUMIFS(팀공격력!P:P,팀공격력!A:A,B941,팀공격력!B:B,D941))-K941)),"")</f>
        <v>0</v>
      </c>
      <c r="BM941" s="94">
        <f>IFERROR(100*((AM941/E941*(2400))/((F941*60+G941)*SUMIFS(팀공격력!AR:AR,팀공격력!A:A,B941,팀공격력!B:B,D941))),"")</f>
        <v>4.3927719159810596</v>
      </c>
      <c r="BN941" s="94">
        <f>IFERROR((AO941*40)/(((F941*60+G941)/60)*(SUMIFS(팀수비력!Q:Q,팀수비력!A:A,B941,팀수비력!B:B,D941)-SUMIFS(팀수비력!N:N,팀수비력!A:A,B941,팀수비력!B:B,D941)))*100,"")</f>
        <v>0</v>
      </c>
      <c r="BO941" s="94">
        <f t="shared" si="453"/>
        <v>0</v>
      </c>
      <c r="BP941" s="18"/>
      <c r="BQ941" s="18"/>
      <c r="BR941" s="18"/>
      <c r="BS941" s="18"/>
      <c r="BT941" s="19" t="s">
        <v>88</v>
      </c>
      <c r="BU941" s="19"/>
      <c r="BV941" s="26" t="s">
        <v>89</v>
      </c>
      <c r="BW941" s="26"/>
      <c r="BX941" s="26"/>
      <c r="BY941" s="26"/>
      <c r="BZ941" s="29"/>
      <c r="CA941" s="29"/>
      <c r="CB941" s="29"/>
      <c r="CC941" s="30"/>
      <c r="CD941" s="30"/>
      <c r="CE941" s="30"/>
      <c r="CF941" s="28">
        <v>0</v>
      </c>
      <c r="CG941" s="28">
        <v>4</v>
      </c>
    </row>
    <row r="942" spans="1:85" x14ac:dyDescent="0.4">
      <c r="A942" s="9" t="s">
        <v>84</v>
      </c>
      <c r="B942" s="9" t="s">
        <v>274</v>
      </c>
      <c r="C942" s="9" t="s">
        <v>281</v>
      </c>
      <c r="D942" s="23" t="s">
        <v>298</v>
      </c>
      <c r="E942" s="32">
        <v>9</v>
      </c>
      <c r="F942" s="32">
        <v>9</v>
      </c>
      <c r="G942" s="32">
        <v>10</v>
      </c>
      <c r="H942" s="14">
        <f t="shared" si="427"/>
        <v>4950</v>
      </c>
      <c r="I942" s="45">
        <v>44</v>
      </c>
      <c r="J942" s="15">
        <f t="shared" si="428"/>
        <v>4.8888888888888893</v>
      </c>
      <c r="K942" s="21">
        <v>17</v>
      </c>
      <c r="L942" s="21">
        <v>40</v>
      </c>
      <c r="M942" s="15">
        <f t="shared" si="429"/>
        <v>1.8888888888888888</v>
      </c>
      <c r="N942" s="15">
        <f t="shared" si="430"/>
        <v>4.4444444444444446</v>
      </c>
      <c r="O942" s="17">
        <f t="shared" si="431"/>
        <v>0.42499999999999999</v>
      </c>
      <c r="P942" s="14">
        <v>14</v>
      </c>
      <c r="Q942" s="16">
        <v>32</v>
      </c>
      <c r="R942" s="15">
        <f t="shared" si="432"/>
        <v>1.5555555555555556</v>
      </c>
      <c r="S942" s="15">
        <f t="shared" si="433"/>
        <v>3.5555555555555554</v>
      </c>
      <c r="T942" s="17">
        <f t="shared" si="434"/>
        <v>0.4375</v>
      </c>
      <c r="U942" s="16">
        <v>3</v>
      </c>
      <c r="V942" s="16">
        <v>8</v>
      </c>
      <c r="W942" s="15">
        <f t="shared" si="435"/>
        <v>0.33333333333333331</v>
      </c>
      <c r="X942" s="15">
        <f t="shared" si="436"/>
        <v>0.88888888888888884</v>
      </c>
      <c r="Y942" s="17">
        <f t="shared" si="437"/>
        <v>0.375</v>
      </c>
      <c r="Z942" s="8">
        <v>7</v>
      </c>
      <c r="AA942" s="8">
        <v>9</v>
      </c>
      <c r="AB942" s="15">
        <f t="shared" si="438"/>
        <v>0.77777777777777779</v>
      </c>
      <c r="AC942" s="15">
        <f t="shared" si="439"/>
        <v>1</v>
      </c>
      <c r="AD942" s="17">
        <f t="shared" si="440"/>
        <v>0.77777777777777779</v>
      </c>
      <c r="AE942" s="13">
        <v>21</v>
      </c>
      <c r="AF942" s="15">
        <f t="shared" si="441"/>
        <v>2.3333333333333335</v>
      </c>
      <c r="AG942" s="13">
        <v>4</v>
      </c>
      <c r="AH942" s="15">
        <f t="shared" si="442"/>
        <v>0.44444444444444442</v>
      </c>
      <c r="AI942" s="13">
        <v>17</v>
      </c>
      <c r="AJ942" s="15">
        <f t="shared" si="443"/>
        <v>1.8888888888888888</v>
      </c>
      <c r="AK942" s="13">
        <v>5</v>
      </c>
      <c r="AL942" s="15">
        <f t="shared" si="444"/>
        <v>0.55555555555555558</v>
      </c>
      <c r="AM942" s="13">
        <v>1</v>
      </c>
      <c r="AN942" s="15">
        <f t="shared" si="445"/>
        <v>0.1111111111111111</v>
      </c>
      <c r="AO942" s="2">
        <v>0</v>
      </c>
      <c r="AP942" s="15">
        <f t="shared" si="446"/>
        <v>0</v>
      </c>
      <c r="AQ942" s="6">
        <v>10</v>
      </c>
      <c r="AR942" s="15">
        <f t="shared" si="447"/>
        <v>1.1111111111111112</v>
      </c>
      <c r="AS942" s="52">
        <v>15</v>
      </c>
      <c r="AT942" s="15">
        <f t="shared" si="448"/>
        <v>1.6666666666666667</v>
      </c>
      <c r="AU942" s="18"/>
      <c r="AV942" s="18"/>
      <c r="AW942" s="18"/>
      <c r="AX942" s="18"/>
      <c r="AY942" s="18"/>
      <c r="AZ942" s="18"/>
      <c r="BA942" s="18"/>
      <c r="BB942" s="18"/>
      <c r="BC942" s="18"/>
      <c r="BD942" s="92">
        <f t="shared" si="449"/>
        <v>50.045495905368519</v>
      </c>
      <c r="BE942" s="92">
        <f t="shared" si="450"/>
        <v>46.25</v>
      </c>
      <c r="BF942" s="93">
        <f>IFERROR(100*((L942+0.44*AA942+AQ942)*2400)/((SUMIFS(팀공격력!Q:Q,팀공격력!A:A,B942,팀공격력!B:B,D942)+0.44*SUMIFS(팀공격력!T:T,팀공격력!A:A,B942,팀공격력!B:B,D942)+SUMIFS(팀공격력!AK:AK,팀공격력!A:A,B942,팀공격력!B:B,D942))*(F942*60+G942)),"")</f>
        <v>29.327149534403421</v>
      </c>
      <c r="BG942" s="17">
        <f t="shared" si="451"/>
        <v>0.2</v>
      </c>
      <c r="BH942" s="17">
        <f t="shared" si="452"/>
        <v>0.22500000000000001</v>
      </c>
      <c r="BI942" s="94">
        <f>IFERROR(((AG942*(12000/5))/((F942*60+G942)*(SUMIFS(팀공격력!X:X,팀공격력!A:A,B942,팀공격력!B:B,D942)+SUMIFS(팀수비력!X:X,팀수비력!A:A,B942,팀수비력!B:B,D942))))*100,"")</f>
        <v>2.5668449197860963</v>
      </c>
      <c r="BJ942" s="94">
        <f>IFERROR(((AI942*(12000/5))/((F942*60+G942)*(SUMIFS(팀공격력!V:V,팀공격력!A:A,B942,팀공격력!B:B,D942)+SUMIFS(팀수비력!W:W,팀수비력!A:A,B942,팀수비력!B:B,D942))))*100,"")</f>
        <v>20.158102766798418</v>
      </c>
      <c r="BK942" s="94">
        <f>IFERROR(((AE942*(12000/5))/((F942*60+G942)*(SUMIFS(팀공격력!X:X,팀공격력!A:A,B942,팀공격력!B:B,D942)+SUMIFS(팀수비력!X:X,팀수비력!A:A,B942,팀수비력!B:B,D942))))*100,"")</f>
        <v>13.475935828877006</v>
      </c>
      <c r="BL942" s="94">
        <f>IFERROR(100*AK942/(((((F942*60+G942)/(12000/5))*SUMIFS(팀공격력!P:P,팀공격력!A:A,B942,팀공격력!B:B,D942))-K942)),"")</f>
        <v>11.494252873563218</v>
      </c>
      <c r="BM942" s="94">
        <f>IFERROR(100*((AM942/E942*(2400))/((F942*60+G942)*SUMIFS(팀공격력!AR:AR,팀공격력!A:A,B942,팀공격력!B:B,D942))),"")</f>
        <v>0.68154521847948557</v>
      </c>
      <c r="BN942" s="94">
        <f>IFERROR((AO942*40)/(((F942*60+G942)/60)*(SUMIFS(팀수비력!Q:Q,팀수비력!A:A,B942,팀수비력!B:B,D942)-SUMIFS(팀수비력!N:N,팀수비력!A:A,B942,팀수비력!B:B,D942)))*100,"")</f>
        <v>0</v>
      </c>
      <c r="BO942" s="94">
        <f t="shared" si="453"/>
        <v>18.532246108228318</v>
      </c>
      <c r="BP942" s="18"/>
      <c r="BQ942" s="18"/>
      <c r="BR942" s="18"/>
      <c r="BS942" s="18"/>
      <c r="BT942" s="19" t="s">
        <v>93</v>
      </c>
      <c r="BU942" s="19"/>
      <c r="BV942" s="26" t="s">
        <v>97</v>
      </c>
      <c r="BW942" s="26"/>
      <c r="BX942" s="26"/>
      <c r="BY942" s="26"/>
      <c r="BZ942" s="29"/>
      <c r="CA942" s="29"/>
      <c r="CB942" s="29"/>
      <c r="CC942" s="30"/>
      <c r="CD942" s="30"/>
      <c r="CE942" s="30"/>
      <c r="CF942" s="28">
        <v>3</v>
      </c>
      <c r="CG942" s="28">
        <v>6</v>
      </c>
    </row>
    <row r="943" spans="1:85" x14ac:dyDescent="0.4">
      <c r="A943" s="9" t="s">
        <v>84</v>
      </c>
      <c r="B943" s="9" t="s">
        <v>274</v>
      </c>
      <c r="C943" s="9" t="s">
        <v>282</v>
      </c>
      <c r="D943" s="23" t="s">
        <v>298</v>
      </c>
      <c r="E943" s="32">
        <v>8</v>
      </c>
      <c r="F943" s="32">
        <v>18</v>
      </c>
      <c r="G943" s="32">
        <v>14</v>
      </c>
      <c r="H943" s="14">
        <f t="shared" si="427"/>
        <v>8752</v>
      </c>
      <c r="I943" s="45">
        <v>29</v>
      </c>
      <c r="J943" s="15">
        <f t="shared" si="428"/>
        <v>3.625</v>
      </c>
      <c r="K943" s="21">
        <v>12</v>
      </c>
      <c r="L943" s="21">
        <v>40</v>
      </c>
      <c r="M943" s="15">
        <f t="shared" si="429"/>
        <v>1.5</v>
      </c>
      <c r="N943" s="15">
        <f t="shared" si="430"/>
        <v>5</v>
      </c>
      <c r="O943" s="17">
        <f t="shared" si="431"/>
        <v>0.3</v>
      </c>
      <c r="P943" s="14">
        <v>7</v>
      </c>
      <c r="Q943" s="16">
        <v>16</v>
      </c>
      <c r="R943" s="15">
        <f t="shared" si="432"/>
        <v>0.875</v>
      </c>
      <c r="S943" s="15">
        <f t="shared" si="433"/>
        <v>2</v>
      </c>
      <c r="T943" s="17">
        <f t="shared" si="434"/>
        <v>0.4375</v>
      </c>
      <c r="U943" s="16">
        <v>5</v>
      </c>
      <c r="V943" s="16">
        <v>24</v>
      </c>
      <c r="W943" s="15">
        <f t="shared" si="435"/>
        <v>0.625</v>
      </c>
      <c r="X943" s="15">
        <f t="shared" si="436"/>
        <v>3</v>
      </c>
      <c r="Y943" s="17">
        <f t="shared" si="437"/>
        <v>0.20833333333333334</v>
      </c>
      <c r="Z943" s="8">
        <v>0</v>
      </c>
      <c r="AA943" s="8">
        <v>2</v>
      </c>
      <c r="AB943" s="15">
        <f t="shared" si="438"/>
        <v>0</v>
      </c>
      <c r="AC943" s="15">
        <f t="shared" si="439"/>
        <v>0.25</v>
      </c>
      <c r="AD943" s="17">
        <f t="shared" si="440"/>
        <v>0</v>
      </c>
      <c r="AE943" s="13">
        <v>14</v>
      </c>
      <c r="AF943" s="15">
        <f t="shared" si="441"/>
        <v>1.75</v>
      </c>
      <c r="AG943" s="13">
        <v>6</v>
      </c>
      <c r="AH943" s="15">
        <f t="shared" si="442"/>
        <v>0.75</v>
      </c>
      <c r="AI943" s="13">
        <v>8</v>
      </c>
      <c r="AJ943" s="15">
        <f t="shared" si="443"/>
        <v>1</v>
      </c>
      <c r="AK943" s="13">
        <v>7</v>
      </c>
      <c r="AL943" s="15">
        <f t="shared" si="444"/>
        <v>0.875</v>
      </c>
      <c r="AM943" s="13">
        <v>0</v>
      </c>
      <c r="AN943" s="15">
        <f t="shared" si="445"/>
        <v>0</v>
      </c>
      <c r="AO943" s="2">
        <v>1</v>
      </c>
      <c r="AP943" s="15">
        <f t="shared" si="446"/>
        <v>0.125</v>
      </c>
      <c r="AQ943" s="6">
        <v>7</v>
      </c>
      <c r="AR943" s="15">
        <f t="shared" si="447"/>
        <v>0.875</v>
      </c>
      <c r="AS943" s="52">
        <v>26</v>
      </c>
      <c r="AT943" s="15">
        <f t="shared" si="448"/>
        <v>3.25</v>
      </c>
      <c r="AU943" s="18"/>
      <c r="AV943" s="18"/>
      <c r="AW943" s="18"/>
      <c r="AX943" s="18"/>
      <c r="AY943" s="18"/>
      <c r="AZ943" s="18"/>
      <c r="BA943" s="18"/>
      <c r="BB943" s="18"/>
      <c r="BC943" s="18"/>
      <c r="BD943" s="92">
        <f t="shared" si="449"/>
        <v>35.469667318982381</v>
      </c>
      <c r="BE943" s="92">
        <f t="shared" si="450"/>
        <v>36.25</v>
      </c>
      <c r="BF943" s="93">
        <f>IFERROR(100*((L943+0.44*AA943+AQ943)*2400)/((SUMIFS(팀공격력!Q:Q,팀공격력!A:A,B943,팀공격력!B:B,D943)+0.44*SUMIFS(팀공격력!T:T,팀공격력!A:A,B943,팀공격력!B:B,D943)+SUMIFS(팀공격력!AK:AK,팀공격력!A:A,B943,팀공격력!B:B,D943))*(F943*60+G943)),"")</f>
        <v>13.082701178863951</v>
      </c>
      <c r="BG943" s="17">
        <f t="shared" si="451"/>
        <v>0.6</v>
      </c>
      <c r="BH943" s="17">
        <f t="shared" si="452"/>
        <v>0.05</v>
      </c>
      <c r="BI943" s="94">
        <f>IFERROR(((AG943*(12000/5))/((F943*60+G943)*(SUMIFS(팀공격력!X:X,팀공격력!A:A,B943,팀공격력!B:B,D943)+SUMIFS(팀수비력!X:X,팀수비력!A:A,B943,팀수비력!B:B,D943))))*100,"")</f>
        <v>1.9356920098935371</v>
      </c>
      <c r="BJ943" s="94">
        <f>IFERROR(((AI943*(12000/5))/((F943*60+G943)*(SUMIFS(팀공격력!V:V,팀공격력!A:A,B943,팀공격력!B:B,D943)+SUMIFS(팀수비력!W:W,팀수비력!A:A,B943,팀수비력!B:B,D943))))*100,"")</f>
        <v>4.7690962562594388</v>
      </c>
      <c r="BK943" s="94">
        <f>IFERROR(((AE943*(12000/5))/((F943*60+G943)*(SUMIFS(팀공격력!X:X,팀공격력!A:A,B943,팀공격력!B:B,D943)+SUMIFS(팀수비력!X:X,팀수비력!A:A,B943,팀수비력!B:B,D943))))*100,"")</f>
        <v>4.5166146897515862</v>
      </c>
      <c r="BL943" s="94">
        <f>IFERROR(100*AK943/(((((F943*60+G943)/(12000/5))*SUMIFS(팀공격력!P:P,팀공격력!A:A,B943,팀공격력!B:B,D943))-K943)),"")</f>
        <v>6.4611408528705931</v>
      </c>
      <c r="BM943" s="94">
        <f>IFERROR(100*((AM943/E943*(2400))/((F943*60+G943)*SUMIFS(팀공격력!AR:AR,팀공격력!A:A,B943,팀공격력!B:B,D943))),"")</f>
        <v>0</v>
      </c>
      <c r="BN943" s="94">
        <f>IFERROR((AO943*40)/(((F943*60+G943)/60)*(SUMIFS(팀수비력!Q:Q,팀수비력!A:A,B943,팀수비력!B:B,D943)-SUMIFS(팀수비력!N:N,팀수비력!A:A,B943,팀수비력!B:B,D943)))*100,"")</f>
        <v>0.64523066996451228</v>
      </c>
      <c r="BO943" s="94">
        <f t="shared" si="453"/>
        <v>14.619883040935672</v>
      </c>
      <c r="BP943" s="18"/>
      <c r="BQ943" s="18"/>
      <c r="BR943" s="18"/>
      <c r="BS943" s="18"/>
      <c r="BT943" s="19" t="s">
        <v>88</v>
      </c>
      <c r="BU943" s="19"/>
      <c r="BV943" s="26" t="s">
        <v>94</v>
      </c>
      <c r="BW943" s="26"/>
      <c r="BX943" s="26"/>
      <c r="BY943" s="26"/>
      <c r="BZ943" s="29"/>
      <c r="CA943" s="29"/>
      <c r="CB943" s="29"/>
      <c r="CC943" s="30"/>
      <c r="CD943" s="30"/>
      <c r="CE943" s="30"/>
      <c r="CF943" s="28">
        <v>3</v>
      </c>
      <c r="CG943" s="28">
        <v>5</v>
      </c>
    </row>
    <row r="944" spans="1:85" x14ac:dyDescent="0.4">
      <c r="A944" s="9" t="s">
        <v>84</v>
      </c>
      <c r="B944" s="9" t="s">
        <v>274</v>
      </c>
      <c r="C944" s="9" t="s">
        <v>283</v>
      </c>
      <c r="D944" s="23" t="s">
        <v>298</v>
      </c>
      <c r="E944" s="32">
        <v>9</v>
      </c>
      <c r="F944" s="32">
        <v>30</v>
      </c>
      <c r="G944" s="32">
        <v>28</v>
      </c>
      <c r="H944" s="14">
        <f t="shared" si="427"/>
        <v>16452</v>
      </c>
      <c r="I944" s="45">
        <v>145</v>
      </c>
      <c r="J944" s="15">
        <f t="shared" si="428"/>
        <v>16.111111111111111</v>
      </c>
      <c r="K944" s="21">
        <v>62</v>
      </c>
      <c r="L944" s="21">
        <v>124</v>
      </c>
      <c r="M944" s="15">
        <f t="shared" si="429"/>
        <v>6.8888888888888893</v>
      </c>
      <c r="N944" s="15">
        <f t="shared" si="430"/>
        <v>13.777777777777779</v>
      </c>
      <c r="O944" s="17">
        <f t="shared" si="431"/>
        <v>0.5</v>
      </c>
      <c r="P944" s="14">
        <v>61</v>
      </c>
      <c r="Q944" s="16">
        <v>122</v>
      </c>
      <c r="R944" s="15">
        <f t="shared" si="432"/>
        <v>6.7777777777777777</v>
      </c>
      <c r="S944" s="15">
        <f t="shared" si="433"/>
        <v>13.555555555555555</v>
      </c>
      <c r="T944" s="17">
        <f t="shared" si="434"/>
        <v>0.5</v>
      </c>
      <c r="U944" s="16">
        <v>1</v>
      </c>
      <c r="V944" s="16">
        <v>2</v>
      </c>
      <c r="W944" s="15">
        <f t="shared" si="435"/>
        <v>0.1111111111111111</v>
      </c>
      <c r="X944" s="15">
        <f t="shared" si="436"/>
        <v>0.22222222222222221</v>
      </c>
      <c r="Y944" s="17">
        <f t="shared" si="437"/>
        <v>0.5</v>
      </c>
      <c r="Z944" s="8">
        <v>20</v>
      </c>
      <c r="AA944" s="8">
        <v>54</v>
      </c>
      <c r="AB944" s="15">
        <f t="shared" si="438"/>
        <v>2.2222222222222223</v>
      </c>
      <c r="AC944" s="15">
        <f t="shared" si="439"/>
        <v>6</v>
      </c>
      <c r="AD944" s="17">
        <f t="shared" si="440"/>
        <v>0.37037037037037035</v>
      </c>
      <c r="AE944" s="13">
        <v>131</v>
      </c>
      <c r="AF944" s="15">
        <f t="shared" si="441"/>
        <v>14.555555555555555</v>
      </c>
      <c r="AG944" s="13">
        <v>53</v>
      </c>
      <c r="AH944" s="15">
        <f t="shared" si="442"/>
        <v>5.8888888888888893</v>
      </c>
      <c r="AI944" s="13">
        <v>78</v>
      </c>
      <c r="AJ944" s="15">
        <f t="shared" si="443"/>
        <v>8.6666666666666661</v>
      </c>
      <c r="AK944" s="13">
        <v>33</v>
      </c>
      <c r="AL944" s="15">
        <f t="shared" si="444"/>
        <v>3.6666666666666665</v>
      </c>
      <c r="AM944" s="13">
        <v>11</v>
      </c>
      <c r="AN944" s="15">
        <f t="shared" si="445"/>
        <v>1.2222222222222223</v>
      </c>
      <c r="AO944" s="2">
        <v>6</v>
      </c>
      <c r="AP944" s="15">
        <f t="shared" si="446"/>
        <v>0.66666666666666663</v>
      </c>
      <c r="AQ944" s="6">
        <v>19</v>
      </c>
      <c r="AR944" s="15">
        <f t="shared" si="447"/>
        <v>2.1111111111111112</v>
      </c>
      <c r="AS944" s="52">
        <v>24</v>
      </c>
      <c r="AT944" s="15">
        <f t="shared" si="448"/>
        <v>2.6666666666666665</v>
      </c>
      <c r="AU944" s="18"/>
      <c r="AV944" s="18"/>
      <c r="AW944" s="18"/>
      <c r="AX944" s="18"/>
      <c r="AY944" s="18"/>
      <c r="AZ944" s="18"/>
      <c r="BA944" s="18"/>
      <c r="BB944" s="18"/>
      <c r="BC944" s="18"/>
      <c r="BD944" s="92">
        <f t="shared" si="449"/>
        <v>49.066053059014621</v>
      </c>
      <c r="BE944" s="92">
        <f t="shared" si="450"/>
        <v>50.403225806451616</v>
      </c>
      <c r="BF944" s="93">
        <f>IFERROR(100*((L944+0.44*AA944+AQ944)*2400)/((SUMIFS(팀공격력!Q:Q,팀공격력!A:A,B944,팀공격력!B:B,D944)+0.44*SUMIFS(팀공격력!T:T,팀공격력!A:A,B944,팀공격력!B:B,D944)+SUMIFS(팀공격력!AK:AK,팀공격력!A:A,B944,팀공격력!B:B,D944))*(F944*60+G944)),"")</f>
        <v>27.269444878088773</v>
      </c>
      <c r="BG944" s="17">
        <f t="shared" si="451"/>
        <v>1.6129032258064516E-2</v>
      </c>
      <c r="BH944" s="17">
        <f t="shared" si="452"/>
        <v>0.43548387096774194</v>
      </c>
      <c r="BI944" s="94">
        <f>IFERROR(((AG944*(12000/5))/((F944*60+G944)*(SUMIFS(팀공격력!X:X,팀공격력!A:A,B944,팀공격력!B:B,D944)+SUMIFS(팀수비력!X:X,팀수비력!A:A,B944,팀수비력!B:B,D944))))*100,"")</f>
        <v>10.232977217145063</v>
      </c>
      <c r="BJ944" s="94">
        <f>IFERROR(((AI944*(12000/5))/((F944*60+G944)*(SUMIFS(팀공격력!V:V,팀공격력!A:A,B944,팀공격력!B:B,D944)+SUMIFS(팀수비력!W:W,팀수비력!A:A,B944,팀수비력!B:B,D944))))*100,"")</f>
        <v>27.827989725049946</v>
      </c>
      <c r="BK944" s="94">
        <f>IFERROR(((AE944*(12000/5))/((F944*60+G944)*(SUMIFS(팀공격력!X:X,팀공격력!A:A,B944,팀공격력!B:B,D944)+SUMIFS(팀수비력!X:X,팀수비력!A:A,B944,팀수비력!B:B,D944))))*100,"")</f>
        <v>25.29283048011327</v>
      </c>
      <c r="BL944" s="94">
        <f>IFERROR(100*AK944/(((((F944*60+G944)/(12000/5))*SUMIFS(팀공격력!P:P,팀공격력!A:A,B944,팀공격력!B:B,D944))-K944)),"")</f>
        <v>23.727351164797238</v>
      </c>
      <c r="BM944" s="94">
        <f>IFERROR(100*((AM944/E944*(2400))/((F944*60+G944)*SUMIFS(팀공격력!AR:AR,팀공격력!A:A,B944,팀공격력!B:B,D944))),"")</f>
        <v>2.2556611443112082</v>
      </c>
      <c r="BN944" s="94">
        <f>IFERROR((AO944*40)/(((F944*60+G944)/60)*(SUMIFS(팀수비력!Q:Q,팀수비력!A:A,B944,팀수비력!B:B,D944)-SUMIFS(팀수비력!N:N,팀수비력!A:A,B944,팀수비력!B:B,D944)))*100,"")</f>
        <v>2.316900501995109</v>
      </c>
      <c r="BO944" s="94">
        <f t="shared" si="453"/>
        <v>11.393619573039098</v>
      </c>
      <c r="BP944" s="18"/>
      <c r="BQ944" s="18"/>
      <c r="BR944" s="18"/>
      <c r="BS944" s="18"/>
      <c r="BT944" s="19" t="s">
        <v>93</v>
      </c>
      <c r="BU944" s="19"/>
      <c r="BV944" s="26" t="s">
        <v>97</v>
      </c>
      <c r="BW944" s="26"/>
      <c r="BX944" s="26"/>
      <c r="BY944" s="26"/>
      <c r="BZ944" s="29"/>
      <c r="CA944" s="29"/>
      <c r="CB944" s="29"/>
      <c r="CC944" s="30"/>
      <c r="CD944" s="30"/>
      <c r="CE944" s="30"/>
      <c r="CF944" s="28">
        <v>3</v>
      </c>
      <c r="CG944" s="28">
        <v>6</v>
      </c>
    </row>
    <row r="945" spans="1:85" x14ac:dyDescent="0.4">
      <c r="A945" s="9" t="s">
        <v>84</v>
      </c>
      <c r="B945" s="9" t="s">
        <v>274</v>
      </c>
      <c r="C945" s="9" t="s">
        <v>285</v>
      </c>
      <c r="D945" s="23" t="s">
        <v>298</v>
      </c>
      <c r="E945" s="32">
        <v>3</v>
      </c>
      <c r="F945" s="32">
        <v>2</v>
      </c>
      <c r="G945" s="32">
        <v>9</v>
      </c>
      <c r="H945" s="14">
        <f t="shared" si="427"/>
        <v>387</v>
      </c>
      <c r="I945" s="45">
        <v>0</v>
      </c>
      <c r="J945" s="15">
        <f t="shared" si="428"/>
        <v>0</v>
      </c>
      <c r="K945" s="21">
        <v>0</v>
      </c>
      <c r="L945" s="21">
        <v>4</v>
      </c>
      <c r="M945" s="15">
        <f t="shared" si="429"/>
        <v>0</v>
      </c>
      <c r="N945" s="15">
        <f t="shared" si="430"/>
        <v>1.3333333333333333</v>
      </c>
      <c r="O945" s="17">
        <f t="shared" si="431"/>
        <v>0</v>
      </c>
      <c r="P945" s="14">
        <v>0</v>
      </c>
      <c r="Q945" s="16">
        <v>0</v>
      </c>
      <c r="R945" s="15">
        <f t="shared" si="432"/>
        <v>0</v>
      </c>
      <c r="S945" s="15">
        <f t="shared" si="433"/>
        <v>0</v>
      </c>
      <c r="T945" s="17" t="e">
        <f t="shared" si="434"/>
        <v>#DIV/0!</v>
      </c>
      <c r="U945" s="16">
        <v>0</v>
      </c>
      <c r="V945" s="16">
        <v>4</v>
      </c>
      <c r="W945" s="15">
        <f t="shared" si="435"/>
        <v>0</v>
      </c>
      <c r="X945" s="15">
        <f t="shared" si="436"/>
        <v>1.3333333333333333</v>
      </c>
      <c r="Y945" s="17">
        <f t="shared" si="437"/>
        <v>0</v>
      </c>
      <c r="Z945" s="8">
        <v>0</v>
      </c>
      <c r="AA945" s="8">
        <v>0</v>
      </c>
      <c r="AB945" s="15">
        <f t="shared" si="438"/>
        <v>0</v>
      </c>
      <c r="AC945" s="15">
        <f t="shared" si="439"/>
        <v>0</v>
      </c>
      <c r="AD945" s="17" t="e">
        <f t="shared" si="440"/>
        <v>#DIV/0!</v>
      </c>
      <c r="AE945" s="13">
        <v>2</v>
      </c>
      <c r="AF945" s="15">
        <f t="shared" si="441"/>
        <v>0.66666666666666663</v>
      </c>
      <c r="AG945" s="13">
        <v>1</v>
      </c>
      <c r="AH945" s="15">
        <f t="shared" si="442"/>
        <v>0.33333333333333331</v>
      </c>
      <c r="AI945" s="13">
        <v>1</v>
      </c>
      <c r="AJ945" s="15">
        <f t="shared" si="443"/>
        <v>0.33333333333333331</v>
      </c>
      <c r="AK945" s="13">
        <v>1</v>
      </c>
      <c r="AL945" s="15">
        <f t="shared" si="444"/>
        <v>0.33333333333333331</v>
      </c>
      <c r="AM945" s="13">
        <v>0</v>
      </c>
      <c r="AN945" s="15">
        <f t="shared" si="445"/>
        <v>0</v>
      </c>
      <c r="AO945" s="2">
        <v>0</v>
      </c>
      <c r="AP945" s="15">
        <f t="shared" si="446"/>
        <v>0</v>
      </c>
      <c r="AQ945" s="6">
        <v>0</v>
      </c>
      <c r="AR945" s="15">
        <f t="shared" si="447"/>
        <v>0</v>
      </c>
      <c r="AS945" s="52">
        <v>0</v>
      </c>
      <c r="AT945" s="15">
        <f t="shared" si="448"/>
        <v>0</v>
      </c>
      <c r="AU945" s="18"/>
      <c r="AV945" s="18"/>
      <c r="AW945" s="18"/>
      <c r="AX945" s="18"/>
      <c r="AY945" s="18"/>
      <c r="AZ945" s="18"/>
      <c r="BA945" s="18"/>
      <c r="BB945" s="18"/>
      <c r="BC945" s="18"/>
      <c r="BD945" s="92">
        <f t="shared" si="449"/>
        <v>0</v>
      </c>
      <c r="BE945" s="92">
        <f t="shared" si="450"/>
        <v>0</v>
      </c>
      <c r="BF945" s="93">
        <f>IFERROR(100*((L945+0.44*AA945+AQ945)*2400)/((SUMIFS(팀공격력!Q:Q,팀공격력!A:A,B945,팀공격력!B:B,D945)+0.44*SUMIFS(팀공격력!T:T,팀공격력!A:A,B945,팀공격력!B:B,D945)+SUMIFS(팀공격력!AK:AK,팀공격력!A:A,B945,팀공격력!B:B,D945))*(F945*60+G945)),"")</f>
        <v>9.2689573349893859</v>
      </c>
      <c r="BG945" s="17">
        <f t="shared" si="451"/>
        <v>1</v>
      </c>
      <c r="BH945" s="17">
        <f t="shared" si="452"/>
        <v>0</v>
      </c>
      <c r="BI945" s="94">
        <f>IFERROR(((AG945*(12000/5))/((F945*60+G945)*(SUMIFS(팀공격력!X:X,팀공격력!A:A,B945,팀공격력!B:B,D945)+SUMIFS(팀수비력!X:X,팀수비력!A:A,B945,팀수비력!B:B,D945))))*100,"")</f>
        <v>2.7359781121751023</v>
      </c>
      <c r="BJ945" s="94">
        <f>IFERROR(((AI945*(12000/5))/((F945*60+G945)*(SUMIFS(팀공격력!V:V,팀공격력!A:A,B945,팀공격력!B:B,D945)+SUMIFS(팀수비력!W:W,팀수비력!A:A,B945,팀수비력!B:B,D945))))*100,"")</f>
        <v>5.0556117290192111</v>
      </c>
      <c r="BK945" s="94">
        <f>IFERROR(((AE945*(12000/5))/((F945*60+G945)*(SUMIFS(팀공격력!X:X,팀공격력!A:A,B945,팀공격력!B:B,D945)+SUMIFS(팀수비력!X:X,팀수비력!A:A,B945,팀수비력!B:B,D945))))*100,"")</f>
        <v>5.4719562243502047</v>
      </c>
      <c r="BL945" s="94">
        <f>IFERROR(100*AK945/(((((F945*60+G945)/(12000/5))*SUMIFS(팀공격력!P:P,팀공격력!A:A,B945,팀공격력!B:B,D945))-K945)),"")</f>
        <v>7.0472163495419311</v>
      </c>
      <c r="BM945" s="94">
        <f>IFERROR(100*((AM945/E945*(2400))/((F945*60+G945)*SUMIFS(팀공격력!AR:AR,팀공격력!A:A,B945,팀공격력!B:B,D945))),"")</f>
        <v>0</v>
      </c>
      <c r="BN945" s="94">
        <f>IFERROR((AO945*40)/(((F945*60+G945)/60)*(SUMIFS(팀수비력!Q:Q,팀수비력!A:A,B945,팀수비력!B:B,D945)-SUMIFS(팀수비력!N:N,팀수비력!A:A,B945,팀수비력!B:B,D945)))*100,"")</f>
        <v>0</v>
      </c>
      <c r="BO945" s="94">
        <f t="shared" si="453"/>
        <v>0</v>
      </c>
      <c r="BP945" s="18"/>
      <c r="BQ945" s="18"/>
      <c r="BR945" s="18"/>
      <c r="BS945" s="18"/>
      <c r="BT945" s="19" t="s">
        <v>88</v>
      </c>
      <c r="BU945" s="19"/>
      <c r="BV945" s="26" t="s">
        <v>89</v>
      </c>
      <c r="BW945" s="26"/>
      <c r="BX945" s="26"/>
      <c r="BY945" s="26"/>
      <c r="BZ945" s="29"/>
      <c r="CA945" s="29"/>
      <c r="CB945" s="29"/>
      <c r="CC945" s="30"/>
      <c r="CD945" s="30"/>
      <c r="CE945" s="30"/>
      <c r="CF945" s="28">
        <v>0</v>
      </c>
      <c r="CG945" s="28">
        <v>3</v>
      </c>
    </row>
    <row r="946" spans="1:85" x14ac:dyDescent="0.4">
      <c r="A946" s="9" t="s">
        <v>84</v>
      </c>
      <c r="B946" s="9" t="s">
        <v>274</v>
      </c>
      <c r="C946" s="9" t="s">
        <v>286</v>
      </c>
      <c r="D946" s="23" t="s">
        <v>298</v>
      </c>
      <c r="E946" s="32">
        <v>8</v>
      </c>
      <c r="F946" s="32">
        <v>30</v>
      </c>
      <c r="G946" s="32">
        <v>48</v>
      </c>
      <c r="H946" s="14">
        <f t="shared" si="427"/>
        <v>14784</v>
      </c>
      <c r="I946" s="45">
        <v>102</v>
      </c>
      <c r="J946" s="15">
        <f t="shared" si="428"/>
        <v>12.75</v>
      </c>
      <c r="K946" s="21">
        <v>34</v>
      </c>
      <c r="L946" s="21">
        <v>119</v>
      </c>
      <c r="M946" s="15">
        <f t="shared" si="429"/>
        <v>4.25</v>
      </c>
      <c r="N946" s="15">
        <f t="shared" si="430"/>
        <v>14.875</v>
      </c>
      <c r="O946" s="17">
        <f t="shared" si="431"/>
        <v>0.2857142857142857</v>
      </c>
      <c r="P946" s="14">
        <v>17</v>
      </c>
      <c r="Q946" s="16">
        <v>61</v>
      </c>
      <c r="R946" s="15">
        <f t="shared" si="432"/>
        <v>2.125</v>
      </c>
      <c r="S946" s="15">
        <f t="shared" si="433"/>
        <v>7.625</v>
      </c>
      <c r="T946" s="17">
        <f t="shared" si="434"/>
        <v>0.27868852459016391</v>
      </c>
      <c r="U946" s="16">
        <v>17</v>
      </c>
      <c r="V946" s="16">
        <v>58</v>
      </c>
      <c r="W946" s="15">
        <f t="shared" si="435"/>
        <v>2.125</v>
      </c>
      <c r="X946" s="15">
        <f t="shared" si="436"/>
        <v>7.25</v>
      </c>
      <c r="Y946" s="17">
        <f t="shared" si="437"/>
        <v>0.29310344827586204</v>
      </c>
      <c r="Z946" s="8">
        <v>17</v>
      </c>
      <c r="AA946" s="8">
        <v>23</v>
      </c>
      <c r="AB946" s="15">
        <f t="shared" si="438"/>
        <v>2.125</v>
      </c>
      <c r="AC946" s="15">
        <f t="shared" si="439"/>
        <v>2.875</v>
      </c>
      <c r="AD946" s="17">
        <f t="shared" si="440"/>
        <v>0.73913043478260865</v>
      </c>
      <c r="AE946" s="13">
        <v>31</v>
      </c>
      <c r="AF946" s="15">
        <f t="shared" si="441"/>
        <v>3.875</v>
      </c>
      <c r="AG946" s="13">
        <v>5</v>
      </c>
      <c r="AH946" s="15">
        <f t="shared" si="442"/>
        <v>0.625</v>
      </c>
      <c r="AI946" s="13">
        <v>26</v>
      </c>
      <c r="AJ946" s="15">
        <f t="shared" si="443"/>
        <v>3.25</v>
      </c>
      <c r="AK946" s="13">
        <v>17</v>
      </c>
      <c r="AL946" s="15">
        <f t="shared" si="444"/>
        <v>2.125</v>
      </c>
      <c r="AM946" s="13">
        <v>8</v>
      </c>
      <c r="AN946" s="15">
        <f t="shared" si="445"/>
        <v>1</v>
      </c>
      <c r="AO946" s="2">
        <v>0</v>
      </c>
      <c r="AP946" s="15">
        <f t="shared" si="446"/>
        <v>0</v>
      </c>
      <c r="AQ946" s="6">
        <v>5</v>
      </c>
      <c r="AR946" s="15">
        <f t="shared" si="447"/>
        <v>0.625</v>
      </c>
      <c r="AS946" s="52">
        <v>17</v>
      </c>
      <c r="AT946" s="15">
        <f t="shared" si="448"/>
        <v>2.125</v>
      </c>
      <c r="AU946" s="18"/>
      <c r="AV946" s="18"/>
      <c r="AW946" s="18"/>
      <c r="AX946" s="18"/>
      <c r="AY946" s="18"/>
      <c r="AZ946" s="18"/>
      <c r="BA946" s="18"/>
      <c r="BB946" s="18"/>
      <c r="BC946" s="18"/>
      <c r="BD946" s="92">
        <f t="shared" si="449"/>
        <v>39.498141263940518</v>
      </c>
      <c r="BE946" s="92">
        <f t="shared" si="450"/>
        <v>35.714285714285715</v>
      </c>
      <c r="BF946" s="93">
        <f>IFERROR(100*((L946+0.44*AA946+AQ946)*2400)/((SUMIFS(팀공격력!Q:Q,팀공격력!A:A,B946,팀공격력!B:B,D946)+0.44*SUMIFS(팀공격력!T:T,팀공격력!A:A,B946,팀공격력!B:B,D946)+SUMIFS(팀공격력!AK:AK,팀공격력!A:A,B946,팀공격력!B:B,D946))*(F946*60+G946)),"")</f>
        <v>21.694626616906408</v>
      </c>
      <c r="BG946" s="17">
        <f t="shared" si="451"/>
        <v>0.48739495798319327</v>
      </c>
      <c r="BH946" s="17">
        <f t="shared" si="452"/>
        <v>0.19327731092436976</v>
      </c>
      <c r="BI946" s="94">
        <f>IFERROR(((AG946*(12000/5))/((F946*60+G946)*(SUMIFS(팀공격력!X:X,팀공격력!A:A,B946,팀공격력!B:B,D946)+SUMIFS(팀수비력!X:X,팀수비력!A:A,B946,팀수비력!B:B,D946))))*100,"")</f>
        <v>0.95492742551566079</v>
      </c>
      <c r="BJ946" s="94">
        <f>IFERROR(((AI946*(12000/5))/((F946*60+G946)*(SUMIFS(팀공격력!V:V,팀공격력!A:A,B946,팀공격력!B:B,D946)+SUMIFS(팀수비력!W:W,팀수비력!A:A,B946,팀수비력!B:B,D946))))*100,"")</f>
        <v>9.1756070016939582</v>
      </c>
      <c r="BK946" s="94">
        <f>IFERROR(((AE946*(12000/5))/((F946*60+G946)*(SUMIFS(팀공격력!X:X,팀공격력!A:A,B946,팀공격력!B:B,D946)+SUMIFS(팀수비력!X:X,팀수비력!A:A,B946,팀수비력!B:B,D946))))*100,"")</f>
        <v>5.9205500381970966</v>
      </c>
      <c r="BL946" s="94">
        <f>IFERROR(100*AK946/(((((F946*60+G946)/(12000/5))*SUMIFS(팀공격력!P:P,팀공격력!A:A,B946,팀공격력!B:B,D946))-K946)),"")</f>
        <v>10.042533081285445</v>
      </c>
      <c r="BM946" s="94">
        <f>IFERROR(100*((AM946/E946*(2400))/((F946*60+G946)*SUMIFS(팀공격력!AR:AR,팀공격력!A:A,B946,팀공격력!B:B,D946))),"")</f>
        <v>1.8255675494986221</v>
      </c>
      <c r="BN946" s="94">
        <f>IFERROR((AO946*40)/(((F946*60+G946)/60)*(SUMIFS(팀수비력!Q:Q,팀수비력!A:A,B946,팀수비력!B:B,D946)-SUMIFS(팀수비력!N:N,팀수비력!A:A,B946,팀수비력!B:B,D946)))*100,"")</f>
        <v>0</v>
      </c>
      <c r="BO946" s="94">
        <f t="shared" si="453"/>
        <v>3.7280047718461078</v>
      </c>
      <c r="BP946" s="18"/>
      <c r="BQ946" s="18"/>
      <c r="BR946" s="18"/>
      <c r="BS946" s="18"/>
      <c r="BT946" s="19" t="s">
        <v>88</v>
      </c>
      <c r="BU946" s="19"/>
      <c r="BV946" s="26" t="s">
        <v>89</v>
      </c>
      <c r="BW946" s="26"/>
      <c r="BX946" s="26"/>
      <c r="BY946" s="26"/>
      <c r="BZ946" s="29"/>
      <c r="CA946" s="29"/>
      <c r="CB946" s="29"/>
      <c r="CC946" s="30"/>
      <c r="CD946" s="30"/>
      <c r="CE946" s="30"/>
      <c r="CF946" s="28">
        <v>3</v>
      </c>
      <c r="CG946" s="28">
        <v>5</v>
      </c>
    </row>
    <row r="947" spans="1:85" x14ac:dyDescent="0.4">
      <c r="A947" s="9" t="s">
        <v>84</v>
      </c>
      <c r="B947" s="9" t="s">
        <v>274</v>
      </c>
      <c r="C947" s="9" t="s">
        <v>288</v>
      </c>
      <c r="D947" s="23" t="s">
        <v>298</v>
      </c>
      <c r="E947" s="32">
        <v>9</v>
      </c>
      <c r="F947" s="32">
        <v>30</v>
      </c>
      <c r="G947" s="32">
        <v>7</v>
      </c>
      <c r="H947" s="14">
        <f t="shared" si="427"/>
        <v>16263</v>
      </c>
      <c r="I947" s="45">
        <v>103</v>
      </c>
      <c r="J947" s="15">
        <f t="shared" si="428"/>
        <v>11.444444444444445</v>
      </c>
      <c r="K947" s="21">
        <v>41</v>
      </c>
      <c r="L947" s="21">
        <v>80</v>
      </c>
      <c r="M947" s="15">
        <f t="shared" si="429"/>
        <v>4.5555555555555554</v>
      </c>
      <c r="N947" s="15">
        <f t="shared" si="430"/>
        <v>8.8888888888888893</v>
      </c>
      <c r="O947" s="17">
        <f t="shared" si="431"/>
        <v>0.51249999999999996</v>
      </c>
      <c r="P947" s="14">
        <v>37</v>
      </c>
      <c r="Q947" s="16">
        <v>66</v>
      </c>
      <c r="R947" s="15">
        <f t="shared" si="432"/>
        <v>4.1111111111111107</v>
      </c>
      <c r="S947" s="15">
        <f t="shared" si="433"/>
        <v>7.333333333333333</v>
      </c>
      <c r="T947" s="17">
        <f t="shared" si="434"/>
        <v>0.56060606060606055</v>
      </c>
      <c r="U947" s="16">
        <v>4</v>
      </c>
      <c r="V947" s="16">
        <v>14</v>
      </c>
      <c r="W947" s="15">
        <f t="shared" si="435"/>
        <v>0.44444444444444442</v>
      </c>
      <c r="X947" s="15">
        <f t="shared" si="436"/>
        <v>1.5555555555555556</v>
      </c>
      <c r="Y947" s="17">
        <f t="shared" si="437"/>
        <v>0.2857142857142857</v>
      </c>
      <c r="Z947" s="8">
        <v>17</v>
      </c>
      <c r="AA947" s="8">
        <v>26</v>
      </c>
      <c r="AB947" s="15">
        <f t="shared" si="438"/>
        <v>1.8888888888888888</v>
      </c>
      <c r="AC947" s="15">
        <f t="shared" si="439"/>
        <v>2.8888888888888888</v>
      </c>
      <c r="AD947" s="17">
        <f t="shared" si="440"/>
        <v>0.65384615384615385</v>
      </c>
      <c r="AE947" s="13">
        <v>66</v>
      </c>
      <c r="AF947" s="15">
        <f t="shared" si="441"/>
        <v>7.333333333333333</v>
      </c>
      <c r="AG947" s="13">
        <v>30</v>
      </c>
      <c r="AH947" s="15">
        <f t="shared" si="442"/>
        <v>3.3333333333333335</v>
      </c>
      <c r="AI947" s="13">
        <v>36</v>
      </c>
      <c r="AJ947" s="15">
        <f t="shared" si="443"/>
        <v>4</v>
      </c>
      <c r="AK947" s="13">
        <v>18</v>
      </c>
      <c r="AL947" s="15">
        <f t="shared" si="444"/>
        <v>2</v>
      </c>
      <c r="AM947" s="13">
        <v>9</v>
      </c>
      <c r="AN947" s="15">
        <f t="shared" si="445"/>
        <v>1</v>
      </c>
      <c r="AO947" s="2">
        <v>2</v>
      </c>
      <c r="AP947" s="15">
        <f t="shared" si="446"/>
        <v>0.22222222222222221</v>
      </c>
      <c r="AQ947" s="6">
        <v>14</v>
      </c>
      <c r="AR947" s="15">
        <f t="shared" si="447"/>
        <v>1.5555555555555556</v>
      </c>
      <c r="AS947" s="52">
        <v>28</v>
      </c>
      <c r="AT947" s="15">
        <f t="shared" si="448"/>
        <v>3.1111111111111112</v>
      </c>
      <c r="AU947" s="18"/>
      <c r="AV947" s="18"/>
      <c r="AW947" s="18"/>
      <c r="AX947" s="18"/>
      <c r="AY947" s="18"/>
      <c r="AZ947" s="18"/>
      <c r="BA947" s="18"/>
      <c r="BB947" s="18"/>
      <c r="BC947" s="18"/>
      <c r="BD947" s="92">
        <f t="shared" si="449"/>
        <v>56.321084864391956</v>
      </c>
      <c r="BE947" s="92">
        <f t="shared" si="450"/>
        <v>53.75</v>
      </c>
      <c r="BF947" s="93">
        <f>IFERROR(100*((L947+0.44*AA947+AQ947)*2400)/((SUMIFS(팀공격력!Q:Q,팀공격력!A:A,B947,팀공격력!B:B,D947)+0.44*SUMIFS(팀공격력!T:T,팀공격력!A:A,B947,팀공격력!B:B,D947)+SUMIFS(팀공격력!AK:AK,팀공격력!A:A,B947,팀공격력!B:B,D947))*(F947*60+G947)),"")</f>
        <v>17.442464460537529</v>
      </c>
      <c r="BG947" s="17">
        <f t="shared" si="451"/>
        <v>0.17499999999999999</v>
      </c>
      <c r="BH947" s="17">
        <f t="shared" si="452"/>
        <v>0.32500000000000001</v>
      </c>
      <c r="BI947" s="94">
        <f>IFERROR(((AG947*(12000/5))/((F947*60+G947)*(SUMIFS(팀공격력!X:X,팀공격력!A:A,B947,팀공격력!B:B,D947)+SUMIFS(팀수비력!X:X,팀수비력!A:A,B947,팀수비력!B:B,D947))))*100,"")</f>
        <v>5.8595657410723003</v>
      </c>
      <c r="BJ947" s="94">
        <f>IFERROR(((AI947*(12000/5))/((F947*60+G947)*(SUMIFS(팀공격력!V:V,팀공격력!A:A,B947,팀공격력!B:B,D947)+SUMIFS(팀수비력!W:W,팀수비력!A:A,B947,팀수비력!B:B,D947))))*100,"")</f>
        <v>12.992950121508146</v>
      </c>
      <c r="BK947" s="94">
        <f>IFERROR(((AE947*(12000/5))/((F947*60+G947)*(SUMIFS(팀공격력!X:X,팀공격력!A:A,B947,팀공격력!B:B,D947)+SUMIFS(팀수비력!X:X,팀수비력!A:A,B947,팀수비력!B:B,D947))))*100,"")</f>
        <v>12.891044630359062</v>
      </c>
      <c r="BL947" s="94">
        <f>IFERROR(100*AK947/(((((F947*60+G947)/(12000/5))*SUMIFS(팀공격력!P:P,팀공격력!A:A,B947,팀공격력!B:B,D947))-K947)),"")</f>
        <v>11.409013120365088</v>
      </c>
      <c r="BM947" s="94">
        <f>IFERROR(100*((AM947/E947*(2400))/((F947*60+G947)*SUMIFS(팀공격력!AR:AR,팀공격력!A:A,B947,팀공격력!B:B,D947))),"")</f>
        <v>1.8669888386682092</v>
      </c>
      <c r="BN947" s="94">
        <f>IFERROR((AO947*40)/(((F947*60+G947)/60)*(SUMIFS(팀수비력!Q:Q,팀수비력!A:A,B947,팀수비력!B:B,D947)-SUMIFS(팀수비력!N:N,팀수비력!A:A,B947,팀수비력!B:B,D947)))*100,"")</f>
        <v>0.78127543214297357</v>
      </c>
      <c r="BO947" s="94">
        <f t="shared" si="453"/>
        <v>13.277693474962064</v>
      </c>
      <c r="BP947" s="18"/>
      <c r="BQ947" s="18"/>
      <c r="BR947" s="18"/>
      <c r="BS947" s="18"/>
      <c r="BT947" s="19" t="s">
        <v>88</v>
      </c>
      <c r="BU947" s="19"/>
      <c r="BV947" s="26" t="s">
        <v>89</v>
      </c>
      <c r="BW947" s="26"/>
      <c r="BX947" s="26"/>
      <c r="BY947" s="26"/>
      <c r="BZ947" s="29"/>
      <c r="CA947" s="29"/>
      <c r="CB947" s="29"/>
      <c r="CC947" s="30"/>
      <c r="CD947" s="30"/>
      <c r="CE947" s="30"/>
      <c r="CF947" s="28">
        <v>3</v>
      </c>
      <c r="CG947" s="28">
        <v>6</v>
      </c>
    </row>
    <row r="948" spans="1:85" x14ac:dyDescent="0.4">
      <c r="A948" s="9" t="s">
        <v>84</v>
      </c>
      <c r="B948" s="9" t="s">
        <v>274</v>
      </c>
      <c r="C948" s="9" t="s">
        <v>289</v>
      </c>
      <c r="D948" s="23" t="s">
        <v>298</v>
      </c>
      <c r="E948" s="32">
        <v>9</v>
      </c>
      <c r="F948" s="32">
        <v>32</v>
      </c>
      <c r="G948" s="32">
        <v>57</v>
      </c>
      <c r="H948" s="14">
        <f t="shared" si="427"/>
        <v>17793</v>
      </c>
      <c r="I948" s="45">
        <v>98</v>
      </c>
      <c r="J948" s="15">
        <f t="shared" si="428"/>
        <v>10.888888888888889</v>
      </c>
      <c r="K948" s="21">
        <v>39</v>
      </c>
      <c r="L948" s="21">
        <v>106</v>
      </c>
      <c r="M948" s="15">
        <f t="shared" si="429"/>
        <v>4.333333333333333</v>
      </c>
      <c r="N948" s="15">
        <f t="shared" si="430"/>
        <v>11.777777777777779</v>
      </c>
      <c r="O948" s="17">
        <f t="shared" si="431"/>
        <v>0.36792452830188677</v>
      </c>
      <c r="P948" s="14">
        <v>33</v>
      </c>
      <c r="Q948" s="16">
        <v>69</v>
      </c>
      <c r="R948" s="15">
        <f t="shared" si="432"/>
        <v>3.6666666666666665</v>
      </c>
      <c r="S948" s="15">
        <f t="shared" si="433"/>
        <v>7.666666666666667</v>
      </c>
      <c r="T948" s="17">
        <f t="shared" si="434"/>
        <v>0.47826086956521741</v>
      </c>
      <c r="U948" s="16">
        <v>6</v>
      </c>
      <c r="V948" s="16">
        <v>37</v>
      </c>
      <c r="W948" s="15">
        <f t="shared" si="435"/>
        <v>0.66666666666666663</v>
      </c>
      <c r="X948" s="15">
        <f t="shared" si="436"/>
        <v>4.1111111111111107</v>
      </c>
      <c r="Y948" s="17">
        <f t="shared" si="437"/>
        <v>0.16216216216216217</v>
      </c>
      <c r="Z948" s="8">
        <v>14</v>
      </c>
      <c r="AA948" s="8">
        <v>19</v>
      </c>
      <c r="AB948" s="15">
        <f t="shared" si="438"/>
        <v>1.5555555555555556</v>
      </c>
      <c r="AC948" s="15">
        <f t="shared" si="439"/>
        <v>2.1111111111111112</v>
      </c>
      <c r="AD948" s="17">
        <f t="shared" si="440"/>
        <v>0.73684210526315785</v>
      </c>
      <c r="AE948" s="13">
        <v>28</v>
      </c>
      <c r="AF948" s="15">
        <f t="shared" si="441"/>
        <v>3.1111111111111112</v>
      </c>
      <c r="AG948" s="13">
        <v>12</v>
      </c>
      <c r="AH948" s="15">
        <f t="shared" si="442"/>
        <v>1.3333333333333333</v>
      </c>
      <c r="AI948" s="13">
        <v>16</v>
      </c>
      <c r="AJ948" s="15">
        <f t="shared" si="443"/>
        <v>1.7777777777777777</v>
      </c>
      <c r="AK948" s="13">
        <v>38</v>
      </c>
      <c r="AL948" s="15">
        <f t="shared" si="444"/>
        <v>4.2222222222222223</v>
      </c>
      <c r="AM948" s="13">
        <v>14</v>
      </c>
      <c r="AN948" s="15">
        <f t="shared" si="445"/>
        <v>1.5555555555555556</v>
      </c>
      <c r="AO948" s="2">
        <v>0</v>
      </c>
      <c r="AP948" s="15">
        <f t="shared" si="446"/>
        <v>0</v>
      </c>
      <c r="AQ948" s="6">
        <v>11</v>
      </c>
      <c r="AR948" s="15">
        <f t="shared" si="447"/>
        <v>1.2222222222222223</v>
      </c>
      <c r="AS948" s="52">
        <v>11</v>
      </c>
      <c r="AT948" s="15">
        <f t="shared" si="448"/>
        <v>1.2222222222222223</v>
      </c>
      <c r="AU948" s="18"/>
      <c r="AV948" s="18"/>
      <c r="AW948" s="18"/>
      <c r="AX948" s="18"/>
      <c r="AY948" s="18"/>
      <c r="AZ948" s="18"/>
      <c r="BA948" s="18"/>
      <c r="BB948" s="18"/>
      <c r="BC948" s="18"/>
      <c r="BD948" s="92">
        <f t="shared" si="449"/>
        <v>42.847149352920596</v>
      </c>
      <c r="BE948" s="92">
        <f t="shared" si="450"/>
        <v>39.622641509433961</v>
      </c>
      <c r="BF948" s="93">
        <f>IFERROR(100*((L948+0.44*AA948+AQ948)*2400)/((SUMIFS(팀공격력!Q:Q,팀공격력!A:A,B948,팀공격력!B:B,D948)+0.44*SUMIFS(팀공격력!T:T,팀공격력!A:A,B948,팀공격력!B:B,D948)+SUMIFS(팀공격력!AK:AK,팀공격력!A:A,B948,팀공격력!B:B,D948))*(F948*60+G948)),"")</f>
        <v>18.954525468555989</v>
      </c>
      <c r="BG948" s="17">
        <f t="shared" si="451"/>
        <v>0.34905660377358488</v>
      </c>
      <c r="BH948" s="17">
        <f t="shared" si="452"/>
        <v>0.17924528301886791</v>
      </c>
      <c r="BI948" s="94">
        <f>IFERROR(((AG948*(12000/5))/((F948*60+G948)*(SUMIFS(팀공격력!X:X,팀공격력!A:A,B948,팀공격력!B:B,D948)+SUMIFS(팀수비력!X:X,팀수비력!A:A,B948,팀수비력!B:B,D948))))*100,"")</f>
        <v>2.142283316968669</v>
      </c>
      <c r="BJ948" s="94">
        <f>IFERROR(((AI948*(12000/5))/((F948*60+G948)*(SUMIFS(팀공격력!V:V,팀공격력!A:A,B948,팀공격력!B:B,D948)+SUMIFS(팀수비력!W:W,팀수비력!A:A,B948,팀수비력!B:B,D948))))*100,"")</f>
        <v>5.2780893316619384</v>
      </c>
      <c r="BK948" s="94">
        <f>IFERROR(((AE948*(12000/5))/((F948*60+G948)*(SUMIFS(팀공격력!X:X,팀공격력!A:A,B948,팀공격력!B:B,D948)+SUMIFS(팀수비력!X:X,팀수비력!A:A,B948,팀수비력!B:B,D948))))*100,"")</f>
        <v>4.9986610729268941</v>
      </c>
      <c r="BL948" s="94">
        <f>IFERROR(100*AK948/(((((F948*60+G948)/(12000/5))*SUMIFS(팀공격력!P:P,팀공격력!A:A,B948,팀공격력!B:B,D948))-K948)),"")</f>
        <v>21.292093909340505</v>
      </c>
      <c r="BM948" s="94">
        <f>IFERROR(100*((AM948/E948*(2400))/((F948*60+G948)*SUMIFS(팀공격력!AR:AR,팀공격력!A:A,B948,팀공격력!B:B,D948))),"")</f>
        <v>2.6544755600870205</v>
      </c>
      <c r="BN948" s="94">
        <f>IFERROR((AO948*40)/(((F948*60+G948)/60)*(SUMIFS(팀수비력!Q:Q,팀수비력!A:A,B948,팀수비력!B:B,D948)-SUMIFS(팀수비력!N:N,팀수비력!A:A,B948,팀수비력!B:B,D948)))*100,"")</f>
        <v>0</v>
      </c>
      <c r="BO948" s="94">
        <f t="shared" si="453"/>
        <v>8.7747287811104027</v>
      </c>
      <c r="BP948" s="18"/>
      <c r="BQ948" s="18"/>
      <c r="BR948" s="18"/>
      <c r="BS948" s="18"/>
      <c r="BT948" s="19" t="s">
        <v>88</v>
      </c>
      <c r="BU948" s="19"/>
      <c r="BV948" s="26" t="s">
        <v>89</v>
      </c>
      <c r="BW948" s="26"/>
      <c r="BX948" s="26"/>
      <c r="BY948" s="26"/>
      <c r="BZ948" s="29"/>
      <c r="CA948" s="29"/>
      <c r="CB948" s="29"/>
      <c r="CC948" s="30"/>
      <c r="CD948" s="30"/>
      <c r="CE948" s="30"/>
      <c r="CF948" s="28">
        <v>3</v>
      </c>
      <c r="CG948" s="28">
        <v>6</v>
      </c>
    </row>
    <row r="949" spans="1:85" x14ac:dyDescent="0.4">
      <c r="A949" s="9" t="s">
        <v>84</v>
      </c>
      <c r="B949" s="9" t="s">
        <v>274</v>
      </c>
      <c r="C949" s="9" t="s">
        <v>290</v>
      </c>
      <c r="D949" s="23" t="s">
        <v>298</v>
      </c>
      <c r="E949" s="32">
        <v>1</v>
      </c>
      <c r="F949" s="32">
        <v>2</v>
      </c>
      <c r="G949" s="32">
        <v>31</v>
      </c>
      <c r="H949" s="14">
        <f t="shared" si="427"/>
        <v>151</v>
      </c>
      <c r="I949" s="45">
        <v>0</v>
      </c>
      <c r="J949" s="15">
        <f t="shared" si="428"/>
        <v>0</v>
      </c>
      <c r="K949" s="21">
        <v>0</v>
      </c>
      <c r="L949" s="21">
        <v>1</v>
      </c>
      <c r="M949" s="15">
        <f t="shared" si="429"/>
        <v>0</v>
      </c>
      <c r="N949" s="15">
        <f t="shared" si="430"/>
        <v>1</v>
      </c>
      <c r="O949" s="17">
        <f t="shared" si="431"/>
        <v>0</v>
      </c>
      <c r="P949" s="14">
        <v>0</v>
      </c>
      <c r="Q949" s="16">
        <v>0</v>
      </c>
      <c r="R949" s="15">
        <f t="shared" si="432"/>
        <v>0</v>
      </c>
      <c r="S949" s="15">
        <f t="shared" si="433"/>
        <v>0</v>
      </c>
      <c r="T949" s="17" t="e">
        <f t="shared" si="434"/>
        <v>#DIV/0!</v>
      </c>
      <c r="U949" s="16">
        <v>0</v>
      </c>
      <c r="V949" s="16">
        <v>1</v>
      </c>
      <c r="W949" s="15">
        <f t="shared" si="435"/>
        <v>0</v>
      </c>
      <c r="X949" s="15">
        <f t="shared" si="436"/>
        <v>1</v>
      </c>
      <c r="Y949" s="17">
        <f t="shared" si="437"/>
        <v>0</v>
      </c>
      <c r="Z949" s="8">
        <v>0</v>
      </c>
      <c r="AA949" s="8">
        <v>0</v>
      </c>
      <c r="AB949" s="15">
        <f t="shared" si="438"/>
        <v>0</v>
      </c>
      <c r="AC949" s="15">
        <f t="shared" si="439"/>
        <v>0</v>
      </c>
      <c r="AD949" s="17" t="e">
        <f t="shared" si="440"/>
        <v>#DIV/0!</v>
      </c>
      <c r="AE949" s="13">
        <v>0</v>
      </c>
      <c r="AF949" s="15">
        <f t="shared" si="441"/>
        <v>0</v>
      </c>
      <c r="AG949" s="13">
        <v>0</v>
      </c>
      <c r="AH949" s="15">
        <f t="shared" si="442"/>
        <v>0</v>
      </c>
      <c r="AI949" s="13">
        <v>0</v>
      </c>
      <c r="AJ949" s="15">
        <f t="shared" si="443"/>
        <v>0</v>
      </c>
      <c r="AK949" s="13">
        <v>0</v>
      </c>
      <c r="AL949" s="15">
        <f t="shared" si="444"/>
        <v>0</v>
      </c>
      <c r="AM949" s="13">
        <v>0</v>
      </c>
      <c r="AN949" s="15">
        <f t="shared" si="445"/>
        <v>0</v>
      </c>
      <c r="AO949" s="2">
        <v>0</v>
      </c>
      <c r="AP949" s="15">
        <f t="shared" si="446"/>
        <v>0</v>
      </c>
      <c r="AQ949" s="6">
        <v>0</v>
      </c>
      <c r="AR949" s="15">
        <f t="shared" si="447"/>
        <v>0</v>
      </c>
      <c r="AS949" s="52">
        <v>0</v>
      </c>
      <c r="AT949" s="15">
        <f t="shared" si="448"/>
        <v>0</v>
      </c>
      <c r="AU949" s="18"/>
      <c r="AV949" s="18"/>
      <c r="AW949" s="18"/>
      <c r="AX949" s="18"/>
      <c r="AY949" s="18"/>
      <c r="AZ949" s="18"/>
      <c r="BA949" s="18"/>
      <c r="BB949" s="18"/>
      <c r="BC949" s="18"/>
      <c r="BD949" s="92">
        <f t="shared" si="449"/>
        <v>0</v>
      </c>
      <c r="BE949" s="92">
        <f t="shared" si="450"/>
        <v>0</v>
      </c>
      <c r="BF949" s="93">
        <f>IFERROR(100*((L949+0.44*AA949+AQ949)*2400)/((SUMIFS(팀공격력!Q:Q,팀공격력!A:A,B949,팀공격력!B:B,D949)+0.44*SUMIFS(팀공격력!T:T,팀공격력!A:A,B949,팀공격력!B:B,D949)+SUMIFS(팀공격력!AK:AK,팀공격력!A:A,B949,팀공격력!B:B,D949))*(F949*60+G949)),"")</f>
        <v>1.9796283049894552</v>
      </c>
      <c r="BG949" s="17">
        <f t="shared" si="451"/>
        <v>1</v>
      </c>
      <c r="BH949" s="17">
        <f t="shared" si="452"/>
        <v>0</v>
      </c>
      <c r="BI949" s="94">
        <f>IFERROR(((AG949*(12000/5))/((F949*60+G949)*(SUMIFS(팀공격력!X:X,팀공격력!A:A,B949,팀공격력!B:B,D949)+SUMIFS(팀수비력!X:X,팀수비력!A:A,B949,팀수비력!B:B,D949))))*100,"")</f>
        <v>0</v>
      </c>
      <c r="BJ949" s="94">
        <f>IFERROR(((AI949*(12000/5))/((F949*60+G949)*(SUMIFS(팀공격력!V:V,팀공격력!A:A,B949,팀공격력!B:B,D949)+SUMIFS(팀수비력!W:W,팀수비력!A:A,B949,팀수비력!B:B,D949))))*100,"")</f>
        <v>0</v>
      </c>
      <c r="BK949" s="94">
        <f>IFERROR(((AE949*(12000/5))/((F949*60+G949)*(SUMIFS(팀공격력!X:X,팀공격력!A:A,B949,팀공격력!B:B,D949)+SUMIFS(팀수비력!X:X,팀수비력!A:A,B949,팀수비력!B:B,D949))))*100,"")</f>
        <v>0</v>
      </c>
      <c r="BL949" s="94">
        <f>IFERROR(100*AK949/(((((F949*60+G949)/(12000/5))*SUMIFS(팀공격력!P:P,팀공격력!A:A,B949,팀공격력!B:B,D949))-K949)),"")</f>
        <v>0</v>
      </c>
      <c r="BM949" s="94">
        <f>IFERROR(100*((AM949/E949*(2400))/((F949*60+G949)*SUMIFS(팀공격력!AR:AR,팀공격력!A:A,B949,팀공격력!B:B,D949))),"")</f>
        <v>0</v>
      </c>
      <c r="BN949" s="94">
        <f>IFERROR((AO949*40)/(((F949*60+G949)/60)*(SUMIFS(팀수비력!Q:Q,팀수비력!A:A,B949,팀수비력!B:B,D949)-SUMIFS(팀수비력!N:N,팀수비력!A:A,B949,팀수비력!B:B,D949)))*100,"")</f>
        <v>0</v>
      </c>
      <c r="BO949" s="94">
        <f t="shared" si="453"/>
        <v>0</v>
      </c>
      <c r="BP949" s="18"/>
      <c r="BQ949" s="18"/>
      <c r="BR949" s="18"/>
      <c r="BS949" s="18"/>
      <c r="BT949" s="19" t="s">
        <v>88</v>
      </c>
      <c r="BU949" s="19"/>
      <c r="BV949" s="26" t="s">
        <v>94</v>
      </c>
      <c r="BW949" s="26"/>
      <c r="BX949" s="26"/>
      <c r="BY949" s="26"/>
      <c r="BZ949" s="29"/>
      <c r="CA949" s="29"/>
      <c r="CB949" s="29"/>
      <c r="CC949" s="30"/>
      <c r="CD949" s="30"/>
      <c r="CE949" s="30"/>
      <c r="CF949" s="28">
        <v>0</v>
      </c>
      <c r="CG949" s="28">
        <v>1</v>
      </c>
    </row>
    <row r="950" spans="1:85" x14ac:dyDescent="0.4">
      <c r="A950" s="9" t="s">
        <v>84</v>
      </c>
      <c r="B950" s="9" t="s">
        <v>274</v>
      </c>
      <c r="C950" s="9" t="s">
        <v>291</v>
      </c>
      <c r="D950" s="23" t="s">
        <v>298</v>
      </c>
      <c r="E950" s="32">
        <v>6</v>
      </c>
      <c r="F950" s="32">
        <v>8</v>
      </c>
      <c r="G950" s="32">
        <v>24</v>
      </c>
      <c r="H950" s="14">
        <f t="shared" si="427"/>
        <v>3024</v>
      </c>
      <c r="I950" s="45">
        <v>9</v>
      </c>
      <c r="J950" s="15">
        <f t="shared" si="428"/>
        <v>1.5</v>
      </c>
      <c r="K950" s="21">
        <v>3</v>
      </c>
      <c r="L950" s="21">
        <v>7</v>
      </c>
      <c r="M950" s="15">
        <f t="shared" si="429"/>
        <v>0.5</v>
      </c>
      <c r="N950" s="15">
        <f t="shared" si="430"/>
        <v>1.1666666666666667</v>
      </c>
      <c r="O950" s="17">
        <f t="shared" si="431"/>
        <v>0.42857142857142855</v>
      </c>
      <c r="P950" s="14">
        <v>0</v>
      </c>
      <c r="Q950" s="16">
        <v>1</v>
      </c>
      <c r="R950" s="15">
        <f t="shared" si="432"/>
        <v>0</v>
      </c>
      <c r="S950" s="15">
        <f t="shared" si="433"/>
        <v>0.16666666666666666</v>
      </c>
      <c r="T950" s="17">
        <f t="shared" si="434"/>
        <v>0</v>
      </c>
      <c r="U950" s="16">
        <v>3</v>
      </c>
      <c r="V950" s="16">
        <v>6</v>
      </c>
      <c r="W950" s="15">
        <f t="shared" si="435"/>
        <v>0.5</v>
      </c>
      <c r="X950" s="15">
        <f t="shared" si="436"/>
        <v>1</v>
      </c>
      <c r="Y950" s="17">
        <f t="shared" si="437"/>
        <v>0.5</v>
      </c>
      <c r="Z950" s="8">
        <v>0</v>
      </c>
      <c r="AA950" s="8">
        <v>0</v>
      </c>
      <c r="AB950" s="15">
        <f t="shared" si="438"/>
        <v>0</v>
      </c>
      <c r="AC950" s="15">
        <f t="shared" si="439"/>
        <v>0</v>
      </c>
      <c r="AD950" s="17" t="e">
        <f t="shared" si="440"/>
        <v>#DIV/0!</v>
      </c>
      <c r="AE950" s="13">
        <v>5</v>
      </c>
      <c r="AF950" s="15">
        <f t="shared" si="441"/>
        <v>0.83333333333333337</v>
      </c>
      <c r="AG950" s="13">
        <v>0</v>
      </c>
      <c r="AH950" s="15">
        <f t="shared" si="442"/>
        <v>0</v>
      </c>
      <c r="AI950" s="13">
        <v>5</v>
      </c>
      <c r="AJ950" s="15">
        <f t="shared" si="443"/>
        <v>0.83333333333333337</v>
      </c>
      <c r="AK950" s="13">
        <v>3</v>
      </c>
      <c r="AL950" s="15">
        <f t="shared" si="444"/>
        <v>0.5</v>
      </c>
      <c r="AM950" s="13">
        <v>3</v>
      </c>
      <c r="AN950" s="15">
        <f t="shared" si="445"/>
        <v>0.5</v>
      </c>
      <c r="AO950" s="2">
        <v>0</v>
      </c>
      <c r="AP950" s="15">
        <f t="shared" si="446"/>
        <v>0</v>
      </c>
      <c r="AQ950" s="6">
        <v>0</v>
      </c>
      <c r="AR950" s="15">
        <f t="shared" si="447"/>
        <v>0</v>
      </c>
      <c r="AS950" s="52">
        <v>8</v>
      </c>
      <c r="AT950" s="15">
        <f t="shared" si="448"/>
        <v>1.3333333333333333</v>
      </c>
      <c r="AU950" s="18"/>
      <c r="AV950" s="18"/>
      <c r="AW950" s="18"/>
      <c r="AX950" s="18"/>
      <c r="AY950" s="18"/>
      <c r="AZ950" s="18"/>
      <c r="BA950" s="18"/>
      <c r="BB950" s="18"/>
      <c r="BC950" s="18"/>
      <c r="BD950" s="92">
        <f t="shared" si="449"/>
        <v>64.285714285714292</v>
      </c>
      <c r="BE950" s="92">
        <f t="shared" si="450"/>
        <v>64.285714285714292</v>
      </c>
      <c r="BF950" s="93">
        <f>IFERROR(100*((L950+0.44*AA950+AQ950)*2400)/((SUMIFS(팀공격력!Q:Q,팀공격력!A:A,B950,팀공격력!B:B,D950)+0.44*SUMIFS(팀공격력!T:T,팀공격력!A:A,B950,팀공격력!B:B,D950)+SUMIFS(팀공격력!AK:AK,팀공격력!A:A,B950,팀공격력!B:B,D950))*(F950*60+G950)),"")</f>
        <v>4.151720472963996</v>
      </c>
      <c r="BG950" s="17">
        <f t="shared" si="451"/>
        <v>0.8571428571428571</v>
      </c>
      <c r="BH950" s="17">
        <f t="shared" si="452"/>
        <v>0</v>
      </c>
      <c r="BI950" s="94">
        <f>IFERROR(((AG950*(12000/5))/((F950*60+G950)*(SUMIFS(팀공격력!X:X,팀공격력!A:A,B950,팀공격력!B:B,D950)+SUMIFS(팀수비력!X:X,팀수비력!A:A,B950,팀수비력!B:B,D950))))*100,"")</f>
        <v>0</v>
      </c>
      <c r="BJ950" s="94">
        <f>IFERROR(((AI950*(12000/5))/((F950*60+G950)*(SUMIFS(팀공격력!V:V,팀공격력!A:A,B950,팀공격력!B:B,D950)+SUMIFS(팀수비력!W:W,팀수비력!A:A,B950,팀수비력!B:B,D950))))*100,"")</f>
        <v>6.4699792960662528</v>
      </c>
      <c r="BK950" s="94">
        <f>IFERROR(((AE950*(12000/5))/((F950*60+G950)*(SUMIFS(팀공격력!X:X,팀공격력!A:A,B950,팀공격력!B:B,D950)+SUMIFS(팀수비력!X:X,팀수비력!A:A,B950,팀수비력!B:B,D950))))*100,"")</f>
        <v>3.5014005602240896</v>
      </c>
      <c r="BL950" s="94">
        <f>IFERROR(100*AK950/(((((F950*60+G950)/(12000/5))*SUMIFS(팀공격력!P:P,팀공격력!A:A,B950,팀공격력!B:B,D950))-K950)),"")</f>
        <v>5.720823798627003</v>
      </c>
      <c r="BM950" s="94">
        <f>IFERROR(100*((AM950/E950*(2400))/((F950*60+G950)*SUMIFS(팀공격력!AR:AR,팀공격력!A:A,B950,팀공격력!B:B,D950))),"")</f>
        <v>3.3468738407474738</v>
      </c>
      <c r="BN950" s="94">
        <f>IFERROR((AO950*40)/(((F950*60+G950)/60)*(SUMIFS(팀수비력!Q:Q,팀수비력!A:A,B950,팀수비력!B:B,D950)-SUMIFS(팀수비력!N:N,팀수비력!A:A,B950,팀수비력!B:B,D950)))*100,"")</f>
        <v>0</v>
      </c>
      <c r="BO950" s="94">
        <f t="shared" si="453"/>
        <v>0</v>
      </c>
      <c r="BP950" s="18"/>
      <c r="BQ950" s="18"/>
      <c r="BR950" s="18"/>
      <c r="BS950" s="18"/>
      <c r="BT950" s="19" t="s">
        <v>88</v>
      </c>
      <c r="BU950" s="19"/>
      <c r="BV950" s="26" t="s">
        <v>89</v>
      </c>
      <c r="BW950" s="26"/>
      <c r="BX950" s="26"/>
      <c r="BY950" s="26"/>
      <c r="BZ950" s="29"/>
      <c r="CA950" s="29"/>
      <c r="CB950" s="29"/>
      <c r="CC950" s="30"/>
      <c r="CD950" s="30"/>
      <c r="CE950" s="30"/>
      <c r="CF950" s="28">
        <v>3</v>
      </c>
      <c r="CG950" s="28">
        <v>3</v>
      </c>
    </row>
    <row r="951" spans="1:85" x14ac:dyDescent="0.4">
      <c r="A951" s="9" t="s">
        <v>84</v>
      </c>
      <c r="B951" s="9" t="s">
        <v>274</v>
      </c>
      <c r="C951" s="9" t="s">
        <v>292</v>
      </c>
      <c r="D951" s="23" t="s">
        <v>298</v>
      </c>
      <c r="E951" s="32">
        <v>9</v>
      </c>
      <c r="F951" s="32">
        <v>13</v>
      </c>
      <c r="G951" s="32">
        <v>39</v>
      </c>
      <c r="H951" s="14">
        <f t="shared" si="427"/>
        <v>7371</v>
      </c>
      <c r="I951" s="45">
        <v>41</v>
      </c>
      <c r="J951" s="15">
        <f t="shared" si="428"/>
        <v>4.5555555555555554</v>
      </c>
      <c r="K951" s="21">
        <v>16</v>
      </c>
      <c r="L951" s="21">
        <v>34</v>
      </c>
      <c r="M951" s="15">
        <f t="shared" si="429"/>
        <v>1.7777777777777777</v>
      </c>
      <c r="N951" s="15">
        <f t="shared" si="430"/>
        <v>3.7777777777777777</v>
      </c>
      <c r="O951" s="17">
        <f t="shared" si="431"/>
        <v>0.47058823529411764</v>
      </c>
      <c r="P951" s="14">
        <v>10</v>
      </c>
      <c r="Q951" s="16">
        <v>16</v>
      </c>
      <c r="R951" s="15">
        <f t="shared" si="432"/>
        <v>1.1111111111111112</v>
      </c>
      <c r="S951" s="15">
        <f t="shared" si="433"/>
        <v>1.7777777777777777</v>
      </c>
      <c r="T951" s="17">
        <f t="shared" si="434"/>
        <v>0.625</v>
      </c>
      <c r="U951" s="16">
        <v>6</v>
      </c>
      <c r="V951" s="16">
        <v>18</v>
      </c>
      <c r="W951" s="15">
        <f t="shared" si="435"/>
        <v>0.66666666666666663</v>
      </c>
      <c r="X951" s="15">
        <f t="shared" si="436"/>
        <v>2</v>
      </c>
      <c r="Y951" s="17">
        <f t="shared" si="437"/>
        <v>0.33333333333333331</v>
      </c>
      <c r="Z951" s="8">
        <v>3</v>
      </c>
      <c r="AA951" s="8">
        <v>6</v>
      </c>
      <c r="AB951" s="15">
        <f t="shared" si="438"/>
        <v>0.33333333333333331</v>
      </c>
      <c r="AC951" s="15">
        <f t="shared" si="439"/>
        <v>0.66666666666666663</v>
      </c>
      <c r="AD951" s="17">
        <f t="shared" si="440"/>
        <v>0.5</v>
      </c>
      <c r="AE951" s="13">
        <v>18</v>
      </c>
      <c r="AF951" s="15">
        <f t="shared" si="441"/>
        <v>2</v>
      </c>
      <c r="AG951" s="13">
        <v>7</v>
      </c>
      <c r="AH951" s="15">
        <f t="shared" si="442"/>
        <v>0.77777777777777779</v>
      </c>
      <c r="AI951" s="13">
        <v>11</v>
      </c>
      <c r="AJ951" s="15">
        <f t="shared" si="443"/>
        <v>1.2222222222222223</v>
      </c>
      <c r="AK951" s="13">
        <v>5</v>
      </c>
      <c r="AL951" s="15">
        <f t="shared" si="444"/>
        <v>0.55555555555555558</v>
      </c>
      <c r="AM951" s="13">
        <v>4</v>
      </c>
      <c r="AN951" s="15">
        <f t="shared" si="445"/>
        <v>0.44444444444444442</v>
      </c>
      <c r="AO951" s="2">
        <v>0</v>
      </c>
      <c r="AP951" s="15">
        <f t="shared" si="446"/>
        <v>0</v>
      </c>
      <c r="AQ951" s="6">
        <v>7</v>
      </c>
      <c r="AR951" s="15">
        <f t="shared" si="447"/>
        <v>0.77777777777777779</v>
      </c>
      <c r="AS951" s="52">
        <v>18</v>
      </c>
      <c r="AT951" s="15">
        <f t="shared" si="448"/>
        <v>2</v>
      </c>
      <c r="AU951" s="18"/>
      <c r="AV951" s="18"/>
      <c r="AW951" s="18"/>
      <c r="AX951" s="18"/>
      <c r="AY951" s="18"/>
      <c r="AZ951" s="18"/>
      <c r="BA951" s="18"/>
      <c r="BB951" s="18"/>
      <c r="BC951" s="18"/>
      <c r="BD951" s="92">
        <f t="shared" si="449"/>
        <v>55.949781659388641</v>
      </c>
      <c r="BE951" s="92">
        <f t="shared" si="450"/>
        <v>55.882352941176471</v>
      </c>
      <c r="BF951" s="93">
        <f>IFERROR(100*((L951+0.44*AA951+AQ951)*2400)/((SUMIFS(팀공격력!Q:Q,팀공격력!A:A,B951,팀공격력!B:B,D951)+0.44*SUMIFS(팀공격력!T:T,팀공격력!A:A,B951,팀공격력!B:B,D951)+SUMIFS(팀공격력!AK:AK,팀공격력!A:A,B951,팀공격력!B:B,D951))*(F951*60+G951)),"")</f>
        <v>15.928007159573522</v>
      </c>
      <c r="BG951" s="17">
        <f t="shared" si="451"/>
        <v>0.52941176470588236</v>
      </c>
      <c r="BH951" s="17">
        <f t="shared" si="452"/>
        <v>0.17647058823529413</v>
      </c>
      <c r="BI951" s="94">
        <f>IFERROR(((AG951*(12000/5))/((F951*60+G951)*(SUMIFS(팀공격력!X:X,팀공격력!A:A,B951,팀공격력!B:B,D951)+SUMIFS(팀수비력!X:X,팀수비력!A:A,B951,팀수비력!B:B,D951))))*100,"")</f>
        <v>3.0165912518853695</v>
      </c>
      <c r="BJ951" s="94">
        <f>IFERROR(((AI951*(12000/5))/((F951*60+G951)*(SUMIFS(팀공격력!V:V,팀공격력!A:A,B951,팀공격력!B:B,D951)+SUMIFS(팀수비력!W:W,팀수비력!A:A,B951,팀수비력!B:B,D951))))*100,"")</f>
        <v>8.7593565854435429</v>
      </c>
      <c r="BK951" s="94">
        <f>IFERROR(((AE951*(12000/5))/((F951*60+G951)*(SUMIFS(팀공격력!X:X,팀공격력!A:A,B951,팀공격력!B:B,D951)+SUMIFS(팀수비력!X:X,팀수비력!A:A,B951,팀수비력!B:B,D951))))*100,"")</f>
        <v>7.7569489334195216</v>
      </c>
      <c r="BL951" s="94">
        <f>IFERROR(100*AK951/(((((F951*60+G951)/(12000/5))*SUMIFS(팀공격력!P:P,팀공격력!A:A,B951,팀공격력!B:B,D951))-K951)),"")</f>
        <v>6.7485490619516799</v>
      </c>
      <c r="BM951" s="94">
        <f>IFERROR(100*((AM951/E951*(2400))/((F951*60+G951)*SUMIFS(팀공격력!AR:AR,팀공격력!A:A,B951,팀공격력!B:B,D951))),"")</f>
        <v>1.8307685966481906</v>
      </c>
      <c r="BN951" s="94">
        <f>IFERROR((AO951*40)/(((F951*60+G951)/60)*(SUMIFS(팀수비력!Q:Q,팀수비력!A:A,B951,팀수비력!B:B,D951)-SUMIFS(팀수비력!N:N,팀수비력!A:A,B951,팀수비력!B:B,D951)))*100,"")</f>
        <v>0</v>
      </c>
      <c r="BO951" s="94">
        <f t="shared" si="453"/>
        <v>16.040329972502292</v>
      </c>
      <c r="BP951" s="18"/>
      <c r="BQ951" s="18"/>
      <c r="BR951" s="18"/>
      <c r="BS951" s="18"/>
      <c r="BT951" s="19" t="s">
        <v>88</v>
      </c>
      <c r="BU951" s="19"/>
      <c r="BV951" s="26" t="s">
        <v>94</v>
      </c>
      <c r="BW951" s="26"/>
      <c r="BX951" s="26"/>
      <c r="BY951" s="26"/>
      <c r="BZ951" s="29"/>
      <c r="CA951" s="29"/>
      <c r="CB951" s="29"/>
      <c r="CC951" s="30"/>
      <c r="CD951" s="30"/>
      <c r="CE951" s="30"/>
      <c r="CF951" s="28">
        <v>3</v>
      </c>
      <c r="CG951" s="28">
        <v>6</v>
      </c>
    </row>
    <row r="952" spans="1:85" x14ac:dyDescent="0.4">
      <c r="A952" s="9" t="s">
        <v>84</v>
      </c>
      <c r="B952" s="9" t="s">
        <v>274</v>
      </c>
      <c r="C952" s="9" t="s">
        <v>293</v>
      </c>
      <c r="D952" s="23" t="s">
        <v>298</v>
      </c>
      <c r="E952" s="32">
        <v>8</v>
      </c>
      <c r="F952" s="32">
        <v>6</v>
      </c>
      <c r="G952" s="32">
        <v>26</v>
      </c>
      <c r="H952" s="14">
        <f t="shared" si="427"/>
        <v>3088</v>
      </c>
      <c r="I952" s="45">
        <v>10</v>
      </c>
      <c r="J952" s="15">
        <f t="shared" si="428"/>
        <v>1.25</v>
      </c>
      <c r="K952" s="21">
        <v>4</v>
      </c>
      <c r="L952" s="21">
        <v>11</v>
      </c>
      <c r="M952" s="15">
        <f t="shared" si="429"/>
        <v>0.5</v>
      </c>
      <c r="N952" s="15">
        <f t="shared" si="430"/>
        <v>1.375</v>
      </c>
      <c r="O952" s="17">
        <f t="shared" si="431"/>
        <v>0.36363636363636365</v>
      </c>
      <c r="P952" s="14">
        <v>2</v>
      </c>
      <c r="Q952" s="16">
        <v>6</v>
      </c>
      <c r="R952" s="15">
        <f t="shared" si="432"/>
        <v>0.25</v>
      </c>
      <c r="S952" s="15">
        <f t="shared" si="433"/>
        <v>0.75</v>
      </c>
      <c r="T952" s="17">
        <f t="shared" si="434"/>
        <v>0.33333333333333331</v>
      </c>
      <c r="U952" s="16">
        <v>2</v>
      </c>
      <c r="V952" s="16">
        <v>5</v>
      </c>
      <c r="W952" s="15">
        <f t="shared" si="435"/>
        <v>0.25</v>
      </c>
      <c r="X952" s="15">
        <f t="shared" si="436"/>
        <v>0.625</v>
      </c>
      <c r="Y952" s="17">
        <f t="shared" si="437"/>
        <v>0.4</v>
      </c>
      <c r="Z952" s="8">
        <v>0</v>
      </c>
      <c r="AA952" s="8">
        <v>0</v>
      </c>
      <c r="AB952" s="15">
        <f t="shared" si="438"/>
        <v>0</v>
      </c>
      <c r="AC952" s="15">
        <f t="shared" si="439"/>
        <v>0</v>
      </c>
      <c r="AD952" s="17" t="e">
        <f t="shared" si="440"/>
        <v>#DIV/0!</v>
      </c>
      <c r="AE952" s="13">
        <v>3</v>
      </c>
      <c r="AF952" s="15">
        <f t="shared" si="441"/>
        <v>0.375</v>
      </c>
      <c r="AG952" s="13">
        <v>0</v>
      </c>
      <c r="AH952" s="15">
        <f t="shared" si="442"/>
        <v>0</v>
      </c>
      <c r="AI952" s="13">
        <v>3</v>
      </c>
      <c r="AJ952" s="15">
        <f t="shared" si="443"/>
        <v>0.375</v>
      </c>
      <c r="AK952" s="13">
        <v>3</v>
      </c>
      <c r="AL952" s="15">
        <f t="shared" si="444"/>
        <v>0.375</v>
      </c>
      <c r="AM952" s="13">
        <v>2</v>
      </c>
      <c r="AN952" s="15">
        <f t="shared" si="445"/>
        <v>0.25</v>
      </c>
      <c r="AO952" s="2">
        <v>1</v>
      </c>
      <c r="AP952" s="15">
        <f t="shared" si="446"/>
        <v>0.125</v>
      </c>
      <c r="AQ952" s="6">
        <v>0</v>
      </c>
      <c r="AR952" s="15">
        <f t="shared" si="447"/>
        <v>0</v>
      </c>
      <c r="AS952" s="52">
        <v>7</v>
      </c>
      <c r="AT952" s="15">
        <f t="shared" si="448"/>
        <v>0.875</v>
      </c>
      <c r="AU952" s="18"/>
      <c r="AV952" s="18"/>
      <c r="AW952" s="18"/>
      <c r="AX952" s="18"/>
      <c r="AY952" s="18"/>
      <c r="AZ952" s="18"/>
      <c r="BA952" s="18"/>
      <c r="BB952" s="18"/>
      <c r="BC952" s="18"/>
      <c r="BD952" s="92">
        <f t="shared" si="449"/>
        <v>45.454545454545453</v>
      </c>
      <c r="BE952" s="92">
        <f t="shared" si="450"/>
        <v>45.454545454545453</v>
      </c>
      <c r="BF952" s="93">
        <f>IFERROR(100*((L952+0.44*AA952+AQ952)*2400)/((SUMIFS(팀공격력!Q:Q,팀공격력!A:A,B952,팀공격력!B:B,D952)+0.44*SUMIFS(팀공격력!T:T,팀공격력!A:A,B952,팀공격력!B:B,D952)+SUMIFS(팀공격력!AK:AK,팀공격력!A:A,B952,팀공격력!B:B,D952))*(F952*60+G952)),"")</f>
        <v>8.5185559963406359</v>
      </c>
      <c r="BG952" s="17">
        <f t="shared" si="451"/>
        <v>0.45454545454545453</v>
      </c>
      <c r="BH952" s="17">
        <f t="shared" si="452"/>
        <v>0</v>
      </c>
      <c r="BI952" s="94">
        <f>IFERROR(((AG952*(12000/5))/((F952*60+G952)*(SUMIFS(팀공격력!X:X,팀공격력!A:A,B952,팀공격력!B:B,D952)+SUMIFS(팀수비력!X:X,팀수비력!A:A,B952,팀수비력!B:B,D952))))*100,"")</f>
        <v>0</v>
      </c>
      <c r="BJ952" s="94">
        <f>IFERROR(((AI952*(12000/5))/((F952*60+G952)*(SUMIFS(팀공격력!V:V,팀공격력!A:A,B952,팀공격력!B:B,D952)+SUMIFS(팀수비력!W:W,팀수비력!A:A,B952,팀수비력!B:B,D952))))*100,"")</f>
        <v>5.0687091687316963</v>
      </c>
      <c r="BK952" s="94">
        <f>IFERROR(((AE952*(12000/5))/((F952*60+G952)*(SUMIFS(팀공격력!X:X,팀공격력!A:A,B952,팀공격력!B:B,D952)+SUMIFS(팀수비력!X:X,팀수비력!A:A,B952,팀수비력!B:B,D952))))*100,"")</f>
        <v>2.7430661383724475</v>
      </c>
      <c r="BL952" s="94">
        <f>IFERROR(100*AK952/(((((F952*60+G952)/(12000/5))*SUMIFS(팀공격력!P:P,팀공격력!A:A,B952,팀공격력!B:B,D952))-K952)),"")</f>
        <v>7.8003120124804992</v>
      </c>
      <c r="BM952" s="94">
        <f>IFERROR(100*((AM952/E952*(2400))/((F952*60+G952)*SUMIFS(팀공격력!AR:AR,팀공격력!A:A,B952,팀공격력!B:B,D952))),"")</f>
        <v>2.1850057198662265</v>
      </c>
      <c r="BN952" s="94">
        <f>IFERROR((AO952*40)/(((F952*60+G952)/60)*(SUMIFS(팀수비력!Q:Q,팀수비력!A:A,B952,팀수비력!B:B,D952)-SUMIFS(팀수비력!N:N,팀수비력!A:A,B952,팀수비력!B:B,D952)))*100,"")</f>
        <v>1.8287107589149649</v>
      </c>
      <c r="BO952" s="94">
        <f t="shared" si="453"/>
        <v>0</v>
      </c>
      <c r="BP952" s="18"/>
      <c r="BQ952" s="18"/>
      <c r="BR952" s="18"/>
      <c r="BS952" s="18"/>
      <c r="BT952" s="19" t="s">
        <v>88</v>
      </c>
      <c r="BU952" s="19"/>
      <c r="BV952" s="26" t="s">
        <v>89</v>
      </c>
      <c r="BW952" s="26"/>
      <c r="BX952" s="26"/>
      <c r="BY952" s="26"/>
      <c r="BZ952" s="29"/>
      <c r="CA952" s="29"/>
      <c r="CB952" s="29"/>
      <c r="CC952" s="30"/>
      <c r="CD952" s="30"/>
      <c r="CE952" s="30"/>
      <c r="CF952" s="28">
        <v>3</v>
      </c>
      <c r="CG952" s="28">
        <v>5</v>
      </c>
    </row>
    <row r="953" spans="1:85" x14ac:dyDescent="0.4">
      <c r="A953" s="9" t="s">
        <v>84</v>
      </c>
      <c r="B953" s="9" t="s">
        <v>85</v>
      </c>
      <c r="C953" s="9" t="s">
        <v>86</v>
      </c>
      <c r="D953" s="23" t="s">
        <v>299</v>
      </c>
      <c r="E953" s="32">
        <v>8</v>
      </c>
      <c r="F953" s="32">
        <v>18</v>
      </c>
      <c r="G953" s="32">
        <v>55</v>
      </c>
      <c r="H953" s="14">
        <f t="shared" si="427"/>
        <v>9080</v>
      </c>
      <c r="I953" s="45">
        <v>56</v>
      </c>
      <c r="J953" s="15">
        <f t="shared" si="428"/>
        <v>7</v>
      </c>
      <c r="K953" s="21">
        <v>19</v>
      </c>
      <c r="L953" s="21">
        <v>40</v>
      </c>
      <c r="M953" s="15">
        <f t="shared" si="429"/>
        <v>2.375</v>
      </c>
      <c r="N953" s="15">
        <f t="shared" si="430"/>
        <v>5</v>
      </c>
      <c r="O953" s="17">
        <f t="shared" si="431"/>
        <v>0.47499999999999998</v>
      </c>
      <c r="P953" s="14">
        <v>7</v>
      </c>
      <c r="Q953" s="16">
        <v>16</v>
      </c>
      <c r="R953" s="15">
        <f t="shared" si="432"/>
        <v>0.875</v>
      </c>
      <c r="S953" s="15">
        <f t="shared" si="433"/>
        <v>2</v>
      </c>
      <c r="T953" s="17">
        <f t="shared" si="434"/>
        <v>0.4375</v>
      </c>
      <c r="U953" s="16">
        <v>12</v>
      </c>
      <c r="V953" s="16">
        <v>24</v>
      </c>
      <c r="W953" s="15">
        <f t="shared" si="435"/>
        <v>1.5</v>
      </c>
      <c r="X953" s="15">
        <f t="shared" si="436"/>
        <v>3</v>
      </c>
      <c r="Y953" s="17">
        <f t="shared" si="437"/>
        <v>0.5</v>
      </c>
      <c r="Z953" s="8">
        <v>6</v>
      </c>
      <c r="AA953" s="8">
        <v>9</v>
      </c>
      <c r="AB953" s="15">
        <f t="shared" si="438"/>
        <v>0.75</v>
      </c>
      <c r="AC953" s="15">
        <f t="shared" si="439"/>
        <v>1.125</v>
      </c>
      <c r="AD953" s="17">
        <f t="shared" si="440"/>
        <v>0.66666666666666663</v>
      </c>
      <c r="AE953" s="13">
        <v>10</v>
      </c>
      <c r="AF953" s="15">
        <f t="shared" si="441"/>
        <v>1.25</v>
      </c>
      <c r="AG953" s="13">
        <v>3</v>
      </c>
      <c r="AH953" s="15">
        <f t="shared" si="442"/>
        <v>0.375</v>
      </c>
      <c r="AI953" s="13">
        <v>7</v>
      </c>
      <c r="AJ953" s="15">
        <f t="shared" si="443"/>
        <v>0.875</v>
      </c>
      <c r="AK953" s="13">
        <v>3</v>
      </c>
      <c r="AL953" s="15">
        <f t="shared" si="444"/>
        <v>0.375</v>
      </c>
      <c r="AM953" s="13">
        <v>10</v>
      </c>
      <c r="AN953" s="15">
        <f t="shared" si="445"/>
        <v>1.25</v>
      </c>
      <c r="AO953" s="2">
        <v>1</v>
      </c>
      <c r="AP953" s="15">
        <f t="shared" si="446"/>
        <v>0.125</v>
      </c>
      <c r="AQ953" s="6">
        <v>3</v>
      </c>
      <c r="AR953" s="15">
        <f t="shared" si="447"/>
        <v>0.375</v>
      </c>
      <c r="AS953" s="52">
        <v>11</v>
      </c>
      <c r="AT953" s="15">
        <f t="shared" si="448"/>
        <v>1.375</v>
      </c>
      <c r="AU953" s="18"/>
      <c r="AV953" s="18"/>
      <c r="AW953" s="18"/>
      <c r="AX953" s="18"/>
      <c r="AY953" s="18"/>
      <c r="AZ953" s="18"/>
      <c r="BA953" s="18"/>
      <c r="BB953" s="18"/>
      <c r="BC953" s="18"/>
      <c r="BD953" s="92">
        <f t="shared" si="449"/>
        <v>63.694267515923563</v>
      </c>
      <c r="BE953" s="92">
        <f t="shared" si="450"/>
        <v>62.5</v>
      </c>
      <c r="BF953" s="93">
        <f>IFERROR(100*((L953+0.44*AA953+AQ953)*2400)/((SUMIFS(팀공격력!Q:Q,팀공격력!A:A,B953,팀공격력!B:B,D953)+0.44*SUMIFS(팀공격력!T:T,팀공격력!A:A,B953,팀공격력!B:B,D953)+SUMIFS(팀공격력!AK:AK,팀공격력!A:A,B953,팀공격력!B:B,D953))*(F953*60+G953)),"")</f>
        <v>13.183573873353282</v>
      </c>
      <c r="BG953" s="17">
        <f t="shared" si="451"/>
        <v>0.6</v>
      </c>
      <c r="BH953" s="17">
        <f t="shared" si="452"/>
        <v>0.22500000000000001</v>
      </c>
      <c r="BI953" s="94">
        <f>IFERROR(((AG953*(12000/5))/((F953*60+G953)*(SUMIFS(팀공격력!X:X,팀공격력!A:A,B953,팀공격력!B:B,D953)+SUMIFS(팀수비력!X:X,팀수비력!A:A,B953,팀수비력!B:B,D953))))*100,"")</f>
        <v>1.0231632798067358</v>
      </c>
      <c r="BJ953" s="94">
        <f>IFERROR(((AI953*(12000/5))/((F953*60+G953)*(SUMIFS(팀공격력!V:V,팀공격력!A:A,B953,팀공격력!B:B,D953)+SUMIFS(팀수비력!W:W,팀수비력!A:A,B953,팀수비력!B:B,D953))))*100,"")</f>
        <v>4.4990158402849376</v>
      </c>
      <c r="BK953" s="94">
        <f>IFERROR(((AE953*(12000/5))/((F953*60+G953)*(SUMIFS(팀공격력!X:X,팀공격력!A:A,B953,팀공격력!B:B,D953)+SUMIFS(팀수비력!X:X,팀수비력!A:A,B953,팀수비력!B:B,D953))))*100,"")</f>
        <v>3.4105442660224528</v>
      </c>
      <c r="BL953" s="94">
        <f>IFERROR(100*AK953/(((((F953*60+G953)/(12000/5))*SUMIFS(팀공격력!P:P,팀공격력!A:A,B953,팀공격력!B:B,D953))-K953)),"")</f>
        <v>2.7844380849253616</v>
      </c>
      <c r="BM953" s="94">
        <f>IFERROR(100*((AM953/E953*(2400))/((F953*60+G953)*SUMIFS(팀공격력!AR:AR,팀공격력!A:A,B953,팀공격력!B:B,D953))),"")</f>
        <v>3.7190130473943874</v>
      </c>
      <c r="BN953" s="94">
        <f>IFERROR((AO953*40)/(((F953*60+G953)/60)*(SUMIFS(팀수비력!Q:Q,팀수비력!A:A,B953,팀수비력!B:B,D953)-SUMIFS(팀수비력!N:N,팀수비력!A:A,B953,팀수비력!B:B,D953)))*100,"")</f>
        <v>0.55940144045870921</v>
      </c>
      <c r="BO953" s="94">
        <f t="shared" si="453"/>
        <v>6.3884156729131174</v>
      </c>
      <c r="BP953" s="18"/>
      <c r="BQ953" s="18"/>
      <c r="BR953" s="18"/>
      <c r="BS953" s="18"/>
      <c r="BT953" s="19" t="s">
        <v>88</v>
      </c>
      <c r="BU953" s="19"/>
      <c r="BV953" s="26" t="s">
        <v>89</v>
      </c>
      <c r="BW953" s="26"/>
      <c r="BX953" s="26"/>
      <c r="BY953" s="26"/>
      <c r="BZ953" s="29"/>
      <c r="CA953" s="29"/>
      <c r="CB953" s="29"/>
      <c r="CC953" s="30"/>
      <c r="CD953" s="30"/>
      <c r="CE953" s="30"/>
      <c r="CF953" s="28">
        <v>6</v>
      </c>
      <c r="CG953" s="28">
        <v>2</v>
      </c>
    </row>
    <row r="954" spans="1:85" x14ac:dyDescent="0.4">
      <c r="A954" s="9" t="s">
        <v>84</v>
      </c>
      <c r="B954" s="9" t="s">
        <v>85</v>
      </c>
      <c r="C954" s="9" t="s">
        <v>90</v>
      </c>
      <c r="D954" s="23" t="s">
        <v>299</v>
      </c>
      <c r="E954" s="32">
        <v>5</v>
      </c>
      <c r="F954" s="32">
        <v>6</v>
      </c>
      <c r="G954" s="32">
        <v>27</v>
      </c>
      <c r="H954" s="14">
        <f t="shared" si="427"/>
        <v>1935</v>
      </c>
      <c r="I954" s="45">
        <v>11</v>
      </c>
      <c r="J954" s="15">
        <f t="shared" si="428"/>
        <v>2.2000000000000002</v>
      </c>
      <c r="K954" s="21">
        <v>4</v>
      </c>
      <c r="L954" s="21">
        <v>13</v>
      </c>
      <c r="M954" s="15">
        <f t="shared" si="429"/>
        <v>0.8</v>
      </c>
      <c r="N954" s="15">
        <f t="shared" si="430"/>
        <v>2.6</v>
      </c>
      <c r="O954" s="17">
        <f t="shared" si="431"/>
        <v>0.30769230769230771</v>
      </c>
      <c r="P954" s="14">
        <v>1</v>
      </c>
      <c r="Q954" s="16">
        <v>6</v>
      </c>
      <c r="R954" s="15">
        <f t="shared" si="432"/>
        <v>0.2</v>
      </c>
      <c r="S954" s="15">
        <f t="shared" si="433"/>
        <v>1.2</v>
      </c>
      <c r="T954" s="17">
        <f t="shared" si="434"/>
        <v>0.16666666666666666</v>
      </c>
      <c r="U954" s="16">
        <v>3</v>
      </c>
      <c r="V954" s="16">
        <v>7</v>
      </c>
      <c r="W954" s="15">
        <f t="shared" si="435"/>
        <v>0.6</v>
      </c>
      <c r="X954" s="15">
        <f t="shared" si="436"/>
        <v>1.4</v>
      </c>
      <c r="Y954" s="17">
        <f t="shared" si="437"/>
        <v>0.42857142857142855</v>
      </c>
      <c r="Z954" s="8">
        <v>0</v>
      </c>
      <c r="AA954" s="8">
        <v>0</v>
      </c>
      <c r="AB954" s="15">
        <f t="shared" si="438"/>
        <v>0</v>
      </c>
      <c r="AC954" s="15">
        <f t="shared" si="439"/>
        <v>0</v>
      </c>
      <c r="AD954" s="17" t="e">
        <f t="shared" si="440"/>
        <v>#DIV/0!</v>
      </c>
      <c r="AE954" s="13">
        <v>2</v>
      </c>
      <c r="AF954" s="15">
        <f t="shared" si="441"/>
        <v>0.4</v>
      </c>
      <c r="AG954" s="13">
        <v>2</v>
      </c>
      <c r="AH954" s="15">
        <f t="shared" si="442"/>
        <v>0.4</v>
      </c>
      <c r="AI954" s="13">
        <v>0</v>
      </c>
      <c r="AJ954" s="15">
        <f t="shared" si="443"/>
        <v>0</v>
      </c>
      <c r="AK954" s="13">
        <v>5</v>
      </c>
      <c r="AL954" s="15">
        <f t="shared" si="444"/>
        <v>1</v>
      </c>
      <c r="AM954" s="13">
        <v>2</v>
      </c>
      <c r="AN954" s="15">
        <f t="shared" si="445"/>
        <v>0.4</v>
      </c>
      <c r="AO954" s="2">
        <v>0</v>
      </c>
      <c r="AP954" s="15">
        <f t="shared" si="446"/>
        <v>0</v>
      </c>
      <c r="AQ954" s="6">
        <v>1</v>
      </c>
      <c r="AR954" s="15">
        <f t="shared" si="447"/>
        <v>0.2</v>
      </c>
      <c r="AS954" s="52">
        <v>1</v>
      </c>
      <c r="AT954" s="15">
        <f t="shared" si="448"/>
        <v>0.2</v>
      </c>
      <c r="AU954" s="18"/>
      <c r="AV954" s="18"/>
      <c r="AW954" s="18"/>
      <c r="AX954" s="18"/>
      <c r="AY954" s="18"/>
      <c r="AZ954" s="18"/>
      <c r="BA954" s="18"/>
      <c r="BB954" s="18"/>
      <c r="BC954" s="18"/>
      <c r="BD954" s="92">
        <f t="shared" si="449"/>
        <v>42.307692307692307</v>
      </c>
      <c r="BE954" s="92">
        <f t="shared" si="450"/>
        <v>42.307692307692307</v>
      </c>
      <c r="BF954" s="93">
        <f>IFERROR(100*((L954+0.44*AA954+AQ954)*2400)/((SUMIFS(팀공격력!Q:Q,팀공격력!A:A,B954,팀공격력!B:B,D954)+0.44*SUMIFS(팀공격력!T:T,팀공격력!A:A,B954,팀공격력!B:B,D954)+SUMIFS(팀공격력!AK:AK,팀공격력!A:A,B954,팀공격력!B:B,D954))*(F954*60+G954)),"")</f>
        <v>11.527045330105759</v>
      </c>
      <c r="BG954" s="17">
        <f t="shared" si="451"/>
        <v>0.53846153846153844</v>
      </c>
      <c r="BH954" s="17">
        <f t="shared" si="452"/>
        <v>0</v>
      </c>
      <c r="BI954" s="94">
        <f>IFERROR(((AG954*(12000/5))/((F954*60+G954)*(SUMIFS(팀공격력!X:X,팀공격력!A:A,B954,팀공격력!B:B,D954)+SUMIFS(팀수비력!X:X,팀수비력!A:A,B954,팀수비력!B:B,D954))))*100,"")</f>
        <v>2.000500125031258</v>
      </c>
      <c r="BJ954" s="94">
        <f>IFERROR(((AI954*(12000/5))/((F954*60+G954)*(SUMIFS(팀공격력!V:V,팀공격력!A:A,B954,팀공격력!B:B,D954)+SUMIFS(팀수비력!W:W,팀수비력!A:A,B954,팀수비력!B:B,D954))))*100,"")</f>
        <v>0</v>
      </c>
      <c r="BK954" s="94">
        <f>IFERROR(((AE954*(12000/5))/((F954*60+G954)*(SUMIFS(팀공격력!X:X,팀공격력!A:A,B954,팀공격력!B:B,D954)+SUMIFS(팀수비력!X:X,팀수비력!A:A,B954,팀수비력!B:B,D954))))*100,"")</f>
        <v>2.000500125031258</v>
      </c>
      <c r="BL954" s="94">
        <f>IFERROR(100*AK954/(((((F954*60+G954)/(12000/5))*SUMIFS(팀공격력!P:P,팀공격력!A:A,B954,팀공격력!B:B,D954))-K954)),"")</f>
        <v>12.750223128904755</v>
      </c>
      <c r="BM954" s="94">
        <f>IFERROR(100*((AM954/E954*(2400))/((F954*60+G954)*SUMIFS(팀공격력!AR:AR,팀공격력!A:A,B954,팀공격력!B:B,D954))),"")</f>
        <v>3.4902985499060506</v>
      </c>
      <c r="BN954" s="94">
        <f>IFERROR((AO954*40)/(((F954*60+G954)/60)*(SUMIFS(팀수비력!Q:Q,팀수비력!A:A,B954,팀수비력!B:B,D954)-SUMIFS(팀수비력!N:N,팀수비력!A:A,B954,팀수비력!B:B,D954)))*100,"")</f>
        <v>0</v>
      </c>
      <c r="BO954" s="94">
        <f t="shared" si="453"/>
        <v>7.1428571428571432</v>
      </c>
      <c r="BP954" s="18"/>
      <c r="BQ954" s="18"/>
      <c r="BR954" s="18"/>
      <c r="BS954" s="18"/>
      <c r="BT954" s="19" t="s">
        <v>88</v>
      </c>
      <c r="BU954" s="19"/>
      <c r="BV954" s="26" t="s">
        <v>89</v>
      </c>
      <c r="BW954" s="26"/>
      <c r="BX954" s="26"/>
      <c r="BY954" s="26"/>
      <c r="BZ954" s="29"/>
      <c r="CA954" s="29"/>
      <c r="CB954" s="29"/>
      <c r="CC954" s="30"/>
      <c r="CD954" s="30"/>
      <c r="CE954" s="30"/>
      <c r="CF954" s="28">
        <v>3</v>
      </c>
      <c r="CG954" s="28">
        <v>2</v>
      </c>
    </row>
    <row r="955" spans="1:85" x14ac:dyDescent="0.4">
      <c r="A955" s="9" t="s">
        <v>84</v>
      </c>
      <c r="B955" s="9" t="s">
        <v>85</v>
      </c>
      <c r="C955" s="9" t="s">
        <v>91</v>
      </c>
      <c r="D955" s="23" t="s">
        <v>299</v>
      </c>
      <c r="E955" s="32">
        <v>5</v>
      </c>
      <c r="F955" s="32">
        <v>4</v>
      </c>
      <c r="G955" s="32">
        <v>2</v>
      </c>
      <c r="H955" s="14">
        <f t="shared" si="427"/>
        <v>1210</v>
      </c>
      <c r="I955" s="45">
        <v>2</v>
      </c>
      <c r="J955" s="15">
        <f t="shared" si="428"/>
        <v>0.4</v>
      </c>
      <c r="K955" s="21">
        <v>1</v>
      </c>
      <c r="L955" s="21">
        <v>2</v>
      </c>
      <c r="M955" s="15">
        <f t="shared" si="429"/>
        <v>0.2</v>
      </c>
      <c r="N955" s="15">
        <f t="shared" si="430"/>
        <v>0.4</v>
      </c>
      <c r="O955" s="17">
        <f t="shared" si="431"/>
        <v>0.5</v>
      </c>
      <c r="P955" s="14">
        <v>1</v>
      </c>
      <c r="Q955" s="16">
        <v>2</v>
      </c>
      <c r="R955" s="15">
        <f t="shared" si="432"/>
        <v>0.2</v>
      </c>
      <c r="S955" s="15">
        <f t="shared" si="433"/>
        <v>0.4</v>
      </c>
      <c r="T955" s="17">
        <f t="shared" si="434"/>
        <v>0.5</v>
      </c>
      <c r="U955" s="16">
        <v>0</v>
      </c>
      <c r="V955" s="16">
        <v>0</v>
      </c>
      <c r="W955" s="15">
        <f t="shared" si="435"/>
        <v>0</v>
      </c>
      <c r="X955" s="15">
        <f t="shared" si="436"/>
        <v>0</v>
      </c>
      <c r="Y955" s="17" t="e">
        <f t="shared" si="437"/>
        <v>#DIV/0!</v>
      </c>
      <c r="Z955" s="8">
        <v>0</v>
      </c>
      <c r="AA955" s="8">
        <v>0</v>
      </c>
      <c r="AB955" s="15">
        <f t="shared" si="438"/>
        <v>0</v>
      </c>
      <c r="AC955" s="15">
        <f t="shared" si="439"/>
        <v>0</v>
      </c>
      <c r="AD955" s="17" t="e">
        <f t="shared" si="440"/>
        <v>#DIV/0!</v>
      </c>
      <c r="AE955" s="13">
        <v>4</v>
      </c>
      <c r="AF955" s="15">
        <f t="shared" si="441"/>
        <v>0.8</v>
      </c>
      <c r="AG955" s="13">
        <v>1</v>
      </c>
      <c r="AH955" s="15">
        <f t="shared" si="442"/>
        <v>0.2</v>
      </c>
      <c r="AI955" s="13">
        <v>3</v>
      </c>
      <c r="AJ955" s="15">
        <f t="shared" si="443"/>
        <v>0.6</v>
      </c>
      <c r="AK955" s="13">
        <v>1</v>
      </c>
      <c r="AL955" s="15">
        <f t="shared" si="444"/>
        <v>0.2</v>
      </c>
      <c r="AM955" s="13">
        <v>2</v>
      </c>
      <c r="AN955" s="15">
        <f t="shared" si="445"/>
        <v>0.4</v>
      </c>
      <c r="AO955" s="2">
        <v>0</v>
      </c>
      <c r="AP955" s="15">
        <f t="shared" si="446"/>
        <v>0</v>
      </c>
      <c r="AQ955" s="6">
        <v>0</v>
      </c>
      <c r="AR955" s="15">
        <f t="shared" si="447"/>
        <v>0</v>
      </c>
      <c r="AS955" s="52">
        <v>2</v>
      </c>
      <c r="AT955" s="15">
        <f t="shared" si="448"/>
        <v>0.4</v>
      </c>
      <c r="AU955" s="18"/>
      <c r="AV955" s="18"/>
      <c r="AW955" s="18"/>
      <c r="AX955" s="18"/>
      <c r="AY955" s="18"/>
      <c r="AZ955" s="18"/>
      <c r="BA955" s="18"/>
      <c r="BB955" s="18"/>
      <c r="BC955" s="18"/>
      <c r="BD955" s="92">
        <f t="shared" si="449"/>
        <v>50</v>
      </c>
      <c r="BE955" s="92">
        <f t="shared" si="450"/>
        <v>50</v>
      </c>
      <c r="BF955" s="93">
        <f>IFERROR(100*((L955+0.44*AA955+AQ955)*2400)/((SUMIFS(팀공격력!Q:Q,팀공격력!A:A,B955,팀공격력!B:B,D955)+0.44*SUMIFS(팀공격력!T:T,팀공격력!A:A,B955,팀공격력!B:B,D955)+SUMIFS(팀공격력!AK:AK,팀공격력!A:A,B955,팀공격력!B:B,D955))*(F955*60+G955)),"")</f>
        <v>2.6333922920607606</v>
      </c>
      <c r="BG955" s="17">
        <f t="shared" si="451"/>
        <v>0</v>
      </c>
      <c r="BH955" s="17">
        <f t="shared" si="452"/>
        <v>0</v>
      </c>
      <c r="BI955" s="94">
        <f>IFERROR(((AG955*(12000/5))/((F955*60+G955)*(SUMIFS(팀공격력!X:X,팀공격력!A:A,B955,팀공격력!B:B,D955)+SUMIFS(팀수비력!X:X,팀수비력!A:A,B955,팀수비력!B:B,D955))))*100,"")</f>
        <v>1.5995734470807785</v>
      </c>
      <c r="BJ955" s="94">
        <f>IFERROR(((AI955*(12000/5))/((F955*60+G955)*(SUMIFS(팀공격력!V:V,팀공격력!A:A,B955,팀공격력!B:B,D955)+SUMIFS(팀수비력!W:W,팀수비력!A:A,B955,팀수비력!B:B,D955))))*100,"")</f>
        <v>9.0431811901831249</v>
      </c>
      <c r="BK955" s="94">
        <f>IFERROR(((AE955*(12000/5))/((F955*60+G955)*(SUMIFS(팀공격력!X:X,팀공격력!A:A,B955,팀공격력!B:B,D955)+SUMIFS(팀수비력!X:X,팀수비력!A:A,B955,팀수비력!B:B,D955))))*100,"")</f>
        <v>6.3982937883231141</v>
      </c>
      <c r="BL955" s="94">
        <f>IFERROR(100*AK955/(((((F955*60+G955)/(12000/5))*SUMIFS(팀공격력!P:P,팀공격력!A:A,B955,팀공격력!B:B,D955))-K955)),"")</f>
        <v>3.8427052645062125</v>
      </c>
      <c r="BM955" s="94">
        <f>IFERROR(100*((AM955/E955*(2400))/((F955*60+G955)*SUMIFS(팀공격력!AR:AR,팀공격력!A:A,B955,팀공격력!B:B,D955))),"")</f>
        <v>5.5815931355935602</v>
      </c>
      <c r="BN955" s="94">
        <f>IFERROR((AO955*40)/(((F955*60+G955)/60)*(SUMIFS(팀수비력!Q:Q,팀수비력!A:A,B955,팀수비력!B:B,D955)-SUMIFS(팀수비력!N:N,팀수비력!A:A,B955,팀수비력!B:B,D955)))*100,"")</f>
        <v>0</v>
      </c>
      <c r="BO955" s="94">
        <f t="shared" si="453"/>
        <v>0</v>
      </c>
      <c r="BP955" s="18"/>
      <c r="BQ955" s="18"/>
      <c r="BR955" s="18"/>
      <c r="BS955" s="18"/>
      <c r="BT955" s="19" t="s">
        <v>88</v>
      </c>
      <c r="BU955" s="19"/>
      <c r="BV955" s="26" t="s">
        <v>89</v>
      </c>
      <c r="BW955" s="26"/>
      <c r="BX955" s="26"/>
      <c r="BY955" s="26"/>
      <c r="BZ955" s="29"/>
      <c r="CA955" s="29"/>
      <c r="CB955" s="29"/>
      <c r="CC955" s="30"/>
      <c r="CD955" s="30"/>
      <c r="CE955" s="30"/>
      <c r="CF955" s="28">
        <v>3</v>
      </c>
      <c r="CG955" s="28">
        <v>2</v>
      </c>
    </row>
    <row r="956" spans="1:85" x14ac:dyDescent="0.4">
      <c r="A956" s="9" t="s">
        <v>84</v>
      </c>
      <c r="B956" s="9" t="s">
        <v>85</v>
      </c>
      <c r="C956" s="9" t="s">
        <v>92</v>
      </c>
      <c r="D956" s="23" t="s">
        <v>299</v>
      </c>
      <c r="E956" s="32">
        <v>9</v>
      </c>
      <c r="F956" s="32">
        <v>31</v>
      </c>
      <c r="G956" s="32">
        <v>14</v>
      </c>
      <c r="H956" s="14">
        <f t="shared" si="427"/>
        <v>16866</v>
      </c>
      <c r="I956" s="45">
        <v>146</v>
      </c>
      <c r="J956" s="15">
        <f t="shared" si="428"/>
        <v>16.222222222222221</v>
      </c>
      <c r="K956" s="21">
        <v>58</v>
      </c>
      <c r="L956" s="21">
        <v>110</v>
      </c>
      <c r="M956" s="15">
        <f t="shared" si="429"/>
        <v>6.4444444444444446</v>
      </c>
      <c r="N956" s="15">
        <f t="shared" si="430"/>
        <v>12.222222222222221</v>
      </c>
      <c r="O956" s="17">
        <f t="shared" si="431"/>
        <v>0.52727272727272723</v>
      </c>
      <c r="P956" s="14">
        <v>58</v>
      </c>
      <c r="Q956" s="16">
        <v>106</v>
      </c>
      <c r="R956" s="15">
        <f t="shared" si="432"/>
        <v>6.4444444444444446</v>
      </c>
      <c r="S956" s="15">
        <f t="shared" si="433"/>
        <v>11.777777777777779</v>
      </c>
      <c r="T956" s="17">
        <f t="shared" si="434"/>
        <v>0.54716981132075471</v>
      </c>
      <c r="U956" s="16">
        <v>0</v>
      </c>
      <c r="V956" s="16">
        <v>4</v>
      </c>
      <c r="W956" s="15">
        <f t="shared" si="435"/>
        <v>0</v>
      </c>
      <c r="X956" s="15">
        <f t="shared" si="436"/>
        <v>0.44444444444444442</v>
      </c>
      <c r="Y956" s="17">
        <f t="shared" si="437"/>
        <v>0</v>
      </c>
      <c r="Z956" s="8">
        <v>30</v>
      </c>
      <c r="AA956" s="8">
        <v>45</v>
      </c>
      <c r="AB956" s="15">
        <f t="shared" si="438"/>
        <v>3.3333333333333335</v>
      </c>
      <c r="AC956" s="15">
        <f t="shared" si="439"/>
        <v>5</v>
      </c>
      <c r="AD956" s="17">
        <f t="shared" si="440"/>
        <v>0.66666666666666663</v>
      </c>
      <c r="AE956" s="13">
        <v>118</v>
      </c>
      <c r="AF956" s="15">
        <f t="shared" si="441"/>
        <v>13.111111111111111</v>
      </c>
      <c r="AG956" s="13">
        <v>33</v>
      </c>
      <c r="AH956" s="15">
        <f t="shared" si="442"/>
        <v>3.6666666666666665</v>
      </c>
      <c r="AI956" s="13">
        <v>85</v>
      </c>
      <c r="AJ956" s="15">
        <f t="shared" si="443"/>
        <v>9.4444444444444446</v>
      </c>
      <c r="AK956" s="13">
        <v>27</v>
      </c>
      <c r="AL956" s="15">
        <f t="shared" si="444"/>
        <v>3</v>
      </c>
      <c r="AM956" s="13">
        <v>19</v>
      </c>
      <c r="AN956" s="15">
        <f t="shared" si="445"/>
        <v>2.1111111111111112</v>
      </c>
      <c r="AO956" s="2">
        <v>8</v>
      </c>
      <c r="AP956" s="15">
        <f t="shared" si="446"/>
        <v>0.88888888888888884</v>
      </c>
      <c r="AQ956" s="6">
        <v>19</v>
      </c>
      <c r="AR956" s="15">
        <f t="shared" si="447"/>
        <v>2.1111111111111112</v>
      </c>
      <c r="AS956" s="52">
        <v>26</v>
      </c>
      <c r="AT956" s="15">
        <f t="shared" si="448"/>
        <v>2.8888888888888888</v>
      </c>
      <c r="AU956" s="18"/>
      <c r="AV956" s="18"/>
      <c r="AW956" s="18"/>
      <c r="AX956" s="18"/>
      <c r="AY956" s="18"/>
      <c r="AZ956" s="18"/>
      <c r="BA956" s="18"/>
      <c r="BB956" s="18"/>
      <c r="BC956" s="18"/>
      <c r="BD956" s="92">
        <f t="shared" si="449"/>
        <v>56.240369799691827</v>
      </c>
      <c r="BE956" s="92">
        <f t="shared" si="450"/>
        <v>52.72727272727272</v>
      </c>
      <c r="BF956" s="93">
        <f>IFERROR(100*((L956+0.44*AA956+AQ956)*2400)/((SUMIFS(팀공격력!Q:Q,팀공격력!A:A,B956,팀공격력!B:B,D956)+0.44*SUMIFS(팀공격력!T:T,팀공격력!A:A,B956,팀공격력!B:B,D956)+SUMIFS(팀공격력!AK:AK,팀공격력!A:A,B956,팀공격력!B:B,D956))*(F956*60+G956)),"")</f>
        <v>25.300801248716965</v>
      </c>
      <c r="BG956" s="17">
        <f t="shared" si="451"/>
        <v>3.6363636363636362E-2</v>
      </c>
      <c r="BH956" s="17">
        <f t="shared" si="452"/>
        <v>0.40909090909090912</v>
      </c>
      <c r="BI956" s="94">
        <f>IFERROR(((AG956*(12000/5))/((F956*60+G956)*(SUMIFS(팀공격력!X:X,팀공격력!A:A,B956,팀공격력!B:B,D956)+SUMIFS(팀수비력!X:X,팀수비력!A:A,B956,팀수비력!B:B,D956))))*100,"")</f>
        <v>6.8165387131201154</v>
      </c>
      <c r="BJ956" s="94">
        <f>IFERROR(((AI956*(12000/5))/((F956*60+G956)*(SUMIFS(팀공격력!V:V,팀공격력!A:A,B956,팀공격력!B:B,D956)+SUMIFS(팀수비력!W:W,팀수비력!A:A,B956,팀수비력!B:B,D956))))*100,"")</f>
        <v>33.087555510862124</v>
      </c>
      <c r="BK956" s="94">
        <f>IFERROR(((AE956*(12000/5))/((F956*60+G956)*(SUMIFS(팀공격력!X:X,팀공격력!A:A,B956,팀공격력!B:B,D956)+SUMIFS(팀수비력!X:X,팀수비력!A:A,B956,팀수비력!B:B,D956))))*100,"")</f>
        <v>24.374289943884051</v>
      </c>
      <c r="BL956" s="94">
        <f>IFERROR(100*AK956/(((((F956*60+G956)/(12000/5))*SUMIFS(팀공격력!P:P,팀공격력!A:A,B956,팀공격력!B:B,D956))-K956)),"")</f>
        <v>17.849666145133209</v>
      </c>
      <c r="BM956" s="94">
        <f>IFERROR(100*((AM956/E956*(2400))/((F956*60+G956)*SUMIFS(팀공격력!AR:AR,팀공격력!A:A,B956,팀공격력!B:B,D956))),"")</f>
        <v>3.8041274216558745</v>
      </c>
      <c r="BN956" s="94">
        <f>IFERROR((AO956*40)/(((F956*60+G956)/60)*(SUMIFS(팀수비력!Q:Q,팀수비력!A:A,B956,팀수비력!B:B,D956)-SUMIFS(팀수비력!N:N,팀수비력!A:A,B956,팀수비력!B:B,D956)))*100,"")</f>
        <v>2.710440277142518</v>
      </c>
      <c r="BO956" s="94">
        <f t="shared" si="453"/>
        <v>12.768817204301074</v>
      </c>
      <c r="BP956" s="18"/>
      <c r="BQ956" s="18"/>
      <c r="BR956" s="18"/>
      <c r="BS956" s="18"/>
      <c r="BT956" s="19" t="s">
        <v>93</v>
      </c>
      <c r="BU956" s="19"/>
      <c r="BV956" s="26" t="s">
        <v>94</v>
      </c>
      <c r="BW956" s="26"/>
      <c r="BX956" s="26"/>
      <c r="BY956" s="26"/>
      <c r="BZ956" s="29"/>
      <c r="CA956" s="29"/>
      <c r="CB956" s="29"/>
      <c r="CC956" s="30"/>
      <c r="CD956" s="30"/>
      <c r="CE956" s="30"/>
      <c r="CF956" s="28">
        <v>6</v>
      </c>
      <c r="CG956" s="28">
        <v>3</v>
      </c>
    </row>
    <row r="957" spans="1:85" x14ac:dyDescent="0.4">
      <c r="A957" s="9" t="s">
        <v>84</v>
      </c>
      <c r="B957" s="9" t="s">
        <v>85</v>
      </c>
      <c r="C957" s="9" t="s">
        <v>95</v>
      </c>
      <c r="D957" s="23" t="s">
        <v>299</v>
      </c>
      <c r="E957" s="32">
        <v>4</v>
      </c>
      <c r="F957" s="32">
        <v>3</v>
      </c>
      <c r="G957" s="32">
        <v>6</v>
      </c>
      <c r="H957" s="14">
        <f t="shared" si="427"/>
        <v>744</v>
      </c>
      <c r="I957" s="45">
        <v>4</v>
      </c>
      <c r="J957" s="15">
        <f t="shared" si="428"/>
        <v>1</v>
      </c>
      <c r="K957" s="21">
        <v>2</v>
      </c>
      <c r="L957" s="21">
        <v>6</v>
      </c>
      <c r="M957" s="15">
        <f t="shared" si="429"/>
        <v>0.5</v>
      </c>
      <c r="N957" s="15">
        <f t="shared" si="430"/>
        <v>1.5</v>
      </c>
      <c r="O957" s="17">
        <f t="shared" si="431"/>
        <v>0.33333333333333331</v>
      </c>
      <c r="P957" s="14">
        <v>2</v>
      </c>
      <c r="Q957" s="16">
        <v>4</v>
      </c>
      <c r="R957" s="15">
        <f t="shared" si="432"/>
        <v>0.5</v>
      </c>
      <c r="S957" s="15">
        <f t="shared" si="433"/>
        <v>1</v>
      </c>
      <c r="T957" s="17">
        <f t="shared" si="434"/>
        <v>0.5</v>
      </c>
      <c r="U957" s="16">
        <v>0</v>
      </c>
      <c r="V957" s="16">
        <v>2</v>
      </c>
      <c r="W957" s="15">
        <f t="shared" si="435"/>
        <v>0</v>
      </c>
      <c r="X957" s="15">
        <f t="shared" si="436"/>
        <v>0.5</v>
      </c>
      <c r="Y957" s="17">
        <f t="shared" si="437"/>
        <v>0</v>
      </c>
      <c r="Z957" s="8">
        <v>0</v>
      </c>
      <c r="AA957" s="8">
        <v>0</v>
      </c>
      <c r="AB957" s="15">
        <f t="shared" si="438"/>
        <v>0</v>
      </c>
      <c r="AC957" s="15">
        <f t="shared" si="439"/>
        <v>0</v>
      </c>
      <c r="AD957" s="17" t="e">
        <f t="shared" si="440"/>
        <v>#DIV/0!</v>
      </c>
      <c r="AE957" s="13">
        <v>2</v>
      </c>
      <c r="AF957" s="15">
        <f t="shared" si="441"/>
        <v>0.5</v>
      </c>
      <c r="AG957" s="13">
        <v>2</v>
      </c>
      <c r="AH957" s="15">
        <f t="shared" si="442"/>
        <v>0.5</v>
      </c>
      <c r="AI957" s="13">
        <v>0</v>
      </c>
      <c r="AJ957" s="15">
        <f t="shared" si="443"/>
        <v>0</v>
      </c>
      <c r="AK957" s="13">
        <v>0</v>
      </c>
      <c r="AL957" s="15">
        <f t="shared" si="444"/>
        <v>0</v>
      </c>
      <c r="AM957" s="13">
        <v>0</v>
      </c>
      <c r="AN957" s="15">
        <f t="shared" si="445"/>
        <v>0</v>
      </c>
      <c r="AO957" s="2">
        <v>0</v>
      </c>
      <c r="AP957" s="15">
        <f t="shared" si="446"/>
        <v>0</v>
      </c>
      <c r="AQ957" s="6">
        <v>0</v>
      </c>
      <c r="AR957" s="15">
        <f t="shared" si="447"/>
        <v>0</v>
      </c>
      <c r="AS957" s="52">
        <v>0</v>
      </c>
      <c r="AT957" s="15">
        <f t="shared" si="448"/>
        <v>0</v>
      </c>
      <c r="AU957" s="18"/>
      <c r="AV957" s="18"/>
      <c r="AW957" s="18"/>
      <c r="AX957" s="18"/>
      <c r="AY957" s="18"/>
      <c r="AZ957" s="18"/>
      <c r="BA957" s="18"/>
      <c r="BB957" s="18"/>
      <c r="BC957" s="18"/>
      <c r="BD957" s="92">
        <f t="shared" si="449"/>
        <v>33.333333333333329</v>
      </c>
      <c r="BE957" s="92">
        <f t="shared" si="450"/>
        <v>33.333333333333329</v>
      </c>
      <c r="BF957" s="93">
        <f>IFERROR(100*((L957+0.44*AA957+AQ957)*2400)/((SUMIFS(팀공격력!Q:Q,팀공격력!A:A,B957,팀공격력!B:B,D957)+0.44*SUMIFS(팀공격력!T:T,팀공격력!A:A,B957,팀공격력!B:B,D957)+SUMIFS(팀공격력!AK:AK,팀공격력!A:A,B957,팀공격력!B:B,D957))*(F957*60+G957)),"")</f>
        <v>10.278724752882324</v>
      </c>
      <c r="BG957" s="17">
        <f t="shared" si="451"/>
        <v>0.33333333333333331</v>
      </c>
      <c r="BH957" s="17">
        <f t="shared" si="452"/>
        <v>0</v>
      </c>
      <c r="BI957" s="94">
        <f>IFERROR(((AG957*(12000/5))/((F957*60+G957)*(SUMIFS(팀공격력!X:X,팀공격력!A:A,B957,팀공격력!B:B,D957)+SUMIFS(팀수비력!X:X,팀수비력!A:A,B957,팀수비력!B:B,D957))))*100,"")</f>
        <v>4.1623309053069724</v>
      </c>
      <c r="BJ957" s="94">
        <f>IFERROR(((AI957*(12000/5))/((F957*60+G957)*(SUMIFS(팀공격력!V:V,팀공격력!A:A,B957,팀공격력!B:B,D957)+SUMIFS(팀수비력!W:W,팀수비력!A:A,B957,팀수비력!B:B,D957))))*100,"")</f>
        <v>0</v>
      </c>
      <c r="BK957" s="94">
        <f>IFERROR(((AE957*(12000/5))/((F957*60+G957)*(SUMIFS(팀공격력!X:X,팀공격력!A:A,B957,팀공격력!B:B,D957)+SUMIFS(팀수비력!X:X,팀수비력!A:A,B957,팀수비력!B:B,D957))))*100,"")</f>
        <v>4.1623309053069724</v>
      </c>
      <c r="BL957" s="94">
        <f>IFERROR(100*AK957/(((((F957*60+G957)/(12000/5))*SUMIFS(팀공격력!P:P,팀공격력!A:A,B957,팀공격력!B:B,D957))-K957)),"")</f>
        <v>0</v>
      </c>
      <c r="BM957" s="94">
        <f>IFERROR(100*((AM957/E957*(2400))/((F957*60+G957)*SUMIFS(팀공격력!AR:AR,팀공격력!A:A,B957,팀공격력!B:B,D957))),"")</f>
        <v>0</v>
      </c>
      <c r="BN957" s="94">
        <f>IFERROR((AO957*40)/(((F957*60+G957)/60)*(SUMIFS(팀수비력!Q:Q,팀수비력!A:A,B957,팀수비력!B:B,D957)-SUMIFS(팀수비력!N:N,팀수비력!A:A,B957,팀수비력!B:B,D957)))*100,"")</f>
        <v>0</v>
      </c>
      <c r="BO957" s="94">
        <f t="shared" si="453"/>
        <v>0</v>
      </c>
      <c r="BP957" s="18"/>
      <c r="BQ957" s="18"/>
      <c r="BR957" s="18"/>
      <c r="BS957" s="18"/>
      <c r="BT957" s="19" t="s">
        <v>88</v>
      </c>
      <c r="BU957" s="19"/>
      <c r="BV957" s="26" t="s">
        <v>94</v>
      </c>
      <c r="BW957" s="26"/>
      <c r="BX957" s="26"/>
      <c r="BY957" s="26"/>
      <c r="BZ957" s="29"/>
      <c r="CA957" s="29"/>
      <c r="CB957" s="29"/>
      <c r="CC957" s="30"/>
      <c r="CD957" s="30"/>
      <c r="CE957" s="30"/>
      <c r="CF957" s="28">
        <v>3</v>
      </c>
      <c r="CG957" s="28">
        <v>1</v>
      </c>
    </row>
    <row r="958" spans="1:85" x14ac:dyDescent="0.4">
      <c r="A958" s="9" t="s">
        <v>84</v>
      </c>
      <c r="B958" s="9" t="s">
        <v>85</v>
      </c>
      <c r="C958" s="9" t="s">
        <v>98</v>
      </c>
      <c r="D958" s="23" t="s">
        <v>299</v>
      </c>
      <c r="E958" s="32">
        <v>6</v>
      </c>
      <c r="F958" s="32">
        <v>20</v>
      </c>
      <c r="G958" s="32">
        <v>12</v>
      </c>
      <c r="H958" s="14">
        <f t="shared" si="427"/>
        <v>7272</v>
      </c>
      <c r="I958" s="45">
        <v>29</v>
      </c>
      <c r="J958" s="15">
        <f t="shared" si="428"/>
        <v>4.833333333333333</v>
      </c>
      <c r="K958" s="21">
        <v>13</v>
      </c>
      <c r="L958" s="21">
        <v>16</v>
      </c>
      <c r="M958" s="15">
        <f t="shared" si="429"/>
        <v>2.1666666666666665</v>
      </c>
      <c r="N958" s="15">
        <f t="shared" si="430"/>
        <v>2.6666666666666665</v>
      </c>
      <c r="O958" s="17">
        <f t="shared" si="431"/>
        <v>0.8125</v>
      </c>
      <c r="P958" s="14">
        <v>13</v>
      </c>
      <c r="Q958" s="16">
        <v>16</v>
      </c>
      <c r="R958" s="15">
        <f t="shared" si="432"/>
        <v>2.1666666666666665</v>
      </c>
      <c r="S958" s="15">
        <f t="shared" si="433"/>
        <v>2.6666666666666665</v>
      </c>
      <c r="T958" s="17">
        <f t="shared" si="434"/>
        <v>0.8125</v>
      </c>
      <c r="U958" s="16">
        <v>0</v>
      </c>
      <c r="V958" s="16">
        <v>0</v>
      </c>
      <c r="W958" s="15">
        <f t="shared" si="435"/>
        <v>0</v>
      </c>
      <c r="X958" s="15">
        <f t="shared" si="436"/>
        <v>0</v>
      </c>
      <c r="Y958" s="17" t="e">
        <f t="shared" si="437"/>
        <v>#DIV/0!</v>
      </c>
      <c r="Z958" s="8">
        <v>3</v>
      </c>
      <c r="AA958" s="8">
        <v>9</v>
      </c>
      <c r="AB958" s="15">
        <f t="shared" si="438"/>
        <v>0.5</v>
      </c>
      <c r="AC958" s="15">
        <f t="shared" si="439"/>
        <v>1.5</v>
      </c>
      <c r="AD958" s="17">
        <f t="shared" si="440"/>
        <v>0.33333333333333331</v>
      </c>
      <c r="AE958" s="13">
        <v>19</v>
      </c>
      <c r="AF958" s="15">
        <f t="shared" si="441"/>
        <v>3.1666666666666665</v>
      </c>
      <c r="AG958" s="13">
        <v>10</v>
      </c>
      <c r="AH958" s="15">
        <f t="shared" si="442"/>
        <v>1.6666666666666667</v>
      </c>
      <c r="AI958" s="13">
        <v>9</v>
      </c>
      <c r="AJ958" s="15">
        <f t="shared" si="443"/>
        <v>1.5</v>
      </c>
      <c r="AK958" s="13">
        <v>3</v>
      </c>
      <c r="AL958" s="15">
        <f t="shared" si="444"/>
        <v>0.5</v>
      </c>
      <c r="AM958" s="13">
        <v>4</v>
      </c>
      <c r="AN958" s="15">
        <f t="shared" si="445"/>
        <v>0.66666666666666663</v>
      </c>
      <c r="AO958" s="2">
        <v>4</v>
      </c>
      <c r="AP958" s="15">
        <f t="shared" si="446"/>
        <v>0.66666666666666663</v>
      </c>
      <c r="AQ958" s="6">
        <v>2</v>
      </c>
      <c r="AR958" s="15">
        <f t="shared" si="447"/>
        <v>0.33333333333333331</v>
      </c>
      <c r="AS958" s="52">
        <v>14</v>
      </c>
      <c r="AT958" s="15">
        <f t="shared" si="448"/>
        <v>2.3333333333333335</v>
      </c>
      <c r="AU958" s="18"/>
      <c r="AV958" s="18"/>
      <c r="AW958" s="18"/>
      <c r="AX958" s="18"/>
      <c r="AY958" s="18"/>
      <c r="AZ958" s="18"/>
      <c r="BA958" s="18"/>
      <c r="BB958" s="18"/>
      <c r="BC958" s="18"/>
      <c r="BD958" s="92">
        <f t="shared" si="449"/>
        <v>72.645290581162328</v>
      </c>
      <c r="BE958" s="92">
        <f t="shared" si="450"/>
        <v>81.25</v>
      </c>
      <c r="BF958" s="93">
        <f>IFERROR(100*((L958+0.44*AA958+AQ958)*2400)/((SUMIFS(팀공격력!Q:Q,팀공격력!A:A,B958,팀공격력!B:B,D958)+0.44*SUMIFS(팀공격력!T:T,팀공격력!A:A,B958,팀공격력!B:B,D958)+SUMIFS(팀공격력!AK:AK,팀공격력!A:A,B958,팀공격력!B:B,D958))*(F958*60+G958)),"")</f>
        <v>5.7733866854555878</v>
      </c>
      <c r="BG958" s="17">
        <f t="shared" si="451"/>
        <v>0</v>
      </c>
      <c r="BH958" s="17">
        <f t="shared" si="452"/>
        <v>0.5625</v>
      </c>
      <c r="BI958" s="94">
        <f>IFERROR(((AG958*(12000/5))/((F958*60+G958)*(SUMIFS(팀공격력!X:X,팀공격력!A:A,B958,팀공격력!B:B,D958)+SUMIFS(팀수비력!X:X,팀수비력!A:A,B958,팀수비력!B:B,D958))))*100,"")</f>
        <v>3.1938677738741617</v>
      </c>
      <c r="BJ958" s="94">
        <f>IFERROR(((AI958*(12000/5))/((F958*60+G958)*(SUMIFS(팀공격력!V:V,팀공격력!A:A,B958,팀공격력!B:B,D958)+SUMIFS(팀수비력!W:W,팀수비력!A:A,B958,팀수비력!B:B,D958))))*100,"")</f>
        <v>5.4169550693671198</v>
      </c>
      <c r="BK958" s="94">
        <f>IFERROR(((AE958*(12000/5))/((F958*60+G958)*(SUMIFS(팀공격력!X:X,팀공격력!A:A,B958,팀공격력!B:B,D958)+SUMIFS(팀수비력!X:X,팀수비력!A:A,B958,팀수비력!B:B,D958))))*100,"")</f>
        <v>6.0683487703609069</v>
      </c>
      <c r="BL958" s="94">
        <f>IFERROR(100*AK958/(((((F958*60+G958)/(12000/5))*SUMIFS(팀공격력!P:P,팀공격력!A:A,B958,팀공격력!B:B,D958))-K958)),"")</f>
        <v>2.4521824423737124</v>
      </c>
      <c r="BM958" s="94">
        <f>IFERROR(100*((AM958/E958*(2400))/((F958*60+G958)*SUMIFS(팀공격력!AR:AR,팀공격력!A:A,B958,팀공격력!B:B,D958))),"")</f>
        <v>1.8574608619549526</v>
      </c>
      <c r="BN958" s="94">
        <f>IFERROR((AO958*40)/(((F958*60+G958)/60)*(SUMIFS(팀수비력!Q:Q,팀수비력!A:A,B958,팀수비력!B:B,D958)-SUMIFS(팀수비력!N:N,팀수비력!A:A,B958,팀수비력!B:B,D958)))*100,"")</f>
        <v>2.0954476400020958</v>
      </c>
      <c r="BO958" s="94">
        <f t="shared" si="453"/>
        <v>9.1074681238615653</v>
      </c>
      <c r="BP958" s="18"/>
      <c r="BQ958" s="18"/>
      <c r="BR958" s="18"/>
      <c r="BS958" s="18"/>
      <c r="BT958" s="19" t="s">
        <v>88</v>
      </c>
      <c r="BU958" s="19"/>
      <c r="BV958" s="26" t="s">
        <v>97</v>
      </c>
      <c r="BW958" s="26"/>
      <c r="BX958" s="26"/>
      <c r="BY958" s="26"/>
      <c r="BZ958" s="29"/>
      <c r="CA958" s="29"/>
      <c r="CB958" s="29"/>
      <c r="CC958" s="30"/>
      <c r="CD958" s="30"/>
      <c r="CE958" s="30"/>
      <c r="CF958" s="28">
        <v>3</v>
      </c>
      <c r="CG958" s="28">
        <v>3</v>
      </c>
    </row>
    <row r="959" spans="1:85" x14ac:dyDescent="0.4">
      <c r="A959" s="9" t="s">
        <v>84</v>
      </c>
      <c r="B959" s="9" t="s">
        <v>85</v>
      </c>
      <c r="C959" s="9" t="s">
        <v>99</v>
      </c>
      <c r="D959" s="23" t="s">
        <v>299</v>
      </c>
      <c r="E959" s="32">
        <v>3</v>
      </c>
      <c r="F959" s="32">
        <v>9</v>
      </c>
      <c r="G959" s="32">
        <v>49</v>
      </c>
      <c r="H959" s="14">
        <f t="shared" si="427"/>
        <v>1767</v>
      </c>
      <c r="I959" s="45">
        <v>11</v>
      </c>
      <c r="J959" s="15">
        <f t="shared" si="428"/>
        <v>3.6666666666666665</v>
      </c>
      <c r="K959" s="21">
        <v>4</v>
      </c>
      <c r="L959" s="21">
        <v>8</v>
      </c>
      <c r="M959" s="15">
        <f t="shared" si="429"/>
        <v>1.3333333333333333</v>
      </c>
      <c r="N959" s="15">
        <f t="shared" si="430"/>
        <v>2.6666666666666665</v>
      </c>
      <c r="O959" s="17">
        <f t="shared" si="431"/>
        <v>0.5</v>
      </c>
      <c r="P959" s="14">
        <v>1</v>
      </c>
      <c r="Q959" s="16">
        <v>1</v>
      </c>
      <c r="R959" s="15">
        <f t="shared" si="432"/>
        <v>0.33333333333333331</v>
      </c>
      <c r="S959" s="15">
        <f t="shared" si="433"/>
        <v>0.33333333333333331</v>
      </c>
      <c r="T959" s="17">
        <f t="shared" si="434"/>
        <v>1</v>
      </c>
      <c r="U959" s="16">
        <v>3</v>
      </c>
      <c r="V959" s="16">
        <v>7</v>
      </c>
      <c r="W959" s="15">
        <f t="shared" si="435"/>
        <v>1</v>
      </c>
      <c r="X959" s="15">
        <f t="shared" si="436"/>
        <v>2.3333333333333335</v>
      </c>
      <c r="Y959" s="17">
        <f t="shared" si="437"/>
        <v>0.42857142857142855</v>
      </c>
      <c r="Z959" s="8">
        <v>0</v>
      </c>
      <c r="AA959" s="8">
        <v>0</v>
      </c>
      <c r="AB959" s="15">
        <f t="shared" si="438"/>
        <v>0</v>
      </c>
      <c r="AC959" s="15">
        <f t="shared" si="439"/>
        <v>0</v>
      </c>
      <c r="AD959" s="17" t="e">
        <f t="shared" si="440"/>
        <v>#DIV/0!</v>
      </c>
      <c r="AE959" s="13">
        <v>3</v>
      </c>
      <c r="AF959" s="15">
        <f t="shared" si="441"/>
        <v>1</v>
      </c>
      <c r="AG959" s="13">
        <v>0</v>
      </c>
      <c r="AH959" s="15">
        <f t="shared" si="442"/>
        <v>0</v>
      </c>
      <c r="AI959" s="13">
        <v>3</v>
      </c>
      <c r="AJ959" s="15">
        <f t="shared" si="443"/>
        <v>1</v>
      </c>
      <c r="AK959" s="13">
        <v>1</v>
      </c>
      <c r="AL959" s="15">
        <f t="shared" si="444"/>
        <v>0.33333333333333331</v>
      </c>
      <c r="AM959" s="13">
        <v>0</v>
      </c>
      <c r="AN959" s="15">
        <f t="shared" si="445"/>
        <v>0</v>
      </c>
      <c r="AO959" s="2">
        <v>0</v>
      </c>
      <c r="AP959" s="15">
        <f t="shared" si="446"/>
        <v>0</v>
      </c>
      <c r="AQ959" s="6">
        <v>2</v>
      </c>
      <c r="AR959" s="15">
        <f t="shared" si="447"/>
        <v>0.66666666666666663</v>
      </c>
      <c r="AS959" s="52">
        <v>6</v>
      </c>
      <c r="AT959" s="15">
        <f t="shared" si="448"/>
        <v>2</v>
      </c>
      <c r="AU959" s="18"/>
      <c r="AV959" s="18"/>
      <c r="AW959" s="18"/>
      <c r="AX959" s="18"/>
      <c r="AY959" s="18"/>
      <c r="AZ959" s="18"/>
      <c r="BA959" s="18"/>
      <c r="BB959" s="18"/>
      <c r="BC959" s="18"/>
      <c r="BD959" s="92">
        <f t="shared" si="449"/>
        <v>68.75</v>
      </c>
      <c r="BE959" s="92">
        <f t="shared" si="450"/>
        <v>68.75</v>
      </c>
      <c r="BF959" s="93">
        <f>IFERROR(100*((L959+0.44*AA959+AQ959)*2400)/((SUMIFS(팀공격력!Q:Q,팀공격력!A:A,B959,팀공격력!B:B,D959)+0.44*SUMIFS(팀공격력!T:T,팀공격력!A:A,B959,팀공격력!B:B,D959)+SUMIFS(팀공격력!AK:AK,팀공격력!A:A,B959,팀공격력!B:B,D959))*(F959*60+G959)),"")</f>
        <v>5.4098551330959603</v>
      </c>
      <c r="BG959" s="17">
        <f t="shared" si="451"/>
        <v>0.875</v>
      </c>
      <c r="BH959" s="17">
        <f t="shared" si="452"/>
        <v>0</v>
      </c>
      <c r="BI959" s="94">
        <f>IFERROR(((AG959*(12000/5))/((F959*60+G959)*(SUMIFS(팀공격력!X:X,팀공격력!A:A,B959,팀공격력!B:B,D959)+SUMIFS(팀수비력!X:X,팀수비력!A:A,B959,팀수비력!B:B,D959))))*100,"")</f>
        <v>0</v>
      </c>
      <c r="BJ959" s="94">
        <f>IFERROR(((AI959*(12000/5))/((F959*60+G959)*(SUMIFS(팀공격력!V:V,팀공격력!A:A,B959,팀공격력!B:B,D959)+SUMIFS(팀수비력!W:W,팀수비력!A:A,B959,팀수비력!B:B,D959))))*100,"")</f>
        <v>3.7155345467305874</v>
      </c>
      <c r="BK959" s="94">
        <f>IFERROR(((AE959*(12000/5))/((F959*60+G959)*(SUMIFS(팀공격력!X:X,팀공격력!A:A,B959,팀공격력!B:B,D959)+SUMIFS(팀수비력!X:X,팀수비력!A:A,B959,팀수비력!B:B,D959))))*100,"")</f>
        <v>1.9716304288296183</v>
      </c>
      <c r="BL959" s="94">
        <f>IFERROR(100*AK959/(((((F959*60+G959)/(12000/5))*SUMIFS(팀공격력!P:P,팀공격력!A:A,B959,팀공격력!B:B,D959))-K959)),"")</f>
        <v>1.6188651755119663</v>
      </c>
      <c r="BM959" s="94">
        <f>IFERROR(100*((AM959/E959*(2400))/((F959*60+G959)*SUMIFS(팀공격력!AR:AR,팀공격력!A:A,B959,팀공격력!B:B,D959))),"")</f>
        <v>0</v>
      </c>
      <c r="BN959" s="94">
        <f>IFERROR((AO959*40)/(((F959*60+G959)/60)*(SUMIFS(팀수비력!Q:Q,팀수비력!A:A,B959,팀수비력!B:B,D959)-SUMIFS(팀수비력!N:N,팀수비력!A:A,B959,팀수비력!B:B,D959)))*100,"")</f>
        <v>0</v>
      </c>
      <c r="BO959" s="94">
        <f t="shared" si="453"/>
        <v>20</v>
      </c>
      <c r="BP959" s="18"/>
      <c r="BQ959" s="18"/>
      <c r="BR959" s="18"/>
      <c r="BS959" s="18"/>
      <c r="BT959" s="19" t="s">
        <v>88</v>
      </c>
      <c r="BU959" s="19"/>
      <c r="BV959" s="26" t="s">
        <v>94</v>
      </c>
      <c r="BW959" s="26"/>
      <c r="BX959" s="26"/>
      <c r="BY959" s="26"/>
      <c r="BZ959" s="29"/>
      <c r="CA959" s="29"/>
      <c r="CB959" s="29"/>
      <c r="CC959" s="30"/>
      <c r="CD959" s="30"/>
      <c r="CE959" s="30"/>
      <c r="CF959" s="28">
        <v>2</v>
      </c>
      <c r="CG959" s="28">
        <v>1</v>
      </c>
    </row>
    <row r="960" spans="1:85" x14ac:dyDescent="0.4">
      <c r="A960" s="9" t="s">
        <v>84</v>
      </c>
      <c r="B960" s="9" t="s">
        <v>85</v>
      </c>
      <c r="C960" s="9" t="s">
        <v>100</v>
      </c>
      <c r="D960" s="23" t="s">
        <v>299</v>
      </c>
      <c r="E960" s="32">
        <v>6</v>
      </c>
      <c r="F960" s="32">
        <v>30</v>
      </c>
      <c r="G960" s="32">
        <v>28</v>
      </c>
      <c r="H960" s="14">
        <f t="shared" si="427"/>
        <v>10968</v>
      </c>
      <c r="I960" s="45">
        <v>127</v>
      </c>
      <c r="J960" s="15">
        <f t="shared" si="428"/>
        <v>21.166666666666668</v>
      </c>
      <c r="K960" s="21">
        <v>46</v>
      </c>
      <c r="L960" s="21">
        <v>98</v>
      </c>
      <c r="M960" s="15">
        <f t="shared" si="429"/>
        <v>7.666666666666667</v>
      </c>
      <c r="N960" s="15">
        <f t="shared" si="430"/>
        <v>16.333333333333332</v>
      </c>
      <c r="O960" s="17">
        <f t="shared" si="431"/>
        <v>0.46938775510204084</v>
      </c>
      <c r="P960" s="14">
        <v>39</v>
      </c>
      <c r="Q960" s="16">
        <v>76</v>
      </c>
      <c r="R960" s="15">
        <f t="shared" si="432"/>
        <v>6.5</v>
      </c>
      <c r="S960" s="15">
        <f t="shared" si="433"/>
        <v>12.666666666666666</v>
      </c>
      <c r="T960" s="17">
        <f t="shared" si="434"/>
        <v>0.51315789473684215</v>
      </c>
      <c r="U960" s="16">
        <v>7</v>
      </c>
      <c r="V960" s="16">
        <v>22</v>
      </c>
      <c r="W960" s="15">
        <f t="shared" si="435"/>
        <v>1.1666666666666667</v>
      </c>
      <c r="X960" s="15">
        <f t="shared" si="436"/>
        <v>3.6666666666666665</v>
      </c>
      <c r="Y960" s="17">
        <f t="shared" si="437"/>
        <v>0.31818181818181818</v>
      </c>
      <c r="Z960" s="8">
        <v>28</v>
      </c>
      <c r="AA960" s="8">
        <v>32</v>
      </c>
      <c r="AB960" s="15">
        <f t="shared" si="438"/>
        <v>4.666666666666667</v>
      </c>
      <c r="AC960" s="15">
        <f t="shared" si="439"/>
        <v>5.333333333333333</v>
      </c>
      <c r="AD960" s="17">
        <f t="shared" si="440"/>
        <v>0.875</v>
      </c>
      <c r="AE960" s="13">
        <v>17</v>
      </c>
      <c r="AF960" s="15">
        <f t="shared" si="441"/>
        <v>2.8333333333333335</v>
      </c>
      <c r="AG960" s="13">
        <v>4</v>
      </c>
      <c r="AH960" s="15">
        <f t="shared" si="442"/>
        <v>0.66666666666666663</v>
      </c>
      <c r="AI960" s="13">
        <v>13</v>
      </c>
      <c r="AJ960" s="15">
        <f t="shared" si="443"/>
        <v>2.1666666666666665</v>
      </c>
      <c r="AK960" s="13">
        <v>21</v>
      </c>
      <c r="AL960" s="15">
        <f t="shared" si="444"/>
        <v>3.5</v>
      </c>
      <c r="AM960" s="13">
        <v>3</v>
      </c>
      <c r="AN960" s="15">
        <f t="shared" si="445"/>
        <v>0.5</v>
      </c>
      <c r="AO960" s="2">
        <v>1</v>
      </c>
      <c r="AP960" s="15">
        <f t="shared" si="446"/>
        <v>0.16666666666666666</v>
      </c>
      <c r="AQ960" s="6">
        <v>12</v>
      </c>
      <c r="AR960" s="15">
        <f t="shared" si="447"/>
        <v>2</v>
      </c>
      <c r="AS960" s="52">
        <v>6</v>
      </c>
      <c r="AT960" s="15">
        <f t="shared" si="448"/>
        <v>1</v>
      </c>
      <c r="AU960" s="18"/>
      <c r="AV960" s="18"/>
      <c r="AW960" s="18"/>
      <c r="AX960" s="18"/>
      <c r="AY960" s="18"/>
      <c r="AZ960" s="18"/>
      <c r="BA960" s="18"/>
      <c r="BB960" s="18"/>
      <c r="BC960" s="18"/>
      <c r="BD960" s="92">
        <f t="shared" si="449"/>
        <v>56.655960028551036</v>
      </c>
      <c r="BE960" s="92">
        <f t="shared" si="450"/>
        <v>50.510204081632651</v>
      </c>
      <c r="BF960" s="93">
        <f>IFERROR(100*((L960+0.44*AA960+AQ960)*2400)/((SUMIFS(팀공격력!Q:Q,팀공격력!A:A,B960,팀공격력!B:B,D960)+0.44*SUMIFS(팀공격력!T:T,팀공격력!A:A,B960,팀공격력!B:B,D960)+SUMIFS(팀공격력!AK:AK,팀공격력!A:A,B960,팀공격력!B:B,D960))*(F960*60+G960)),"")</f>
        <v>21.628506120058429</v>
      </c>
      <c r="BG960" s="17">
        <f t="shared" si="451"/>
        <v>0.22448979591836735</v>
      </c>
      <c r="BH960" s="17">
        <f t="shared" si="452"/>
        <v>0.32653061224489793</v>
      </c>
      <c r="BI960" s="94">
        <f>IFERROR(((AG960*(12000/5))/((F960*60+G960)*(SUMIFS(팀공격력!X:X,팀공격력!A:A,B960,팀공격력!B:B,D960)+SUMIFS(팀수비력!X:X,팀수비력!A:A,B960,팀수비력!B:B,D960))))*100,"")</f>
        <v>0.84703889320251291</v>
      </c>
      <c r="BJ960" s="94">
        <f>IFERROR(((AI960*(12000/5))/((F960*60+G960)*(SUMIFS(팀공격력!V:V,팀공격력!A:A,B960,팀공격력!B:B,D960)+SUMIFS(팀수비력!W:W,팀수비력!A:A,B960,팀수비력!B:B,D960))))*100,"")</f>
        <v>5.1877913975777004</v>
      </c>
      <c r="BK960" s="94">
        <f>IFERROR(((AE960*(12000/5))/((F960*60+G960)*(SUMIFS(팀공격력!X:X,팀공격력!A:A,B960,팀공격력!B:B,D960)+SUMIFS(팀수비력!X:X,팀수비력!A:A,B960,팀수비력!B:B,D960))))*100,"")</f>
        <v>3.5999152961106797</v>
      </c>
      <c r="BL960" s="94">
        <f>IFERROR(100*AK960/(((((F960*60+G960)/(12000/5))*SUMIFS(팀공격력!P:P,팀공격력!A:A,B960,팀공격력!B:B,D960))-K960)),"")</f>
        <v>13.280492432227328</v>
      </c>
      <c r="BM960" s="94">
        <f>IFERROR(100*((AM960/E960*(2400))/((F960*60+G960)*SUMIFS(팀공격력!AR:AR,팀공격력!A:A,B960,팀공격력!B:B,D960))),"")</f>
        <v>0.92364984875112255</v>
      </c>
      <c r="BN960" s="94">
        <f>IFERROR((AO960*40)/(((F960*60+G960)/60)*(SUMIFS(팀수비력!Q:Q,팀수비력!A:A,B960,팀수비력!B:B,D960)-SUMIFS(팀수비력!N:N,팀수비력!A:A,B960,팀수비력!B:B,D960)))*100,"")</f>
        <v>0.3473307630856865</v>
      </c>
      <c r="BO960" s="94">
        <f t="shared" si="453"/>
        <v>9.6711798839458414</v>
      </c>
      <c r="BP960" s="18"/>
      <c r="BQ960" s="18"/>
      <c r="BR960" s="18"/>
      <c r="BS960" s="18"/>
      <c r="BT960" s="19" t="s">
        <v>88</v>
      </c>
      <c r="BU960" s="19"/>
      <c r="BV960" s="26" t="s">
        <v>89</v>
      </c>
      <c r="BW960" s="26"/>
      <c r="BX960" s="26"/>
      <c r="BY960" s="26"/>
      <c r="BZ960" s="29"/>
      <c r="CA960" s="29"/>
      <c r="CB960" s="29"/>
      <c r="CC960" s="30"/>
      <c r="CD960" s="30"/>
      <c r="CE960" s="30"/>
      <c r="CF960" s="28">
        <v>5</v>
      </c>
      <c r="CG960" s="28">
        <v>1</v>
      </c>
    </row>
    <row r="961" spans="1:85" x14ac:dyDescent="0.4">
      <c r="A961" s="9" t="s">
        <v>84</v>
      </c>
      <c r="B961" s="9" t="s">
        <v>85</v>
      </c>
      <c r="C961" s="9" t="s">
        <v>101</v>
      </c>
      <c r="D961" s="23" t="s">
        <v>299</v>
      </c>
      <c r="E961" s="32">
        <v>4</v>
      </c>
      <c r="F961" s="32">
        <v>28</v>
      </c>
      <c r="G961" s="32">
        <v>4</v>
      </c>
      <c r="H961" s="14">
        <f t="shared" si="427"/>
        <v>6736</v>
      </c>
      <c r="I961" s="45">
        <v>31</v>
      </c>
      <c r="J961" s="15">
        <f t="shared" si="428"/>
        <v>7.75</v>
      </c>
      <c r="K961" s="21">
        <v>14</v>
      </c>
      <c r="L961" s="21">
        <v>39</v>
      </c>
      <c r="M961" s="15">
        <f t="shared" si="429"/>
        <v>3.5</v>
      </c>
      <c r="N961" s="15">
        <f t="shared" si="430"/>
        <v>9.75</v>
      </c>
      <c r="O961" s="17">
        <f t="shared" si="431"/>
        <v>0.35897435897435898</v>
      </c>
      <c r="P961" s="14">
        <v>11</v>
      </c>
      <c r="Q961" s="16">
        <v>31</v>
      </c>
      <c r="R961" s="15">
        <f t="shared" si="432"/>
        <v>2.75</v>
      </c>
      <c r="S961" s="15">
        <f t="shared" si="433"/>
        <v>7.75</v>
      </c>
      <c r="T961" s="17">
        <f t="shared" si="434"/>
        <v>0.35483870967741937</v>
      </c>
      <c r="U961" s="16">
        <v>3</v>
      </c>
      <c r="V961" s="16">
        <v>8</v>
      </c>
      <c r="W961" s="15">
        <f t="shared" si="435"/>
        <v>0.75</v>
      </c>
      <c r="X961" s="15">
        <f t="shared" si="436"/>
        <v>2</v>
      </c>
      <c r="Y961" s="17">
        <f t="shared" si="437"/>
        <v>0.375</v>
      </c>
      <c r="Z961" s="8">
        <v>0</v>
      </c>
      <c r="AA961" s="8">
        <v>2</v>
      </c>
      <c r="AB961" s="15">
        <f t="shared" si="438"/>
        <v>0</v>
      </c>
      <c r="AC961" s="15">
        <f t="shared" si="439"/>
        <v>0.5</v>
      </c>
      <c r="AD961" s="17">
        <f t="shared" si="440"/>
        <v>0</v>
      </c>
      <c r="AE961" s="13">
        <v>17</v>
      </c>
      <c r="AF961" s="15">
        <f t="shared" si="441"/>
        <v>4.25</v>
      </c>
      <c r="AG961" s="13">
        <v>5</v>
      </c>
      <c r="AH961" s="15">
        <f t="shared" si="442"/>
        <v>1.25</v>
      </c>
      <c r="AI961" s="13">
        <v>12</v>
      </c>
      <c r="AJ961" s="15">
        <f t="shared" si="443"/>
        <v>3</v>
      </c>
      <c r="AK961" s="13">
        <v>17</v>
      </c>
      <c r="AL961" s="15">
        <f t="shared" si="444"/>
        <v>4.25</v>
      </c>
      <c r="AM961" s="13">
        <v>3</v>
      </c>
      <c r="AN961" s="15">
        <f t="shared" si="445"/>
        <v>0.75</v>
      </c>
      <c r="AO961" s="2">
        <v>1</v>
      </c>
      <c r="AP961" s="15">
        <f t="shared" si="446"/>
        <v>0.25</v>
      </c>
      <c r="AQ961" s="6">
        <v>2</v>
      </c>
      <c r="AR961" s="15">
        <f t="shared" si="447"/>
        <v>0.5</v>
      </c>
      <c r="AS961" s="52">
        <v>3</v>
      </c>
      <c r="AT961" s="15">
        <f t="shared" si="448"/>
        <v>0.75</v>
      </c>
      <c r="AU961" s="18"/>
      <c r="AV961" s="18"/>
      <c r="AW961" s="18"/>
      <c r="AX961" s="18"/>
      <c r="AY961" s="18"/>
      <c r="AZ961" s="18"/>
      <c r="BA961" s="18"/>
      <c r="BB961" s="18"/>
      <c r="BC961" s="18"/>
      <c r="BD961" s="92">
        <f t="shared" si="449"/>
        <v>38.866599799398195</v>
      </c>
      <c r="BE961" s="92">
        <f t="shared" si="450"/>
        <v>39.743589743589745</v>
      </c>
      <c r="BF961" s="93">
        <f>IFERROR(100*((L961+0.44*AA961+AQ961)*2400)/((SUMIFS(팀공격력!Q:Q,팀공격력!A:A,B961,팀공격력!B:B,D961)+0.44*SUMIFS(팀공격력!T:T,팀공격력!A:A,B961,팀공격력!B:B,D961)+SUMIFS(팀공격력!AK:AK,팀공격력!A:A,B961,팀공격력!B:B,D961))*(F961*60+G961)),"")</f>
        <v>7.9243840689857867</v>
      </c>
      <c r="BG961" s="17">
        <f t="shared" si="451"/>
        <v>0.20512820512820512</v>
      </c>
      <c r="BH961" s="17">
        <f t="shared" si="452"/>
        <v>5.128205128205128E-2</v>
      </c>
      <c r="BI961" s="94">
        <f>IFERROR(((AG961*(12000/5))/((F961*60+G961)*(SUMIFS(팀공격력!X:X,팀공격력!A:A,B961,팀공격력!B:B,D961)+SUMIFS(팀수비력!X:X,팀수비력!A:A,B961,팀수비력!B:B,D961))))*100,"")</f>
        <v>1.1493372155390391</v>
      </c>
      <c r="BJ961" s="94">
        <f>IFERROR(((AI961*(12000/5))/((F961*60+G961)*(SUMIFS(팀공격력!V:V,팀공격력!A:A,B961,팀공격력!B:B,D961)+SUMIFS(팀수비력!W:W,팀수비력!A:A,B961,팀수비력!B:B,D961))))*100,"")</f>
        <v>5.1982181663285418</v>
      </c>
      <c r="BK961" s="94">
        <f>IFERROR(((AE961*(12000/5))/((F961*60+G961)*(SUMIFS(팀공격력!X:X,팀공격력!A:A,B961,팀공격력!B:B,D961)+SUMIFS(팀수비력!X:X,팀수비력!A:A,B961,팀수비력!B:B,D961))))*100,"")</f>
        <v>3.907746532832733</v>
      </c>
      <c r="BL961" s="94">
        <f>IFERROR(100*AK961/(((((F961*60+G961)/(12000/5))*SUMIFS(팀공격력!P:P,팀공격력!A:A,B961,팀공격력!B:B,D961))-K961)),"")</f>
        <v>9.7674953077718634</v>
      </c>
      <c r="BM961" s="94">
        <f>IFERROR(100*((AM961/E961*(2400))/((F961*60+G961)*SUMIFS(팀공격력!AR:AR,팀공격력!A:A,B961,팀공격력!B:B,D961))),"")</f>
        <v>1.5039476753417922</v>
      </c>
      <c r="BN961" s="94">
        <f>IFERROR((AO961*40)/(((F961*60+G961)/60)*(SUMIFS(팀수비력!Q:Q,팀수비력!A:A,B961,팀수비력!B:B,D961)-SUMIFS(팀수비력!N:N,팀수비력!A:A,B961,팀수비력!B:B,D961)))*100,"")</f>
        <v>0.37703125589111336</v>
      </c>
      <c r="BO961" s="94">
        <f t="shared" si="453"/>
        <v>4.7755491881566376</v>
      </c>
      <c r="BP961" s="18"/>
      <c r="BQ961" s="18"/>
      <c r="BR961" s="18"/>
      <c r="BS961" s="18"/>
      <c r="BT961" s="19" t="s">
        <v>88</v>
      </c>
      <c r="BU961" s="19"/>
      <c r="BV961" s="26" t="s">
        <v>94</v>
      </c>
      <c r="BW961" s="26"/>
      <c r="BX961" s="26"/>
      <c r="BY961" s="26"/>
      <c r="BZ961" s="29"/>
      <c r="CA961" s="29"/>
      <c r="CB961" s="29"/>
      <c r="CC961" s="30"/>
      <c r="CD961" s="30"/>
      <c r="CE961" s="30"/>
      <c r="CF961" s="28">
        <v>4</v>
      </c>
      <c r="CG961" s="28">
        <v>0</v>
      </c>
    </row>
    <row r="962" spans="1:85" x14ac:dyDescent="0.4">
      <c r="A962" s="9" t="s">
        <v>84</v>
      </c>
      <c r="B962" s="9" t="s">
        <v>85</v>
      </c>
      <c r="C962" s="9" t="s">
        <v>102</v>
      </c>
      <c r="D962" s="23" t="s">
        <v>299</v>
      </c>
      <c r="E962" s="32">
        <v>9</v>
      </c>
      <c r="F962" s="32">
        <v>10</v>
      </c>
      <c r="G962" s="32">
        <v>56</v>
      </c>
      <c r="H962" s="14">
        <f t="shared" ref="H962:H1025" si="454">(F962*60+G962)*E962</f>
        <v>5904</v>
      </c>
      <c r="I962" s="45">
        <v>32</v>
      </c>
      <c r="J962" s="15">
        <f t="shared" ref="J962:J1025" si="455">I962/$E962</f>
        <v>3.5555555555555554</v>
      </c>
      <c r="K962" s="21">
        <v>13</v>
      </c>
      <c r="L962" s="21">
        <v>27</v>
      </c>
      <c r="M962" s="15">
        <f t="shared" ref="M962:M1025" si="456">K962/$E962</f>
        <v>1.4444444444444444</v>
      </c>
      <c r="N962" s="15">
        <f t="shared" ref="N962:N1025" si="457">L962/$E962</f>
        <v>3</v>
      </c>
      <c r="O962" s="17">
        <f t="shared" ref="O962:O1025" si="458">K962/L962</f>
        <v>0.48148148148148145</v>
      </c>
      <c r="P962" s="14">
        <v>13</v>
      </c>
      <c r="Q962" s="16">
        <v>27</v>
      </c>
      <c r="R962" s="15">
        <f t="shared" ref="R962:R1025" si="459">P962/$E962</f>
        <v>1.4444444444444444</v>
      </c>
      <c r="S962" s="15">
        <f t="shared" ref="S962:S1025" si="460">Q962/$E962</f>
        <v>3</v>
      </c>
      <c r="T962" s="17">
        <f t="shared" ref="T962:T1025" si="461">P962/Q962</f>
        <v>0.48148148148148145</v>
      </c>
      <c r="U962" s="16">
        <v>0</v>
      </c>
      <c r="V962" s="16">
        <v>0</v>
      </c>
      <c r="W962" s="15">
        <f t="shared" ref="W962:W1025" si="462">U962/$E962</f>
        <v>0</v>
      </c>
      <c r="X962" s="15">
        <f t="shared" ref="X962:X1025" si="463">V962/$E962</f>
        <v>0</v>
      </c>
      <c r="Y962" s="17" t="e">
        <f t="shared" ref="Y962:Y1025" si="464">U962/V962</f>
        <v>#DIV/0!</v>
      </c>
      <c r="Z962" s="8">
        <v>6</v>
      </c>
      <c r="AA962" s="8">
        <v>10</v>
      </c>
      <c r="AB962" s="15">
        <f t="shared" ref="AB962:AB1025" si="465">Z962/$E962</f>
        <v>0.66666666666666663</v>
      </c>
      <c r="AC962" s="15">
        <f t="shared" ref="AC962:AC1025" si="466">AA962/$E962</f>
        <v>1.1111111111111112</v>
      </c>
      <c r="AD962" s="17">
        <f t="shared" ref="AD962:AD1025" si="467">Z962/AA962</f>
        <v>0.6</v>
      </c>
      <c r="AE962" s="13">
        <v>23</v>
      </c>
      <c r="AF962" s="15">
        <f t="shared" ref="AF962:AF1025" si="468">AE962/$E962</f>
        <v>2.5555555555555554</v>
      </c>
      <c r="AG962" s="13">
        <v>13</v>
      </c>
      <c r="AH962" s="15">
        <f t="shared" ref="AH962:AH1025" si="469">AG962/$E962</f>
        <v>1.4444444444444444</v>
      </c>
      <c r="AI962" s="13">
        <v>10</v>
      </c>
      <c r="AJ962" s="15">
        <f t="shared" ref="AJ962:AJ1025" si="470">AI962/$E962</f>
        <v>1.1111111111111112</v>
      </c>
      <c r="AK962" s="13">
        <v>3</v>
      </c>
      <c r="AL962" s="15">
        <f t="shared" ref="AL962:AL1025" si="471">AK962/$E962</f>
        <v>0.33333333333333331</v>
      </c>
      <c r="AM962" s="13">
        <v>0</v>
      </c>
      <c r="AN962" s="15">
        <f t="shared" ref="AN962:AN1025" si="472">AM962/$E962</f>
        <v>0</v>
      </c>
      <c r="AO962" s="2">
        <v>2</v>
      </c>
      <c r="AP962" s="15">
        <f t="shared" ref="AP962:AP1025" si="473">AO962/$E962</f>
        <v>0.22222222222222221</v>
      </c>
      <c r="AQ962" s="6">
        <v>4</v>
      </c>
      <c r="AR962" s="15">
        <f t="shared" ref="AR962:AR1025" si="474">AQ962/$E962</f>
        <v>0.44444444444444442</v>
      </c>
      <c r="AS962" s="52">
        <v>24</v>
      </c>
      <c r="AT962" s="15">
        <f t="shared" ref="AT962:AT1025" si="475">AS962/$E962</f>
        <v>2.6666666666666665</v>
      </c>
      <c r="AU962" s="18"/>
      <c r="AV962" s="18"/>
      <c r="AW962" s="18"/>
      <c r="AX962" s="18"/>
      <c r="AY962" s="18"/>
      <c r="AZ962" s="18"/>
      <c r="BA962" s="18"/>
      <c r="BB962" s="18"/>
      <c r="BC962" s="18"/>
      <c r="BD962" s="92">
        <f t="shared" si="449"/>
        <v>50.955414012738856</v>
      </c>
      <c r="BE962" s="92">
        <f t="shared" si="450"/>
        <v>48.148148148148145</v>
      </c>
      <c r="BF962" s="93">
        <f>IFERROR(100*((L962+0.44*AA962+AQ962)*2400)/((SUMIFS(팀공격력!Q:Q,팀공격력!A:A,B962,팀공격력!B:B,D962)+0.44*SUMIFS(팀공격력!T:T,팀공격력!A:A,B962,팀공격력!B:B,D962)+SUMIFS(팀공격력!AK:AK,팀공격력!A:A,B962,팀공격력!B:B,D962))*(F962*60+G962)),"")</f>
        <v>17.194927658251622</v>
      </c>
      <c r="BG962" s="17">
        <f t="shared" si="451"/>
        <v>0</v>
      </c>
      <c r="BH962" s="17">
        <f t="shared" si="452"/>
        <v>0.37037037037037035</v>
      </c>
      <c r="BI962" s="94">
        <f>IFERROR(((AG962*(12000/5))/((F962*60+G962)*(SUMIFS(팀공격력!X:X,팀공격력!A:A,B962,팀공격력!B:B,D962)+SUMIFS(팀수비력!X:X,팀수비력!A:A,B962,팀수비력!B:B,D962))))*100,"")</f>
        <v>7.6711250983477575</v>
      </c>
      <c r="BJ962" s="94">
        <f>IFERROR(((AI962*(12000/5))/((F962*60+G962)*(SUMIFS(팀공격력!V:V,팀공격력!A:A,B962,팀공격력!B:B,D962)+SUMIFS(팀수비력!W:W,팀수비력!A:A,B962,팀수비력!B:B,D962))))*100,"")</f>
        <v>11.120171991993475</v>
      </c>
      <c r="BK962" s="94">
        <f>IFERROR(((AE962*(12000/5))/((F962*60+G962)*(SUMIFS(팀공격력!X:X,팀공격력!A:A,B962,팀공격력!B:B,D962)+SUMIFS(팀수비력!X:X,팀수비력!A:A,B962,팀수비력!B:B,D962))))*100,"")</f>
        <v>13.571990558615262</v>
      </c>
      <c r="BL962" s="94">
        <f>IFERROR(100*AK962/(((((F962*60+G962)/(12000/5))*SUMIFS(팀공격력!P:P,팀공격력!A:A,B962,팀공격력!B:B,D962))-K962)),"")</f>
        <v>4.9789776499225491</v>
      </c>
      <c r="BM962" s="94">
        <f>IFERROR(100*((AM962/E962*(2400))/((F962*60+G962)*SUMIFS(팀공격력!AR:AR,팀공격력!A:A,B962,팀공격력!B:B,D962))),"")</f>
        <v>0</v>
      </c>
      <c r="BN962" s="94">
        <f>IFERROR((AO962*40)/(((F962*60+G962)/60)*(SUMIFS(팀수비력!Q:Q,팀수비력!A:A,B962,팀수비력!B:B,D962)-SUMIFS(팀수비력!N:N,팀수비력!A:A,B962,팀수비력!B:B,D962)))*100,"")</f>
        <v>1.9357336430507162</v>
      </c>
      <c r="BO962" s="94">
        <f t="shared" si="453"/>
        <v>11.299435028248588</v>
      </c>
      <c r="BP962" s="18"/>
      <c r="BQ962" s="18"/>
      <c r="BR962" s="18"/>
      <c r="BS962" s="18"/>
      <c r="BT962" s="19" t="s">
        <v>88</v>
      </c>
      <c r="BU962" s="19"/>
      <c r="BV962" s="26" t="s">
        <v>97</v>
      </c>
      <c r="BW962" s="26"/>
      <c r="BX962" s="26"/>
      <c r="BY962" s="26"/>
      <c r="BZ962" s="29"/>
      <c r="CA962" s="29"/>
      <c r="CB962" s="29"/>
      <c r="CC962" s="30"/>
      <c r="CD962" s="30"/>
      <c r="CE962" s="30"/>
      <c r="CF962" s="28">
        <v>6</v>
      </c>
      <c r="CG962" s="28">
        <v>3</v>
      </c>
    </row>
    <row r="963" spans="1:85" x14ac:dyDescent="0.4">
      <c r="A963" s="9" t="s">
        <v>84</v>
      </c>
      <c r="B963" s="9" t="s">
        <v>85</v>
      </c>
      <c r="C963" s="9" t="s">
        <v>103</v>
      </c>
      <c r="D963" s="23" t="s">
        <v>299</v>
      </c>
      <c r="E963" s="32">
        <v>9</v>
      </c>
      <c r="F963" s="32">
        <v>23</v>
      </c>
      <c r="G963" s="32">
        <v>41</v>
      </c>
      <c r="H963" s="14">
        <f t="shared" si="454"/>
        <v>12789</v>
      </c>
      <c r="I963" s="45">
        <v>95</v>
      </c>
      <c r="J963" s="15">
        <f t="shared" si="455"/>
        <v>10.555555555555555</v>
      </c>
      <c r="K963" s="21">
        <v>34</v>
      </c>
      <c r="L963" s="21">
        <v>86</v>
      </c>
      <c r="M963" s="15">
        <f t="shared" si="456"/>
        <v>3.7777777777777777</v>
      </c>
      <c r="N963" s="15">
        <f t="shared" si="457"/>
        <v>9.5555555555555554</v>
      </c>
      <c r="O963" s="17">
        <f t="shared" si="458"/>
        <v>0.39534883720930231</v>
      </c>
      <c r="P963" s="14">
        <v>24</v>
      </c>
      <c r="Q963" s="16">
        <v>52</v>
      </c>
      <c r="R963" s="15">
        <f t="shared" si="459"/>
        <v>2.6666666666666665</v>
      </c>
      <c r="S963" s="15">
        <f t="shared" si="460"/>
        <v>5.7777777777777777</v>
      </c>
      <c r="T963" s="17">
        <f t="shared" si="461"/>
        <v>0.46153846153846156</v>
      </c>
      <c r="U963" s="16">
        <v>10</v>
      </c>
      <c r="V963" s="16">
        <v>34</v>
      </c>
      <c r="W963" s="15">
        <f t="shared" si="462"/>
        <v>1.1111111111111112</v>
      </c>
      <c r="X963" s="15">
        <f t="shared" si="463"/>
        <v>3.7777777777777777</v>
      </c>
      <c r="Y963" s="17">
        <f t="shared" si="464"/>
        <v>0.29411764705882354</v>
      </c>
      <c r="Z963" s="8">
        <v>17</v>
      </c>
      <c r="AA963" s="8">
        <v>20</v>
      </c>
      <c r="AB963" s="15">
        <f t="shared" si="465"/>
        <v>1.8888888888888888</v>
      </c>
      <c r="AC963" s="15">
        <f t="shared" si="466"/>
        <v>2.2222222222222223</v>
      </c>
      <c r="AD963" s="17">
        <f t="shared" si="467"/>
        <v>0.85</v>
      </c>
      <c r="AE963" s="13">
        <v>23</v>
      </c>
      <c r="AF963" s="15">
        <f t="shared" si="468"/>
        <v>2.5555555555555554</v>
      </c>
      <c r="AG963" s="13">
        <v>3</v>
      </c>
      <c r="AH963" s="15">
        <f t="shared" si="469"/>
        <v>0.33333333333333331</v>
      </c>
      <c r="AI963" s="13">
        <v>20</v>
      </c>
      <c r="AJ963" s="15">
        <f t="shared" si="470"/>
        <v>2.2222222222222223</v>
      </c>
      <c r="AK963" s="13">
        <v>21</v>
      </c>
      <c r="AL963" s="15">
        <f t="shared" si="471"/>
        <v>2.3333333333333335</v>
      </c>
      <c r="AM963" s="13">
        <v>9</v>
      </c>
      <c r="AN963" s="15">
        <f t="shared" si="472"/>
        <v>1</v>
      </c>
      <c r="AO963" s="2">
        <v>3</v>
      </c>
      <c r="AP963" s="15">
        <f t="shared" si="473"/>
        <v>0.33333333333333331</v>
      </c>
      <c r="AQ963" s="6">
        <v>13</v>
      </c>
      <c r="AR963" s="15">
        <f t="shared" si="474"/>
        <v>1.4444444444444444</v>
      </c>
      <c r="AS963" s="52">
        <v>20</v>
      </c>
      <c r="AT963" s="15">
        <f t="shared" si="475"/>
        <v>2.2222222222222223</v>
      </c>
      <c r="AU963" s="18"/>
      <c r="AV963" s="18"/>
      <c r="AW963" s="18"/>
      <c r="AX963" s="18"/>
      <c r="AY963" s="18"/>
      <c r="AZ963" s="18"/>
      <c r="BA963" s="18"/>
      <c r="BB963" s="18"/>
      <c r="BC963" s="18"/>
      <c r="BD963" s="92">
        <f t="shared" si="449"/>
        <v>50.105485232067515</v>
      </c>
      <c r="BE963" s="92">
        <f t="shared" si="450"/>
        <v>45.348837209302324</v>
      </c>
      <c r="BF963" s="93">
        <f>IFERROR(100*((L963+0.44*AA963+AQ963)*2400)/((SUMIFS(팀공격력!Q:Q,팀공격력!A:A,B963,팀공격력!B:B,D963)+0.44*SUMIFS(팀공격력!T:T,팀공격력!A:A,B963,팀공격력!B:B,D963)+SUMIFS(팀공격력!AK:AK,팀공격력!A:A,B963,팀공격력!B:B,D963))*(F963*60+G963)),"")</f>
        <v>24.172725108502576</v>
      </c>
      <c r="BG963" s="17">
        <f t="shared" si="451"/>
        <v>0.39534883720930231</v>
      </c>
      <c r="BH963" s="17">
        <f t="shared" si="452"/>
        <v>0.23255813953488372</v>
      </c>
      <c r="BI963" s="94">
        <f>IFERROR(((AG963*(12000/5))/((F963*60+G963)*(SUMIFS(팀공격력!X:X,팀공격력!A:A,B963,팀공격력!B:B,D963)+SUMIFS(팀수비력!X:X,팀수비력!A:A,B963,팀수비력!B:B,D963))))*100,"")</f>
        <v>0.81723456902226954</v>
      </c>
      <c r="BJ963" s="94">
        <f>IFERROR(((AI963*(12000/5))/((F963*60+G963)*(SUMIFS(팀공격력!V:V,팀공격력!A:A,B963,팀공격력!B:B,D963)+SUMIFS(팀수비력!W:W,팀수비력!A:A,B963,팀수비력!B:B,D963))))*100,"")</f>
        <v>10.267182022164279</v>
      </c>
      <c r="BK963" s="94">
        <f>IFERROR(((AE963*(12000/5))/((F963*60+G963)*(SUMIFS(팀공격력!X:X,팀공격력!A:A,B963,팀공격력!B:B,D963)+SUMIFS(팀수비력!X:X,팀수비력!A:A,B963,팀수비력!B:B,D963))))*100,"")</f>
        <v>6.2654650291707341</v>
      </c>
      <c r="BL963" s="94">
        <f>IFERROR(100*AK963/(((((F963*60+G963)/(12000/5))*SUMIFS(팀공격력!P:P,팀공격력!A:A,B963,팀공격력!B:B,D963))-K963)),"")</f>
        <v>16.843343537369499</v>
      </c>
      <c r="BM963" s="94">
        <f>IFERROR(100*((AM963/E963*(2400))/((F963*60+G963)*SUMIFS(팀공격력!AR:AR,팀공격력!A:A,B963,팀공격력!B:B,D963))),"")</f>
        <v>2.3763996108614385</v>
      </c>
      <c r="BN963" s="94">
        <f>IFERROR((AO963*40)/(((F963*60+G963)/60)*(SUMIFS(팀수비력!Q:Q,팀수비력!A:A,B963,팀수비력!B:B,D963)-SUMIFS(팀수비력!N:N,팀수비력!A:A,B963,팀수비력!B:B,D963)))*100,"")</f>
        <v>1.3404376528936699</v>
      </c>
      <c r="BO963" s="94">
        <f t="shared" si="453"/>
        <v>12.059369202226346</v>
      </c>
      <c r="BP963" s="18"/>
      <c r="BQ963" s="18"/>
      <c r="BR963" s="18"/>
      <c r="BS963" s="18"/>
      <c r="BT963" s="19" t="s">
        <v>88</v>
      </c>
      <c r="BU963" s="19"/>
      <c r="BV963" s="26" t="s">
        <v>89</v>
      </c>
      <c r="BW963" s="26"/>
      <c r="BX963" s="26"/>
      <c r="BY963" s="26"/>
      <c r="BZ963" s="29"/>
      <c r="CA963" s="29"/>
      <c r="CB963" s="29"/>
      <c r="CC963" s="30"/>
      <c r="CD963" s="30"/>
      <c r="CE963" s="30"/>
      <c r="CF963" s="28">
        <v>6</v>
      </c>
      <c r="CG963" s="28">
        <v>3</v>
      </c>
    </row>
    <row r="964" spans="1:85" x14ac:dyDescent="0.4">
      <c r="A964" s="9" t="s">
        <v>84</v>
      </c>
      <c r="B964" s="9" t="s">
        <v>85</v>
      </c>
      <c r="C964" s="9" t="s">
        <v>105</v>
      </c>
      <c r="D964" s="23" t="s">
        <v>299</v>
      </c>
      <c r="E964" s="32">
        <v>2</v>
      </c>
      <c r="F964" s="32">
        <v>5</v>
      </c>
      <c r="G964" s="32">
        <v>43</v>
      </c>
      <c r="H964" s="14">
        <f t="shared" si="454"/>
        <v>686</v>
      </c>
      <c r="I964" s="45">
        <v>3</v>
      </c>
      <c r="J964" s="15">
        <f t="shared" si="455"/>
        <v>1.5</v>
      </c>
      <c r="K964" s="21">
        <v>1</v>
      </c>
      <c r="L964" s="21">
        <v>3</v>
      </c>
      <c r="M964" s="15">
        <f t="shared" si="456"/>
        <v>0.5</v>
      </c>
      <c r="N964" s="15">
        <f t="shared" si="457"/>
        <v>1.5</v>
      </c>
      <c r="O964" s="17">
        <f t="shared" si="458"/>
        <v>0.33333333333333331</v>
      </c>
      <c r="P964" s="14">
        <v>1</v>
      </c>
      <c r="Q964" s="16">
        <v>1</v>
      </c>
      <c r="R964" s="15">
        <f t="shared" si="459"/>
        <v>0.5</v>
      </c>
      <c r="S964" s="15">
        <f t="shared" si="460"/>
        <v>0.5</v>
      </c>
      <c r="T964" s="17">
        <f t="shared" si="461"/>
        <v>1</v>
      </c>
      <c r="U964" s="16">
        <v>0</v>
      </c>
      <c r="V964" s="16">
        <v>2</v>
      </c>
      <c r="W964" s="15">
        <f t="shared" si="462"/>
        <v>0</v>
      </c>
      <c r="X964" s="15">
        <f t="shared" si="463"/>
        <v>1</v>
      </c>
      <c r="Y964" s="17">
        <f t="shared" si="464"/>
        <v>0</v>
      </c>
      <c r="Z964" s="8">
        <v>1</v>
      </c>
      <c r="AA964" s="8">
        <v>1</v>
      </c>
      <c r="AB964" s="15">
        <f t="shared" si="465"/>
        <v>0.5</v>
      </c>
      <c r="AC964" s="15">
        <f t="shared" si="466"/>
        <v>0.5</v>
      </c>
      <c r="AD964" s="17">
        <f t="shared" si="467"/>
        <v>1</v>
      </c>
      <c r="AE964" s="13">
        <v>1</v>
      </c>
      <c r="AF964" s="15">
        <f t="shared" si="468"/>
        <v>0.5</v>
      </c>
      <c r="AG964" s="13">
        <v>0</v>
      </c>
      <c r="AH964" s="15">
        <f t="shared" si="469"/>
        <v>0</v>
      </c>
      <c r="AI964" s="13">
        <v>1</v>
      </c>
      <c r="AJ964" s="15">
        <f t="shared" si="470"/>
        <v>0.5</v>
      </c>
      <c r="AK964" s="13">
        <v>0</v>
      </c>
      <c r="AL964" s="15">
        <f t="shared" si="471"/>
        <v>0</v>
      </c>
      <c r="AM964" s="13">
        <v>0</v>
      </c>
      <c r="AN964" s="15">
        <f t="shared" si="472"/>
        <v>0</v>
      </c>
      <c r="AO964" s="2">
        <v>0</v>
      </c>
      <c r="AP964" s="15">
        <f t="shared" si="473"/>
        <v>0</v>
      </c>
      <c r="AQ964" s="6">
        <v>0</v>
      </c>
      <c r="AR964" s="15">
        <f t="shared" si="474"/>
        <v>0</v>
      </c>
      <c r="AS964" s="52">
        <v>1</v>
      </c>
      <c r="AT964" s="15">
        <f t="shared" si="475"/>
        <v>0.5</v>
      </c>
      <c r="AU964" s="18"/>
      <c r="AV964" s="18"/>
      <c r="AW964" s="18"/>
      <c r="AX964" s="18"/>
      <c r="AY964" s="18"/>
      <c r="AZ964" s="18"/>
      <c r="BA964" s="18"/>
      <c r="BB964" s="18"/>
      <c r="BC964" s="18"/>
      <c r="BD964" s="92">
        <f t="shared" si="449"/>
        <v>43.604651162790695</v>
      </c>
      <c r="BE964" s="92">
        <f t="shared" si="450"/>
        <v>33.333333333333329</v>
      </c>
      <c r="BF964" s="93">
        <f>IFERROR(100*((L964+0.44*AA964+AQ964)*2400)/((SUMIFS(팀공격력!Q:Q,팀공격력!A:A,B964,팀공격력!B:B,D964)+0.44*SUMIFS(팀공격력!T:T,팀공격력!A:A,B964,팀공격력!B:B,D964)+SUMIFS(팀공격력!AK:AK,팀공격력!A:A,B964,팀공격력!B:B,D964))*(F964*60+G964)),"")</f>
        <v>3.1956944829369425</v>
      </c>
      <c r="BG964" s="17">
        <f t="shared" si="451"/>
        <v>0.66666666666666663</v>
      </c>
      <c r="BH964" s="17">
        <f t="shared" si="452"/>
        <v>0.33333333333333331</v>
      </c>
      <c r="BI964" s="94">
        <f>IFERROR(((AG964*(12000/5))/((F964*60+G964)*(SUMIFS(팀공격력!X:X,팀공격력!A:A,B964,팀공격력!B:B,D964)+SUMIFS(팀수비력!X:X,팀수비력!A:A,B964,팀수비력!B:B,D964))))*100,"")</f>
        <v>0</v>
      </c>
      <c r="BJ964" s="94">
        <f>IFERROR(((AI964*(12000/5))/((F964*60+G964)*(SUMIFS(팀공격력!V:V,팀공격력!A:A,B964,팀공격력!B:B,D964)+SUMIFS(팀수비력!W:W,팀수비력!A:A,B964,팀수비력!B:B,D964))))*100,"")</f>
        <v>2.1267734188768865</v>
      </c>
      <c r="BK964" s="94">
        <f>IFERROR(((AE964*(12000/5))/((F964*60+G964)*(SUMIFS(팀공격력!X:X,팀공격력!A:A,B964,팀공격력!B:B,D964)+SUMIFS(팀수비력!X:X,팀수비력!A:A,B964,팀수비력!B:B,D964))))*100,"")</f>
        <v>1.1285620238878962</v>
      </c>
      <c r="BL964" s="94">
        <f>IFERROR(100*AK964/(((((F964*60+G964)/(12000/5))*SUMIFS(팀공격력!P:P,팀공격력!A:A,B964,팀공격력!B:B,D964))-K964)),"")</f>
        <v>0</v>
      </c>
      <c r="BM964" s="94">
        <f>IFERROR(100*((AM964/E964*(2400))/((F964*60+G964)*SUMIFS(팀공격력!AR:AR,팀공격력!A:A,B964,팀공격력!B:B,D964))),"")</f>
        <v>0</v>
      </c>
      <c r="BN964" s="94">
        <f>IFERROR((AO964*40)/(((F964*60+G964)/60)*(SUMIFS(팀수비력!Q:Q,팀수비력!A:A,B964,팀수비력!B:B,D964)-SUMIFS(팀수비력!N:N,팀수비력!A:A,B964,팀수비력!B:B,D964)))*100,"")</f>
        <v>0</v>
      </c>
      <c r="BO964" s="94">
        <f t="shared" si="453"/>
        <v>0</v>
      </c>
      <c r="BP964" s="18"/>
      <c r="BQ964" s="18"/>
      <c r="BR964" s="18"/>
      <c r="BS964" s="18"/>
      <c r="BT964" s="19" t="s">
        <v>88</v>
      </c>
      <c r="BU964" s="19"/>
      <c r="BV964" s="26" t="s">
        <v>89</v>
      </c>
      <c r="BW964" s="26"/>
      <c r="BX964" s="26"/>
      <c r="BY964" s="26"/>
      <c r="BZ964" s="29"/>
      <c r="CA964" s="29"/>
      <c r="CB964" s="29"/>
      <c r="CC964" s="30"/>
      <c r="CD964" s="30"/>
      <c r="CE964" s="30"/>
      <c r="CF964" s="28">
        <v>1</v>
      </c>
      <c r="CG964" s="28">
        <v>1</v>
      </c>
    </row>
    <row r="965" spans="1:85" x14ac:dyDescent="0.4">
      <c r="A965" s="9" t="s">
        <v>84</v>
      </c>
      <c r="B965" s="9" t="s">
        <v>85</v>
      </c>
      <c r="C965" s="9" t="s">
        <v>106</v>
      </c>
      <c r="D965" s="23" t="s">
        <v>299</v>
      </c>
      <c r="E965" s="32">
        <v>4</v>
      </c>
      <c r="F965" s="32">
        <v>13</v>
      </c>
      <c r="G965" s="32">
        <v>41</v>
      </c>
      <c r="H965" s="14">
        <f t="shared" si="454"/>
        <v>3284</v>
      </c>
      <c r="I965" s="45">
        <v>33</v>
      </c>
      <c r="J965" s="15">
        <f t="shared" si="455"/>
        <v>8.25</v>
      </c>
      <c r="K965" s="21">
        <v>12</v>
      </c>
      <c r="L965" s="21">
        <v>32</v>
      </c>
      <c r="M965" s="15">
        <f t="shared" si="456"/>
        <v>3</v>
      </c>
      <c r="N965" s="15">
        <f t="shared" si="457"/>
        <v>8</v>
      </c>
      <c r="O965" s="17">
        <f t="shared" si="458"/>
        <v>0.375</v>
      </c>
      <c r="P965" s="14">
        <v>8</v>
      </c>
      <c r="Q965" s="16">
        <v>21</v>
      </c>
      <c r="R965" s="15">
        <f t="shared" si="459"/>
        <v>2</v>
      </c>
      <c r="S965" s="15">
        <f t="shared" si="460"/>
        <v>5.25</v>
      </c>
      <c r="T965" s="17">
        <f t="shared" si="461"/>
        <v>0.38095238095238093</v>
      </c>
      <c r="U965" s="16">
        <v>4</v>
      </c>
      <c r="V965" s="16">
        <v>11</v>
      </c>
      <c r="W965" s="15">
        <f t="shared" si="462"/>
        <v>1</v>
      </c>
      <c r="X965" s="15">
        <f t="shared" si="463"/>
        <v>2.75</v>
      </c>
      <c r="Y965" s="17">
        <f t="shared" si="464"/>
        <v>0.36363636363636365</v>
      </c>
      <c r="Z965" s="8">
        <v>5</v>
      </c>
      <c r="AA965" s="8">
        <v>8</v>
      </c>
      <c r="AB965" s="15">
        <f t="shared" si="465"/>
        <v>1.25</v>
      </c>
      <c r="AC965" s="15">
        <f t="shared" si="466"/>
        <v>2</v>
      </c>
      <c r="AD965" s="17">
        <f t="shared" si="467"/>
        <v>0.625</v>
      </c>
      <c r="AE965" s="13">
        <v>23</v>
      </c>
      <c r="AF965" s="15">
        <f t="shared" si="468"/>
        <v>5.75</v>
      </c>
      <c r="AG965" s="13">
        <v>12</v>
      </c>
      <c r="AH965" s="15">
        <f t="shared" si="469"/>
        <v>3</v>
      </c>
      <c r="AI965" s="13">
        <v>11</v>
      </c>
      <c r="AJ965" s="15">
        <f t="shared" si="470"/>
        <v>2.75</v>
      </c>
      <c r="AK965" s="13">
        <v>5</v>
      </c>
      <c r="AL965" s="15">
        <f t="shared" si="471"/>
        <v>1.25</v>
      </c>
      <c r="AM965" s="13">
        <v>3</v>
      </c>
      <c r="AN965" s="15">
        <f t="shared" si="472"/>
        <v>0.75</v>
      </c>
      <c r="AO965" s="2">
        <v>0</v>
      </c>
      <c r="AP965" s="15">
        <f t="shared" si="473"/>
        <v>0</v>
      </c>
      <c r="AQ965" s="6">
        <v>4</v>
      </c>
      <c r="AR965" s="15">
        <f t="shared" si="474"/>
        <v>1</v>
      </c>
      <c r="AS965" s="52">
        <v>4</v>
      </c>
      <c r="AT965" s="15">
        <f t="shared" si="475"/>
        <v>1</v>
      </c>
      <c r="AU965" s="18"/>
      <c r="AV965" s="18"/>
      <c r="AW965" s="18"/>
      <c r="AX965" s="18"/>
      <c r="AY965" s="18"/>
      <c r="AZ965" s="18"/>
      <c r="BA965" s="18"/>
      <c r="BB965" s="18"/>
      <c r="BC965" s="18"/>
      <c r="BD965" s="92">
        <f t="shared" si="449"/>
        <v>46.452702702702695</v>
      </c>
      <c r="BE965" s="92">
        <f t="shared" si="450"/>
        <v>43.75</v>
      </c>
      <c r="BF965" s="93">
        <f>IFERROR(100*((L965+0.44*AA965+AQ965)*2400)/((SUMIFS(팀공격력!Q:Q,팀공격력!A:A,B965,팀공격력!B:B,D965)+0.44*SUMIFS(팀공격력!T:T,팀공격력!A:A,B965,팀공격력!B:B,D965)+SUMIFS(팀공격력!AK:AK,팀공격력!A:A,B965,팀공격력!B:B,D965))*(F965*60+G965)),"")</f>
        <v>15.338211046590981</v>
      </c>
      <c r="BG965" s="17">
        <f t="shared" si="451"/>
        <v>0.34375</v>
      </c>
      <c r="BH965" s="17">
        <f t="shared" si="452"/>
        <v>0.25</v>
      </c>
      <c r="BI965" s="94">
        <f>IFERROR(((AG965*(12000/5))/((F965*60+G965)*(SUMIFS(팀공격력!X:X,팀공격력!A:A,B965,팀공격력!B:B,D965)+SUMIFS(팀수비력!X:X,팀수비력!A:A,B965,팀수비력!B:B,D965))))*100,"")</f>
        <v>5.6579309260932771</v>
      </c>
      <c r="BJ965" s="94">
        <f>IFERROR(((AI965*(12000/5))/((F965*60+G965)*(SUMIFS(팀공격력!V:V,팀공격력!A:A,B965,팀공격력!B:B,D965)+SUMIFS(팀수비력!W:W,팀수비력!A:A,B965,팀수비력!B:B,D965))))*100,"")</f>
        <v>9.7738320455815995</v>
      </c>
      <c r="BK965" s="94">
        <f>IFERROR(((AE965*(12000/5))/((F965*60+G965)*(SUMIFS(팀공격력!X:X,팀공격력!A:A,B965,팀공격력!B:B,D965)+SUMIFS(팀수비력!X:X,팀수비력!A:A,B965,팀수비력!B:B,D965))))*100,"")</f>
        <v>10.844367608345449</v>
      </c>
      <c r="BL965" s="94">
        <f>IFERROR(100*AK965/(((((F965*60+G965)/(12000/5))*SUMIFS(팀공격력!P:P,팀공격력!A:A,B965,팀공격력!B:B,D965))-K965)),"")</f>
        <v>6.2752316606354714</v>
      </c>
      <c r="BM965" s="94">
        <f>IFERROR(100*((AM965/E965*(2400))/((F965*60+G965)*SUMIFS(팀공격력!AR:AR,팀공격력!A:A,B965,팀공격력!B:B,D965))),"")</f>
        <v>3.0848329905914471</v>
      </c>
      <c r="BN965" s="94">
        <f>IFERROR((AO965*40)/(((F965*60+G965)/60)*(SUMIFS(팀수비력!Q:Q,팀수비력!A:A,B965,팀수비력!B:B,D965)-SUMIFS(팀수비력!N:N,팀수비력!A:A,B965,팀수비력!B:B,D965)))*100,"")</f>
        <v>0</v>
      </c>
      <c r="BO965" s="94">
        <f t="shared" si="453"/>
        <v>10.121457489878543</v>
      </c>
      <c r="BP965" s="18"/>
      <c r="BQ965" s="18"/>
      <c r="BR965" s="18"/>
      <c r="BS965" s="18"/>
      <c r="BT965" s="19" t="s">
        <v>93</v>
      </c>
      <c r="BU965" s="19"/>
      <c r="BV965" s="26" t="s">
        <v>97</v>
      </c>
      <c r="BW965" s="26"/>
      <c r="BX965" s="26"/>
      <c r="BY965" s="26"/>
      <c r="BZ965" s="29"/>
      <c r="CA965" s="29"/>
      <c r="CB965" s="29"/>
      <c r="CC965" s="30"/>
      <c r="CD965" s="30"/>
      <c r="CE965" s="30"/>
      <c r="CF965" s="28">
        <v>2</v>
      </c>
      <c r="CG965" s="28">
        <v>2</v>
      </c>
    </row>
    <row r="966" spans="1:85" x14ac:dyDescent="0.4">
      <c r="A966" s="9" t="s">
        <v>84</v>
      </c>
      <c r="B966" s="9" t="s">
        <v>85</v>
      </c>
      <c r="C966" s="9" t="s">
        <v>108</v>
      </c>
      <c r="D966" s="23" t="s">
        <v>299</v>
      </c>
      <c r="E966" s="32">
        <v>7</v>
      </c>
      <c r="F966" s="32">
        <v>12</v>
      </c>
      <c r="G966" s="32">
        <v>21</v>
      </c>
      <c r="H966" s="14">
        <f t="shared" si="454"/>
        <v>5187</v>
      </c>
      <c r="I966" s="45">
        <v>24</v>
      </c>
      <c r="J966" s="15">
        <f t="shared" si="455"/>
        <v>3.4285714285714284</v>
      </c>
      <c r="K966" s="21">
        <v>9</v>
      </c>
      <c r="L966" s="21">
        <v>26</v>
      </c>
      <c r="M966" s="15">
        <f t="shared" si="456"/>
        <v>1.2857142857142858</v>
      </c>
      <c r="N966" s="15">
        <f t="shared" si="457"/>
        <v>3.7142857142857144</v>
      </c>
      <c r="O966" s="17">
        <f t="shared" si="458"/>
        <v>0.34615384615384615</v>
      </c>
      <c r="P966" s="14">
        <v>5</v>
      </c>
      <c r="Q966" s="16">
        <v>11</v>
      </c>
      <c r="R966" s="15">
        <f t="shared" si="459"/>
        <v>0.7142857142857143</v>
      </c>
      <c r="S966" s="15">
        <f t="shared" si="460"/>
        <v>1.5714285714285714</v>
      </c>
      <c r="T966" s="17">
        <f t="shared" si="461"/>
        <v>0.45454545454545453</v>
      </c>
      <c r="U966" s="16">
        <v>4</v>
      </c>
      <c r="V966" s="16">
        <v>15</v>
      </c>
      <c r="W966" s="15">
        <f t="shared" si="462"/>
        <v>0.5714285714285714</v>
      </c>
      <c r="X966" s="15">
        <f t="shared" si="463"/>
        <v>2.1428571428571428</v>
      </c>
      <c r="Y966" s="17">
        <f t="shared" si="464"/>
        <v>0.26666666666666666</v>
      </c>
      <c r="Z966" s="8">
        <v>2</v>
      </c>
      <c r="AA966" s="8">
        <v>4</v>
      </c>
      <c r="AB966" s="15">
        <f t="shared" si="465"/>
        <v>0.2857142857142857</v>
      </c>
      <c r="AC966" s="15">
        <f t="shared" si="466"/>
        <v>0.5714285714285714</v>
      </c>
      <c r="AD966" s="17">
        <f t="shared" si="467"/>
        <v>0.5</v>
      </c>
      <c r="AE966" s="13">
        <v>14</v>
      </c>
      <c r="AF966" s="15">
        <f t="shared" si="468"/>
        <v>2</v>
      </c>
      <c r="AG966" s="13">
        <v>5</v>
      </c>
      <c r="AH966" s="15">
        <f t="shared" si="469"/>
        <v>0.7142857142857143</v>
      </c>
      <c r="AI966" s="13">
        <v>9</v>
      </c>
      <c r="AJ966" s="15">
        <f t="shared" si="470"/>
        <v>1.2857142857142858</v>
      </c>
      <c r="AK966" s="13">
        <v>3</v>
      </c>
      <c r="AL966" s="15">
        <f t="shared" si="471"/>
        <v>0.42857142857142855</v>
      </c>
      <c r="AM966" s="13">
        <v>6</v>
      </c>
      <c r="AN966" s="15">
        <f t="shared" si="472"/>
        <v>0.8571428571428571</v>
      </c>
      <c r="AO966" s="2">
        <v>1</v>
      </c>
      <c r="AP966" s="15">
        <f t="shared" si="473"/>
        <v>0.14285714285714285</v>
      </c>
      <c r="AQ966" s="6">
        <v>6</v>
      </c>
      <c r="AR966" s="15">
        <f t="shared" si="474"/>
        <v>0.8571428571428571</v>
      </c>
      <c r="AS966" s="52">
        <v>8</v>
      </c>
      <c r="AT966" s="15">
        <f t="shared" si="475"/>
        <v>1.1428571428571428</v>
      </c>
      <c r="AU966" s="18"/>
      <c r="AV966" s="18"/>
      <c r="AW966" s="18"/>
      <c r="AX966" s="18"/>
      <c r="AY966" s="18"/>
      <c r="AZ966" s="18"/>
      <c r="BA966" s="18"/>
      <c r="BB966" s="18"/>
      <c r="BC966" s="18"/>
      <c r="BD966" s="92">
        <f t="shared" ref="BD966:BD1029" si="476">IFERROR((I966/(2*(L966+(0.44*AA966))))*100,"")</f>
        <v>43.227665706051873</v>
      </c>
      <c r="BE966" s="92">
        <f t="shared" ref="BE966:BE1029" si="477">IFERROR(((P966+(1.5*U966))/L966)*100,"")</f>
        <v>42.307692307692307</v>
      </c>
      <c r="BF966" s="93">
        <f>IFERROR(100*((L966+0.44*AA966+AQ966)*2400)/((SUMIFS(팀공격력!Q:Q,팀공격력!A:A,B966,팀공격력!B:B,D966)+0.44*SUMIFS(팀공격력!T:T,팀공격력!A:A,B966,팀공격력!B:B,D966)+SUMIFS(팀공격력!AK:AK,팀공격력!A:A,B966,팀공격력!B:B,D966))*(F966*60+G966)),"")</f>
        <v>14.517276892545922</v>
      </c>
      <c r="BG966" s="17">
        <f t="shared" ref="BG966:BG1029" si="478">IFERROR(V966/L966,"")</f>
        <v>0.57692307692307687</v>
      </c>
      <c r="BH966" s="17">
        <f t="shared" ref="BH966:BH1029" si="479">IFERROR(AA966/L966,"")</f>
        <v>0.15384615384615385</v>
      </c>
      <c r="BI966" s="94">
        <f>IFERROR(((AG966*(12000/5))/((F966*60+G966)*(SUMIFS(팀공격력!X:X,팀공격력!A:A,B966,팀공격력!B:B,D966)+SUMIFS(팀수비력!X:X,팀수비력!A:A,B966,팀수비력!B:B,D966))))*100,"")</f>
        <v>2.6119890296460757</v>
      </c>
      <c r="BJ966" s="94">
        <f>IFERROR(((AI966*(12000/5))/((F966*60+G966)*(SUMIFS(팀공격력!V:V,팀공격력!A:A,B966,팀공격력!B:B,D966)+SUMIFS(팀수비력!W:W,팀수비력!A:A,B966,팀수비력!B:B,D966))))*100,"")</f>
        <v>8.8601208422037079</v>
      </c>
      <c r="BK966" s="94">
        <f>IFERROR(((AE966*(12000/5))/((F966*60+G966)*(SUMIFS(팀공격력!X:X,팀공격력!A:A,B966,팀공격력!B:B,D966)+SUMIFS(팀수비력!X:X,팀수비력!A:A,B966,팀수비력!B:B,D966))))*100,"")</f>
        <v>7.3135692830090111</v>
      </c>
      <c r="BL966" s="94">
        <f>IFERROR(100*AK966/(((((F966*60+G966)/(12000/5))*SUMIFS(팀공격력!P:P,팀공격력!A:A,B966,팀공격력!B:B,D966))-K966)),"")</f>
        <v>4.0680724116889282</v>
      </c>
      <c r="BM966" s="94">
        <f>IFERROR(100*((AM966/E966*(2400))/((F966*60+G966)*SUMIFS(팀공격력!AR:AR,팀공격력!A:A,B966,팀공격력!B:B,D966))),"")</f>
        <v>3.9061467287843876</v>
      </c>
      <c r="BN966" s="94">
        <f>IFERROR((AO966*40)/(((F966*60+G966)/60)*(SUMIFS(팀수비력!Q:Q,팀수비력!A:A,B966,팀수비력!B:B,D966)-SUMIFS(팀수비력!N:N,팀수비력!A:A,B966,팀수비력!B:B,D966)))*100,"")</f>
        <v>0.85684296210611999</v>
      </c>
      <c r="BO966" s="94">
        <f t="shared" ref="BO966:BO1029" si="480">IFERROR(100*AQ966/(L966+0.44*AA966+AQ966),"")</f>
        <v>17.772511848341228</v>
      </c>
      <c r="BP966" s="18"/>
      <c r="BQ966" s="18"/>
      <c r="BR966" s="18"/>
      <c r="BS966" s="18"/>
      <c r="BT966" s="19" t="s">
        <v>88</v>
      </c>
      <c r="BU966" s="19"/>
      <c r="BV966" s="26" t="s">
        <v>94</v>
      </c>
      <c r="BW966" s="26"/>
      <c r="BX966" s="26"/>
      <c r="BY966" s="26"/>
      <c r="BZ966" s="29"/>
      <c r="CA966" s="29"/>
      <c r="CB966" s="29"/>
      <c r="CC966" s="30"/>
      <c r="CD966" s="30"/>
      <c r="CE966" s="30"/>
      <c r="CF966" s="28">
        <v>4</v>
      </c>
      <c r="CG966" s="28">
        <v>3</v>
      </c>
    </row>
    <row r="967" spans="1:85" x14ac:dyDescent="0.4">
      <c r="A967" s="9" t="s">
        <v>84</v>
      </c>
      <c r="B967" s="9" t="s">
        <v>85</v>
      </c>
      <c r="C967" s="9" t="s">
        <v>109</v>
      </c>
      <c r="D967" s="23" t="s">
        <v>299</v>
      </c>
      <c r="E967" s="32">
        <v>7</v>
      </c>
      <c r="F967" s="32">
        <v>9</v>
      </c>
      <c r="G967" s="32">
        <v>45</v>
      </c>
      <c r="H967" s="14">
        <f t="shared" si="454"/>
        <v>4095</v>
      </c>
      <c r="I967" s="45">
        <v>9</v>
      </c>
      <c r="J967" s="15">
        <f t="shared" si="455"/>
        <v>1.2857142857142858</v>
      </c>
      <c r="K967" s="21">
        <v>3</v>
      </c>
      <c r="L967" s="21">
        <v>10</v>
      </c>
      <c r="M967" s="15">
        <f t="shared" si="456"/>
        <v>0.42857142857142855</v>
      </c>
      <c r="N967" s="15">
        <f t="shared" si="457"/>
        <v>1.4285714285714286</v>
      </c>
      <c r="O967" s="17">
        <f t="shared" si="458"/>
        <v>0.3</v>
      </c>
      <c r="P967" s="14">
        <v>1</v>
      </c>
      <c r="Q967" s="16">
        <v>3</v>
      </c>
      <c r="R967" s="15">
        <f t="shared" si="459"/>
        <v>0.14285714285714285</v>
      </c>
      <c r="S967" s="15">
        <f t="shared" si="460"/>
        <v>0.42857142857142855</v>
      </c>
      <c r="T967" s="17">
        <f t="shared" si="461"/>
        <v>0.33333333333333331</v>
      </c>
      <c r="U967" s="16">
        <v>2</v>
      </c>
      <c r="V967" s="16">
        <v>7</v>
      </c>
      <c r="W967" s="15">
        <f t="shared" si="462"/>
        <v>0.2857142857142857</v>
      </c>
      <c r="X967" s="15">
        <f t="shared" si="463"/>
        <v>1</v>
      </c>
      <c r="Y967" s="17">
        <f t="shared" si="464"/>
        <v>0.2857142857142857</v>
      </c>
      <c r="Z967" s="8">
        <v>1</v>
      </c>
      <c r="AA967" s="8">
        <v>2</v>
      </c>
      <c r="AB967" s="15">
        <f t="shared" si="465"/>
        <v>0.14285714285714285</v>
      </c>
      <c r="AC967" s="15">
        <f t="shared" si="466"/>
        <v>0.2857142857142857</v>
      </c>
      <c r="AD967" s="17">
        <f t="shared" si="467"/>
        <v>0.5</v>
      </c>
      <c r="AE967" s="13">
        <v>10</v>
      </c>
      <c r="AF967" s="15">
        <f t="shared" si="468"/>
        <v>1.4285714285714286</v>
      </c>
      <c r="AG967" s="13">
        <v>6</v>
      </c>
      <c r="AH967" s="15">
        <f t="shared" si="469"/>
        <v>0.8571428571428571</v>
      </c>
      <c r="AI967" s="13">
        <v>4</v>
      </c>
      <c r="AJ967" s="15">
        <f t="shared" si="470"/>
        <v>0.5714285714285714</v>
      </c>
      <c r="AK967" s="13">
        <v>4</v>
      </c>
      <c r="AL967" s="15">
        <f t="shared" si="471"/>
        <v>0.5714285714285714</v>
      </c>
      <c r="AM967" s="13">
        <v>4</v>
      </c>
      <c r="AN967" s="15">
        <f t="shared" si="472"/>
        <v>0.5714285714285714</v>
      </c>
      <c r="AO967" s="2">
        <v>0</v>
      </c>
      <c r="AP967" s="15">
        <f t="shared" si="473"/>
        <v>0</v>
      </c>
      <c r="AQ967" s="6">
        <v>2</v>
      </c>
      <c r="AR967" s="15">
        <f t="shared" si="474"/>
        <v>0.2857142857142857</v>
      </c>
      <c r="AS967" s="52">
        <v>10</v>
      </c>
      <c r="AT967" s="15">
        <f t="shared" si="475"/>
        <v>1.4285714285714286</v>
      </c>
      <c r="AU967" s="18"/>
      <c r="AV967" s="18"/>
      <c r="AW967" s="18"/>
      <c r="AX967" s="18"/>
      <c r="AY967" s="18"/>
      <c r="AZ967" s="18"/>
      <c r="BA967" s="18"/>
      <c r="BB967" s="18"/>
      <c r="BC967" s="18"/>
      <c r="BD967" s="92">
        <f t="shared" si="476"/>
        <v>41.360294117647058</v>
      </c>
      <c r="BE967" s="92">
        <f t="shared" si="477"/>
        <v>40</v>
      </c>
      <c r="BF967" s="93">
        <f>IFERROR(100*((L967+0.44*AA967+AQ967)*2400)/((SUMIFS(팀공격력!Q:Q,팀공격력!A:A,B967,팀공격력!B:B,D967)+0.44*SUMIFS(팀공격력!T:T,팀공격력!A:A,B967,팀공격력!B:B,D967)+SUMIFS(팀공격력!AK:AK,팀공격력!A:A,B967,팀공격력!B:B,D967))*(F967*60+G967)),"")</f>
        <v>7.0155371270612914</v>
      </c>
      <c r="BG967" s="17">
        <f t="shared" si="478"/>
        <v>0.7</v>
      </c>
      <c r="BH967" s="17">
        <f t="shared" si="479"/>
        <v>0.2</v>
      </c>
      <c r="BI967" s="94">
        <f>IFERROR(((AG967*(12000/5))/((F967*60+G967)*(SUMIFS(팀공격력!X:X,팀공격력!A:A,B967,팀공격력!B:B,D967)+SUMIFS(팀수비력!X:X,팀수비력!A:A,B967,팀수비력!B:B,D967))))*100,"")</f>
        <v>3.9702233250620349</v>
      </c>
      <c r="BJ967" s="94">
        <f>IFERROR(((AI967*(12000/5))/((F967*60+G967)*(SUMIFS(팀공격력!V:V,팀공격력!A:A,B967,팀공격력!B:B,D967)+SUMIFS(팀수비력!W:W,팀수비력!A:A,B967,팀수비력!B:B,D967))))*100,"")</f>
        <v>4.9879198815369028</v>
      </c>
      <c r="BK967" s="94">
        <f>IFERROR(((AE967*(12000/5))/((F967*60+G967)*(SUMIFS(팀공격력!X:X,팀공격력!A:A,B967,팀공격력!B:B,D967)+SUMIFS(팀수비력!X:X,팀수비력!A:A,B967,팀수비력!B:B,D967))))*100,"")</f>
        <v>6.6170388751033915</v>
      </c>
      <c r="BL967" s="94">
        <f>IFERROR(100*AK967/(((((F967*60+G967)/(12000/5))*SUMIFS(팀공격력!P:P,팀공격력!A:A,B967,팀공격력!B:B,D967))-K967)),"")</f>
        <v>6.4179703168872839</v>
      </c>
      <c r="BM967" s="94">
        <f>IFERROR(100*((AM967/E967*(2400))/((F967*60+G967)*SUMIFS(팀공격력!AR:AR,팀공격력!A:A,B967,팀공격력!B:B,D967))),"")</f>
        <v>3.2985239043068169</v>
      </c>
      <c r="BN967" s="94">
        <f>IFERROR((AO967*40)/(((F967*60+G967)/60)*(SUMIFS(팀수비력!Q:Q,팀수비력!A:A,B967,팀수비력!B:B,D967)-SUMIFS(팀수비력!N:N,팀수비력!A:A,B967,팀수비력!B:B,D967)))*100,"")</f>
        <v>0</v>
      </c>
      <c r="BO967" s="94">
        <f t="shared" si="480"/>
        <v>15.527950310559005</v>
      </c>
      <c r="BP967" s="18"/>
      <c r="BQ967" s="18"/>
      <c r="BR967" s="18"/>
      <c r="BS967" s="18"/>
      <c r="BT967" s="19" t="s">
        <v>88</v>
      </c>
      <c r="BU967" s="19"/>
      <c r="BV967" s="26" t="s">
        <v>94</v>
      </c>
      <c r="BW967" s="26"/>
      <c r="BX967" s="26"/>
      <c r="BY967" s="26"/>
      <c r="BZ967" s="29"/>
      <c r="CA967" s="29"/>
      <c r="CB967" s="29"/>
      <c r="CC967" s="30"/>
      <c r="CD967" s="30"/>
      <c r="CE967" s="30"/>
      <c r="CF967" s="28">
        <v>5</v>
      </c>
      <c r="CG967" s="28">
        <v>2</v>
      </c>
    </row>
    <row r="968" spans="1:85" x14ac:dyDescent="0.4">
      <c r="A968" s="9" t="s">
        <v>84</v>
      </c>
      <c r="B968" s="9" t="s">
        <v>85</v>
      </c>
      <c r="C968" s="9" t="s">
        <v>110</v>
      </c>
      <c r="D968" s="23" t="s">
        <v>299</v>
      </c>
      <c r="E968" s="32">
        <v>7</v>
      </c>
      <c r="F968" s="32">
        <v>14</v>
      </c>
      <c r="G968" s="32">
        <v>8</v>
      </c>
      <c r="H968" s="14">
        <f t="shared" si="454"/>
        <v>5936</v>
      </c>
      <c r="I968" s="45">
        <v>21</v>
      </c>
      <c r="J968" s="15">
        <f t="shared" si="455"/>
        <v>3</v>
      </c>
      <c r="K968" s="21">
        <v>7</v>
      </c>
      <c r="L968" s="21">
        <v>23</v>
      </c>
      <c r="M968" s="15">
        <f t="shared" si="456"/>
        <v>1</v>
      </c>
      <c r="N968" s="15">
        <f t="shared" si="457"/>
        <v>3.2857142857142856</v>
      </c>
      <c r="O968" s="17">
        <f t="shared" si="458"/>
        <v>0.30434782608695654</v>
      </c>
      <c r="P968" s="14">
        <v>2</v>
      </c>
      <c r="Q968" s="16">
        <v>9</v>
      </c>
      <c r="R968" s="15">
        <f t="shared" si="459"/>
        <v>0.2857142857142857</v>
      </c>
      <c r="S968" s="15">
        <f t="shared" si="460"/>
        <v>1.2857142857142858</v>
      </c>
      <c r="T968" s="17">
        <f t="shared" si="461"/>
        <v>0.22222222222222221</v>
      </c>
      <c r="U968" s="16">
        <v>5</v>
      </c>
      <c r="V968" s="16">
        <v>14</v>
      </c>
      <c r="W968" s="15">
        <f t="shared" si="462"/>
        <v>0.7142857142857143</v>
      </c>
      <c r="X968" s="15">
        <f t="shared" si="463"/>
        <v>2</v>
      </c>
      <c r="Y968" s="17">
        <f t="shared" si="464"/>
        <v>0.35714285714285715</v>
      </c>
      <c r="Z968" s="8">
        <v>2</v>
      </c>
      <c r="AA968" s="8">
        <v>4</v>
      </c>
      <c r="AB968" s="15">
        <f t="shared" si="465"/>
        <v>0.2857142857142857</v>
      </c>
      <c r="AC968" s="15">
        <f t="shared" si="466"/>
        <v>0.5714285714285714</v>
      </c>
      <c r="AD968" s="17">
        <f t="shared" si="467"/>
        <v>0.5</v>
      </c>
      <c r="AE968" s="13">
        <v>11</v>
      </c>
      <c r="AF968" s="15">
        <f t="shared" si="468"/>
        <v>1.5714285714285714</v>
      </c>
      <c r="AG968" s="13">
        <v>3</v>
      </c>
      <c r="AH968" s="15">
        <f t="shared" si="469"/>
        <v>0.42857142857142855</v>
      </c>
      <c r="AI968" s="13">
        <v>8</v>
      </c>
      <c r="AJ968" s="15">
        <f t="shared" si="470"/>
        <v>1.1428571428571428</v>
      </c>
      <c r="AK968" s="13">
        <v>3</v>
      </c>
      <c r="AL968" s="15">
        <f t="shared" si="471"/>
        <v>0.42857142857142855</v>
      </c>
      <c r="AM968" s="13">
        <v>4</v>
      </c>
      <c r="AN968" s="15">
        <f t="shared" si="472"/>
        <v>0.5714285714285714</v>
      </c>
      <c r="AO968" s="2">
        <v>1</v>
      </c>
      <c r="AP968" s="15">
        <f t="shared" si="473"/>
        <v>0.14285714285714285</v>
      </c>
      <c r="AQ968" s="6">
        <v>5</v>
      </c>
      <c r="AR968" s="15">
        <f t="shared" si="474"/>
        <v>0.7142857142857143</v>
      </c>
      <c r="AS968" s="52">
        <v>8</v>
      </c>
      <c r="AT968" s="15">
        <f t="shared" si="475"/>
        <v>1.1428571428571428</v>
      </c>
      <c r="AU968" s="18"/>
      <c r="AV968" s="18"/>
      <c r="AW968" s="18"/>
      <c r="AX968" s="18"/>
      <c r="AY968" s="18"/>
      <c r="AZ968" s="18"/>
      <c r="BA968" s="18"/>
      <c r="BB968" s="18"/>
      <c r="BC968" s="18"/>
      <c r="BD968" s="92">
        <f t="shared" si="476"/>
        <v>42.407108239095315</v>
      </c>
      <c r="BE968" s="92">
        <f t="shared" si="477"/>
        <v>41.304347826086953</v>
      </c>
      <c r="BF968" s="93">
        <f>IFERROR(100*((L968+0.44*AA968+AQ968)*2400)/((SUMIFS(팀공격력!Q:Q,팀공격력!A:A,B968,팀공격력!B:B,D968)+0.44*SUMIFS(팀공격력!T:T,팀공격력!A:A,B968,팀공격력!B:B,D968)+SUMIFS(팀공격력!AK:AK,팀공격력!A:A,B968,팀공격력!B:B,D968))*(F968*60+G968)),"")</f>
        <v>11.18247677832443</v>
      </c>
      <c r="BG968" s="17">
        <f t="shared" si="478"/>
        <v>0.60869565217391308</v>
      </c>
      <c r="BH968" s="17">
        <f t="shared" si="479"/>
        <v>0.17391304347826086</v>
      </c>
      <c r="BI968" s="94">
        <f>IFERROR(((AG968*(12000/5))/((F968*60+G968)*(SUMIFS(팀공격력!X:X,팀공격력!A:A,B968,팀공격력!B:B,D968)+SUMIFS(팀수비력!X:X,팀수비력!A:A,B968,팀수비력!B:B,D968))))*100,"")</f>
        <v>1.3694461351186853</v>
      </c>
      <c r="BJ968" s="94">
        <f>IFERROR(((AI968*(12000/5))/((F968*60+G968)*(SUMIFS(팀공격력!V:V,팀공격력!A:A,B968,팀공격력!B:B,D968)+SUMIFS(팀수비력!W:W,팀수비력!A:A,B968,팀수비력!B:B,D968))))*100,"")</f>
        <v>6.8819177610827547</v>
      </c>
      <c r="BK968" s="94">
        <f>IFERROR(((AE968*(12000/5))/((F968*60+G968)*(SUMIFS(팀공격력!X:X,팀공격력!A:A,B968,팀공격력!B:B,D968)+SUMIFS(팀수비력!X:X,팀수비력!A:A,B968,팀수비력!B:B,D968))))*100,"")</f>
        <v>5.0213024954351795</v>
      </c>
      <c r="BL968" s="94">
        <f>IFERROR(100*AK968/(((((F968*60+G968)/(12000/5))*SUMIFS(팀공격력!P:P,팀공격력!A:A,B968,팀공격력!B:B,D968))-K968)),"")</f>
        <v>3.4210126197354418</v>
      </c>
      <c r="BM968" s="94">
        <f>IFERROR(100*((AM968/E968*(2400))/((F968*60+G968)*SUMIFS(팀공격력!AR:AR,팀공격력!A:A,B968,팀공격력!B:B,D968))),"")</f>
        <v>2.2755147217210938</v>
      </c>
      <c r="BN968" s="94">
        <f>IFERROR((AO968*40)/(((F968*60+G968)/60)*(SUMIFS(팀수비력!Q:Q,팀수비력!A:A,B968,팀수비력!B:B,D968)-SUMIFS(팀수비력!N:N,팀수비력!A:A,B968,팀수비력!B:B,D968)))*100,"")</f>
        <v>0.74872716382150351</v>
      </c>
      <c r="BO968" s="94">
        <f t="shared" si="480"/>
        <v>16.801075268817204</v>
      </c>
      <c r="BP968" s="18"/>
      <c r="BQ968" s="18"/>
      <c r="BR968" s="18"/>
      <c r="BS968" s="18"/>
      <c r="BT968" s="19" t="s">
        <v>88</v>
      </c>
      <c r="BU968" s="19"/>
      <c r="BV968" s="26" t="s">
        <v>94</v>
      </c>
      <c r="BW968" s="26"/>
      <c r="BX968" s="26"/>
      <c r="BY968" s="26"/>
      <c r="BZ968" s="29"/>
      <c r="CA968" s="29"/>
      <c r="CB968" s="29"/>
      <c r="CC968" s="30"/>
      <c r="CD968" s="30"/>
      <c r="CE968" s="30"/>
      <c r="CF968" s="28">
        <v>4</v>
      </c>
      <c r="CG968" s="28">
        <v>3</v>
      </c>
    </row>
    <row r="969" spans="1:85" x14ac:dyDescent="0.4">
      <c r="A969" s="9" t="s">
        <v>84</v>
      </c>
      <c r="B969" s="9" t="s">
        <v>85</v>
      </c>
      <c r="C969" s="9" t="s">
        <v>111</v>
      </c>
      <c r="D969" s="23" t="s">
        <v>299</v>
      </c>
      <c r="E969" s="32">
        <v>9</v>
      </c>
      <c r="F969" s="32">
        <v>25</v>
      </c>
      <c r="G969" s="32">
        <v>5</v>
      </c>
      <c r="H969" s="14">
        <f t="shared" si="454"/>
        <v>13545</v>
      </c>
      <c r="I969" s="45">
        <v>80</v>
      </c>
      <c r="J969" s="15">
        <f t="shared" si="455"/>
        <v>8.8888888888888893</v>
      </c>
      <c r="K969" s="21">
        <v>28</v>
      </c>
      <c r="L969" s="21">
        <v>64</v>
      </c>
      <c r="M969" s="15">
        <f t="shared" si="456"/>
        <v>3.1111111111111112</v>
      </c>
      <c r="N969" s="15">
        <f t="shared" si="457"/>
        <v>7.1111111111111107</v>
      </c>
      <c r="O969" s="17">
        <f t="shared" si="458"/>
        <v>0.4375</v>
      </c>
      <c r="P969" s="14">
        <v>10</v>
      </c>
      <c r="Q969" s="16">
        <v>23</v>
      </c>
      <c r="R969" s="15">
        <f t="shared" si="459"/>
        <v>1.1111111111111112</v>
      </c>
      <c r="S969" s="15">
        <f t="shared" si="460"/>
        <v>2.5555555555555554</v>
      </c>
      <c r="T969" s="17">
        <f t="shared" si="461"/>
        <v>0.43478260869565216</v>
      </c>
      <c r="U969" s="16">
        <v>18</v>
      </c>
      <c r="V969" s="16">
        <v>41</v>
      </c>
      <c r="W969" s="15">
        <f t="shared" si="462"/>
        <v>2</v>
      </c>
      <c r="X969" s="15">
        <f t="shared" si="463"/>
        <v>4.5555555555555554</v>
      </c>
      <c r="Y969" s="17">
        <f t="shared" si="464"/>
        <v>0.43902439024390244</v>
      </c>
      <c r="Z969" s="8">
        <v>6</v>
      </c>
      <c r="AA969" s="8">
        <v>9</v>
      </c>
      <c r="AB969" s="15">
        <f t="shared" si="465"/>
        <v>0.66666666666666663</v>
      </c>
      <c r="AC969" s="15">
        <f t="shared" si="466"/>
        <v>1</v>
      </c>
      <c r="AD969" s="17">
        <f t="shared" si="467"/>
        <v>0.66666666666666663</v>
      </c>
      <c r="AE969" s="13">
        <v>19</v>
      </c>
      <c r="AF969" s="15">
        <f t="shared" si="468"/>
        <v>2.1111111111111112</v>
      </c>
      <c r="AG969" s="13">
        <v>4</v>
      </c>
      <c r="AH969" s="15">
        <f t="shared" si="469"/>
        <v>0.44444444444444442</v>
      </c>
      <c r="AI969" s="13">
        <v>15</v>
      </c>
      <c r="AJ969" s="15">
        <f t="shared" si="470"/>
        <v>1.6666666666666667</v>
      </c>
      <c r="AK969" s="13">
        <v>28</v>
      </c>
      <c r="AL969" s="15">
        <f t="shared" si="471"/>
        <v>3.1111111111111112</v>
      </c>
      <c r="AM969" s="13">
        <v>6</v>
      </c>
      <c r="AN969" s="15">
        <f t="shared" si="472"/>
        <v>0.66666666666666663</v>
      </c>
      <c r="AO969" s="2">
        <v>0</v>
      </c>
      <c r="AP969" s="15">
        <f t="shared" si="473"/>
        <v>0</v>
      </c>
      <c r="AQ969" s="6">
        <v>7</v>
      </c>
      <c r="AR969" s="15">
        <f t="shared" si="474"/>
        <v>0.77777777777777779</v>
      </c>
      <c r="AS969" s="52">
        <v>18</v>
      </c>
      <c r="AT969" s="15">
        <f t="shared" si="475"/>
        <v>2</v>
      </c>
      <c r="AU969" s="18"/>
      <c r="AV969" s="18"/>
      <c r="AW969" s="18"/>
      <c r="AX969" s="18"/>
      <c r="AY969" s="18"/>
      <c r="AZ969" s="18"/>
      <c r="BA969" s="18"/>
      <c r="BB969" s="18"/>
      <c r="BC969" s="18"/>
      <c r="BD969" s="92">
        <f t="shared" si="476"/>
        <v>58.858151854031796</v>
      </c>
      <c r="BE969" s="92">
        <f t="shared" si="477"/>
        <v>57.8125</v>
      </c>
      <c r="BF969" s="93">
        <f>IFERROR(100*((L969+0.44*AA969+AQ969)*2400)/((SUMIFS(팀공격력!Q:Q,팀공격력!A:A,B969,팀공격력!B:B,D969)+0.44*SUMIFS(팀공격력!T:T,팀공격력!A:A,B969,팀공격력!B:B,D969)+SUMIFS(팀공격력!AK:AK,팀공격력!A:A,B969,팀공격력!B:B,D969))*(F969*60+G969)),"")</f>
        <v>15.870624207148058</v>
      </c>
      <c r="BG969" s="17">
        <f t="shared" si="478"/>
        <v>0.640625</v>
      </c>
      <c r="BH969" s="17">
        <f t="shared" si="479"/>
        <v>0.140625</v>
      </c>
      <c r="BI969" s="94">
        <f>IFERROR(((AG969*(12000/5))/((F969*60+G969)*(SUMIFS(팀공격력!X:X,팀공격력!A:A,B969,팀공격력!B:B,D969)+SUMIFS(팀수비력!X:X,팀수비력!A:A,B969,팀수비력!B:B,D969))))*100,"")</f>
        <v>1.0288286357303611</v>
      </c>
      <c r="BJ969" s="94">
        <f>IFERROR(((AI969*(12000/5))/((F969*60+G969)*(SUMIFS(팀공격력!V:V,팀공격력!A:A,B969,팀공격력!B:B,D969)+SUMIFS(팀수비력!W:W,팀수비력!A:A,B969,팀수비력!B:B,D969))))*100,"")</f>
        <v>7.2705975017419142</v>
      </c>
      <c r="BK969" s="94">
        <f>IFERROR(((AE969*(12000/5))/((F969*60+G969)*(SUMIFS(팀공격력!X:X,팀공격력!A:A,B969,팀공격력!B:B,D969)+SUMIFS(팀수비력!X:X,팀수비력!A:A,B969,팀수비력!B:B,D969))))*100,"")</f>
        <v>4.8869360197192151</v>
      </c>
      <c r="BL969" s="94">
        <f>IFERROR(100*AK969/(((((F969*60+G969)/(12000/5))*SUMIFS(팀공격력!P:P,팀공격력!A:A,B969,팀공격력!B:B,D969))-K969)),"")</f>
        <v>19.991670137442732</v>
      </c>
      <c r="BM969" s="94">
        <f>IFERROR(100*((AM969/E969*(2400))/((F969*60+G969)*SUMIFS(팀공격력!AR:AR,팀공격력!A:A,B969,팀공격력!B:B,D969))),"")</f>
        <v>1.4958422356740215</v>
      </c>
      <c r="BN969" s="94">
        <f>IFERROR((AO969*40)/(((F969*60+G969)/60)*(SUMIFS(팀수비력!Q:Q,팀수비력!A:A,B969,팀수비력!B:B,D969)-SUMIFS(팀수비력!N:N,팀수비력!A:A,B969,팀수비력!B:B,D969)))*100,"")</f>
        <v>0</v>
      </c>
      <c r="BO969" s="94">
        <f t="shared" si="480"/>
        <v>9.3383137673425836</v>
      </c>
      <c r="BP969" s="18"/>
      <c r="BQ969" s="18"/>
      <c r="BR969" s="18"/>
      <c r="BS969" s="18"/>
      <c r="BT969" s="19" t="s">
        <v>88</v>
      </c>
      <c r="BU969" s="19"/>
      <c r="BV969" s="26" t="s">
        <v>89</v>
      </c>
      <c r="BW969" s="26"/>
      <c r="BX969" s="26"/>
      <c r="BY969" s="26"/>
      <c r="BZ969" s="29"/>
      <c r="CA969" s="29"/>
      <c r="CB969" s="29"/>
      <c r="CC969" s="30"/>
      <c r="CD969" s="30"/>
      <c r="CE969" s="30"/>
      <c r="CF969" s="28">
        <v>6</v>
      </c>
      <c r="CG969" s="28">
        <v>3</v>
      </c>
    </row>
    <row r="970" spans="1:85" x14ac:dyDescent="0.4">
      <c r="A970" s="9" t="s">
        <v>84</v>
      </c>
      <c r="B970" s="9" t="s">
        <v>112</v>
      </c>
      <c r="C970" s="9" t="s">
        <v>113</v>
      </c>
      <c r="D970" s="23" t="s">
        <v>299</v>
      </c>
      <c r="E970" s="32">
        <v>8</v>
      </c>
      <c r="F970" s="32">
        <v>29</v>
      </c>
      <c r="G970" s="32">
        <v>57</v>
      </c>
      <c r="H970" s="14">
        <f t="shared" si="454"/>
        <v>14376</v>
      </c>
      <c r="I970" s="45">
        <v>117</v>
      </c>
      <c r="J970" s="15">
        <f t="shared" si="455"/>
        <v>14.625</v>
      </c>
      <c r="K970" s="21">
        <v>44</v>
      </c>
      <c r="L970" s="21">
        <v>92</v>
      </c>
      <c r="M970" s="15">
        <f t="shared" si="456"/>
        <v>5.5</v>
      </c>
      <c r="N970" s="15">
        <f t="shared" si="457"/>
        <v>11.5</v>
      </c>
      <c r="O970" s="17">
        <f t="shared" si="458"/>
        <v>0.47826086956521741</v>
      </c>
      <c r="P970" s="14">
        <v>31</v>
      </c>
      <c r="Q970" s="16">
        <v>55</v>
      </c>
      <c r="R970" s="15">
        <f t="shared" si="459"/>
        <v>3.875</v>
      </c>
      <c r="S970" s="15">
        <f t="shared" si="460"/>
        <v>6.875</v>
      </c>
      <c r="T970" s="17">
        <f t="shared" si="461"/>
        <v>0.5636363636363636</v>
      </c>
      <c r="U970" s="16">
        <v>13</v>
      </c>
      <c r="V970" s="16">
        <v>37</v>
      </c>
      <c r="W970" s="15">
        <f t="shared" si="462"/>
        <v>1.625</v>
      </c>
      <c r="X970" s="15">
        <f t="shared" si="463"/>
        <v>4.625</v>
      </c>
      <c r="Y970" s="17">
        <f t="shared" si="464"/>
        <v>0.35135135135135137</v>
      </c>
      <c r="Z970" s="8">
        <v>16</v>
      </c>
      <c r="AA970" s="8">
        <v>17</v>
      </c>
      <c r="AB970" s="15">
        <f t="shared" si="465"/>
        <v>2</v>
      </c>
      <c r="AC970" s="15">
        <f t="shared" si="466"/>
        <v>2.125</v>
      </c>
      <c r="AD970" s="17">
        <f t="shared" si="467"/>
        <v>0.94117647058823528</v>
      </c>
      <c r="AE970" s="13">
        <v>19</v>
      </c>
      <c r="AF970" s="15">
        <f t="shared" si="468"/>
        <v>2.375</v>
      </c>
      <c r="AG970" s="13">
        <v>1</v>
      </c>
      <c r="AH970" s="15">
        <f t="shared" si="469"/>
        <v>0.125</v>
      </c>
      <c r="AI970" s="13">
        <v>18</v>
      </c>
      <c r="AJ970" s="15">
        <f t="shared" si="470"/>
        <v>2.25</v>
      </c>
      <c r="AK970" s="13">
        <v>59</v>
      </c>
      <c r="AL970" s="15">
        <f t="shared" si="471"/>
        <v>7.375</v>
      </c>
      <c r="AM970" s="13">
        <v>7</v>
      </c>
      <c r="AN970" s="15">
        <f t="shared" si="472"/>
        <v>0.875</v>
      </c>
      <c r="AO970" s="2">
        <v>0</v>
      </c>
      <c r="AP970" s="15">
        <f t="shared" si="473"/>
        <v>0</v>
      </c>
      <c r="AQ970" s="6">
        <v>13</v>
      </c>
      <c r="AR970" s="15">
        <f t="shared" si="474"/>
        <v>1.625</v>
      </c>
      <c r="AS970" s="52">
        <v>15</v>
      </c>
      <c r="AT970" s="15">
        <f t="shared" si="475"/>
        <v>1.875</v>
      </c>
      <c r="AU970" s="18"/>
      <c r="AV970" s="18"/>
      <c r="AW970" s="18"/>
      <c r="AX970" s="18"/>
      <c r="AY970" s="18"/>
      <c r="AZ970" s="18"/>
      <c r="BA970" s="18"/>
      <c r="BB970" s="18"/>
      <c r="BC970" s="18"/>
      <c r="BD970" s="92">
        <f t="shared" si="476"/>
        <v>58.805790108564537</v>
      </c>
      <c r="BE970" s="92">
        <f t="shared" si="477"/>
        <v>54.891304347826086</v>
      </c>
      <c r="BF970" s="93">
        <f>IFERROR(100*((L970+0.44*AA970+AQ970)*2400)/((SUMIFS(팀공격력!Q:Q,팀공격력!A:A,B970,팀공격력!B:B,D970)+0.44*SUMIFS(팀공격력!T:T,팀공격력!A:A,B970,팀공격력!B:B,D970)+SUMIFS(팀공격력!AK:AK,팀공격력!A:A,B970,팀공격력!B:B,D970))*(F970*60+G970)),"")</f>
        <v>20.549314152024735</v>
      </c>
      <c r="BG970" s="17">
        <f t="shared" si="478"/>
        <v>0.40217391304347827</v>
      </c>
      <c r="BH970" s="17">
        <f t="shared" si="479"/>
        <v>0.18478260869565216</v>
      </c>
      <c r="BI970" s="94">
        <f>IFERROR(((AG970*(12000/5))/((F970*60+G970)*(SUMIFS(팀공격력!X:X,팀공격력!A:A,B970,팀공격력!B:B,D970)+SUMIFS(팀수비력!X:X,팀수비력!A:A,B970,팀수비력!B:B,D970))))*100,"")</f>
        <v>0.23348938207035036</v>
      </c>
      <c r="BJ970" s="94">
        <f>IFERROR(((AI970*(12000/5))/((F970*60+G970)*(SUMIFS(팀공격력!V:V,팀공격력!A:A,B970,팀공격력!B:B,D970)+SUMIFS(팀수비력!W:W,팀수비력!A:A,B970,팀수비력!B:B,D970))))*100,"")</f>
        <v>8.7418424647139172</v>
      </c>
      <c r="BK970" s="94">
        <f>IFERROR(((AE970*(12000/5))/((F970*60+G970)*(SUMIFS(팀공격력!X:X,팀공격력!A:A,B970,팀공격력!B:B,D970)+SUMIFS(팀수비력!X:X,팀수비력!A:A,B970,팀수비력!B:B,D970))))*100,"")</f>
        <v>4.4362982593366569</v>
      </c>
      <c r="BL970" s="94">
        <f>IFERROR(100*AK970/(((((F970*60+G970)/(12000/5))*SUMIFS(팀공격력!P:P,팀공격력!A:A,B970,팀공격력!B:B,D970))-K970)),"")</f>
        <v>31.615893684859202</v>
      </c>
      <c r="BM970" s="94">
        <f>IFERROR(100*((AM970/E970*(2400))/((F970*60+G970)*SUMIFS(팀공격력!AR:AR,팀공격력!A:A,B970,팀공격력!B:B,D970))),"")</f>
        <v>1.6403194248931861</v>
      </c>
      <c r="BN970" s="94">
        <f>IFERROR((AO970*40)/(((F970*60+G970)/60)*(SUMIFS(팀수비력!Q:Q,팀수비력!A:A,B970,팀수비력!B:B,D970)-SUMIFS(팀수비력!N:N,팀수비력!A:A,B970,팀수비력!B:B,D970)))*100,"")</f>
        <v>0</v>
      </c>
      <c r="BO970" s="94">
        <f t="shared" si="480"/>
        <v>11.557610241820768</v>
      </c>
      <c r="BP970" s="18"/>
      <c r="BQ970" s="18"/>
      <c r="BR970" s="18"/>
      <c r="BS970" s="18"/>
      <c r="BT970" s="19" t="s">
        <v>88</v>
      </c>
      <c r="BU970" s="19"/>
      <c r="BV970" s="26" t="s">
        <v>89</v>
      </c>
      <c r="BW970" s="26"/>
      <c r="BX970" s="26"/>
      <c r="BY970" s="26"/>
      <c r="BZ970" s="29"/>
      <c r="CA970" s="29"/>
      <c r="CB970" s="29"/>
      <c r="CC970" s="30"/>
      <c r="CD970" s="30"/>
      <c r="CE970" s="30"/>
      <c r="CF970" s="28">
        <v>7</v>
      </c>
      <c r="CG970" s="28">
        <v>1</v>
      </c>
    </row>
    <row r="971" spans="1:85" x14ac:dyDescent="0.4">
      <c r="A971" s="9" t="s">
        <v>84</v>
      </c>
      <c r="B971" s="9" t="s">
        <v>112</v>
      </c>
      <c r="C971" s="9" t="s">
        <v>114</v>
      </c>
      <c r="D971" s="23" t="s">
        <v>299</v>
      </c>
      <c r="E971" s="32">
        <v>4</v>
      </c>
      <c r="F971" s="32">
        <v>19</v>
      </c>
      <c r="G971" s="32">
        <v>48</v>
      </c>
      <c r="H971" s="14">
        <f t="shared" si="454"/>
        <v>4752</v>
      </c>
      <c r="I971" s="45">
        <v>45</v>
      </c>
      <c r="J971" s="15">
        <f t="shared" si="455"/>
        <v>11.25</v>
      </c>
      <c r="K971" s="21">
        <v>17</v>
      </c>
      <c r="L971" s="21">
        <v>30</v>
      </c>
      <c r="M971" s="15">
        <f t="shared" si="456"/>
        <v>4.25</v>
      </c>
      <c r="N971" s="15">
        <f t="shared" si="457"/>
        <v>7.5</v>
      </c>
      <c r="O971" s="17">
        <f t="shared" si="458"/>
        <v>0.56666666666666665</v>
      </c>
      <c r="P971" s="14">
        <v>12</v>
      </c>
      <c r="Q971" s="16">
        <v>19</v>
      </c>
      <c r="R971" s="15">
        <f t="shared" si="459"/>
        <v>3</v>
      </c>
      <c r="S971" s="15">
        <f t="shared" si="460"/>
        <v>4.75</v>
      </c>
      <c r="T971" s="17">
        <f t="shared" si="461"/>
        <v>0.63157894736842102</v>
      </c>
      <c r="U971" s="16">
        <v>5</v>
      </c>
      <c r="V971" s="16">
        <v>11</v>
      </c>
      <c r="W971" s="15">
        <f t="shared" si="462"/>
        <v>1.25</v>
      </c>
      <c r="X971" s="15">
        <f t="shared" si="463"/>
        <v>2.75</v>
      </c>
      <c r="Y971" s="17">
        <f t="shared" si="464"/>
        <v>0.45454545454545453</v>
      </c>
      <c r="Z971" s="8">
        <v>6</v>
      </c>
      <c r="AA971" s="8">
        <v>7</v>
      </c>
      <c r="AB971" s="15">
        <f t="shared" si="465"/>
        <v>1.5</v>
      </c>
      <c r="AC971" s="15">
        <f t="shared" si="466"/>
        <v>1.75</v>
      </c>
      <c r="AD971" s="17">
        <f t="shared" si="467"/>
        <v>0.8571428571428571</v>
      </c>
      <c r="AE971" s="13">
        <v>10</v>
      </c>
      <c r="AF971" s="15">
        <f t="shared" si="468"/>
        <v>2.5</v>
      </c>
      <c r="AG971" s="13">
        <v>2</v>
      </c>
      <c r="AH971" s="15">
        <f t="shared" si="469"/>
        <v>0.5</v>
      </c>
      <c r="AI971" s="13">
        <v>8</v>
      </c>
      <c r="AJ971" s="15">
        <f t="shared" si="470"/>
        <v>2</v>
      </c>
      <c r="AK971" s="13">
        <v>15</v>
      </c>
      <c r="AL971" s="15">
        <f t="shared" si="471"/>
        <v>3.75</v>
      </c>
      <c r="AM971" s="13">
        <v>4</v>
      </c>
      <c r="AN971" s="15">
        <f t="shared" si="472"/>
        <v>1</v>
      </c>
      <c r="AO971" s="2">
        <v>1</v>
      </c>
      <c r="AP971" s="15">
        <f t="shared" si="473"/>
        <v>0.25</v>
      </c>
      <c r="AQ971" s="6">
        <v>8</v>
      </c>
      <c r="AR971" s="15">
        <f t="shared" si="474"/>
        <v>2</v>
      </c>
      <c r="AS971" s="52">
        <v>4</v>
      </c>
      <c r="AT971" s="15">
        <f t="shared" si="475"/>
        <v>1</v>
      </c>
      <c r="AU971" s="18"/>
      <c r="AV971" s="18"/>
      <c r="AW971" s="18"/>
      <c r="AX971" s="18"/>
      <c r="AY971" s="18"/>
      <c r="AZ971" s="18"/>
      <c r="BA971" s="18"/>
      <c r="BB971" s="18"/>
      <c r="BC971" s="18"/>
      <c r="BD971" s="92">
        <f t="shared" si="476"/>
        <v>68.016928657799284</v>
      </c>
      <c r="BE971" s="92">
        <f t="shared" si="477"/>
        <v>65</v>
      </c>
      <c r="BF971" s="93">
        <f>IFERROR(100*((L971+0.44*AA971+AQ971)*2400)/((SUMIFS(팀공격력!Q:Q,팀공격력!A:A,B971,팀공격력!B:B,D971)+0.44*SUMIFS(팀공격력!T:T,팀공격력!A:A,B971,팀공격력!B:B,D971)+SUMIFS(팀공격력!AK:AK,팀공격력!A:A,B971,팀공격력!B:B,D971))*(F971*60+G971)),"")</f>
        <v>11.352306165175504</v>
      </c>
      <c r="BG971" s="17">
        <f t="shared" si="478"/>
        <v>0.36666666666666664</v>
      </c>
      <c r="BH971" s="17">
        <f t="shared" si="479"/>
        <v>0.23333333333333334</v>
      </c>
      <c r="BI971" s="94">
        <f>IFERROR(((AG971*(12000/5))/((F971*60+G971)*(SUMIFS(팀공격력!X:X,팀공격력!A:A,B971,팀공격력!B:B,D971)+SUMIFS(팀수비력!X:X,팀수비력!A:A,B971,팀수비력!B:B,D971))))*100,"")</f>
        <v>0.7063643427279791</v>
      </c>
      <c r="BJ971" s="94">
        <f>IFERROR(((AI971*(12000/5))/((F971*60+G971)*(SUMIFS(팀공격력!V:V,팀공격력!A:A,B971,팀공격력!B:B,D971)+SUMIFS(팀수비력!W:W,팀수비력!A:A,B971,팀수비력!B:B,D971))))*100,"")</f>
        <v>5.8769513314967856</v>
      </c>
      <c r="BK971" s="94">
        <f>IFERROR(((AE971*(12000/5))/((F971*60+G971)*(SUMIFS(팀공격력!X:X,팀공격력!A:A,B971,팀공격력!B:B,D971)+SUMIFS(팀수비력!X:X,팀수비력!A:A,B971,팀수비력!B:B,D971))))*100,"")</f>
        <v>3.5318217136398955</v>
      </c>
      <c r="BL971" s="94">
        <f>IFERROR(100*AK971/(((((F971*60+G971)/(12000/5))*SUMIFS(팀공격력!P:P,팀공격력!A:A,B971,팀공격력!B:B,D971))-K971)),"")</f>
        <v>11.073379595452531</v>
      </c>
      <c r="BM971" s="94">
        <f>IFERROR(100*((AM971/E971*(2400))/((F971*60+G971)*SUMIFS(팀공격력!AR:AR,팀공격력!A:A,B971,팀공격력!B:B,D971))),"")</f>
        <v>2.8356459899307893</v>
      </c>
      <c r="BN971" s="94">
        <f>IFERROR((AO971*40)/(((F971*60+G971)/60)*(SUMIFS(팀수비력!Q:Q,팀수비력!A:A,B971,팀수비력!B:B,D971)-SUMIFS(팀수비력!N:N,팀수비력!A:A,B971,팀수비력!B:B,D971)))*100,"")</f>
        <v>0.59769290538521302</v>
      </c>
      <c r="BO971" s="94">
        <f t="shared" si="480"/>
        <v>19.474196689386563</v>
      </c>
      <c r="BP971" s="18"/>
      <c r="BQ971" s="18"/>
      <c r="BR971" s="18"/>
      <c r="BS971" s="18"/>
      <c r="BT971" s="19" t="s">
        <v>88</v>
      </c>
      <c r="BU971" s="19"/>
      <c r="BV971" s="26" t="s">
        <v>89</v>
      </c>
      <c r="BW971" s="26"/>
      <c r="BX971" s="26"/>
      <c r="BY971" s="26"/>
      <c r="BZ971" s="29"/>
      <c r="CA971" s="29"/>
      <c r="CB971" s="29"/>
      <c r="CC971" s="30"/>
      <c r="CD971" s="30"/>
      <c r="CE971" s="30"/>
      <c r="CF971" s="28">
        <v>4</v>
      </c>
      <c r="CG971" s="28">
        <v>0</v>
      </c>
    </row>
    <row r="972" spans="1:85" x14ac:dyDescent="0.4">
      <c r="A972" s="9" t="s">
        <v>84</v>
      </c>
      <c r="B972" s="9" t="s">
        <v>112</v>
      </c>
      <c r="C972" s="9" t="s">
        <v>115</v>
      </c>
      <c r="D972" s="23" t="s">
        <v>299</v>
      </c>
      <c r="E972" s="32">
        <v>9</v>
      </c>
      <c r="F972" s="32">
        <v>23</v>
      </c>
      <c r="G972" s="32">
        <v>46</v>
      </c>
      <c r="H972" s="14">
        <f t="shared" si="454"/>
        <v>12834</v>
      </c>
      <c r="I972" s="45">
        <v>113</v>
      </c>
      <c r="J972" s="15">
        <f t="shared" si="455"/>
        <v>12.555555555555555</v>
      </c>
      <c r="K972" s="21">
        <v>43</v>
      </c>
      <c r="L972" s="21">
        <v>85</v>
      </c>
      <c r="M972" s="15">
        <f t="shared" si="456"/>
        <v>4.7777777777777777</v>
      </c>
      <c r="N972" s="15">
        <f t="shared" si="457"/>
        <v>9.4444444444444446</v>
      </c>
      <c r="O972" s="17">
        <f t="shared" si="458"/>
        <v>0.50588235294117645</v>
      </c>
      <c r="P972" s="14">
        <v>29</v>
      </c>
      <c r="Q972" s="16">
        <v>53</v>
      </c>
      <c r="R972" s="15">
        <f t="shared" si="459"/>
        <v>3.2222222222222223</v>
      </c>
      <c r="S972" s="15">
        <f t="shared" si="460"/>
        <v>5.8888888888888893</v>
      </c>
      <c r="T972" s="17">
        <f t="shared" si="461"/>
        <v>0.54716981132075471</v>
      </c>
      <c r="U972" s="16">
        <v>14</v>
      </c>
      <c r="V972" s="16">
        <v>32</v>
      </c>
      <c r="W972" s="15">
        <f t="shared" si="462"/>
        <v>1.5555555555555556</v>
      </c>
      <c r="X972" s="15">
        <f t="shared" si="463"/>
        <v>3.5555555555555554</v>
      </c>
      <c r="Y972" s="17">
        <f t="shared" si="464"/>
        <v>0.4375</v>
      </c>
      <c r="Z972" s="8">
        <v>13</v>
      </c>
      <c r="AA972" s="8">
        <v>20</v>
      </c>
      <c r="AB972" s="15">
        <f t="shared" si="465"/>
        <v>1.4444444444444444</v>
      </c>
      <c r="AC972" s="15">
        <f t="shared" si="466"/>
        <v>2.2222222222222223</v>
      </c>
      <c r="AD972" s="17">
        <f t="shared" si="467"/>
        <v>0.65</v>
      </c>
      <c r="AE972" s="13">
        <v>47</v>
      </c>
      <c r="AF972" s="15">
        <f t="shared" si="468"/>
        <v>5.2222222222222223</v>
      </c>
      <c r="AG972" s="13">
        <v>9</v>
      </c>
      <c r="AH972" s="15">
        <f t="shared" si="469"/>
        <v>1</v>
      </c>
      <c r="AI972" s="13">
        <v>38</v>
      </c>
      <c r="AJ972" s="15">
        <f t="shared" si="470"/>
        <v>4.2222222222222223</v>
      </c>
      <c r="AK972" s="13">
        <v>14</v>
      </c>
      <c r="AL972" s="15">
        <f t="shared" si="471"/>
        <v>1.5555555555555556</v>
      </c>
      <c r="AM972" s="13">
        <v>5</v>
      </c>
      <c r="AN972" s="15">
        <f t="shared" si="472"/>
        <v>0.55555555555555558</v>
      </c>
      <c r="AO972" s="2">
        <v>6</v>
      </c>
      <c r="AP972" s="15">
        <f t="shared" si="473"/>
        <v>0.66666666666666663</v>
      </c>
      <c r="AQ972" s="6">
        <v>7</v>
      </c>
      <c r="AR972" s="15">
        <f t="shared" si="474"/>
        <v>0.77777777777777779</v>
      </c>
      <c r="AS972" s="52">
        <v>10</v>
      </c>
      <c r="AT972" s="15">
        <f t="shared" si="475"/>
        <v>1.1111111111111112</v>
      </c>
      <c r="AU972" s="18"/>
      <c r="AV972" s="18"/>
      <c r="AW972" s="18"/>
      <c r="AX972" s="18"/>
      <c r="AY972" s="18"/>
      <c r="AZ972" s="18"/>
      <c r="BA972" s="18"/>
      <c r="BB972" s="18"/>
      <c r="BC972" s="18"/>
      <c r="BD972" s="92">
        <f t="shared" si="476"/>
        <v>60.234541577825162</v>
      </c>
      <c r="BE972" s="92">
        <f t="shared" si="477"/>
        <v>58.82352941176471</v>
      </c>
      <c r="BF972" s="93">
        <f>IFERROR(100*((L972+0.44*AA972+AQ972)*2400)/((SUMIFS(팀공격력!Q:Q,팀공격력!A:A,B972,팀공격력!B:B,D972)+0.44*SUMIFS(팀공격력!T:T,팀공격력!A:A,B972,팀공격력!B:B,D972)+SUMIFS(팀공격력!AK:AK,팀공격력!A:A,B972,팀공격력!B:B,D972))*(F972*60+G972)),"")</f>
        <v>23.206578144007871</v>
      </c>
      <c r="BG972" s="17">
        <f t="shared" si="478"/>
        <v>0.37647058823529411</v>
      </c>
      <c r="BH972" s="17">
        <f t="shared" si="479"/>
        <v>0.23529411764705882</v>
      </c>
      <c r="BI972" s="94">
        <f>IFERROR(((AG972*(12000/5))/((F972*60+G972)*(SUMIFS(팀공격력!X:X,팀공격력!A:A,B972,팀공격력!B:B,D972)+SUMIFS(팀수비력!X:X,팀수비력!A:A,B972,팀수비력!B:B,D972))))*100,"")</f>
        <v>2.6481232652340649</v>
      </c>
      <c r="BJ972" s="94">
        <f>IFERROR(((AI972*(12000/5))/((F972*60+G972)*(SUMIFS(팀공격력!V:V,팀공격력!A:A,B972,팀공격력!B:B,D972)+SUMIFS(팀수비력!W:W,팀수비력!A:A,B972,팀수비력!B:B,D972))))*100,"")</f>
        <v>23.256406987122276</v>
      </c>
      <c r="BK972" s="94">
        <f>IFERROR(((AE972*(12000/5))/((F972*60+G972)*(SUMIFS(팀공격력!X:X,팀공격력!A:A,B972,팀공격력!B:B,D972)+SUMIFS(팀수비력!X:X,팀수비력!A:A,B972,팀수비력!B:B,D972))))*100,"")</f>
        <v>13.829088162889006</v>
      </c>
      <c r="BL972" s="94">
        <f>IFERROR(100*AK972/(((((F972*60+G972)/(12000/5))*SUMIFS(팀공격력!P:P,팀공격력!A:A,B972,팀공격력!B:B,D972))-K972)),"")</f>
        <v>9.9997619104307045</v>
      </c>
      <c r="BM972" s="94">
        <f>IFERROR(100*((AM972/E972*(2400))/((F972*60+G972)*SUMIFS(팀공격력!AR:AR,팀공격력!A:A,B972,팀공격력!B:B,D972))),"")</f>
        <v>1.3124308228291173</v>
      </c>
      <c r="BN972" s="94">
        <f>IFERROR((AO972*40)/(((F972*60+G972)/60)*(SUMIFS(팀수비력!Q:Q,팀수비력!A:A,B972,팀수비력!B:B,D972)-SUMIFS(팀수비력!N:N,팀수비력!A:A,B972,팀수비력!B:B,D972)))*100,"")</f>
        <v>2.9876262479563804</v>
      </c>
      <c r="BO972" s="94">
        <f t="shared" si="480"/>
        <v>6.9444444444444446</v>
      </c>
      <c r="BP972" s="18"/>
      <c r="BQ972" s="18"/>
      <c r="BR972" s="18"/>
      <c r="BS972" s="18"/>
      <c r="BT972" s="19" t="s">
        <v>93</v>
      </c>
      <c r="BU972" s="19"/>
      <c r="BV972" s="26" t="s">
        <v>97</v>
      </c>
      <c r="BW972" s="26"/>
      <c r="BX972" s="26"/>
      <c r="BY972" s="26"/>
      <c r="BZ972" s="29"/>
      <c r="CA972" s="29"/>
      <c r="CB972" s="29"/>
      <c r="CC972" s="30"/>
      <c r="CD972" s="30"/>
      <c r="CE972" s="30"/>
      <c r="CF972" s="28">
        <v>8</v>
      </c>
      <c r="CG972" s="28">
        <v>1</v>
      </c>
    </row>
    <row r="973" spans="1:85" x14ac:dyDescent="0.4">
      <c r="A973" s="9" t="s">
        <v>84</v>
      </c>
      <c r="B973" s="9" t="s">
        <v>112</v>
      </c>
      <c r="C973" s="9" t="s">
        <v>116</v>
      </c>
      <c r="D973" s="23" t="s">
        <v>299</v>
      </c>
      <c r="E973" s="32">
        <v>5</v>
      </c>
      <c r="F973" s="32">
        <v>9</v>
      </c>
      <c r="G973" s="32">
        <v>17</v>
      </c>
      <c r="H973" s="14">
        <f t="shared" si="454"/>
        <v>2785</v>
      </c>
      <c r="I973" s="45">
        <v>16</v>
      </c>
      <c r="J973" s="15">
        <f t="shared" si="455"/>
        <v>3.2</v>
      </c>
      <c r="K973" s="21">
        <v>4</v>
      </c>
      <c r="L973" s="21">
        <v>11</v>
      </c>
      <c r="M973" s="15">
        <f t="shared" si="456"/>
        <v>0.8</v>
      </c>
      <c r="N973" s="15">
        <f t="shared" si="457"/>
        <v>2.2000000000000002</v>
      </c>
      <c r="O973" s="17">
        <f t="shared" si="458"/>
        <v>0.36363636363636365</v>
      </c>
      <c r="P973" s="14">
        <v>1</v>
      </c>
      <c r="Q973" s="16">
        <v>4</v>
      </c>
      <c r="R973" s="15">
        <f t="shared" si="459"/>
        <v>0.2</v>
      </c>
      <c r="S973" s="15">
        <f t="shared" si="460"/>
        <v>0.8</v>
      </c>
      <c r="T973" s="17">
        <f t="shared" si="461"/>
        <v>0.25</v>
      </c>
      <c r="U973" s="16">
        <v>3</v>
      </c>
      <c r="V973" s="16">
        <v>7</v>
      </c>
      <c r="W973" s="15">
        <f t="shared" si="462"/>
        <v>0.6</v>
      </c>
      <c r="X973" s="15">
        <f t="shared" si="463"/>
        <v>1.4</v>
      </c>
      <c r="Y973" s="17">
        <f t="shared" si="464"/>
        <v>0.42857142857142855</v>
      </c>
      <c r="Z973" s="8">
        <v>5</v>
      </c>
      <c r="AA973" s="8">
        <v>6</v>
      </c>
      <c r="AB973" s="15">
        <f t="shared" si="465"/>
        <v>1</v>
      </c>
      <c r="AC973" s="15">
        <f t="shared" si="466"/>
        <v>1.2</v>
      </c>
      <c r="AD973" s="17">
        <f t="shared" si="467"/>
        <v>0.83333333333333337</v>
      </c>
      <c r="AE973" s="13">
        <v>11</v>
      </c>
      <c r="AF973" s="15">
        <f t="shared" si="468"/>
        <v>2.2000000000000002</v>
      </c>
      <c r="AG973" s="13">
        <v>5</v>
      </c>
      <c r="AH973" s="15">
        <f t="shared" si="469"/>
        <v>1</v>
      </c>
      <c r="AI973" s="13">
        <v>6</v>
      </c>
      <c r="AJ973" s="15">
        <f t="shared" si="470"/>
        <v>1.2</v>
      </c>
      <c r="AK973" s="13">
        <v>5</v>
      </c>
      <c r="AL973" s="15">
        <f t="shared" si="471"/>
        <v>1</v>
      </c>
      <c r="AM973" s="13">
        <v>1</v>
      </c>
      <c r="AN973" s="15">
        <f t="shared" si="472"/>
        <v>0.2</v>
      </c>
      <c r="AO973" s="2">
        <v>0</v>
      </c>
      <c r="AP973" s="15">
        <f t="shared" si="473"/>
        <v>0</v>
      </c>
      <c r="AQ973" s="6">
        <v>0</v>
      </c>
      <c r="AR973" s="15">
        <f t="shared" si="474"/>
        <v>0</v>
      </c>
      <c r="AS973" s="52">
        <v>9</v>
      </c>
      <c r="AT973" s="15">
        <f t="shared" si="475"/>
        <v>1.8</v>
      </c>
      <c r="AU973" s="18"/>
      <c r="AV973" s="18"/>
      <c r="AW973" s="18"/>
      <c r="AX973" s="18"/>
      <c r="AY973" s="18"/>
      <c r="AZ973" s="18"/>
      <c r="BA973" s="18"/>
      <c r="BB973" s="18"/>
      <c r="BC973" s="18"/>
      <c r="BD973" s="92">
        <f t="shared" si="476"/>
        <v>58.651026392961867</v>
      </c>
      <c r="BE973" s="92">
        <f t="shared" si="477"/>
        <v>50</v>
      </c>
      <c r="BF973" s="93">
        <f>IFERROR(100*((L973+0.44*AA973+AQ973)*2400)/((SUMIFS(팀공격력!Q:Q,팀공격력!A:A,B973,팀공격력!B:B,D973)+0.44*SUMIFS(팀공격력!T:T,팀공격력!A:A,B973,팀공격력!B:B,D973)+SUMIFS(팀공격력!AK:AK,팀공격력!A:A,B973,팀공격력!B:B,D973))*(F973*60+G973)),"")</f>
        <v>8.0395043798795491</v>
      </c>
      <c r="BG973" s="17">
        <f t="shared" si="478"/>
        <v>0.63636363636363635</v>
      </c>
      <c r="BH973" s="17">
        <f t="shared" si="479"/>
        <v>0.54545454545454541</v>
      </c>
      <c r="BI973" s="94">
        <f>IFERROR(((AG973*(12000/5))/((F973*60+G973)*(SUMIFS(팀공격력!X:X,팀공격력!A:A,B973,팀공격력!B:B,D973)+SUMIFS(팀수비력!X:X,팀수비력!A:A,B973,팀수비력!B:B,D973))))*100,"")</f>
        <v>3.7664310554795293</v>
      </c>
      <c r="BJ973" s="94">
        <f>IFERROR(((AI973*(12000/5))/((F973*60+G973)*(SUMIFS(팀공격력!V:V,팀공격력!A:A,B973,팀공격력!B:B,D973)+SUMIFS(팀수비력!W:W,팀수비력!A:A,B973,팀수비력!B:B,D973))))*100,"")</f>
        <v>9.4010119144769053</v>
      </c>
      <c r="BK973" s="94">
        <f>IFERROR(((AE973*(12000/5))/((F973*60+G973)*(SUMIFS(팀공격력!X:X,팀공격력!A:A,B973,팀공격력!B:B,D973)+SUMIFS(팀수비력!X:X,팀수비력!A:A,B973,팀수비력!B:B,D973))))*100,"")</f>
        <v>8.2861483220549648</v>
      </c>
      <c r="BL973" s="94">
        <f>IFERROR(100*AK973/(((((F973*60+G973)/(12000/5))*SUMIFS(팀공격력!P:P,팀공격력!A:A,B973,팀공격력!B:B,D973))-K973)),"")</f>
        <v>7.4094198424263373</v>
      </c>
      <c r="BM973" s="94">
        <f>IFERROR(100*((AM973/E973*(2400))/((F973*60+G973)*SUMIFS(팀공격력!AR:AR,팀공격력!A:A,B973,팀공격력!B:B,D973))),"")</f>
        <v>1.2096041062972271</v>
      </c>
      <c r="BN973" s="94">
        <f>IFERROR((AO973*40)/(((F973*60+G973)/60)*(SUMIFS(팀수비력!Q:Q,팀수비력!A:A,B973,팀수비력!B:B,D973)-SUMIFS(팀수비력!N:N,팀수비력!A:A,B973,팀수비력!B:B,D973)))*100,"")</f>
        <v>0</v>
      </c>
      <c r="BO973" s="94">
        <f t="shared" si="480"/>
        <v>0</v>
      </c>
      <c r="BP973" s="18"/>
      <c r="BQ973" s="18"/>
      <c r="BR973" s="18"/>
      <c r="BS973" s="18"/>
      <c r="BT973" s="19" t="s">
        <v>88</v>
      </c>
      <c r="BU973" s="19"/>
      <c r="BV973" s="26" t="s">
        <v>94</v>
      </c>
      <c r="BW973" s="26"/>
      <c r="BX973" s="26"/>
      <c r="BY973" s="26"/>
      <c r="BZ973" s="29"/>
      <c r="CA973" s="29"/>
      <c r="CB973" s="29"/>
      <c r="CC973" s="30"/>
      <c r="CD973" s="30"/>
      <c r="CE973" s="30"/>
      <c r="CF973" s="28">
        <v>4</v>
      </c>
      <c r="CG973" s="28">
        <v>1</v>
      </c>
    </row>
    <row r="974" spans="1:85" x14ac:dyDescent="0.4">
      <c r="A974" s="9" t="s">
        <v>84</v>
      </c>
      <c r="B974" s="9" t="s">
        <v>112</v>
      </c>
      <c r="C974" s="9" t="s">
        <v>117</v>
      </c>
      <c r="D974" s="23" t="s">
        <v>299</v>
      </c>
      <c r="E974" s="32">
        <v>9</v>
      </c>
      <c r="F974" s="32">
        <v>17</v>
      </c>
      <c r="G974" s="32">
        <v>44</v>
      </c>
      <c r="H974" s="14">
        <f t="shared" si="454"/>
        <v>9576</v>
      </c>
      <c r="I974" s="45">
        <v>58</v>
      </c>
      <c r="J974" s="15">
        <f t="shared" si="455"/>
        <v>6.4444444444444446</v>
      </c>
      <c r="K974" s="21">
        <v>22</v>
      </c>
      <c r="L974" s="21">
        <v>46</v>
      </c>
      <c r="M974" s="15">
        <f t="shared" si="456"/>
        <v>2.4444444444444446</v>
      </c>
      <c r="N974" s="15">
        <f t="shared" si="457"/>
        <v>5.1111111111111107</v>
      </c>
      <c r="O974" s="17">
        <f t="shared" si="458"/>
        <v>0.47826086956521741</v>
      </c>
      <c r="P974" s="14">
        <v>18</v>
      </c>
      <c r="Q974" s="16">
        <v>32</v>
      </c>
      <c r="R974" s="15">
        <f t="shared" si="459"/>
        <v>2</v>
      </c>
      <c r="S974" s="15">
        <f t="shared" si="460"/>
        <v>3.5555555555555554</v>
      </c>
      <c r="T974" s="17">
        <f t="shared" si="461"/>
        <v>0.5625</v>
      </c>
      <c r="U974" s="16">
        <v>4</v>
      </c>
      <c r="V974" s="16">
        <v>14</v>
      </c>
      <c r="W974" s="15">
        <f t="shared" si="462"/>
        <v>0.44444444444444442</v>
      </c>
      <c r="X974" s="15">
        <f t="shared" si="463"/>
        <v>1.5555555555555556</v>
      </c>
      <c r="Y974" s="17">
        <f t="shared" si="464"/>
        <v>0.2857142857142857</v>
      </c>
      <c r="Z974" s="8">
        <v>10</v>
      </c>
      <c r="AA974" s="8">
        <v>13</v>
      </c>
      <c r="AB974" s="15">
        <f t="shared" si="465"/>
        <v>1.1111111111111112</v>
      </c>
      <c r="AC974" s="15">
        <f t="shared" si="466"/>
        <v>1.4444444444444444</v>
      </c>
      <c r="AD974" s="17">
        <f t="shared" si="467"/>
        <v>0.76923076923076927</v>
      </c>
      <c r="AE974" s="13">
        <v>25</v>
      </c>
      <c r="AF974" s="15">
        <f t="shared" si="468"/>
        <v>2.7777777777777777</v>
      </c>
      <c r="AG974" s="13">
        <v>11</v>
      </c>
      <c r="AH974" s="15">
        <f t="shared" si="469"/>
        <v>1.2222222222222223</v>
      </c>
      <c r="AI974" s="13">
        <v>14</v>
      </c>
      <c r="AJ974" s="15">
        <f t="shared" si="470"/>
        <v>1.5555555555555556</v>
      </c>
      <c r="AK974" s="13">
        <v>10</v>
      </c>
      <c r="AL974" s="15">
        <f t="shared" si="471"/>
        <v>1.1111111111111112</v>
      </c>
      <c r="AM974" s="13">
        <v>7</v>
      </c>
      <c r="AN974" s="15">
        <f t="shared" si="472"/>
        <v>0.77777777777777779</v>
      </c>
      <c r="AO974" s="2">
        <v>0</v>
      </c>
      <c r="AP974" s="15">
        <f t="shared" si="473"/>
        <v>0</v>
      </c>
      <c r="AQ974" s="6">
        <v>10</v>
      </c>
      <c r="AR974" s="15">
        <f t="shared" si="474"/>
        <v>1.1111111111111112</v>
      </c>
      <c r="AS974" s="52">
        <v>19</v>
      </c>
      <c r="AT974" s="15">
        <f t="shared" si="475"/>
        <v>2.1111111111111112</v>
      </c>
      <c r="AU974" s="18"/>
      <c r="AV974" s="18"/>
      <c r="AW974" s="18"/>
      <c r="AX974" s="18"/>
      <c r="AY974" s="18"/>
      <c r="AZ974" s="18"/>
      <c r="BA974" s="18"/>
      <c r="BB974" s="18"/>
      <c r="BC974" s="18"/>
      <c r="BD974" s="92">
        <f t="shared" si="476"/>
        <v>56.071152358855379</v>
      </c>
      <c r="BE974" s="92">
        <f t="shared" si="477"/>
        <v>52.173913043478258</v>
      </c>
      <c r="BF974" s="93">
        <f>IFERROR(100*((L974+0.44*AA974+AQ974)*2400)/((SUMIFS(팀공격력!Q:Q,팀공격력!A:A,B974,팀공격력!B:B,D974)+0.44*SUMIFS(팀공격력!T:T,팀공격력!A:A,B974,팀공격력!B:B,D974)+SUMIFS(팀공격력!AK:AK,팀공격력!A:A,B974,팀공격력!B:B,D974))*(F974*60+G974)),"")</f>
        <v>19.043834142151177</v>
      </c>
      <c r="BG974" s="17">
        <f t="shared" si="478"/>
        <v>0.30434782608695654</v>
      </c>
      <c r="BH974" s="17">
        <f t="shared" si="479"/>
        <v>0.28260869565217389</v>
      </c>
      <c r="BI974" s="94">
        <f>IFERROR(((AG974*(12000/5))/((F974*60+G974)*(SUMIFS(팀공격력!X:X,팀공격력!A:A,B974,팀공격력!B:B,D974)+SUMIFS(팀수비력!X:X,팀수비력!A:A,B974,팀수비력!B:B,D974))))*100,"")</f>
        <v>4.3377674956622325</v>
      </c>
      <c r="BJ974" s="94">
        <f>IFERROR(((AI974*(12000/5))/((F974*60+G974)*(SUMIFS(팀공격력!V:V,팀공격력!A:A,B974,팀공격력!B:B,D974)+SUMIFS(팀수비력!W:W,팀수비력!A:A,B974,팀수비력!B:B,D974))))*100,"")</f>
        <v>11.483253588516746</v>
      </c>
      <c r="BK974" s="94">
        <f>IFERROR(((AE974*(12000/5))/((F974*60+G974)*(SUMIFS(팀공격력!X:X,팀공격력!A:A,B974,팀공격력!B:B,D974)+SUMIFS(팀수비력!X:X,팀수비력!A:A,B974,팀수비력!B:B,D974))))*100,"")</f>
        <v>9.8585624901414377</v>
      </c>
      <c r="BL974" s="94">
        <f>IFERROR(100*AK974/(((((F974*60+G974)/(12000/5))*SUMIFS(팀공격력!P:P,팀공격력!A:A,B974,팀공격력!B:B,D974))-K974)),"")</f>
        <v>8.7300663485042467</v>
      </c>
      <c r="BM974" s="94">
        <f>IFERROR(100*((AM974/E974*(2400))/((F974*60+G974)*SUMIFS(팀공격력!AR:AR,팀공격력!A:A,B974,팀공격력!B:B,D974))),"")</f>
        <v>2.4625346754662121</v>
      </c>
      <c r="BN974" s="94">
        <f>IFERROR((AO974*40)/(((F974*60+G974)/60)*(SUMIFS(팀수비력!Q:Q,팀수비력!A:A,B974,팀수비력!B:B,D974)-SUMIFS(팀수비력!N:N,팀수비력!A:A,B974,팀수비력!B:B,D974)))*100,"")</f>
        <v>0</v>
      </c>
      <c r="BO974" s="94">
        <f t="shared" si="480"/>
        <v>16.202203499675957</v>
      </c>
      <c r="BP974" s="18"/>
      <c r="BQ974" s="18"/>
      <c r="BR974" s="18"/>
      <c r="BS974" s="18"/>
      <c r="BT974" s="19" t="s">
        <v>88</v>
      </c>
      <c r="BU974" s="19"/>
      <c r="BV974" s="26" t="s">
        <v>94</v>
      </c>
      <c r="BW974" s="26"/>
      <c r="BX974" s="26"/>
      <c r="BY974" s="26"/>
      <c r="BZ974" s="29"/>
      <c r="CA974" s="29"/>
      <c r="CB974" s="29"/>
      <c r="CC974" s="30"/>
      <c r="CD974" s="30"/>
      <c r="CE974" s="30"/>
      <c r="CF974" s="28">
        <v>8</v>
      </c>
      <c r="CG974" s="28">
        <v>1</v>
      </c>
    </row>
    <row r="975" spans="1:85" x14ac:dyDescent="0.4">
      <c r="A975" s="9" t="s">
        <v>84</v>
      </c>
      <c r="B975" s="9" t="s">
        <v>112</v>
      </c>
      <c r="C975" s="9" t="s">
        <v>118</v>
      </c>
      <c r="D975" s="23" t="s">
        <v>299</v>
      </c>
      <c r="E975" s="32">
        <v>9</v>
      </c>
      <c r="F975" s="32">
        <v>15</v>
      </c>
      <c r="G975" s="32">
        <v>58</v>
      </c>
      <c r="H975" s="14">
        <f t="shared" si="454"/>
        <v>8622</v>
      </c>
      <c r="I975" s="45">
        <v>127</v>
      </c>
      <c r="J975" s="15">
        <f t="shared" si="455"/>
        <v>14.111111111111111</v>
      </c>
      <c r="K975" s="21">
        <v>55</v>
      </c>
      <c r="L975" s="21">
        <v>103</v>
      </c>
      <c r="M975" s="15">
        <f t="shared" si="456"/>
        <v>6.1111111111111107</v>
      </c>
      <c r="N975" s="15">
        <f t="shared" si="457"/>
        <v>11.444444444444445</v>
      </c>
      <c r="O975" s="17">
        <f t="shared" si="458"/>
        <v>0.53398058252427183</v>
      </c>
      <c r="P975" s="14">
        <v>45</v>
      </c>
      <c r="Q975" s="16">
        <v>76</v>
      </c>
      <c r="R975" s="15">
        <f t="shared" si="459"/>
        <v>5</v>
      </c>
      <c r="S975" s="15">
        <f t="shared" si="460"/>
        <v>8.4444444444444446</v>
      </c>
      <c r="T975" s="17">
        <f t="shared" si="461"/>
        <v>0.59210526315789469</v>
      </c>
      <c r="U975" s="16">
        <v>10</v>
      </c>
      <c r="V975" s="16">
        <v>27</v>
      </c>
      <c r="W975" s="15">
        <f t="shared" si="462"/>
        <v>1.1111111111111112</v>
      </c>
      <c r="X975" s="15">
        <f t="shared" si="463"/>
        <v>3</v>
      </c>
      <c r="Y975" s="17">
        <f t="shared" si="464"/>
        <v>0.37037037037037035</v>
      </c>
      <c r="Z975" s="8">
        <v>7</v>
      </c>
      <c r="AA975" s="8">
        <v>12</v>
      </c>
      <c r="AB975" s="15">
        <f t="shared" si="465"/>
        <v>0.77777777777777779</v>
      </c>
      <c r="AC975" s="15">
        <f t="shared" si="466"/>
        <v>1.3333333333333333</v>
      </c>
      <c r="AD975" s="17">
        <f t="shared" si="467"/>
        <v>0.58333333333333337</v>
      </c>
      <c r="AE975" s="13">
        <v>40</v>
      </c>
      <c r="AF975" s="15">
        <f t="shared" si="468"/>
        <v>4.4444444444444446</v>
      </c>
      <c r="AG975" s="13">
        <v>12</v>
      </c>
      <c r="AH975" s="15">
        <f t="shared" si="469"/>
        <v>1.3333333333333333</v>
      </c>
      <c r="AI975" s="13">
        <v>28</v>
      </c>
      <c r="AJ975" s="15">
        <f t="shared" si="470"/>
        <v>3.1111111111111112</v>
      </c>
      <c r="AK975" s="13">
        <v>2</v>
      </c>
      <c r="AL975" s="15">
        <f t="shared" si="471"/>
        <v>0.22222222222222221</v>
      </c>
      <c r="AM975" s="13">
        <v>2</v>
      </c>
      <c r="AN975" s="15">
        <f t="shared" si="472"/>
        <v>0.22222222222222221</v>
      </c>
      <c r="AO975" s="2">
        <v>0</v>
      </c>
      <c r="AP975" s="15">
        <f t="shared" si="473"/>
        <v>0</v>
      </c>
      <c r="AQ975" s="6">
        <v>9</v>
      </c>
      <c r="AR975" s="15">
        <f t="shared" si="474"/>
        <v>1</v>
      </c>
      <c r="AS975" s="52">
        <v>11</v>
      </c>
      <c r="AT975" s="15">
        <f t="shared" si="475"/>
        <v>1.2222222222222223</v>
      </c>
      <c r="AU975" s="18"/>
      <c r="AV975" s="18"/>
      <c r="AW975" s="18"/>
      <c r="AX975" s="18"/>
      <c r="AY975" s="18"/>
      <c r="AZ975" s="18"/>
      <c r="BA975" s="18"/>
      <c r="BB975" s="18"/>
      <c r="BC975" s="18"/>
      <c r="BD975" s="92">
        <f t="shared" si="476"/>
        <v>58.644255633542663</v>
      </c>
      <c r="BE975" s="92">
        <f t="shared" si="477"/>
        <v>58.252427184466015</v>
      </c>
      <c r="BF975" s="93">
        <f>IFERROR(100*((L975+0.44*AA975+AQ975)*2400)/((SUMIFS(팀공격력!Q:Q,팀공격력!A:A,B975,팀공격력!B:B,D975)+0.44*SUMIFS(팀공격력!T:T,팀공격력!A:A,B975,팀공격력!B:B,D975)+SUMIFS(팀공격력!AK:AK,팀공격력!A:A,B975,팀공격력!B:B,D975))*(F975*60+G975)),"")</f>
        <v>40.19097567294525</v>
      </c>
      <c r="BG975" s="17">
        <f t="shared" si="478"/>
        <v>0.26213592233009708</v>
      </c>
      <c r="BH975" s="17">
        <f t="shared" si="479"/>
        <v>0.11650485436893204</v>
      </c>
      <c r="BI975" s="94">
        <f>IFERROR(((AG975*(12000/5))/((F975*60+G975)*(SUMIFS(팀공격력!X:X,팀공격력!A:A,B975,팀공격력!B:B,D975)+SUMIFS(팀수비력!X:X,팀수비력!A:A,B975,팀수비력!B:B,D975))))*100,"")</f>
        <v>5.255704629399828</v>
      </c>
      <c r="BJ975" s="94">
        <f>IFERROR(((AI975*(12000/5))/((F975*60+G975)*(SUMIFS(팀공격력!V:V,팀공격력!A:A,B975,팀공격력!B:B,D975)+SUMIFS(팀수비력!W:W,팀수비력!A:A,B975,팀수비력!B:B,D975))))*100,"")</f>
        <v>25.507686468020495</v>
      </c>
      <c r="BK975" s="94">
        <f>IFERROR(((AE975*(12000/5))/((F975*60+G975)*(SUMIFS(팀공격력!X:X,팀공격력!A:A,B975,팀공격력!B:B,D975)+SUMIFS(팀수비력!X:X,팀수비력!A:A,B975,팀수비력!B:B,D975))))*100,"")</f>
        <v>17.519015431332761</v>
      </c>
      <c r="BL975" s="94">
        <f>IFERROR(100*AK975/(((((F975*60+G975)/(12000/5))*SUMIFS(팀공격력!P:P,팀공격력!A:A,B975,팀공격력!B:B,D975))-K975)),"")</f>
        <v>2.9436294951675417</v>
      </c>
      <c r="BM975" s="94">
        <f>IFERROR(100*((AM975/E975*(2400))/((F975*60+G975)*SUMIFS(팀공격력!AR:AR,팀공격력!A:A,B975,팀공격력!B:B,D975))),"")</f>
        <v>0.7814306277053531</v>
      </c>
      <c r="BN975" s="94">
        <f>IFERROR((AO975*40)/(((F975*60+G975)/60)*(SUMIFS(팀수비력!Q:Q,팀수비력!A:A,B975,팀수비력!B:B,D975)-SUMIFS(팀수비력!N:N,팀수비력!A:A,B975,팀수비력!B:B,D975)))*100,"")</f>
        <v>0</v>
      </c>
      <c r="BO975" s="94">
        <f t="shared" si="480"/>
        <v>7.6739427012278307</v>
      </c>
      <c r="BP975" s="18"/>
      <c r="BQ975" s="18"/>
      <c r="BR975" s="18"/>
      <c r="BS975" s="18"/>
      <c r="BT975" s="19" t="s">
        <v>93</v>
      </c>
      <c r="BU975" s="19"/>
      <c r="BV975" s="26" t="s">
        <v>94</v>
      </c>
      <c r="BW975" s="26"/>
      <c r="BX975" s="26"/>
      <c r="BY975" s="26"/>
      <c r="BZ975" s="29"/>
      <c r="CA975" s="29"/>
      <c r="CB975" s="29"/>
      <c r="CC975" s="30"/>
      <c r="CD975" s="30"/>
      <c r="CE975" s="30"/>
      <c r="CF975" s="28">
        <v>8</v>
      </c>
      <c r="CG975" s="28">
        <v>1</v>
      </c>
    </row>
    <row r="976" spans="1:85" x14ac:dyDescent="0.4">
      <c r="A976" s="9" t="s">
        <v>84</v>
      </c>
      <c r="B976" s="9" t="s">
        <v>112</v>
      </c>
      <c r="C976" s="9" t="s">
        <v>119</v>
      </c>
      <c r="D976" s="23" t="s">
        <v>299</v>
      </c>
      <c r="E976" s="32">
        <v>7</v>
      </c>
      <c r="F976" s="32">
        <v>7</v>
      </c>
      <c r="G976" s="32">
        <v>56</v>
      </c>
      <c r="H976" s="14">
        <f t="shared" si="454"/>
        <v>3332</v>
      </c>
      <c r="I976" s="45">
        <v>13</v>
      </c>
      <c r="J976" s="15">
        <f t="shared" si="455"/>
        <v>1.8571428571428572</v>
      </c>
      <c r="K976" s="21">
        <v>5</v>
      </c>
      <c r="L976" s="21">
        <v>15</v>
      </c>
      <c r="M976" s="15">
        <f t="shared" si="456"/>
        <v>0.7142857142857143</v>
      </c>
      <c r="N976" s="15">
        <f t="shared" si="457"/>
        <v>2.1428571428571428</v>
      </c>
      <c r="O976" s="17">
        <f t="shared" si="458"/>
        <v>0.33333333333333331</v>
      </c>
      <c r="P976" s="14">
        <v>4</v>
      </c>
      <c r="Q976" s="16">
        <v>7</v>
      </c>
      <c r="R976" s="15">
        <f t="shared" si="459"/>
        <v>0.5714285714285714</v>
      </c>
      <c r="S976" s="15">
        <f t="shared" si="460"/>
        <v>1</v>
      </c>
      <c r="T976" s="17">
        <f t="shared" si="461"/>
        <v>0.5714285714285714</v>
      </c>
      <c r="U976" s="16">
        <v>1</v>
      </c>
      <c r="V976" s="16">
        <v>8</v>
      </c>
      <c r="W976" s="15">
        <f t="shared" si="462"/>
        <v>0.14285714285714285</v>
      </c>
      <c r="X976" s="15">
        <f t="shared" si="463"/>
        <v>1.1428571428571428</v>
      </c>
      <c r="Y976" s="17">
        <f t="shared" si="464"/>
        <v>0.125</v>
      </c>
      <c r="Z976" s="8">
        <v>2</v>
      </c>
      <c r="AA976" s="8">
        <v>2</v>
      </c>
      <c r="AB976" s="15">
        <f t="shared" si="465"/>
        <v>0.2857142857142857</v>
      </c>
      <c r="AC976" s="15">
        <f t="shared" si="466"/>
        <v>0.2857142857142857</v>
      </c>
      <c r="AD976" s="17">
        <f t="shared" si="467"/>
        <v>1</v>
      </c>
      <c r="AE976" s="13">
        <v>4</v>
      </c>
      <c r="AF976" s="15">
        <f t="shared" si="468"/>
        <v>0.5714285714285714</v>
      </c>
      <c r="AG976" s="13">
        <v>1</v>
      </c>
      <c r="AH976" s="15">
        <f t="shared" si="469"/>
        <v>0.14285714285714285</v>
      </c>
      <c r="AI976" s="13">
        <v>3</v>
      </c>
      <c r="AJ976" s="15">
        <f t="shared" si="470"/>
        <v>0.42857142857142855</v>
      </c>
      <c r="AK976" s="13">
        <v>8</v>
      </c>
      <c r="AL976" s="15">
        <f t="shared" si="471"/>
        <v>1.1428571428571428</v>
      </c>
      <c r="AM976" s="13">
        <v>2</v>
      </c>
      <c r="AN976" s="15">
        <f t="shared" si="472"/>
        <v>0.2857142857142857</v>
      </c>
      <c r="AO976" s="2">
        <v>0</v>
      </c>
      <c r="AP976" s="15">
        <f t="shared" si="473"/>
        <v>0</v>
      </c>
      <c r="AQ976" s="6">
        <v>3</v>
      </c>
      <c r="AR976" s="15">
        <f t="shared" si="474"/>
        <v>0.42857142857142855</v>
      </c>
      <c r="AS976" s="52">
        <v>11</v>
      </c>
      <c r="AT976" s="15">
        <f t="shared" si="475"/>
        <v>1.5714285714285714</v>
      </c>
      <c r="AU976" s="18"/>
      <c r="AV976" s="18"/>
      <c r="AW976" s="18"/>
      <c r="AX976" s="18"/>
      <c r="AY976" s="18"/>
      <c r="AZ976" s="18"/>
      <c r="BA976" s="18"/>
      <c r="BB976" s="18"/>
      <c r="BC976" s="18"/>
      <c r="BD976" s="92">
        <f t="shared" si="476"/>
        <v>40.931989924433246</v>
      </c>
      <c r="BE976" s="92">
        <f t="shared" si="477"/>
        <v>36.666666666666664</v>
      </c>
      <c r="BF976" s="93">
        <f>IFERROR(100*((L976+0.44*AA976+AQ976)*2400)/((SUMIFS(팀공격력!Q:Q,팀공격력!A:A,B976,팀공격력!B:B,D976)+0.44*SUMIFS(팀공격력!T:T,팀공격력!A:A,B976,팀공격력!B:B,D976)+SUMIFS(팀공격력!AK:AK,팀공격력!A:A,B976,팀공격력!B:B,D976))*(F976*60+G976)),"")</f>
        <v>13.021623619901018</v>
      </c>
      <c r="BG976" s="17">
        <f t="shared" si="478"/>
        <v>0.53333333333333333</v>
      </c>
      <c r="BH976" s="17">
        <f t="shared" si="479"/>
        <v>0.13333333333333333</v>
      </c>
      <c r="BI976" s="94">
        <f>IFERROR(((AG976*(12000/5))/((F976*60+G976)*(SUMIFS(팀공격력!X:X,팀공격력!A:A,B976,팀공격력!B:B,D976)+SUMIFS(팀수비력!X:X,팀수비력!A:A,B976,팀수비력!B:B,D976))))*100,"")</f>
        <v>0.88147146970676371</v>
      </c>
      <c r="BJ976" s="94">
        <f>IFERROR(((AI976*(12000/5))/((F976*60+G976)*(SUMIFS(팀공격력!V:V,팀공격력!A:A,B976,팀공격력!B:B,D976)+SUMIFS(팀수비력!W:W,팀수비력!A:A,B976,팀수비력!B:B,D976))))*100,"")</f>
        <v>5.5003819709702064</v>
      </c>
      <c r="BK976" s="94">
        <f>IFERROR(((AE976*(12000/5))/((F976*60+G976)*(SUMIFS(팀공격력!X:X,팀공격력!A:A,B976,팀공격력!B:B,D976)+SUMIFS(팀수비력!X:X,팀수비력!A:A,B976,팀수비력!B:B,D976))))*100,"")</f>
        <v>3.5258858788270548</v>
      </c>
      <c r="BL976" s="94">
        <f>IFERROR(100*AK976/(((((F976*60+G976)/(12000/5))*SUMIFS(팀공격력!P:P,팀공격력!A:A,B976,팀공격력!B:B,D976))-K976)),"")</f>
        <v>14.263639605372639</v>
      </c>
      <c r="BM976" s="94">
        <f>IFERROR(100*((AM976/E976*(2400))/((F976*60+G976)*SUMIFS(팀공격력!AR:AR,팀공격력!A:A,B976,팀공격력!B:B,D976))),"")</f>
        <v>2.0220572845364808</v>
      </c>
      <c r="BN976" s="94">
        <f>IFERROR((AO976*40)/(((F976*60+G976)/60)*(SUMIFS(팀수비력!Q:Q,팀수비력!A:A,B976,팀수비력!B:B,D976)-SUMIFS(팀수비력!N:N,팀수비력!A:A,B976,팀수비력!B:B,D976)))*100,"")</f>
        <v>0</v>
      </c>
      <c r="BO976" s="94">
        <f t="shared" si="480"/>
        <v>15.889830508474574</v>
      </c>
      <c r="BP976" s="18"/>
      <c r="BQ976" s="18"/>
      <c r="BR976" s="18"/>
      <c r="BS976" s="18"/>
      <c r="BT976" s="19" t="s">
        <v>88</v>
      </c>
      <c r="BU976" s="19"/>
      <c r="BV976" s="26" t="s">
        <v>89</v>
      </c>
      <c r="BW976" s="26"/>
      <c r="BX976" s="26"/>
      <c r="BY976" s="26"/>
      <c r="BZ976" s="29"/>
      <c r="CA976" s="29"/>
      <c r="CB976" s="29"/>
      <c r="CC976" s="30"/>
      <c r="CD976" s="30"/>
      <c r="CE976" s="30"/>
      <c r="CF976" s="28">
        <v>6</v>
      </c>
      <c r="CG976" s="28">
        <v>1</v>
      </c>
    </row>
    <row r="977" spans="1:85" x14ac:dyDescent="0.4">
      <c r="A977" s="9" t="s">
        <v>84</v>
      </c>
      <c r="B977" s="9" t="s">
        <v>112</v>
      </c>
      <c r="C977" s="9" t="s">
        <v>120</v>
      </c>
      <c r="D977" s="23" t="s">
        <v>299</v>
      </c>
      <c r="E977" s="32">
        <v>6</v>
      </c>
      <c r="F977" s="32">
        <v>27</v>
      </c>
      <c r="G977" s="32">
        <v>8</v>
      </c>
      <c r="H977" s="14">
        <f t="shared" si="454"/>
        <v>9768</v>
      </c>
      <c r="I977" s="45">
        <v>83</v>
      </c>
      <c r="J977" s="15">
        <f t="shared" si="455"/>
        <v>13.833333333333334</v>
      </c>
      <c r="K977" s="21">
        <v>34</v>
      </c>
      <c r="L977" s="21">
        <v>49</v>
      </c>
      <c r="M977" s="15">
        <f t="shared" si="456"/>
        <v>5.666666666666667</v>
      </c>
      <c r="N977" s="15">
        <f t="shared" si="457"/>
        <v>8.1666666666666661</v>
      </c>
      <c r="O977" s="17">
        <f t="shared" si="458"/>
        <v>0.69387755102040816</v>
      </c>
      <c r="P977" s="14">
        <v>30</v>
      </c>
      <c r="Q977" s="16">
        <v>44</v>
      </c>
      <c r="R977" s="15">
        <f t="shared" si="459"/>
        <v>5</v>
      </c>
      <c r="S977" s="15">
        <f t="shared" si="460"/>
        <v>7.333333333333333</v>
      </c>
      <c r="T977" s="17">
        <f t="shared" si="461"/>
        <v>0.68181818181818177</v>
      </c>
      <c r="U977" s="16">
        <v>4</v>
      </c>
      <c r="V977" s="16">
        <v>5</v>
      </c>
      <c r="W977" s="15">
        <f t="shared" si="462"/>
        <v>0.66666666666666663</v>
      </c>
      <c r="X977" s="15">
        <f t="shared" si="463"/>
        <v>0.83333333333333337</v>
      </c>
      <c r="Y977" s="17">
        <f t="shared" si="464"/>
        <v>0.8</v>
      </c>
      <c r="Z977" s="8">
        <v>11</v>
      </c>
      <c r="AA977" s="8">
        <v>13</v>
      </c>
      <c r="AB977" s="15">
        <f t="shared" si="465"/>
        <v>1.8333333333333333</v>
      </c>
      <c r="AC977" s="15">
        <f t="shared" si="466"/>
        <v>2.1666666666666665</v>
      </c>
      <c r="AD977" s="17">
        <f t="shared" si="467"/>
        <v>0.84615384615384615</v>
      </c>
      <c r="AE977" s="13">
        <v>40</v>
      </c>
      <c r="AF977" s="15">
        <f t="shared" si="468"/>
        <v>6.666666666666667</v>
      </c>
      <c r="AG977" s="13">
        <v>9</v>
      </c>
      <c r="AH977" s="15">
        <f t="shared" si="469"/>
        <v>1.5</v>
      </c>
      <c r="AI977" s="13">
        <v>31</v>
      </c>
      <c r="AJ977" s="15">
        <f t="shared" si="470"/>
        <v>5.166666666666667</v>
      </c>
      <c r="AK977" s="13">
        <v>18</v>
      </c>
      <c r="AL977" s="15">
        <f t="shared" si="471"/>
        <v>3</v>
      </c>
      <c r="AM977" s="13">
        <v>3</v>
      </c>
      <c r="AN977" s="15">
        <f t="shared" si="472"/>
        <v>0.5</v>
      </c>
      <c r="AO977" s="2">
        <v>0</v>
      </c>
      <c r="AP977" s="15">
        <f t="shared" si="473"/>
        <v>0</v>
      </c>
      <c r="AQ977" s="6">
        <v>10</v>
      </c>
      <c r="AR977" s="15">
        <f t="shared" si="474"/>
        <v>1.6666666666666667</v>
      </c>
      <c r="AS977" s="52">
        <v>17</v>
      </c>
      <c r="AT977" s="15">
        <f t="shared" si="475"/>
        <v>2.8333333333333335</v>
      </c>
      <c r="AU977" s="18"/>
      <c r="AV977" s="18"/>
      <c r="AW977" s="18"/>
      <c r="AX977" s="18"/>
      <c r="AY977" s="18"/>
      <c r="AZ977" s="18"/>
      <c r="BA977" s="18"/>
      <c r="BB977" s="18"/>
      <c r="BC977" s="18"/>
      <c r="BD977" s="92">
        <f t="shared" si="476"/>
        <v>75.840643274853804</v>
      </c>
      <c r="BE977" s="92">
        <f t="shared" si="477"/>
        <v>73.469387755102048</v>
      </c>
      <c r="BF977" s="93">
        <f>IFERROR(100*((L977+0.44*AA977+AQ977)*2400)/((SUMIFS(팀공격력!Q:Q,팀공격력!A:A,B977,팀공격력!B:B,D977)+0.44*SUMIFS(팀공격력!T:T,팀공격력!A:A,B977,팀공격력!B:B,D977)+SUMIFS(팀공격력!AK:AK,팀공격력!A:A,B977,팀공격력!B:B,D977))*(F977*60+G977)),"")</f>
        <v>13.051313116973001</v>
      </c>
      <c r="BG977" s="17">
        <f t="shared" si="478"/>
        <v>0.10204081632653061</v>
      </c>
      <c r="BH977" s="17">
        <f t="shared" si="479"/>
        <v>0.26530612244897961</v>
      </c>
      <c r="BI977" s="94">
        <f>IFERROR(((AG977*(12000/5))/((F977*60+G977)*(SUMIFS(팀공격력!X:X,팀공격력!A:A,B977,팀공격력!B:B,D977)+SUMIFS(팀수비력!X:X,팀수비력!A:A,B977,팀수비력!B:B,D977))))*100,"")</f>
        <v>2.3195477740932287</v>
      </c>
      <c r="BJ977" s="94">
        <f>IFERROR(((AI977*(12000/5))/((F977*60+G977)*(SUMIFS(팀공격력!V:V,팀공격력!A:A,B977,팀공격력!B:B,D977)+SUMIFS(팀수비력!W:W,팀수비력!A:A,B977,팀수비력!B:B,D977))))*100,"")</f>
        <v>16.618271163725709</v>
      </c>
      <c r="BK977" s="94">
        <f>IFERROR(((AE977*(12000/5))/((F977*60+G977)*(SUMIFS(팀공격력!X:X,팀공격력!A:A,B977,팀공격력!B:B,D977)+SUMIFS(팀수비력!X:X,팀수비력!A:A,B977,팀수비력!B:B,D977))))*100,"")</f>
        <v>10.309101218192128</v>
      </c>
      <c r="BL977" s="94">
        <f>IFERROR(100*AK977/(((((F977*60+G977)/(12000/5))*SUMIFS(팀공격력!P:P,팀공격력!A:A,B977,팀공격력!B:B,D977))-K977)),"")</f>
        <v>10.290026296733869</v>
      </c>
      <c r="BM977" s="94">
        <f>IFERROR(100*((AM977/E977*(2400))/((F977*60+G977)*SUMIFS(팀공격력!AR:AR,팀공격력!A:A,B977,팀공격력!B:B,D977))),"")</f>
        <v>1.0346275909206935</v>
      </c>
      <c r="BN977" s="94">
        <f>IFERROR((AO977*40)/(((F977*60+G977)/60)*(SUMIFS(팀수비력!Q:Q,팀수비력!A:A,B977,팀수비력!B:B,D977)-SUMIFS(팀수비력!N:N,팀수비력!A:A,B977,팀수비력!B:B,D977)))*100,"")</f>
        <v>0</v>
      </c>
      <c r="BO977" s="94">
        <f t="shared" si="480"/>
        <v>15.451174289245984</v>
      </c>
      <c r="BP977" s="18"/>
      <c r="BQ977" s="18"/>
      <c r="BR977" s="18"/>
      <c r="BS977" s="18"/>
      <c r="BT977" s="19" t="s">
        <v>88</v>
      </c>
      <c r="BU977" s="19"/>
      <c r="BV977" s="26" t="s">
        <v>97</v>
      </c>
      <c r="BW977" s="26"/>
      <c r="BX977" s="26"/>
      <c r="BY977" s="26"/>
      <c r="BZ977" s="29"/>
      <c r="CA977" s="29"/>
      <c r="CB977" s="29"/>
      <c r="CC977" s="30"/>
      <c r="CD977" s="30"/>
      <c r="CE977" s="30"/>
      <c r="CF977" s="28">
        <v>5</v>
      </c>
      <c r="CG977" s="28">
        <v>1</v>
      </c>
    </row>
    <row r="978" spans="1:85" x14ac:dyDescent="0.4">
      <c r="A978" s="9" t="s">
        <v>84</v>
      </c>
      <c r="B978" s="9" t="s">
        <v>112</v>
      </c>
      <c r="C978" s="9" t="s">
        <v>121</v>
      </c>
      <c r="D978" s="23" t="s">
        <v>299</v>
      </c>
      <c r="E978" s="32">
        <v>2</v>
      </c>
      <c r="F978" s="32">
        <v>10</v>
      </c>
      <c r="G978" s="32">
        <v>9</v>
      </c>
      <c r="H978" s="14">
        <f t="shared" si="454"/>
        <v>1218</v>
      </c>
      <c r="I978" s="45">
        <v>5</v>
      </c>
      <c r="J978" s="15">
        <f t="shared" si="455"/>
        <v>2.5</v>
      </c>
      <c r="K978" s="21">
        <v>2</v>
      </c>
      <c r="L978" s="21">
        <v>5</v>
      </c>
      <c r="M978" s="15">
        <f t="shared" si="456"/>
        <v>1</v>
      </c>
      <c r="N978" s="15">
        <f t="shared" si="457"/>
        <v>2.5</v>
      </c>
      <c r="O978" s="17">
        <f t="shared" si="458"/>
        <v>0.4</v>
      </c>
      <c r="P978" s="14">
        <v>2</v>
      </c>
      <c r="Q978" s="16">
        <v>3</v>
      </c>
      <c r="R978" s="15">
        <f t="shared" si="459"/>
        <v>1</v>
      </c>
      <c r="S978" s="15">
        <f t="shared" si="460"/>
        <v>1.5</v>
      </c>
      <c r="T978" s="17">
        <f t="shared" si="461"/>
        <v>0.66666666666666663</v>
      </c>
      <c r="U978" s="16">
        <v>0</v>
      </c>
      <c r="V978" s="16">
        <v>2</v>
      </c>
      <c r="W978" s="15">
        <f t="shared" si="462"/>
        <v>0</v>
      </c>
      <c r="X978" s="15">
        <f t="shared" si="463"/>
        <v>1</v>
      </c>
      <c r="Y978" s="17">
        <f t="shared" si="464"/>
        <v>0</v>
      </c>
      <c r="Z978" s="8">
        <v>1</v>
      </c>
      <c r="AA978" s="8">
        <v>2</v>
      </c>
      <c r="AB978" s="15">
        <f t="shared" si="465"/>
        <v>0.5</v>
      </c>
      <c r="AC978" s="15">
        <f t="shared" si="466"/>
        <v>1</v>
      </c>
      <c r="AD978" s="17">
        <f t="shared" si="467"/>
        <v>0.5</v>
      </c>
      <c r="AE978" s="13">
        <v>3</v>
      </c>
      <c r="AF978" s="15">
        <f t="shared" si="468"/>
        <v>1.5</v>
      </c>
      <c r="AG978" s="13">
        <v>1</v>
      </c>
      <c r="AH978" s="15">
        <f t="shared" si="469"/>
        <v>0.5</v>
      </c>
      <c r="AI978" s="13">
        <v>2</v>
      </c>
      <c r="AJ978" s="15">
        <f t="shared" si="470"/>
        <v>1</v>
      </c>
      <c r="AK978" s="13">
        <v>6</v>
      </c>
      <c r="AL978" s="15">
        <f t="shared" si="471"/>
        <v>3</v>
      </c>
      <c r="AM978" s="13">
        <v>1</v>
      </c>
      <c r="AN978" s="15">
        <f t="shared" si="472"/>
        <v>0.5</v>
      </c>
      <c r="AO978" s="2">
        <v>0</v>
      </c>
      <c r="AP978" s="15">
        <f t="shared" si="473"/>
        <v>0</v>
      </c>
      <c r="AQ978" s="6">
        <v>2</v>
      </c>
      <c r="AR978" s="15">
        <f t="shared" si="474"/>
        <v>1</v>
      </c>
      <c r="AS978" s="52">
        <v>1</v>
      </c>
      <c r="AT978" s="15">
        <f t="shared" si="475"/>
        <v>0.5</v>
      </c>
      <c r="AU978" s="18"/>
      <c r="AV978" s="18"/>
      <c r="AW978" s="18"/>
      <c r="AX978" s="18"/>
      <c r="AY978" s="18"/>
      <c r="AZ978" s="18"/>
      <c r="BA978" s="18"/>
      <c r="BB978" s="18"/>
      <c r="BC978" s="18"/>
      <c r="BD978" s="92">
        <f t="shared" si="476"/>
        <v>42.517006802721092</v>
      </c>
      <c r="BE978" s="92">
        <f t="shared" si="477"/>
        <v>40</v>
      </c>
      <c r="BF978" s="93">
        <f>IFERROR(100*((L978+0.44*AA978+AQ978)*2400)/((SUMIFS(팀공격력!Q:Q,팀공격력!A:A,B978,팀공격력!B:B,D978)+0.44*SUMIFS(팀공격력!T:T,팀공격력!A:A,B978,팀공격력!B:B,D978)+SUMIFS(팀공격력!AK:AK,팀공격력!A:A,B978,팀공격력!B:B,D978))*(F978*60+G978)),"")</f>
        <v>4.2479463766850278</v>
      </c>
      <c r="BG978" s="17">
        <f t="shared" si="478"/>
        <v>0.4</v>
      </c>
      <c r="BH978" s="17">
        <f t="shared" si="479"/>
        <v>0.4</v>
      </c>
      <c r="BI978" s="94">
        <f>IFERROR(((AG978*(12000/5))/((F978*60+G978)*(SUMIFS(팀공격력!X:X,팀공격력!A:A,B978,팀공격력!B:B,D978)+SUMIFS(팀수비력!X:X,팀수비력!A:A,B978,팀수비력!B:B,D978))))*100,"")</f>
        <v>0.68896620620758553</v>
      </c>
      <c r="BJ978" s="94">
        <f>IFERROR(((AI978*(12000/5))/((F978*60+G978)*(SUMIFS(팀공격력!V:V,팀공격력!A:A,B978,팀공격력!B:B,D978)+SUMIFS(팀수비력!W:W,팀수비력!A:A,B978,팀수비력!B:B,D978))))*100,"")</f>
        <v>2.8660994178235555</v>
      </c>
      <c r="BK978" s="94">
        <f>IFERROR(((AE978*(12000/5))/((F978*60+G978)*(SUMIFS(팀공격력!X:X,팀공격력!A:A,B978,팀공격력!B:B,D978)+SUMIFS(팀수비력!X:X,팀수비력!A:A,B978,팀수비력!B:B,D978))))*100,"")</f>
        <v>2.0668986186227567</v>
      </c>
      <c r="BL978" s="94">
        <f>IFERROR(100*AK978/(((((F978*60+G978)/(12000/5))*SUMIFS(팀공격력!P:P,팀공격력!A:A,B978,팀공격력!B:B,D978))-K978)),"")</f>
        <v>7.8786685050226524</v>
      </c>
      <c r="BM978" s="94">
        <f>IFERROR(100*((AM978/E978*(2400))/((F978*60+G978)*SUMIFS(팀공격력!AR:AR,팀공격력!A:A,B978,팀공격력!B:B,D978))),"")</f>
        <v>2.7658024926418534</v>
      </c>
      <c r="BN978" s="94">
        <f>IFERROR((AO978*40)/(((F978*60+G978)/60)*(SUMIFS(팀수비력!Q:Q,팀수비력!A:A,B978,팀수비력!B:B,D978)-SUMIFS(팀수비력!N:N,팀수비력!A:A,B978,팀수비력!B:B,D978)))*100,"")</f>
        <v>0</v>
      </c>
      <c r="BO978" s="94">
        <f t="shared" si="480"/>
        <v>25.380710659898476</v>
      </c>
      <c r="BP978" s="18"/>
      <c r="BQ978" s="18"/>
      <c r="BR978" s="18"/>
      <c r="BS978" s="18"/>
      <c r="BT978" s="19" t="s">
        <v>88</v>
      </c>
      <c r="BU978" s="19"/>
      <c r="BV978" s="26" t="s">
        <v>89</v>
      </c>
      <c r="BW978" s="26"/>
      <c r="BX978" s="26"/>
      <c r="BY978" s="26"/>
      <c r="BZ978" s="29"/>
      <c r="CA978" s="29"/>
      <c r="CB978" s="29"/>
      <c r="CC978" s="30"/>
      <c r="CD978" s="30"/>
      <c r="CE978" s="30"/>
      <c r="CF978" s="28">
        <v>2</v>
      </c>
      <c r="CG978" s="28">
        <v>0</v>
      </c>
    </row>
    <row r="979" spans="1:85" x14ac:dyDescent="0.4">
      <c r="A979" s="9" t="s">
        <v>84</v>
      </c>
      <c r="B979" s="9" t="s">
        <v>112</v>
      </c>
      <c r="C979" s="9" t="s">
        <v>124</v>
      </c>
      <c r="D979" s="23" t="s">
        <v>299</v>
      </c>
      <c r="E979" s="32">
        <v>9</v>
      </c>
      <c r="F979" s="32">
        <v>21</v>
      </c>
      <c r="G979" s="32">
        <v>32</v>
      </c>
      <c r="H979" s="14">
        <f t="shared" si="454"/>
        <v>11628</v>
      </c>
      <c r="I979" s="45">
        <v>76</v>
      </c>
      <c r="J979" s="15">
        <f t="shared" si="455"/>
        <v>8.4444444444444446</v>
      </c>
      <c r="K979" s="21">
        <v>30</v>
      </c>
      <c r="L979" s="21">
        <v>63</v>
      </c>
      <c r="M979" s="15">
        <f t="shared" si="456"/>
        <v>3.3333333333333335</v>
      </c>
      <c r="N979" s="15">
        <f t="shared" si="457"/>
        <v>7</v>
      </c>
      <c r="O979" s="17">
        <f t="shared" si="458"/>
        <v>0.47619047619047616</v>
      </c>
      <c r="P979" s="14">
        <v>17</v>
      </c>
      <c r="Q979" s="16">
        <v>23</v>
      </c>
      <c r="R979" s="15">
        <f t="shared" si="459"/>
        <v>1.8888888888888888</v>
      </c>
      <c r="S979" s="15">
        <f t="shared" si="460"/>
        <v>2.5555555555555554</v>
      </c>
      <c r="T979" s="17">
        <f t="shared" si="461"/>
        <v>0.73913043478260865</v>
      </c>
      <c r="U979" s="16">
        <v>13</v>
      </c>
      <c r="V979" s="16">
        <v>40</v>
      </c>
      <c r="W979" s="15">
        <f t="shared" si="462"/>
        <v>1.4444444444444444</v>
      </c>
      <c r="X979" s="15">
        <f t="shared" si="463"/>
        <v>4.4444444444444446</v>
      </c>
      <c r="Y979" s="17">
        <f t="shared" si="464"/>
        <v>0.32500000000000001</v>
      </c>
      <c r="Z979" s="8">
        <v>3</v>
      </c>
      <c r="AA979" s="8">
        <v>6</v>
      </c>
      <c r="AB979" s="15">
        <f t="shared" si="465"/>
        <v>0.33333333333333331</v>
      </c>
      <c r="AC979" s="15">
        <f t="shared" si="466"/>
        <v>0.66666666666666663</v>
      </c>
      <c r="AD979" s="17">
        <f t="shared" si="467"/>
        <v>0.5</v>
      </c>
      <c r="AE979" s="13">
        <v>22</v>
      </c>
      <c r="AF979" s="15">
        <f t="shared" si="468"/>
        <v>2.4444444444444446</v>
      </c>
      <c r="AG979" s="13">
        <v>4</v>
      </c>
      <c r="AH979" s="15">
        <f t="shared" si="469"/>
        <v>0.44444444444444442</v>
      </c>
      <c r="AI979" s="13">
        <v>18</v>
      </c>
      <c r="AJ979" s="15">
        <f t="shared" si="470"/>
        <v>2</v>
      </c>
      <c r="AK979" s="13">
        <v>3</v>
      </c>
      <c r="AL979" s="15">
        <f t="shared" si="471"/>
        <v>0.33333333333333331</v>
      </c>
      <c r="AM979" s="13">
        <v>6</v>
      </c>
      <c r="AN979" s="15">
        <f t="shared" si="472"/>
        <v>0.66666666666666663</v>
      </c>
      <c r="AO979" s="2">
        <v>0</v>
      </c>
      <c r="AP979" s="15">
        <f t="shared" si="473"/>
        <v>0</v>
      </c>
      <c r="AQ979" s="6">
        <v>3</v>
      </c>
      <c r="AR979" s="15">
        <f t="shared" si="474"/>
        <v>0.33333333333333331</v>
      </c>
      <c r="AS979" s="52">
        <v>24</v>
      </c>
      <c r="AT979" s="15">
        <f t="shared" si="475"/>
        <v>2.6666666666666665</v>
      </c>
      <c r="AU979" s="18"/>
      <c r="AV979" s="18"/>
      <c r="AW979" s="18"/>
      <c r="AX979" s="18"/>
      <c r="AY979" s="18"/>
      <c r="AZ979" s="18"/>
      <c r="BA979" s="18"/>
      <c r="BB979" s="18"/>
      <c r="BC979" s="18"/>
      <c r="BD979" s="92">
        <f t="shared" si="476"/>
        <v>57.891529555149305</v>
      </c>
      <c r="BE979" s="92">
        <f t="shared" si="477"/>
        <v>57.936507936507944</v>
      </c>
      <c r="BF979" s="93">
        <f>IFERROR(100*((L979+0.44*AA979+AQ979)*2400)/((SUMIFS(팀공격력!Q:Q,팀공격력!A:A,B979,팀공격력!B:B,D979)+0.44*SUMIFS(팀공격력!T:T,팀공격력!A:A,B979,팀공격력!B:B,D979)+SUMIFS(팀공격력!AK:AK,팀공격력!A:A,B979,팀공격력!B:B,D979))*(F979*60+G979)),"")</f>
        <v>17.441541360643509</v>
      </c>
      <c r="BG979" s="17">
        <f t="shared" si="478"/>
        <v>0.63492063492063489</v>
      </c>
      <c r="BH979" s="17">
        <f t="shared" si="479"/>
        <v>9.5238095238095233E-2</v>
      </c>
      <c r="BI979" s="94">
        <f>IFERROR(((AG979*(12000/5))/((F979*60+G979)*(SUMIFS(팀공격력!X:X,팀공격력!A:A,B979,팀공격력!B:B,D979)+SUMIFS(팀수비력!X:X,팀수비력!A:A,B979,팀수비력!B:B,D979))))*100,"")</f>
        <v>1.2990105869362836</v>
      </c>
      <c r="BJ979" s="94">
        <f>IFERROR(((AI979*(12000/5))/((F979*60+G979)*(SUMIFS(팀공격력!V:V,팀공격력!A:A,B979,팀공격력!B:B,D979)+SUMIFS(팀수비력!W:W,팀수비력!A:A,B979,팀수비력!B:B,D979))))*100,"")</f>
        <v>12.158739093723614</v>
      </c>
      <c r="BK979" s="94">
        <f>IFERROR(((AE979*(12000/5))/((F979*60+G979)*(SUMIFS(팀공격력!X:X,팀공격력!A:A,B979,팀공격력!B:B,D979)+SUMIFS(팀수비력!X:X,팀수비력!A:A,B979,팀수비력!B:B,D979))))*100,"")</f>
        <v>7.1445582281495597</v>
      </c>
      <c r="BL979" s="94">
        <f>IFERROR(100*AK979/(((((F979*60+G979)/(12000/5))*SUMIFS(팀공격력!P:P,팀공격력!A:A,B979,팀공격력!B:B,D979))-K979)),"")</f>
        <v>2.2090226302096116</v>
      </c>
      <c r="BM979" s="94">
        <f>IFERROR(100*((AM979/E979*(2400))/((F979*60+G979)*SUMIFS(팀공격력!AR:AR,팀공격력!A:A,B979,팀공격력!B:B,D979))),"")</f>
        <v>1.7382597709173262</v>
      </c>
      <c r="BN979" s="94">
        <f>IFERROR((AO979*40)/(((F979*60+G979)/60)*(SUMIFS(팀수비력!Q:Q,팀수비력!A:A,B979,팀수비력!B:B,D979)-SUMIFS(팀수비력!N:N,팀수비력!A:A,B979,팀수비력!B:B,D979)))*100,"")</f>
        <v>0</v>
      </c>
      <c r="BO979" s="94">
        <f t="shared" si="480"/>
        <v>4.3706293706293708</v>
      </c>
      <c r="BP979" s="18"/>
      <c r="BQ979" s="18"/>
      <c r="BR979" s="18"/>
      <c r="BS979" s="18"/>
      <c r="BT979" s="19" t="s">
        <v>88</v>
      </c>
      <c r="BU979" s="19"/>
      <c r="BV979" s="26" t="s">
        <v>94</v>
      </c>
      <c r="BW979" s="26"/>
      <c r="BX979" s="26"/>
      <c r="BY979" s="26"/>
      <c r="BZ979" s="29"/>
      <c r="CA979" s="29"/>
      <c r="CB979" s="29"/>
      <c r="CC979" s="30"/>
      <c r="CD979" s="30"/>
      <c r="CE979" s="30"/>
      <c r="CF979" s="28">
        <v>8</v>
      </c>
      <c r="CG979" s="28">
        <v>1</v>
      </c>
    </row>
    <row r="980" spans="1:85" x14ac:dyDescent="0.4">
      <c r="A980" s="9" t="s">
        <v>84</v>
      </c>
      <c r="B980" s="9" t="s">
        <v>112</v>
      </c>
      <c r="C980" s="9" t="s">
        <v>125</v>
      </c>
      <c r="D980" s="23" t="s">
        <v>299</v>
      </c>
      <c r="E980" s="32">
        <v>9</v>
      </c>
      <c r="F980" s="32">
        <v>7</v>
      </c>
      <c r="G980" s="32">
        <v>7</v>
      </c>
      <c r="H980" s="14">
        <f t="shared" si="454"/>
        <v>3843</v>
      </c>
      <c r="I980" s="45">
        <v>10</v>
      </c>
      <c r="J980" s="15">
        <f t="shared" si="455"/>
        <v>1.1111111111111112</v>
      </c>
      <c r="K980" s="21">
        <v>3</v>
      </c>
      <c r="L980" s="21">
        <v>8</v>
      </c>
      <c r="M980" s="15">
        <f t="shared" si="456"/>
        <v>0.33333333333333331</v>
      </c>
      <c r="N980" s="15">
        <f t="shared" si="457"/>
        <v>0.88888888888888884</v>
      </c>
      <c r="O980" s="17">
        <f t="shared" si="458"/>
        <v>0.375</v>
      </c>
      <c r="P980" s="14">
        <v>1</v>
      </c>
      <c r="Q980" s="16">
        <v>3</v>
      </c>
      <c r="R980" s="15">
        <f t="shared" si="459"/>
        <v>0.1111111111111111</v>
      </c>
      <c r="S980" s="15">
        <f t="shared" si="460"/>
        <v>0.33333333333333331</v>
      </c>
      <c r="T980" s="17">
        <f t="shared" si="461"/>
        <v>0.33333333333333331</v>
      </c>
      <c r="U980" s="16">
        <v>2</v>
      </c>
      <c r="V980" s="16">
        <v>5</v>
      </c>
      <c r="W980" s="15">
        <f t="shared" si="462"/>
        <v>0.22222222222222221</v>
      </c>
      <c r="X980" s="15">
        <f t="shared" si="463"/>
        <v>0.55555555555555558</v>
      </c>
      <c r="Y980" s="17">
        <f t="shared" si="464"/>
        <v>0.4</v>
      </c>
      <c r="Z980" s="8">
        <v>2</v>
      </c>
      <c r="AA980" s="8">
        <v>2</v>
      </c>
      <c r="AB980" s="15">
        <f t="shared" si="465"/>
        <v>0.22222222222222221</v>
      </c>
      <c r="AC980" s="15">
        <f t="shared" si="466"/>
        <v>0.22222222222222221</v>
      </c>
      <c r="AD980" s="17">
        <f t="shared" si="467"/>
        <v>1</v>
      </c>
      <c r="AE980" s="13">
        <v>8</v>
      </c>
      <c r="AF980" s="15">
        <f t="shared" si="468"/>
        <v>0.88888888888888884</v>
      </c>
      <c r="AG980" s="13">
        <v>4</v>
      </c>
      <c r="AH980" s="15">
        <f t="shared" si="469"/>
        <v>0.44444444444444442</v>
      </c>
      <c r="AI980" s="13">
        <v>4</v>
      </c>
      <c r="AJ980" s="15">
        <f t="shared" si="470"/>
        <v>0.44444444444444442</v>
      </c>
      <c r="AK980" s="13">
        <v>3</v>
      </c>
      <c r="AL980" s="15">
        <f t="shared" si="471"/>
        <v>0.33333333333333331</v>
      </c>
      <c r="AM980" s="13">
        <v>0</v>
      </c>
      <c r="AN980" s="15">
        <f t="shared" si="472"/>
        <v>0</v>
      </c>
      <c r="AO980" s="2">
        <v>0</v>
      </c>
      <c r="AP980" s="15">
        <f t="shared" si="473"/>
        <v>0</v>
      </c>
      <c r="AQ980" s="6">
        <v>3</v>
      </c>
      <c r="AR980" s="15">
        <f t="shared" si="474"/>
        <v>0.33333333333333331</v>
      </c>
      <c r="AS980" s="52">
        <v>4</v>
      </c>
      <c r="AT980" s="15">
        <f t="shared" si="475"/>
        <v>0.44444444444444442</v>
      </c>
      <c r="AU980" s="18"/>
      <c r="AV980" s="18"/>
      <c r="AW980" s="18"/>
      <c r="AX980" s="18"/>
      <c r="AY980" s="18"/>
      <c r="AZ980" s="18"/>
      <c r="BA980" s="18"/>
      <c r="BB980" s="18"/>
      <c r="BC980" s="18"/>
      <c r="BD980" s="92">
        <f t="shared" si="476"/>
        <v>56.306306306306297</v>
      </c>
      <c r="BE980" s="92">
        <f t="shared" si="477"/>
        <v>50</v>
      </c>
      <c r="BF980" s="93">
        <f>IFERROR(100*((L980+0.44*AA980+AQ980)*2400)/((SUMIFS(팀공격력!Q:Q,팀공격력!A:A,B980,팀공격력!B:B,D980)+0.44*SUMIFS(팀공격력!T:T,팀공격력!A:A,B980,팀공격력!B:B,D980)+SUMIFS(팀공격력!AK:AK,팀공격력!A:A,B980,팀공격력!B:B,D980))*(F980*60+G980)),"")</f>
        <v>9.1339507720033666</v>
      </c>
      <c r="BG980" s="17">
        <f t="shared" si="478"/>
        <v>0.625</v>
      </c>
      <c r="BH980" s="17">
        <f t="shared" si="479"/>
        <v>0.25</v>
      </c>
      <c r="BI980" s="94">
        <f>IFERROR(((AG980*(12000/5))/((F980*60+G980)*(SUMIFS(팀공격력!X:X,팀공격력!A:A,B980,팀공격력!B:B,D980)+SUMIFS(팀수비력!X:X,팀수비력!A:A,B980,팀수비력!B:B,D980))))*100,"")</f>
        <v>3.9304957337744222</v>
      </c>
      <c r="BJ980" s="94">
        <f>IFERROR(((AI980*(12000/5))/((F980*60+G980)*(SUMIFS(팀공격력!V:V,팀공격력!A:A,B980,팀공격력!B:B,D980)+SUMIFS(팀수비력!W:W,팀수비력!A:A,B980,팀수비력!B:B,D980))))*100,"")</f>
        <v>8.1754311262507979</v>
      </c>
      <c r="BK980" s="94">
        <f>IFERROR(((AE980*(12000/5))/((F980*60+G980)*(SUMIFS(팀공격력!X:X,팀공격력!A:A,B980,팀공격력!B:B,D980)+SUMIFS(팀수비력!X:X,팀수비력!A:A,B980,팀수비력!B:B,D980))))*100,"")</f>
        <v>7.8609914675488444</v>
      </c>
      <c r="BL980" s="94">
        <f>IFERROR(100*AK980/(((((F980*60+G980)/(12000/5))*SUMIFS(팀공격력!P:P,팀공격력!A:A,B980,팀공격력!B:B,D980))-K980)),"")</f>
        <v>5.7916921393867247</v>
      </c>
      <c r="BM980" s="94">
        <f>IFERROR(100*((AM980/E980*(2400))/((F980*60+G980)*SUMIFS(팀공격력!AR:AR,팀공격력!A:A,B980,팀공격력!B:B,D980))),"")</f>
        <v>0</v>
      </c>
      <c r="BN980" s="94">
        <f>IFERROR((AO980*40)/(((F980*60+G980)/60)*(SUMIFS(팀수비력!Q:Q,팀수비력!A:A,B980,팀수비력!B:B,D980)-SUMIFS(팀수비력!N:N,팀수비력!A:A,B980,팀수비력!B:B,D980)))*100,"")</f>
        <v>0</v>
      </c>
      <c r="BO980" s="94">
        <f t="shared" si="480"/>
        <v>25.252525252525253</v>
      </c>
      <c r="BP980" s="18"/>
      <c r="BQ980" s="18"/>
      <c r="BR980" s="18"/>
      <c r="BS980" s="18"/>
      <c r="BT980" s="19" t="s">
        <v>88</v>
      </c>
      <c r="BU980" s="19"/>
      <c r="BV980" s="26" t="s">
        <v>89</v>
      </c>
      <c r="BW980" s="26"/>
      <c r="BX980" s="26"/>
      <c r="BY980" s="26"/>
      <c r="BZ980" s="29"/>
      <c r="CA980" s="29"/>
      <c r="CB980" s="29"/>
      <c r="CC980" s="30"/>
      <c r="CD980" s="30"/>
      <c r="CE980" s="30"/>
      <c r="CF980" s="28">
        <v>8</v>
      </c>
      <c r="CG980" s="28">
        <v>1</v>
      </c>
    </row>
    <row r="981" spans="1:85" x14ac:dyDescent="0.4">
      <c r="A981" s="9" t="s">
        <v>84</v>
      </c>
      <c r="B981" s="9" t="s">
        <v>112</v>
      </c>
      <c r="C981" s="9" t="s">
        <v>126</v>
      </c>
      <c r="D981" s="23" t="s">
        <v>299</v>
      </c>
      <c r="E981" s="32">
        <v>6</v>
      </c>
      <c r="F981" s="32">
        <v>6</v>
      </c>
      <c r="G981" s="32">
        <v>10</v>
      </c>
      <c r="H981" s="14">
        <f t="shared" si="454"/>
        <v>2220</v>
      </c>
      <c r="I981" s="45">
        <v>5</v>
      </c>
      <c r="J981" s="15">
        <f t="shared" si="455"/>
        <v>0.83333333333333337</v>
      </c>
      <c r="K981" s="21">
        <v>2</v>
      </c>
      <c r="L981" s="21">
        <v>9</v>
      </c>
      <c r="M981" s="15">
        <f t="shared" si="456"/>
        <v>0.33333333333333331</v>
      </c>
      <c r="N981" s="15">
        <f t="shared" si="457"/>
        <v>1.5</v>
      </c>
      <c r="O981" s="17">
        <f t="shared" si="458"/>
        <v>0.22222222222222221</v>
      </c>
      <c r="P981" s="14">
        <v>1</v>
      </c>
      <c r="Q981" s="16">
        <v>2</v>
      </c>
      <c r="R981" s="15">
        <f t="shared" si="459"/>
        <v>0.16666666666666666</v>
      </c>
      <c r="S981" s="15">
        <f t="shared" si="460"/>
        <v>0.33333333333333331</v>
      </c>
      <c r="T981" s="17">
        <f t="shared" si="461"/>
        <v>0.5</v>
      </c>
      <c r="U981" s="16">
        <v>1</v>
      </c>
      <c r="V981" s="16">
        <v>7</v>
      </c>
      <c r="W981" s="15">
        <f t="shared" si="462"/>
        <v>0.16666666666666666</v>
      </c>
      <c r="X981" s="15">
        <f t="shared" si="463"/>
        <v>1.1666666666666667</v>
      </c>
      <c r="Y981" s="17">
        <f t="shared" si="464"/>
        <v>0.14285714285714285</v>
      </c>
      <c r="Z981" s="8">
        <v>0</v>
      </c>
      <c r="AA981" s="8">
        <v>0</v>
      </c>
      <c r="AB981" s="15">
        <f t="shared" si="465"/>
        <v>0</v>
      </c>
      <c r="AC981" s="15">
        <f t="shared" si="466"/>
        <v>0</v>
      </c>
      <c r="AD981" s="17" t="e">
        <f t="shared" si="467"/>
        <v>#DIV/0!</v>
      </c>
      <c r="AE981" s="13">
        <v>2</v>
      </c>
      <c r="AF981" s="15">
        <f t="shared" si="468"/>
        <v>0.33333333333333331</v>
      </c>
      <c r="AG981" s="13">
        <v>2</v>
      </c>
      <c r="AH981" s="15">
        <f t="shared" si="469"/>
        <v>0.33333333333333331</v>
      </c>
      <c r="AI981" s="13">
        <v>0</v>
      </c>
      <c r="AJ981" s="15">
        <f t="shared" si="470"/>
        <v>0</v>
      </c>
      <c r="AK981" s="13">
        <v>1</v>
      </c>
      <c r="AL981" s="15">
        <f t="shared" si="471"/>
        <v>0.16666666666666666</v>
      </c>
      <c r="AM981" s="13">
        <v>1</v>
      </c>
      <c r="AN981" s="15">
        <f t="shared" si="472"/>
        <v>0.16666666666666666</v>
      </c>
      <c r="AO981" s="2">
        <v>1</v>
      </c>
      <c r="AP981" s="15">
        <f t="shared" si="473"/>
        <v>0.16666666666666666</v>
      </c>
      <c r="AQ981" s="6">
        <v>1</v>
      </c>
      <c r="AR981" s="15">
        <f t="shared" si="474"/>
        <v>0.16666666666666666</v>
      </c>
      <c r="AS981" s="52">
        <v>8</v>
      </c>
      <c r="AT981" s="15">
        <f t="shared" si="475"/>
        <v>1.3333333333333333</v>
      </c>
      <c r="AU981" s="18"/>
      <c r="AV981" s="18"/>
      <c r="AW981" s="18"/>
      <c r="AX981" s="18"/>
      <c r="AY981" s="18"/>
      <c r="AZ981" s="18"/>
      <c r="BA981" s="18"/>
      <c r="BB981" s="18"/>
      <c r="BC981" s="18"/>
      <c r="BD981" s="92">
        <f t="shared" si="476"/>
        <v>27.777777777777779</v>
      </c>
      <c r="BE981" s="92">
        <f t="shared" si="477"/>
        <v>27.777777777777779</v>
      </c>
      <c r="BF981" s="93">
        <f>IFERROR(100*((L981+0.44*AA981+AQ981)*2400)/((SUMIFS(팀공격력!Q:Q,팀공격력!A:A,B981,팀공격력!B:B,D981)+0.44*SUMIFS(팀공격력!T:T,팀공격력!A:A,B981,팀공격력!B:B,D981)+SUMIFS(팀공격력!AK:AK,팀공격력!A:A,B981,팀공격력!B:B,D981))*(F981*60+G981)),"")</f>
        <v>8.87295700165037</v>
      </c>
      <c r="BG981" s="17">
        <f t="shared" si="478"/>
        <v>0.77777777777777779</v>
      </c>
      <c r="BH981" s="17">
        <f t="shared" si="479"/>
        <v>0</v>
      </c>
      <c r="BI981" s="94">
        <f>IFERROR(((AG981*(12000/5))/((F981*60+G981)*(SUMIFS(팀공격력!X:X,팀공격력!A:A,B981,팀공격력!B:B,D981)+SUMIFS(팀수비력!X:X,팀수비력!A:A,B981,팀수비력!B:B,D981))))*100,"")</f>
        <v>2.268002268002268</v>
      </c>
      <c r="BJ981" s="94">
        <f>IFERROR(((AI981*(12000/5))/((F981*60+G981)*(SUMIFS(팀공격력!V:V,팀공격력!A:A,B981,팀공격력!B:B,D981)+SUMIFS(팀수비력!W:W,팀수비력!A:A,B981,팀수비력!B:B,D981))))*100,"")</f>
        <v>0</v>
      </c>
      <c r="BK981" s="94">
        <f>IFERROR(((AE981*(12000/5))/((F981*60+G981)*(SUMIFS(팀공격력!X:X,팀공격력!A:A,B981,팀공격력!B:B,D981)+SUMIFS(팀수비력!X:X,팀수비력!A:A,B981,팀수비력!B:B,D981))))*100,"")</f>
        <v>2.268002268002268</v>
      </c>
      <c r="BL981" s="94">
        <f>IFERROR(100*AK981/(((((F981*60+G981)/(12000/5))*SUMIFS(팀공격력!P:P,팀공격력!A:A,B981,팀공격력!B:B,D981))-K981)),"")</f>
        <v>2.1986075485525833</v>
      </c>
      <c r="BM981" s="94">
        <f>IFERROR(100*((AM981/E981*(2400))/((F981*60+G981)*SUMIFS(팀공격력!AR:AR,팀공격력!A:A,B981,팀공격력!B:B,D981))),"")</f>
        <v>1.5174538000170168</v>
      </c>
      <c r="BN981" s="94">
        <f>IFERROR((AO981*40)/(((F981*60+G981)/60)*(SUMIFS(팀수비력!Q:Q,팀수비력!A:A,B981,팀수비력!B:B,D981)-SUMIFS(팀수비력!N:N,팀수비력!A:A,B981,팀수비력!B:B,D981)))*100,"")</f>
        <v>1.919078842155765</v>
      </c>
      <c r="BO981" s="94">
        <f t="shared" si="480"/>
        <v>10</v>
      </c>
      <c r="BP981" s="18"/>
      <c r="BQ981" s="18"/>
      <c r="BR981" s="18"/>
      <c r="BS981" s="18"/>
      <c r="BT981" s="19" t="s">
        <v>88</v>
      </c>
      <c r="BU981" s="19"/>
      <c r="BV981" s="26" t="s">
        <v>89</v>
      </c>
      <c r="BW981" s="26"/>
      <c r="BX981" s="26"/>
      <c r="BY981" s="26"/>
      <c r="BZ981" s="29"/>
      <c r="CA981" s="29"/>
      <c r="CB981" s="29"/>
      <c r="CC981" s="30"/>
      <c r="CD981" s="30"/>
      <c r="CE981" s="30"/>
      <c r="CF981" s="28">
        <v>6</v>
      </c>
      <c r="CG981" s="28">
        <v>0</v>
      </c>
    </row>
    <row r="982" spans="1:85" x14ac:dyDescent="0.4">
      <c r="A982" s="9" t="s">
        <v>84</v>
      </c>
      <c r="B982" s="9" t="s">
        <v>112</v>
      </c>
      <c r="C982" s="9" t="s">
        <v>127</v>
      </c>
      <c r="D982" s="23" t="s">
        <v>299</v>
      </c>
      <c r="E982" s="32">
        <v>8</v>
      </c>
      <c r="F982" s="32">
        <v>27</v>
      </c>
      <c r="G982" s="32">
        <v>48</v>
      </c>
      <c r="H982" s="14">
        <f t="shared" si="454"/>
        <v>13344</v>
      </c>
      <c r="I982" s="45">
        <v>53</v>
      </c>
      <c r="J982" s="15">
        <f t="shared" si="455"/>
        <v>6.625</v>
      </c>
      <c r="K982" s="21">
        <v>18</v>
      </c>
      <c r="L982" s="21">
        <v>27</v>
      </c>
      <c r="M982" s="15">
        <f t="shared" si="456"/>
        <v>2.25</v>
      </c>
      <c r="N982" s="15">
        <f t="shared" si="457"/>
        <v>3.375</v>
      </c>
      <c r="O982" s="17">
        <f t="shared" si="458"/>
        <v>0.66666666666666663</v>
      </c>
      <c r="P982" s="14">
        <v>10</v>
      </c>
      <c r="Q982" s="16">
        <v>13</v>
      </c>
      <c r="R982" s="15">
        <f t="shared" si="459"/>
        <v>1.25</v>
      </c>
      <c r="S982" s="15">
        <f t="shared" si="460"/>
        <v>1.625</v>
      </c>
      <c r="T982" s="17">
        <f t="shared" si="461"/>
        <v>0.76923076923076927</v>
      </c>
      <c r="U982" s="16">
        <v>8</v>
      </c>
      <c r="V982" s="16">
        <v>14</v>
      </c>
      <c r="W982" s="15">
        <f t="shared" si="462"/>
        <v>1</v>
      </c>
      <c r="X982" s="15">
        <f t="shared" si="463"/>
        <v>1.75</v>
      </c>
      <c r="Y982" s="17">
        <f t="shared" si="464"/>
        <v>0.5714285714285714</v>
      </c>
      <c r="Z982" s="8">
        <v>9</v>
      </c>
      <c r="AA982" s="8">
        <v>13</v>
      </c>
      <c r="AB982" s="15">
        <f t="shared" si="465"/>
        <v>1.125</v>
      </c>
      <c r="AC982" s="15">
        <f t="shared" si="466"/>
        <v>1.625</v>
      </c>
      <c r="AD982" s="17">
        <f t="shared" si="467"/>
        <v>0.69230769230769229</v>
      </c>
      <c r="AE982" s="13">
        <v>33</v>
      </c>
      <c r="AF982" s="15">
        <f t="shared" si="468"/>
        <v>4.125</v>
      </c>
      <c r="AG982" s="13">
        <v>7</v>
      </c>
      <c r="AH982" s="15">
        <f t="shared" si="469"/>
        <v>0.875</v>
      </c>
      <c r="AI982" s="13">
        <v>26</v>
      </c>
      <c r="AJ982" s="15">
        <f t="shared" si="470"/>
        <v>3.25</v>
      </c>
      <c r="AK982" s="13">
        <v>17</v>
      </c>
      <c r="AL982" s="15">
        <f t="shared" si="471"/>
        <v>2.125</v>
      </c>
      <c r="AM982" s="13">
        <v>5</v>
      </c>
      <c r="AN982" s="15">
        <f t="shared" si="472"/>
        <v>0.625</v>
      </c>
      <c r="AO982" s="2">
        <v>1</v>
      </c>
      <c r="AP982" s="15">
        <f t="shared" si="473"/>
        <v>0.125</v>
      </c>
      <c r="AQ982" s="6">
        <v>4</v>
      </c>
      <c r="AR982" s="15">
        <f t="shared" si="474"/>
        <v>0.5</v>
      </c>
      <c r="AS982" s="52">
        <v>21</v>
      </c>
      <c r="AT982" s="15">
        <f t="shared" si="475"/>
        <v>2.625</v>
      </c>
      <c r="AU982" s="18"/>
      <c r="AV982" s="18"/>
      <c r="AW982" s="18"/>
      <c r="AX982" s="18"/>
      <c r="AY982" s="18"/>
      <c r="AZ982" s="18"/>
      <c r="BA982" s="18"/>
      <c r="BB982" s="18"/>
      <c r="BC982" s="18"/>
      <c r="BD982" s="92">
        <f t="shared" si="476"/>
        <v>80.990220048899758</v>
      </c>
      <c r="BE982" s="92">
        <f t="shared" si="477"/>
        <v>81.481481481481481</v>
      </c>
      <c r="BF982" s="93">
        <f>IFERROR(100*((L982+0.44*AA982+AQ982)*2400)/((SUMIFS(팀공격력!Q:Q,팀공격력!A:A,B982,팀공격력!B:B,D982)+0.44*SUMIFS(팀공격력!T:T,팀공격력!A:A,B982,팀공격력!B:B,D982)+SUMIFS(팀공격력!AK:AK,팀공격력!A:A,B982,팀공격력!B:B,D982))*(F982*60+G982)),"")</f>
        <v>7.2273107318478766</v>
      </c>
      <c r="BG982" s="17">
        <f t="shared" si="478"/>
        <v>0.51851851851851849</v>
      </c>
      <c r="BH982" s="17">
        <f t="shared" si="479"/>
        <v>0.48148148148148145</v>
      </c>
      <c r="BI982" s="94">
        <f>IFERROR(((AG982*(12000/5))/((F982*60+G982)*(SUMIFS(팀공격력!X:X,팀공격력!A:A,B982,팀공격력!B:B,D982)+SUMIFS(팀수비력!X:X,팀수비력!A:A,B982,팀수비력!B:B,D982))))*100,"")</f>
        <v>1.7608290989585953</v>
      </c>
      <c r="BJ982" s="94">
        <f>IFERROR(((AI982*(12000/5))/((F982*60+G982)*(SUMIFS(팀공격력!V:V,팀공격력!A:A,B982,팀공격력!B:B,D982)+SUMIFS(팀수비력!W:W,팀수비력!A:A,B982,팀수비력!B:B,D982))))*100,"")</f>
        <v>13.603662524525834</v>
      </c>
      <c r="BK982" s="94">
        <f>IFERROR(((AE982*(12000/5))/((F982*60+G982)*(SUMIFS(팀공격력!X:X,팀공격력!A:A,B982,팀공격력!B:B,D982)+SUMIFS(팀수비력!X:X,팀수비력!A:A,B982,팀수비력!B:B,D982))))*100,"")</f>
        <v>8.3010514665190929</v>
      </c>
      <c r="BL982" s="94">
        <f>IFERROR(100*AK982/(((((F982*60+G982)/(12000/5))*SUMIFS(팀공격력!P:P,팀공격력!A:A,B982,팀공격력!B:B,D982))-K982)),"")</f>
        <v>8.6708150566153233</v>
      </c>
      <c r="BM982" s="94">
        <f>IFERROR(100*((AM982/E982*(2400))/((F982*60+G982)*SUMIFS(팀공격력!AR:AR,팀공격력!A:A,B982,팀공격력!B:B,D982))),"")</f>
        <v>1.2622704721364575</v>
      </c>
      <c r="BN982" s="94">
        <f>IFERROR((AO982*40)/(((F982*60+G982)/60)*(SUMIFS(팀수비력!Q:Q,팀수비력!A:A,B982,팀수비력!B:B,D982)-SUMIFS(팀수비력!N:N,팀수비력!A:A,B982,팀수비력!B:B,D982)))*100,"")</f>
        <v>0.4256949470009791</v>
      </c>
      <c r="BO982" s="94">
        <f t="shared" si="480"/>
        <v>10.893246187363834</v>
      </c>
      <c r="BP982" s="18"/>
      <c r="BQ982" s="18"/>
      <c r="BR982" s="18"/>
      <c r="BS982" s="18"/>
      <c r="BT982" s="19" t="s">
        <v>88</v>
      </c>
      <c r="BU982" s="19"/>
      <c r="BV982" s="26" t="s">
        <v>94</v>
      </c>
      <c r="BW982" s="26"/>
      <c r="BX982" s="26"/>
      <c r="BY982" s="26"/>
      <c r="BZ982" s="29"/>
      <c r="CA982" s="29"/>
      <c r="CB982" s="29"/>
      <c r="CC982" s="30"/>
      <c r="CD982" s="30"/>
      <c r="CE982" s="30"/>
      <c r="CF982" s="28">
        <v>7</v>
      </c>
      <c r="CG982" s="28">
        <v>1</v>
      </c>
    </row>
    <row r="983" spans="1:85" x14ac:dyDescent="0.4">
      <c r="A983" s="9" t="s">
        <v>84</v>
      </c>
      <c r="B983" s="9" t="s">
        <v>112</v>
      </c>
      <c r="C983" s="9" t="s">
        <v>129</v>
      </c>
      <c r="D983" s="23" t="s">
        <v>299</v>
      </c>
      <c r="E983" s="32">
        <v>8</v>
      </c>
      <c r="F983" s="32">
        <v>19</v>
      </c>
      <c r="G983" s="32">
        <v>30</v>
      </c>
      <c r="H983" s="14">
        <f t="shared" si="454"/>
        <v>9360</v>
      </c>
      <c r="I983" s="45">
        <v>71</v>
      </c>
      <c r="J983" s="15">
        <f t="shared" si="455"/>
        <v>8.875</v>
      </c>
      <c r="K983" s="21">
        <v>28</v>
      </c>
      <c r="L983" s="21">
        <v>54</v>
      </c>
      <c r="M983" s="15">
        <f t="shared" si="456"/>
        <v>3.5</v>
      </c>
      <c r="N983" s="15">
        <f t="shared" si="457"/>
        <v>6.75</v>
      </c>
      <c r="O983" s="17">
        <f t="shared" si="458"/>
        <v>0.51851851851851849</v>
      </c>
      <c r="P983" s="14">
        <v>16</v>
      </c>
      <c r="Q983" s="16">
        <v>28</v>
      </c>
      <c r="R983" s="15">
        <f t="shared" si="459"/>
        <v>2</v>
      </c>
      <c r="S983" s="15">
        <f t="shared" si="460"/>
        <v>3.5</v>
      </c>
      <c r="T983" s="17">
        <f t="shared" si="461"/>
        <v>0.5714285714285714</v>
      </c>
      <c r="U983" s="16">
        <v>12</v>
      </c>
      <c r="V983" s="16">
        <v>26</v>
      </c>
      <c r="W983" s="15">
        <f t="shared" si="462"/>
        <v>1.5</v>
      </c>
      <c r="X983" s="15">
        <f t="shared" si="463"/>
        <v>3.25</v>
      </c>
      <c r="Y983" s="17">
        <f t="shared" si="464"/>
        <v>0.46153846153846156</v>
      </c>
      <c r="Z983" s="8">
        <v>3</v>
      </c>
      <c r="AA983" s="8">
        <v>3</v>
      </c>
      <c r="AB983" s="15">
        <f t="shared" si="465"/>
        <v>0.375</v>
      </c>
      <c r="AC983" s="15">
        <f t="shared" si="466"/>
        <v>0.375</v>
      </c>
      <c r="AD983" s="17">
        <f t="shared" si="467"/>
        <v>1</v>
      </c>
      <c r="AE983" s="13">
        <v>10</v>
      </c>
      <c r="AF983" s="15">
        <f t="shared" si="468"/>
        <v>1.25</v>
      </c>
      <c r="AG983" s="13">
        <v>3</v>
      </c>
      <c r="AH983" s="15">
        <f t="shared" si="469"/>
        <v>0.375</v>
      </c>
      <c r="AI983" s="13">
        <v>7</v>
      </c>
      <c r="AJ983" s="15">
        <f t="shared" si="470"/>
        <v>0.875</v>
      </c>
      <c r="AK983" s="13">
        <v>10</v>
      </c>
      <c r="AL983" s="15">
        <f t="shared" si="471"/>
        <v>1.25</v>
      </c>
      <c r="AM983" s="13">
        <v>7</v>
      </c>
      <c r="AN983" s="15">
        <f t="shared" si="472"/>
        <v>0.875</v>
      </c>
      <c r="AO983" s="2">
        <v>0</v>
      </c>
      <c r="AP983" s="15">
        <f t="shared" si="473"/>
        <v>0</v>
      </c>
      <c r="AQ983" s="6">
        <v>8</v>
      </c>
      <c r="AR983" s="15">
        <f t="shared" si="474"/>
        <v>1</v>
      </c>
      <c r="AS983" s="52">
        <v>14</v>
      </c>
      <c r="AT983" s="15">
        <f t="shared" si="475"/>
        <v>1.75</v>
      </c>
      <c r="AU983" s="18"/>
      <c r="AV983" s="18"/>
      <c r="AW983" s="18"/>
      <c r="AX983" s="18"/>
      <c r="AY983" s="18"/>
      <c r="AZ983" s="18"/>
      <c r="BA983" s="18"/>
      <c r="BB983" s="18"/>
      <c r="BC983" s="18"/>
      <c r="BD983" s="92">
        <f t="shared" si="476"/>
        <v>64.172089660159074</v>
      </c>
      <c r="BE983" s="92">
        <f t="shared" si="477"/>
        <v>62.962962962962962</v>
      </c>
      <c r="BF983" s="93">
        <f>IFERROR(100*((L983+0.44*AA983+AQ983)*2400)/((SUMIFS(팀공격력!Q:Q,팀공격력!A:A,B983,팀공격력!B:B,D983)+0.44*SUMIFS(팀공격력!T:T,팀공격력!A:A,B983,팀공격력!B:B,D983)+SUMIFS(팀공격력!AK:AK,팀공격력!A:A,B983,팀공격력!B:B,D983))*(F983*60+G983)),"")</f>
        <v>17.767451779270559</v>
      </c>
      <c r="BG983" s="17">
        <f t="shared" si="478"/>
        <v>0.48148148148148145</v>
      </c>
      <c r="BH983" s="17">
        <f t="shared" si="479"/>
        <v>5.5555555555555552E-2</v>
      </c>
      <c r="BI983" s="94">
        <f>IFERROR(((AG983*(12000/5))/((F983*60+G983)*(SUMIFS(팀공격력!X:X,팀공격력!A:A,B983,팀공격력!B:B,D983)+SUMIFS(팀수비력!X:X,팀수비력!A:A,B983,팀수비력!B:B,D983))))*100,"")</f>
        <v>1.0758472296933834</v>
      </c>
      <c r="BJ983" s="94">
        <f>IFERROR(((AI983*(12000/5))/((F983*60+G983)*(SUMIFS(팀공격력!V:V,팀공격력!A:A,B983,팀공격력!B:B,D983)+SUMIFS(팀수비력!W:W,팀수비력!A:A,B983,팀수비력!B:B,D983))))*100,"")</f>
        <v>5.2214452214452214</v>
      </c>
      <c r="BK983" s="94">
        <f>IFERROR(((AE983*(12000/5))/((F983*60+G983)*(SUMIFS(팀공격력!X:X,팀공격력!A:A,B983,팀공격력!B:B,D983)+SUMIFS(팀수비력!X:X,팀수비력!A:A,B983,팀수비력!B:B,D983))))*100,"")</f>
        <v>3.5861574323112788</v>
      </c>
      <c r="BL983" s="94">
        <f>IFERROR(100*AK983/(((((F983*60+G983)/(12000/5))*SUMIFS(팀공격력!P:P,팀공격력!A:A,B983,팀공격력!B:B,D983))-K983)),"")</f>
        <v>8.1866557511256648</v>
      </c>
      <c r="BM983" s="94">
        <f>IFERROR(100*((AM983/E983*(2400))/((F983*60+G983)*SUMIFS(팀공격력!AR:AR,팀공격력!A:A,B983,팀공격력!B:B,D983))),"")</f>
        <v>2.5193623987462015</v>
      </c>
      <c r="BN983" s="94">
        <f>IFERROR((AO983*40)/(((F983*60+G983)/60)*(SUMIFS(팀수비력!Q:Q,팀수비력!A:A,B983,팀수비력!B:B,D983)-SUMIFS(팀수비력!N:N,팀수비력!A:A,B983,팀수비력!B:B,D983)))*100,"")</f>
        <v>0</v>
      </c>
      <c r="BO983" s="94">
        <f t="shared" si="480"/>
        <v>12.634238787113077</v>
      </c>
      <c r="BP983" s="18"/>
      <c r="BQ983" s="18"/>
      <c r="BR983" s="18"/>
      <c r="BS983" s="18"/>
      <c r="BT983" s="19" t="s">
        <v>88</v>
      </c>
      <c r="BU983" s="19"/>
      <c r="BV983" s="26" t="s">
        <v>89</v>
      </c>
      <c r="BW983" s="26"/>
      <c r="BX983" s="26"/>
      <c r="BY983" s="26"/>
      <c r="BZ983" s="29"/>
      <c r="CA983" s="29"/>
      <c r="CB983" s="29"/>
      <c r="CC983" s="30"/>
      <c r="CD983" s="30"/>
      <c r="CE983" s="30"/>
      <c r="CF983" s="28">
        <v>7</v>
      </c>
      <c r="CG983" s="28">
        <v>1</v>
      </c>
    </row>
    <row r="984" spans="1:85" x14ac:dyDescent="0.4">
      <c r="A984" s="9" t="s">
        <v>84</v>
      </c>
      <c r="B984" s="9" t="s">
        <v>130</v>
      </c>
      <c r="C984" s="9" t="s">
        <v>131</v>
      </c>
      <c r="D984" s="23" t="s">
        <v>299</v>
      </c>
      <c r="E984" s="32">
        <v>2</v>
      </c>
      <c r="F984" s="32">
        <v>19</v>
      </c>
      <c r="G984" s="32">
        <v>21</v>
      </c>
      <c r="H984" s="14">
        <f t="shared" si="454"/>
        <v>2322</v>
      </c>
      <c r="I984" s="45">
        <v>19</v>
      </c>
      <c r="J984" s="15">
        <f t="shared" si="455"/>
        <v>9.5</v>
      </c>
      <c r="K984" s="21">
        <v>7</v>
      </c>
      <c r="L984" s="21">
        <v>19</v>
      </c>
      <c r="M984" s="15">
        <f t="shared" si="456"/>
        <v>3.5</v>
      </c>
      <c r="N984" s="15">
        <f t="shared" si="457"/>
        <v>9.5</v>
      </c>
      <c r="O984" s="17">
        <f t="shared" si="458"/>
        <v>0.36842105263157893</v>
      </c>
      <c r="P984" s="14">
        <v>5</v>
      </c>
      <c r="Q984" s="16">
        <v>12</v>
      </c>
      <c r="R984" s="15">
        <f t="shared" si="459"/>
        <v>2.5</v>
      </c>
      <c r="S984" s="15">
        <f t="shared" si="460"/>
        <v>6</v>
      </c>
      <c r="T984" s="17">
        <f t="shared" si="461"/>
        <v>0.41666666666666669</v>
      </c>
      <c r="U984" s="16">
        <v>2</v>
      </c>
      <c r="V984" s="16">
        <v>7</v>
      </c>
      <c r="W984" s="15">
        <f t="shared" si="462"/>
        <v>1</v>
      </c>
      <c r="X984" s="15">
        <f t="shared" si="463"/>
        <v>3.5</v>
      </c>
      <c r="Y984" s="17">
        <f t="shared" si="464"/>
        <v>0.2857142857142857</v>
      </c>
      <c r="Z984" s="8">
        <v>3</v>
      </c>
      <c r="AA984" s="8">
        <v>4</v>
      </c>
      <c r="AB984" s="15">
        <f t="shared" si="465"/>
        <v>1.5</v>
      </c>
      <c r="AC984" s="15">
        <f t="shared" si="466"/>
        <v>2</v>
      </c>
      <c r="AD984" s="17">
        <f t="shared" si="467"/>
        <v>0.75</v>
      </c>
      <c r="AE984" s="13">
        <v>2</v>
      </c>
      <c r="AF984" s="15">
        <f t="shared" si="468"/>
        <v>1</v>
      </c>
      <c r="AG984" s="13">
        <v>2</v>
      </c>
      <c r="AH984" s="15">
        <f t="shared" si="469"/>
        <v>1</v>
      </c>
      <c r="AI984" s="13">
        <v>0</v>
      </c>
      <c r="AJ984" s="15">
        <f t="shared" si="470"/>
        <v>0</v>
      </c>
      <c r="AK984" s="13">
        <v>6</v>
      </c>
      <c r="AL984" s="15">
        <f t="shared" si="471"/>
        <v>3</v>
      </c>
      <c r="AM984" s="13">
        <v>2</v>
      </c>
      <c r="AN984" s="15">
        <f t="shared" si="472"/>
        <v>1</v>
      </c>
      <c r="AO984" s="2">
        <v>0</v>
      </c>
      <c r="AP984" s="15">
        <f t="shared" si="473"/>
        <v>0</v>
      </c>
      <c r="AQ984" s="6">
        <v>3</v>
      </c>
      <c r="AR984" s="15">
        <f t="shared" si="474"/>
        <v>1.5</v>
      </c>
      <c r="AS984" s="52">
        <v>1</v>
      </c>
      <c r="AT984" s="15">
        <f t="shared" si="475"/>
        <v>0.5</v>
      </c>
      <c r="AU984" s="18"/>
      <c r="AV984" s="18"/>
      <c r="AW984" s="18"/>
      <c r="AX984" s="18"/>
      <c r="AY984" s="18"/>
      <c r="AZ984" s="18"/>
      <c r="BA984" s="18"/>
      <c r="BB984" s="18"/>
      <c r="BC984" s="18"/>
      <c r="BD984" s="92">
        <f t="shared" si="476"/>
        <v>45.761078998073209</v>
      </c>
      <c r="BE984" s="92">
        <f t="shared" si="477"/>
        <v>42.105263157894733</v>
      </c>
      <c r="BF984" s="93">
        <f>IFERROR(100*((L984+0.44*AA984+AQ984)*2400)/((SUMIFS(팀공격력!Q:Q,팀공격력!A:A,B984,팀공격력!B:B,D984)+0.44*SUMIFS(팀공격력!T:T,팀공격력!A:A,B984,팀공격력!B:B,D984)+SUMIFS(팀공격력!AK:AK,팀공격력!A:A,B984,팀공격력!B:B,D984))*(F984*60+G984)),"")</f>
        <v>6.3037475062589774</v>
      </c>
      <c r="BG984" s="17">
        <f t="shared" si="478"/>
        <v>0.36842105263157893</v>
      </c>
      <c r="BH984" s="17">
        <f t="shared" si="479"/>
        <v>0.21052631578947367</v>
      </c>
      <c r="BI984" s="94">
        <f>IFERROR(((AG984*(12000/5))/((F984*60+G984)*(SUMIFS(팀공격력!X:X,팀공격력!A:A,B984,팀공격력!B:B,D984)+SUMIFS(팀수비력!X:X,팀수비력!A:A,B984,팀수비력!B:B,D984))))*100,"")</f>
        <v>0.62736979136033377</v>
      </c>
      <c r="BJ984" s="94">
        <f>IFERROR(((AI984*(12000/5))/((F984*60+G984)*(SUMIFS(팀공격력!V:V,팀공격력!A:A,B984,팀공격력!B:B,D984)+SUMIFS(팀수비력!W:W,팀수비력!A:A,B984,팀수비력!B:B,D984))))*100,"")</f>
        <v>0</v>
      </c>
      <c r="BK984" s="94">
        <f>IFERROR(((AE984*(12000/5))/((F984*60+G984)*(SUMIFS(팀공격력!X:X,팀공격력!A:A,B984,팀공격력!B:B,D984)+SUMIFS(팀수비력!X:X,팀수비력!A:A,B984,팀수비력!B:B,D984))))*100,"")</f>
        <v>0.62736979136033377</v>
      </c>
      <c r="BL984" s="94">
        <f>IFERROR(100*AK984/(((((F984*60+G984)/(12000/5))*SUMIFS(팀공격력!P:P,팀공격력!A:A,B984,팀공격력!B:B,D984))-K984)),"")</f>
        <v>4.6535526966368383</v>
      </c>
      <c r="BM984" s="94">
        <f>IFERROR(100*((AM984/E984*(2400))/((F984*60+G984)*SUMIFS(팀공격력!AR:AR,팀공격력!A:A,B984,팀공격력!B:B,D984))),"")</f>
        <v>2.8079669866729695</v>
      </c>
      <c r="BN984" s="94">
        <f>IFERROR((AO984*40)/(((F984*60+G984)/60)*(SUMIFS(팀수비력!Q:Q,팀수비력!A:A,B984,팀수비력!B:B,D984)-SUMIFS(팀수비력!N:N,팀수비력!A:A,B984,팀수비력!B:B,D984)))*100,"")</f>
        <v>0</v>
      </c>
      <c r="BO984" s="94">
        <f t="shared" si="480"/>
        <v>12.626262626262626</v>
      </c>
      <c r="BP984" s="18"/>
      <c r="BQ984" s="18"/>
      <c r="BR984" s="18"/>
      <c r="BS984" s="18"/>
      <c r="BT984" s="19" t="s">
        <v>88</v>
      </c>
      <c r="BU984" s="19"/>
      <c r="BV984" s="26" t="s">
        <v>89</v>
      </c>
      <c r="BW984" s="26"/>
      <c r="BX984" s="26"/>
      <c r="BY984" s="26"/>
      <c r="BZ984" s="29"/>
      <c r="CA984" s="29"/>
      <c r="CB984" s="29"/>
      <c r="CC984" s="30"/>
      <c r="CD984" s="30"/>
      <c r="CE984" s="30"/>
      <c r="CF984" s="28">
        <v>0</v>
      </c>
      <c r="CG984" s="28">
        <v>2</v>
      </c>
    </row>
    <row r="985" spans="1:85" x14ac:dyDescent="0.4">
      <c r="A985" s="9" t="s">
        <v>84</v>
      </c>
      <c r="B985" s="9" t="s">
        <v>130</v>
      </c>
      <c r="C985" s="9" t="s">
        <v>133</v>
      </c>
      <c r="D985" s="23" t="s">
        <v>299</v>
      </c>
      <c r="E985" s="32">
        <v>1</v>
      </c>
      <c r="F985" s="32">
        <v>5</v>
      </c>
      <c r="G985" s="32">
        <v>20</v>
      </c>
      <c r="H985" s="14">
        <f t="shared" si="454"/>
        <v>320</v>
      </c>
      <c r="I985" s="45">
        <v>0</v>
      </c>
      <c r="J985" s="15">
        <f t="shared" si="455"/>
        <v>0</v>
      </c>
      <c r="K985" s="21">
        <v>0</v>
      </c>
      <c r="L985" s="21">
        <v>0</v>
      </c>
      <c r="M985" s="15">
        <f t="shared" si="456"/>
        <v>0</v>
      </c>
      <c r="N985" s="15">
        <f t="shared" si="457"/>
        <v>0</v>
      </c>
      <c r="O985" s="17" t="e">
        <f t="shared" si="458"/>
        <v>#DIV/0!</v>
      </c>
      <c r="P985" s="14">
        <v>0</v>
      </c>
      <c r="Q985" s="16">
        <v>0</v>
      </c>
      <c r="R985" s="15">
        <f t="shared" si="459"/>
        <v>0</v>
      </c>
      <c r="S985" s="15">
        <f t="shared" si="460"/>
        <v>0</v>
      </c>
      <c r="T985" s="17" t="e">
        <f t="shared" si="461"/>
        <v>#DIV/0!</v>
      </c>
      <c r="U985" s="16">
        <v>0</v>
      </c>
      <c r="V985" s="16">
        <v>0</v>
      </c>
      <c r="W985" s="15">
        <f t="shared" si="462"/>
        <v>0</v>
      </c>
      <c r="X985" s="15">
        <f t="shared" si="463"/>
        <v>0</v>
      </c>
      <c r="Y985" s="17" t="e">
        <f t="shared" si="464"/>
        <v>#DIV/0!</v>
      </c>
      <c r="Z985" s="8">
        <v>0</v>
      </c>
      <c r="AA985" s="8">
        <v>0</v>
      </c>
      <c r="AB985" s="15">
        <f t="shared" si="465"/>
        <v>0</v>
      </c>
      <c r="AC985" s="15">
        <f t="shared" si="466"/>
        <v>0</v>
      </c>
      <c r="AD985" s="17" t="e">
        <f t="shared" si="467"/>
        <v>#DIV/0!</v>
      </c>
      <c r="AE985" s="13">
        <v>0</v>
      </c>
      <c r="AF985" s="15">
        <f t="shared" si="468"/>
        <v>0</v>
      </c>
      <c r="AG985" s="13">
        <v>0</v>
      </c>
      <c r="AH985" s="15">
        <f t="shared" si="469"/>
        <v>0</v>
      </c>
      <c r="AI985" s="13">
        <v>0</v>
      </c>
      <c r="AJ985" s="15">
        <f t="shared" si="470"/>
        <v>0</v>
      </c>
      <c r="AK985" s="13">
        <v>0</v>
      </c>
      <c r="AL985" s="15">
        <f t="shared" si="471"/>
        <v>0</v>
      </c>
      <c r="AM985" s="13">
        <v>0</v>
      </c>
      <c r="AN985" s="15">
        <f t="shared" si="472"/>
        <v>0</v>
      </c>
      <c r="AO985" s="2">
        <v>0</v>
      </c>
      <c r="AP985" s="15">
        <f t="shared" si="473"/>
        <v>0</v>
      </c>
      <c r="AQ985" s="6">
        <v>0</v>
      </c>
      <c r="AR985" s="15">
        <f t="shared" si="474"/>
        <v>0</v>
      </c>
      <c r="AS985" s="52">
        <v>2</v>
      </c>
      <c r="AT985" s="15">
        <f t="shared" si="475"/>
        <v>2</v>
      </c>
      <c r="AU985" s="18"/>
      <c r="AV985" s="18"/>
      <c r="AW985" s="18"/>
      <c r="AX985" s="18"/>
      <c r="AY985" s="18"/>
      <c r="AZ985" s="18"/>
      <c r="BA985" s="18"/>
      <c r="BB985" s="18"/>
      <c r="BC985" s="18"/>
      <c r="BD985" s="92" t="str">
        <f t="shared" si="476"/>
        <v/>
      </c>
      <c r="BE985" s="92" t="str">
        <f t="shared" si="477"/>
        <v/>
      </c>
      <c r="BF985" s="93">
        <f>IFERROR(100*((L985+0.44*AA985+AQ985)*2400)/((SUMIFS(팀공격력!Q:Q,팀공격력!A:A,B985,팀공격력!B:B,D985)+0.44*SUMIFS(팀공격력!T:T,팀공격력!A:A,B985,팀공격력!B:B,D985)+SUMIFS(팀공격력!AK:AK,팀공격력!A:A,B985,팀공격력!B:B,D985))*(F985*60+G985)),"")</f>
        <v>0</v>
      </c>
      <c r="BG985" s="17" t="str">
        <f t="shared" si="478"/>
        <v/>
      </c>
      <c r="BH985" s="17" t="str">
        <f t="shared" si="479"/>
        <v/>
      </c>
      <c r="BI985" s="94">
        <f>IFERROR(((AG985*(12000/5))/((F985*60+G985)*(SUMIFS(팀공격력!X:X,팀공격력!A:A,B985,팀공격력!B:B,D985)+SUMIFS(팀수비력!X:X,팀수비력!A:A,B985,팀수비력!B:B,D985))))*100,"")</f>
        <v>0</v>
      </c>
      <c r="BJ985" s="94">
        <f>IFERROR(((AI985*(12000/5))/((F985*60+G985)*(SUMIFS(팀공격력!V:V,팀공격력!A:A,B985,팀공격력!B:B,D985)+SUMIFS(팀수비력!W:W,팀수비력!A:A,B985,팀수비력!B:B,D985))))*100,"")</f>
        <v>0</v>
      </c>
      <c r="BK985" s="94">
        <f>IFERROR(((AE985*(12000/5))/((F985*60+G985)*(SUMIFS(팀공격력!X:X,팀공격력!A:A,B985,팀공격력!B:B,D985)+SUMIFS(팀수비력!X:X,팀수비력!A:A,B985,팀수비력!B:B,D985))))*100,"")</f>
        <v>0</v>
      </c>
      <c r="BL985" s="94">
        <f>IFERROR(100*AK985/(((((F985*60+G985)/(12000/5))*SUMIFS(팀공격력!P:P,팀공격력!A:A,B985,팀공격력!B:B,D985))-K985)),"")</f>
        <v>0</v>
      </c>
      <c r="BM985" s="94">
        <f>IFERROR(100*((AM985/E985*(2400))/((F985*60+G985)*SUMIFS(팀공격력!AR:AR,팀공격력!A:A,B985,팀공격력!B:B,D985))),"")</f>
        <v>0</v>
      </c>
      <c r="BN985" s="94">
        <f>IFERROR((AO985*40)/(((F985*60+G985)/60)*(SUMIFS(팀수비력!Q:Q,팀수비력!A:A,B985,팀수비력!B:B,D985)-SUMIFS(팀수비력!N:N,팀수비력!A:A,B985,팀수비력!B:B,D985)))*100,"")</f>
        <v>0</v>
      </c>
      <c r="BO985" s="94" t="str">
        <f t="shared" si="480"/>
        <v/>
      </c>
      <c r="BP985" s="18"/>
      <c r="BQ985" s="18"/>
      <c r="BR985" s="18"/>
      <c r="BS985" s="18"/>
      <c r="BT985" s="19" t="s">
        <v>88</v>
      </c>
      <c r="BU985" s="19"/>
      <c r="BV985" s="26" t="s">
        <v>94</v>
      </c>
      <c r="BW985" s="26"/>
      <c r="BX985" s="26"/>
      <c r="BY985" s="26"/>
      <c r="BZ985" s="29"/>
      <c r="CA985" s="29"/>
      <c r="CB985" s="29"/>
      <c r="CC985" s="30"/>
      <c r="CD985" s="30"/>
      <c r="CE985" s="30"/>
      <c r="CF985" s="28">
        <v>0</v>
      </c>
      <c r="CG985" s="28">
        <v>1</v>
      </c>
    </row>
    <row r="986" spans="1:85" x14ac:dyDescent="0.4">
      <c r="A986" s="9" t="s">
        <v>84</v>
      </c>
      <c r="B986" s="9" t="s">
        <v>130</v>
      </c>
      <c r="C986" s="9" t="s">
        <v>134</v>
      </c>
      <c r="D986" s="23" t="s">
        <v>299</v>
      </c>
      <c r="E986" s="32">
        <v>9</v>
      </c>
      <c r="F986" s="32">
        <v>31</v>
      </c>
      <c r="G986" s="32">
        <v>30</v>
      </c>
      <c r="H986" s="14">
        <f t="shared" si="454"/>
        <v>17010</v>
      </c>
      <c r="I986" s="45">
        <v>129</v>
      </c>
      <c r="J986" s="15">
        <f t="shared" si="455"/>
        <v>14.333333333333334</v>
      </c>
      <c r="K986" s="21">
        <v>55</v>
      </c>
      <c r="L986" s="21">
        <v>92</v>
      </c>
      <c r="M986" s="15">
        <f t="shared" si="456"/>
        <v>6.1111111111111107</v>
      </c>
      <c r="N986" s="15">
        <f t="shared" si="457"/>
        <v>10.222222222222221</v>
      </c>
      <c r="O986" s="17">
        <f t="shared" si="458"/>
        <v>0.59782608695652173</v>
      </c>
      <c r="P986" s="14">
        <v>54</v>
      </c>
      <c r="Q986" s="16">
        <v>84</v>
      </c>
      <c r="R986" s="15">
        <f t="shared" si="459"/>
        <v>6</v>
      </c>
      <c r="S986" s="15">
        <f t="shared" si="460"/>
        <v>9.3333333333333339</v>
      </c>
      <c r="T986" s="17">
        <f t="shared" si="461"/>
        <v>0.6428571428571429</v>
      </c>
      <c r="U986" s="16">
        <v>1</v>
      </c>
      <c r="V986" s="16">
        <v>8</v>
      </c>
      <c r="W986" s="15">
        <f t="shared" si="462"/>
        <v>0.1111111111111111</v>
      </c>
      <c r="X986" s="15">
        <f t="shared" si="463"/>
        <v>0.88888888888888884</v>
      </c>
      <c r="Y986" s="17">
        <f t="shared" si="464"/>
        <v>0.125</v>
      </c>
      <c r="Z986" s="8">
        <v>18</v>
      </c>
      <c r="AA986" s="8">
        <v>26</v>
      </c>
      <c r="AB986" s="15">
        <f t="shared" si="465"/>
        <v>2</v>
      </c>
      <c r="AC986" s="15">
        <f t="shared" si="466"/>
        <v>2.8888888888888888</v>
      </c>
      <c r="AD986" s="17">
        <f t="shared" si="467"/>
        <v>0.69230769230769229</v>
      </c>
      <c r="AE986" s="13">
        <v>98</v>
      </c>
      <c r="AF986" s="15">
        <f t="shared" si="468"/>
        <v>10.888888888888889</v>
      </c>
      <c r="AG986" s="13">
        <v>33</v>
      </c>
      <c r="AH986" s="15">
        <f t="shared" si="469"/>
        <v>3.6666666666666665</v>
      </c>
      <c r="AI986" s="13">
        <v>65</v>
      </c>
      <c r="AJ986" s="15">
        <f t="shared" si="470"/>
        <v>7.2222222222222223</v>
      </c>
      <c r="AK986" s="13">
        <v>18</v>
      </c>
      <c r="AL986" s="15">
        <f t="shared" si="471"/>
        <v>2</v>
      </c>
      <c r="AM986" s="13">
        <v>17</v>
      </c>
      <c r="AN986" s="15">
        <f t="shared" si="472"/>
        <v>1.8888888888888888</v>
      </c>
      <c r="AO986" s="2">
        <v>6</v>
      </c>
      <c r="AP986" s="15">
        <f t="shared" si="473"/>
        <v>0.66666666666666663</v>
      </c>
      <c r="AQ986" s="6">
        <v>16</v>
      </c>
      <c r="AR986" s="15">
        <f t="shared" si="474"/>
        <v>1.7777777777777777</v>
      </c>
      <c r="AS986" s="52">
        <v>27</v>
      </c>
      <c r="AT986" s="15">
        <f t="shared" si="475"/>
        <v>3</v>
      </c>
      <c r="AU986" s="18"/>
      <c r="AV986" s="18"/>
      <c r="AW986" s="18"/>
      <c r="AX986" s="18"/>
      <c r="AY986" s="18"/>
      <c r="AZ986" s="18"/>
      <c r="BA986" s="18"/>
      <c r="BB986" s="18"/>
      <c r="BC986" s="18"/>
      <c r="BD986" s="92">
        <f t="shared" si="476"/>
        <v>62.354988399071928</v>
      </c>
      <c r="BE986" s="92">
        <f t="shared" si="477"/>
        <v>60.326086956521742</v>
      </c>
      <c r="BF986" s="93">
        <f>IFERROR(100*((L986+0.44*AA986+AQ986)*2400)/((SUMIFS(팀공격력!Q:Q,팀공격력!A:A,B986,팀공격력!B:B,D986)+0.44*SUMIFS(팀공격력!T:T,팀공격력!A:A,B986,팀공격력!B:B,D986)+SUMIFS(팀공격력!AK:AK,팀공격력!A:A,B986,팀공격력!B:B,D986))*(F986*60+G986)),"")</f>
        <v>19.465814629837425</v>
      </c>
      <c r="BG986" s="17">
        <f t="shared" si="478"/>
        <v>8.6956521739130432E-2</v>
      </c>
      <c r="BH986" s="17">
        <f t="shared" si="479"/>
        <v>0.28260869565217389</v>
      </c>
      <c r="BI986" s="94">
        <f>IFERROR(((AG986*(12000/5))/((F986*60+G986)*(SUMIFS(팀공격력!X:X,팀공격력!A:A,B986,팀공격력!B:B,D986)+SUMIFS(팀수비력!X:X,팀수비력!A:A,B986,팀수비력!B:B,D986))))*100,"")</f>
        <v>6.3588409567165254</v>
      </c>
      <c r="BJ986" s="94">
        <f>IFERROR(((AI986*(12000/5))/((F986*60+G986)*(SUMIFS(팀공격력!V:V,팀공격력!A:A,B986,팀공격력!B:B,D986)+SUMIFS(팀수비력!W:W,팀수비력!A:A,B986,팀수비력!B:B,D986))))*100,"")</f>
        <v>26.37050560373244</v>
      </c>
      <c r="BK986" s="94">
        <f>IFERROR(((AE986*(12000/5))/((F986*60+G986)*(SUMIFS(팀공격력!X:X,팀공격력!A:A,B986,팀공격력!B:B,D986)+SUMIFS(팀수비력!X:X,팀수비력!A:A,B986,팀수비력!B:B,D986))))*100,"")</f>
        <v>18.883830719946047</v>
      </c>
      <c r="BL986" s="94">
        <f>IFERROR(100*AK986/(((((F986*60+G986)/(12000/5))*SUMIFS(팀공격력!P:P,팀공격력!A:A,B986,팀공격력!B:B,D986))-K986)),"")</f>
        <v>10.824626024205067</v>
      </c>
      <c r="BM986" s="94">
        <f>IFERROR(100*((AM986/E986*(2400))/((F986*60+G986)*SUMIFS(팀공격력!AR:AR,팀공격력!A:A,B986,팀공격력!B:B,D986))),"")</f>
        <v>3.2581331226316514</v>
      </c>
      <c r="BN986" s="94">
        <f>IFERROR((AO986*40)/(((F986*60+G986)/60)*(SUMIFS(팀수비력!Q:Q,팀수비력!A:A,B986,팀수비력!B:B,D986)-SUMIFS(팀수비력!N:N,팀수비력!A:A,B986,팀수비력!B:B,D986)))*100,"")</f>
        <v>1.8952854773750294</v>
      </c>
      <c r="BO986" s="94">
        <f t="shared" si="480"/>
        <v>13.395847287340924</v>
      </c>
      <c r="BP986" s="18"/>
      <c r="BQ986" s="18"/>
      <c r="BR986" s="18"/>
      <c r="BS986" s="18"/>
      <c r="BT986" s="19" t="s">
        <v>93</v>
      </c>
      <c r="BU986" s="19"/>
      <c r="BV986" s="26" t="s">
        <v>97</v>
      </c>
      <c r="BW986" s="26"/>
      <c r="BX986" s="26"/>
      <c r="BY986" s="26"/>
      <c r="BZ986" s="29"/>
      <c r="CA986" s="29"/>
      <c r="CB986" s="29"/>
      <c r="CC986" s="30"/>
      <c r="CD986" s="30"/>
      <c r="CE986" s="30"/>
      <c r="CF986" s="28">
        <v>4</v>
      </c>
      <c r="CG986" s="28">
        <v>5</v>
      </c>
    </row>
    <row r="987" spans="1:85" x14ac:dyDescent="0.4">
      <c r="A987" s="9" t="s">
        <v>84</v>
      </c>
      <c r="B987" s="9" t="s">
        <v>130</v>
      </c>
      <c r="C987" s="9" t="s">
        <v>135</v>
      </c>
      <c r="D987" s="23" t="s">
        <v>299</v>
      </c>
      <c r="E987" s="32">
        <v>3</v>
      </c>
      <c r="F987" s="32">
        <v>10</v>
      </c>
      <c r="G987" s="32">
        <v>26</v>
      </c>
      <c r="H987" s="14">
        <f t="shared" si="454"/>
        <v>1878</v>
      </c>
      <c r="I987" s="45">
        <v>11</v>
      </c>
      <c r="J987" s="15">
        <f t="shared" si="455"/>
        <v>3.6666666666666665</v>
      </c>
      <c r="K987" s="21">
        <v>4</v>
      </c>
      <c r="L987" s="21">
        <v>13</v>
      </c>
      <c r="M987" s="15">
        <f t="shared" si="456"/>
        <v>1.3333333333333333</v>
      </c>
      <c r="N987" s="15">
        <f t="shared" si="457"/>
        <v>4.333333333333333</v>
      </c>
      <c r="O987" s="17">
        <f t="shared" si="458"/>
        <v>0.30769230769230771</v>
      </c>
      <c r="P987" s="14">
        <v>3</v>
      </c>
      <c r="Q987" s="16">
        <v>7</v>
      </c>
      <c r="R987" s="15">
        <f t="shared" si="459"/>
        <v>1</v>
      </c>
      <c r="S987" s="15">
        <f t="shared" si="460"/>
        <v>2.3333333333333335</v>
      </c>
      <c r="T987" s="17">
        <f t="shared" si="461"/>
        <v>0.42857142857142855</v>
      </c>
      <c r="U987" s="16">
        <v>1</v>
      </c>
      <c r="V987" s="16">
        <v>6</v>
      </c>
      <c r="W987" s="15">
        <f t="shared" si="462"/>
        <v>0.33333333333333331</v>
      </c>
      <c r="X987" s="15">
        <f t="shared" si="463"/>
        <v>2</v>
      </c>
      <c r="Y987" s="17">
        <f t="shared" si="464"/>
        <v>0.16666666666666666</v>
      </c>
      <c r="Z987" s="8">
        <v>2</v>
      </c>
      <c r="AA987" s="8">
        <v>2</v>
      </c>
      <c r="AB987" s="15">
        <f t="shared" si="465"/>
        <v>0.66666666666666663</v>
      </c>
      <c r="AC987" s="15">
        <f t="shared" si="466"/>
        <v>0.66666666666666663</v>
      </c>
      <c r="AD987" s="17">
        <f t="shared" si="467"/>
        <v>1</v>
      </c>
      <c r="AE987" s="13">
        <v>4</v>
      </c>
      <c r="AF987" s="15">
        <f t="shared" si="468"/>
        <v>1.3333333333333333</v>
      </c>
      <c r="AG987" s="13">
        <v>4</v>
      </c>
      <c r="AH987" s="15">
        <f t="shared" si="469"/>
        <v>1.3333333333333333</v>
      </c>
      <c r="AI987" s="13">
        <v>0</v>
      </c>
      <c r="AJ987" s="15">
        <f t="shared" si="470"/>
        <v>0</v>
      </c>
      <c r="AK987" s="13">
        <v>1</v>
      </c>
      <c r="AL987" s="15">
        <f t="shared" si="471"/>
        <v>0.33333333333333331</v>
      </c>
      <c r="AM987" s="13">
        <v>1</v>
      </c>
      <c r="AN987" s="15">
        <f t="shared" si="472"/>
        <v>0.33333333333333331</v>
      </c>
      <c r="AO987" s="2">
        <v>0</v>
      </c>
      <c r="AP987" s="15">
        <f t="shared" si="473"/>
        <v>0</v>
      </c>
      <c r="AQ987" s="6">
        <v>1</v>
      </c>
      <c r="AR987" s="15">
        <f t="shared" si="474"/>
        <v>0.33333333333333331</v>
      </c>
      <c r="AS987" s="52">
        <v>4</v>
      </c>
      <c r="AT987" s="15">
        <f t="shared" si="475"/>
        <v>1.3333333333333333</v>
      </c>
      <c r="AU987" s="18"/>
      <c r="AV987" s="18"/>
      <c r="AW987" s="18"/>
      <c r="AX987" s="18"/>
      <c r="AY987" s="18"/>
      <c r="AZ987" s="18"/>
      <c r="BA987" s="18"/>
      <c r="BB987" s="18"/>
      <c r="BC987" s="18"/>
      <c r="BD987" s="92">
        <f t="shared" si="476"/>
        <v>39.625360230547543</v>
      </c>
      <c r="BE987" s="92">
        <f t="shared" si="477"/>
        <v>34.615384615384613</v>
      </c>
      <c r="BF987" s="93">
        <f>IFERROR(100*((L987+0.44*AA987+AQ987)*2400)/((SUMIFS(팀공격력!Q:Q,팀공격력!A:A,B987,팀공격력!B:B,D987)+0.44*SUMIFS(팀공격력!T:T,팀공격력!A:A,B987,팀공격력!B:B,D987)+SUMIFS(팀공격력!AK:AK,팀공격력!A:A,B987,팀공격력!B:B,D987))*(F987*60+G987)),"")</f>
        <v>7.3217212540022212</v>
      </c>
      <c r="BG987" s="17">
        <f t="shared" si="478"/>
        <v>0.46153846153846156</v>
      </c>
      <c r="BH987" s="17">
        <f t="shared" si="479"/>
        <v>0.15384615384615385</v>
      </c>
      <c r="BI987" s="94">
        <f>IFERROR(((AG987*(12000/5))/((F987*60+G987)*(SUMIFS(팀공격력!X:X,팀공격력!A:A,B987,팀공격력!B:B,D987)+SUMIFS(팀수비력!X:X,팀수비력!A:A,B987,팀수비력!B:B,D987))))*100,"")</f>
        <v>2.3270809193908866</v>
      </c>
      <c r="BJ987" s="94">
        <f>IFERROR(((AI987*(12000/5))/((F987*60+G987)*(SUMIFS(팀공격력!V:V,팀공격력!A:A,B987,팀공격력!B:B,D987)+SUMIFS(팀수비력!W:W,팀수비력!A:A,B987,팀수비력!B:B,D987))))*100,"")</f>
        <v>0</v>
      </c>
      <c r="BK987" s="94">
        <f>IFERROR(((AE987*(12000/5))/((F987*60+G987)*(SUMIFS(팀공격력!X:X,팀공격력!A:A,B987,팀공격력!B:B,D987)+SUMIFS(팀수비력!X:X,팀수비력!A:A,B987,팀수비력!B:B,D987))))*100,"")</f>
        <v>2.3270809193908866</v>
      </c>
      <c r="BL987" s="94">
        <f>IFERROR(100*AK987/(((((F987*60+G987)/(12000/5))*SUMIFS(팀공격력!P:P,팀공격력!A:A,B987,팀공격력!B:B,D987))-K987)),"")</f>
        <v>1.4431229179945404</v>
      </c>
      <c r="BM987" s="94">
        <f>IFERROR(100*((AM987/E987*(2400))/((F987*60+G987)*SUMIFS(팀공격력!AR:AR,팀공격력!A:A,B987,팀공격력!B:B,D987))),"")</f>
        <v>1.7359156930390405</v>
      </c>
      <c r="BN987" s="94">
        <f>IFERROR((AO987*40)/(((F987*60+G987)/60)*(SUMIFS(팀수비력!Q:Q,팀수비력!A:A,B987,팀수비력!B:B,D987)-SUMIFS(팀수비력!N:N,팀수비력!A:A,B987,팀수비력!B:B,D987)))*100,"")</f>
        <v>0</v>
      </c>
      <c r="BO987" s="94">
        <f t="shared" si="480"/>
        <v>6.7204301075268811</v>
      </c>
      <c r="BP987" s="18"/>
      <c r="BQ987" s="18"/>
      <c r="BR987" s="18"/>
      <c r="BS987" s="18"/>
      <c r="BT987" s="19" t="s">
        <v>88</v>
      </c>
      <c r="BU987" s="19"/>
      <c r="BV987" s="26" t="s">
        <v>89</v>
      </c>
      <c r="BW987" s="26"/>
      <c r="BX987" s="26"/>
      <c r="BY987" s="26"/>
      <c r="BZ987" s="29"/>
      <c r="CA987" s="29"/>
      <c r="CB987" s="29"/>
      <c r="CC987" s="30"/>
      <c r="CD987" s="30"/>
      <c r="CE987" s="30"/>
      <c r="CF987" s="28">
        <v>0</v>
      </c>
      <c r="CG987" s="28">
        <v>3</v>
      </c>
    </row>
    <row r="988" spans="1:85" x14ac:dyDescent="0.4">
      <c r="A988" s="9" t="s">
        <v>84</v>
      </c>
      <c r="B988" s="9" t="s">
        <v>130</v>
      </c>
      <c r="C988" s="9" t="s">
        <v>137</v>
      </c>
      <c r="D988" s="23" t="s">
        <v>299</v>
      </c>
      <c r="E988" s="32">
        <v>4</v>
      </c>
      <c r="F988" s="32">
        <v>7</v>
      </c>
      <c r="G988" s="32">
        <v>25</v>
      </c>
      <c r="H988" s="14">
        <f t="shared" si="454"/>
        <v>1780</v>
      </c>
      <c r="I988" s="45">
        <v>13</v>
      </c>
      <c r="J988" s="15">
        <f t="shared" si="455"/>
        <v>3.25</v>
      </c>
      <c r="K988" s="21">
        <v>5</v>
      </c>
      <c r="L988" s="21">
        <v>12</v>
      </c>
      <c r="M988" s="15">
        <f t="shared" si="456"/>
        <v>1.25</v>
      </c>
      <c r="N988" s="15">
        <f t="shared" si="457"/>
        <v>3</v>
      </c>
      <c r="O988" s="17">
        <f t="shared" si="458"/>
        <v>0.41666666666666669</v>
      </c>
      <c r="P988" s="14">
        <v>5</v>
      </c>
      <c r="Q988" s="16">
        <v>12</v>
      </c>
      <c r="R988" s="15">
        <f t="shared" si="459"/>
        <v>1.25</v>
      </c>
      <c r="S988" s="15">
        <f t="shared" si="460"/>
        <v>3</v>
      </c>
      <c r="T988" s="17">
        <f t="shared" si="461"/>
        <v>0.41666666666666669</v>
      </c>
      <c r="U988" s="16">
        <v>0</v>
      </c>
      <c r="V988" s="16">
        <v>0</v>
      </c>
      <c r="W988" s="15">
        <f t="shared" si="462"/>
        <v>0</v>
      </c>
      <c r="X988" s="15">
        <f t="shared" si="463"/>
        <v>0</v>
      </c>
      <c r="Y988" s="17" t="e">
        <f t="shared" si="464"/>
        <v>#DIV/0!</v>
      </c>
      <c r="Z988" s="8">
        <v>3</v>
      </c>
      <c r="AA988" s="8">
        <v>4</v>
      </c>
      <c r="AB988" s="15">
        <f t="shared" si="465"/>
        <v>0.75</v>
      </c>
      <c r="AC988" s="15">
        <f t="shared" si="466"/>
        <v>1</v>
      </c>
      <c r="AD988" s="17">
        <f t="shared" si="467"/>
        <v>0.75</v>
      </c>
      <c r="AE988" s="13">
        <v>10</v>
      </c>
      <c r="AF988" s="15">
        <f t="shared" si="468"/>
        <v>2.5</v>
      </c>
      <c r="AG988" s="13">
        <v>3</v>
      </c>
      <c r="AH988" s="15">
        <f t="shared" si="469"/>
        <v>0.75</v>
      </c>
      <c r="AI988" s="13">
        <v>7</v>
      </c>
      <c r="AJ988" s="15">
        <f t="shared" si="470"/>
        <v>1.75</v>
      </c>
      <c r="AK988" s="13">
        <v>1</v>
      </c>
      <c r="AL988" s="15">
        <f t="shared" si="471"/>
        <v>0.25</v>
      </c>
      <c r="AM988" s="13">
        <v>0</v>
      </c>
      <c r="AN988" s="15">
        <f t="shared" si="472"/>
        <v>0</v>
      </c>
      <c r="AO988" s="2">
        <v>0</v>
      </c>
      <c r="AP988" s="15">
        <f t="shared" si="473"/>
        <v>0</v>
      </c>
      <c r="AQ988" s="6">
        <v>5</v>
      </c>
      <c r="AR988" s="15">
        <f t="shared" si="474"/>
        <v>1.25</v>
      </c>
      <c r="AS988" s="52">
        <v>0</v>
      </c>
      <c r="AT988" s="15">
        <f t="shared" si="475"/>
        <v>0</v>
      </c>
      <c r="AU988" s="18"/>
      <c r="AV988" s="18"/>
      <c r="AW988" s="18"/>
      <c r="AX988" s="18"/>
      <c r="AY988" s="18"/>
      <c r="AZ988" s="18"/>
      <c r="BA988" s="18"/>
      <c r="BB988" s="18"/>
      <c r="BC988" s="18"/>
      <c r="BD988" s="92">
        <f t="shared" si="476"/>
        <v>47.238372093023258</v>
      </c>
      <c r="BE988" s="92">
        <f t="shared" si="477"/>
        <v>41.666666666666671</v>
      </c>
      <c r="BF988" s="93">
        <f>IFERROR(100*((L988+0.44*AA988+AQ988)*2400)/((SUMIFS(팀공격력!Q:Q,팀공격력!A:A,B988,팀공격력!B:B,D988)+0.44*SUMIFS(팀공격력!T:T,팀공격력!A:A,B988,팀공격력!B:B,D988)+SUMIFS(팀공격력!AK:AK,팀공격력!A:A,B988,팀공격력!B:B,D988))*(F988*60+G988)),"")</f>
        <v>12.985462304261976</v>
      </c>
      <c r="BG988" s="17">
        <f t="shared" si="478"/>
        <v>0</v>
      </c>
      <c r="BH988" s="17">
        <f t="shared" si="479"/>
        <v>0.33333333333333331</v>
      </c>
      <c r="BI988" s="94">
        <f>IFERROR(((AG988*(12000/5))/((F988*60+G988)*(SUMIFS(팀공격력!X:X,팀공격력!A:A,B988,팀공격력!B:B,D988)+SUMIFS(팀수비력!X:X,팀수비력!A:A,B988,팀수비력!B:B,D988))))*100,"")</f>
        <v>2.4552011048404974</v>
      </c>
      <c r="BJ988" s="94">
        <f>IFERROR(((AI988*(12000/5))/((F988*60+G988)*(SUMIFS(팀공격력!V:V,팀공격력!A:A,B988,팀공격력!B:B,D988)+SUMIFS(팀수비력!W:W,팀수비력!A:A,B988,팀수비력!B:B,D988))))*100,"")</f>
        <v>12.061600315899055</v>
      </c>
      <c r="BK988" s="94">
        <f>IFERROR(((AE988*(12000/5))/((F988*60+G988)*(SUMIFS(팀공격력!X:X,팀공격력!A:A,B988,팀공격력!B:B,D988)+SUMIFS(팀수비력!X:X,팀수비력!A:A,B988,팀수비력!B:B,D988))))*100,"")</f>
        <v>8.1840036828016576</v>
      </c>
      <c r="BL988" s="94">
        <f>IFERROR(100*AK988/(((((F988*60+G988)/(12000/5))*SUMIFS(팀공격력!P:P,팀공격력!A:A,B988,팀공격력!B:B,D988))-K988)),"")</f>
        <v>2.1230483435799905</v>
      </c>
      <c r="BM988" s="94">
        <f>IFERROR(100*((AM988/E988*(2400))/((F988*60+G988)*SUMIFS(팀공격력!AR:AR,팀공격력!A:A,B988,팀공격력!B:B,D988))),"")</f>
        <v>0</v>
      </c>
      <c r="BN988" s="94">
        <f>IFERROR((AO988*40)/(((F988*60+G988)/60)*(SUMIFS(팀수비력!Q:Q,팀수비력!A:A,B988,팀수비력!B:B,D988)-SUMIFS(팀수비력!N:N,팀수비력!A:A,B988,팀수비력!B:B,D988)))*100,"")</f>
        <v>0</v>
      </c>
      <c r="BO988" s="94">
        <f t="shared" si="480"/>
        <v>26.652452025586356</v>
      </c>
      <c r="BP988" s="18"/>
      <c r="BQ988" s="18"/>
      <c r="BR988" s="18"/>
      <c r="BS988" s="18"/>
      <c r="BT988" s="19" t="s">
        <v>88</v>
      </c>
      <c r="BU988" s="19"/>
      <c r="BV988" s="26" t="s">
        <v>97</v>
      </c>
      <c r="BW988" s="26"/>
      <c r="BX988" s="26"/>
      <c r="BY988" s="26"/>
      <c r="BZ988" s="29"/>
      <c r="CA988" s="29"/>
      <c r="CB988" s="29"/>
      <c r="CC988" s="30"/>
      <c r="CD988" s="30"/>
      <c r="CE988" s="30"/>
      <c r="CF988" s="28">
        <v>3</v>
      </c>
      <c r="CG988" s="28">
        <v>1</v>
      </c>
    </row>
    <row r="989" spans="1:85" x14ac:dyDescent="0.4">
      <c r="A989" s="9" t="s">
        <v>84</v>
      </c>
      <c r="B989" s="9" t="s">
        <v>130</v>
      </c>
      <c r="C989" s="9" t="s">
        <v>138</v>
      </c>
      <c r="D989" s="23" t="s">
        <v>299</v>
      </c>
      <c r="E989" s="32">
        <v>1</v>
      </c>
      <c r="F989" s="32">
        <v>8</v>
      </c>
      <c r="G989" s="32">
        <v>31</v>
      </c>
      <c r="H989" s="14">
        <f t="shared" si="454"/>
        <v>511</v>
      </c>
      <c r="I989" s="45">
        <v>5</v>
      </c>
      <c r="J989" s="15">
        <f t="shared" si="455"/>
        <v>5</v>
      </c>
      <c r="K989" s="21">
        <v>2</v>
      </c>
      <c r="L989" s="21">
        <v>2</v>
      </c>
      <c r="M989" s="15">
        <f t="shared" si="456"/>
        <v>2</v>
      </c>
      <c r="N989" s="15">
        <f t="shared" si="457"/>
        <v>2</v>
      </c>
      <c r="O989" s="17">
        <f t="shared" si="458"/>
        <v>1</v>
      </c>
      <c r="P989" s="14">
        <v>2</v>
      </c>
      <c r="Q989" s="16">
        <v>2</v>
      </c>
      <c r="R989" s="15">
        <f t="shared" si="459"/>
        <v>2</v>
      </c>
      <c r="S989" s="15">
        <f t="shared" si="460"/>
        <v>2</v>
      </c>
      <c r="T989" s="17">
        <f t="shared" si="461"/>
        <v>1</v>
      </c>
      <c r="U989" s="16">
        <v>0</v>
      </c>
      <c r="V989" s="16">
        <v>0</v>
      </c>
      <c r="W989" s="15">
        <f t="shared" si="462"/>
        <v>0</v>
      </c>
      <c r="X989" s="15">
        <f t="shared" si="463"/>
        <v>0</v>
      </c>
      <c r="Y989" s="17" t="e">
        <f t="shared" si="464"/>
        <v>#DIV/0!</v>
      </c>
      <c r="Z989" s="8">
        <v>1</v>
      </c>
      <c r="AA989" s="8">
        <v>2</v>
      </c>
      <c r="AB989" s="15">
        <f t="shared" si="465"/>
        <v>1</v>
      </c>
      <c r="AC989" s="15">
        <f t="shared" si="466"/>
        <v>2</v>
      </c>
      <c r="AD989" s="17">
        <f t="shared" si="467"/>
        <v>0.5</v>
      </c>
      <c r="AE989" s="13">
        <v>2</v>
      </c>
      <c r="AF989" s="15">
        <f t="shared" si="468"/>
        <v>2</v>
      </c>
      <c r="AG989" s="13">
        <v>1</v>
      </c>
      <c r="AH989" s="15">
        <f t="shared" si="469"/>
        <v>1</v>
      </c>
      <c r="AI989" s="13">
        <v>1</v>
      </c>
      <c r="AJ989" s="15">
        <f t="shared" si="470"/>
        <v>1</v>
      </c>
      <c r="AK989" s="13">
        <v>0</v>
      </c>
      <c r="AL989" s="15">
        <f t="shared" si="471"/>
        <v>0</v>
      </c>
      <c r="AM989" s="13">
        <v>0</v>
      </c>
      <c r="AN989" s="15">
        <f t="shared" si="472"/>
        <v>0</v>
      </c>
      <c r="AO989" s="2">
        <v>0</v>
      </c>
      <c r="AP989" s="15">
        <f t="shared" si="473"/>
        <v>0</v>
      </c>
      <c r="AQ989" s="6">
        <v>0</v>
      </c>
      <c r="AR989" s="15">
        <f t="shared" si="474"/>
        <v>0</v>
      </c>
      <c r="AS989" s="52">
        <v>2</v>
      </c>
      <c r="AT989" s="15">
        <f t="shared" si="475"/>
        <v>2</v>
      </c>
      <c r="AU989" s="18"/>
      <c r="AV989" s="18"/>
      <c r="AW989" s="18"/>
      <c r="AX989" s="18"/>
      <c r="AY989" s="18"/>
      <c r="AZ989" s="18"/>
      <c r="BA989" s="18"/>
      <c r="BB989" s="18"/>
      <c r="BC989" s="18"/>
      <c r="BD989" s="92">
        <f t="shared" si="476"/>
        <v>86.805555555555557</v>
      </c>
      <c r="BE989" s="92">
        <f t="shared" si="477"/>
        <v>100</v>
      </c>
      <c r="BF989" s="93">
        <f>IFERROR(100*((L989+0.44*AA989+AQ989)*2400)/((SUMIFS(팀공격력!Q:Q,팀공격력!A:A,B989,팀공격력!B:B,D989)+0.44*SUMIFS(팀공격력!T:T,팀공격력!A:A,B989,팀공격력!B:B,D989)+SUMIFS(팀공격력!AK:AK,팀공격력!A:A,B989,팀공격력!B:B,D989))*(F989*60+G989)),"")</f>
        <v>1.73602582097294</v>
      </c>
      <c r="BG989" s="17">
        <f t="shared" si="478"/>
        <v>0</v>
      </c>
      <c r="BH989" s="17">
        <f t="shared" si="479"/>
        <v>1</v>
      </c>
      <c r="BI989" s="94">
        <f>IFERROR(((AG989*(12000/5))/((F989*60+G989)*(SUMIFS(팀공격력!X:X,팀공격력!A:A,B989,팀공격력!B:B,D989)+SUMIFS(팀수비력!X:X,팀수비력!A:A,B989,팀수비력!B:B,D989))))*100,"")</f>
        <v>0.71269699390347119</v>
      </c>
      <c r="BJ989" s="94">
        <f>IFERROR(((AI989*(12000/5))/((F989*60+G989)*(SUMIFS(팀공격력!V:V,팀공격력!A:A,B989,팀공격력!B:B,D989)+SUMIFS(팀수비력!W:W,팀수비력!A:A,B989,팀수비력!B:B,D989))))*100,"")</f>
        <v>1.5005345654389375</v>
      </c>
      <c r="BK989" s="94">
        <f>IFERROR(((AE989*(12000/5))/((F989*60+G989)*(SUMIFS(팀공격력!X:X,팀공격력!A:A,B989,팀공격력!B:B,D989)+SUMIFS(팀수비력!X:X,팀수비력!A:A,B989,팀수비력!B:B,D989))))*100,"")</f>
        <v>1.4253939878069424</v>
      </c>
      <c r="BL989" s="94">
        <f>IFERROR(100*AK989/(((((F989*60+G989)/(12000/5))*SUMIFS(팀공격력!P:P,팀공격력!A:A,B989,팀공격력!B:B,D989))-K989)),"")</f>
        <v>0</v>
      </c>
      <c r="BM989" s="94">
        <f>IFERROR(100*((AM989/E989*(2400))/((F989*60+G989)*SUMIFS(팀공격력!AR:AR,팀공격력!A:A,B989,팀공격력!B:B,D989))),"")</f>
        <v>0</v>
      </c>
      <c r="BN989" s="94">
        <f>IFERROR((AO989*40)/(((F989*60+G989)/60)*(SUMIFS(팀수비력!Q:Q,팀수비력!A:A,B989,팀수비력!B:B,D989)-SUMIFS(팀수비력!N:N,팀수비력!A:A,B989,팀수비력!B:B,D989)))*100,"")</f>
        <v>0</v>
      </c>
      <c r="BO989" s="94">
        <f t="shared" si="480"/>
        <v>0</v>
      </c>
      <c r="BP989" s="18"/>
      <c r="BQ989" s="18"/>
      <c r="BR989" s="18"/>
      <c r="BS989" s="18"/>
      <c r="BT989" s="19" t="s">
        <v>88</v>
      </c>
      <c r="BU989" s="19"/>
      <c r="BV989" s="26" t="s">
        <v>97</v>
      </c>
      <c r="BW989" s="26"/>
      <c r="BX989" s="26"/>
      <c r="BY989" s="26"/>
      <c r="BZ989" s="29"/>
      <c r="CA989" s="29"/>
      <c r="CB989" s="29"/>
      <c r="CC989" s="30"/>
      <c r="CD989" s="30"/>
      <c r="CE989" s="30"/>
      <c r="CF989" s="28">
        <v>0</v>
      </c>
      <c r="CG989" s="28">
        <v>1</v>
      </c>
    </row>
    <row r="990" spans="1:85" x14ac:dyDescent="0.4">
      <c r="A990" s="9" t="s">
        <v>84</v>
      </c>
      <c r="B990" s="9" t="s">
        <v>130</v>
      </c>
      <c r="C990" s="9" t="s">
        <v>139</v>
      </c>
      <c r="D990" s="23" t="s">
        <v>299</v>
      </c>
      <c r="E990" s="32">
        <v>9</v>
      </c>
      <c r="F990" s="32">
        <v>30</v>
      </c>
      <c r="G990" s="32">
        <v>8</v>
      </c>
      <c r="H990" s="14">
        <f t="shared" si="454"/>
        <v>16272</v>
      </c>
      <c r="I990" s="45">
        <v>162</v>
      </c>
      <c r="J990" s="15">
        <f t="shared" si="455"/>
        <v>18</v>
      </c>
      <c r="K990" s="21">
        <v>60</v>
      </c>
      <c r="L990" s="21">
        <v>126</v>
      </c>
      <c r="M990" s="15">
        <f t="shared" si="456"/>
        <v>6.666666666666667</v>
      </c>
      <c r="N990" s="15">
        <f t="shared" si="457"/>
        <v>14</v>
      </c>
      <c r="O990" s="17">
        <f t="shared" si="458"/>
        <v>0.47619047619047616</v>
      </c>
      <c r="P990" s="14">
        <v>30</v>
      </c>
      <c r="Q990" s="16">
        <v>60</v>
      </c>
      <c r="R990" s="15">
        <f t="shared" si="459"/>
        <v>3.3333333333333335</v>
      </c>
      <c r="S990" s="15">
        <f t="shared" si="460"/>
        <v>6.666666666666667</v>
      </c>
      <c r="T990" s="17">
        <f t="shared" si="461"/>
        <v>0.5</v>
      </c>
      <c r="U990" s="16">
        <v>30</v>
      </c>
      <c r="V990" s="16">
        <v>66</v>
      </c>
      <c r="W990" s="15">
        <f t="shared" si="462"/>
        <v>3.3333333333333335</v>
      </c>
      <c r="X990" s="15">
        <f t="shared" si="463"/>
        <v>7.333333333333333</v>
      </c>
      <c r="Y990" s="17">
        <f t="shared" si="464"/>
        <v>0.45454545454545453</v>
      </c>
      <c r="Z990" s="8">
        <v>12</v>
      </c>
      <c r="AA990" s="8">
        <v>13</v>
      </c>
      <c r="AB990" s="15">
        <f t="shared" si="465"/>
        <v>1.3333333333333333</v>
      </c>
      <c r="AC990" s="15">
        <f t="shared" si="466"/>
        <v>1.4444444444444444</v>
      </c>
      <c r="AD990" s="17">
        <f t="shared" si="467"/>
        <v>0.92307692307692313</v>
      </c>
      <c r="AE990" s="13">
        <v>37</v>
      </c>
      <c r="AF990" s="15">
        <f t="shared" si="468"/>
        <v>4.1111111111111107</v>
      </c>
      <c r="AG990" s="13">
        <v>8</v>
      </c>
      <c r="AH990" s="15">
        <f t="shared" si="469"/>
        <v>0.88888888888888884</v>
      </c>
      <c r="AI990" s="13">
        <v>29</v>
      </c>
      <c r="AJ990" s="15">
        <f t="shared" si="470"/>
        <v>3.2222222222222223</v>
      </c>
      <c r="AK990" s="13">
        <v>25</v>
      </c>
      <c r="AL990" s="15">
        <f t="shared" si="471"/>
        <v>2.7777777777777777</v>
      </c>
      <c r="AM990" s="13">
        <v>11</v>
      </c>
      <c r="AN990" s="15">
        <f t="shared" si="472"/>
        <v>1.2222222222222223</v>
      </c>
      <c r="AO990" s="2">
        <v>2</v>
      </c>
      <c r="AP990" s="15">
        <f t="shared" si="473"/>
        <v>0.22222222222222221</v>
      </c>
      <c r="AQ990" s="6">
        <v>20</v>
      </c>
      <c r="AR990" s="15">
        <f t="shared" si="474"/>
        <v>2.2222222222222223</v>
      </c>
      <c r="AS990" s="52">
        <v>16</v>
      </c>
      <c r="AT990" s="15">
        <f t="shared" si="475"/>
        <v>1.7777777777777777</v>
      </c>
      <c r="AU990" s="18"/>
      <c r="AV990" s="18"/>
      <c r="AW990" s="18"/>
      <c r="AX990" s="18"/>
      <c r="AY990" s="18"/>
      <c r="AZ990" s="18"/>
      <c r="BA990" s="18"/>
      <c r="BB990" s="18"/>
      <c r="BC990" s="18"/>
      <c r="BD990" s="92">
        <f t="shared" si="476"/>
        <v>61.49407834801093</v>
      </c>
      <c r="BE990" s="92">
        <f t="shared" si="477"/>
        <v>59.523809523809526</v>
      </c>
      <c r="BF990" s="93">
        <f>IFERROR(100*((L990+0.44*AA990+AQ990)*2400)/((SUMIFS(팀공격력!Q:Q,팀공격력!A:A,B990,팀공격력!B:B,D990)+0.44*SUMIFS(팀공격력!T:T,팀공격력!A:A,B990,팀공격력!B:B,D990)+SUMIFS(팀공격력!AK:AK,팀공격력!A:A,B990,팀공격력!B:B,D990))*(F990*60+G990)),"")</f>
        <v>25.848122348233428</v>
      </c>
      <c r="BG990" s="17">
        <f t="shared" si="478"/>
        <v>0.52380952380952384</v>
      </c>
      <c r="BH990" s="17">
        <f t="shared" si="479"/>
        <v>0.10317460317460317</v>
      </c>
      <c r="BI990" s="94">
        <f>IFERROR(((AG990*(12000/5))/((F990*60+G990)*(SUMIFS(팀공격력!X:X,팀공격력!A:A,B990,팀공격력!B:B,D990)+SUMIFS(팀수비력!X:X,팀수비력!A:A,B990,팀수비력!B:B,D990))))*100,"")</f>
        <v>1.6114520525870522</v>
      </c>
      <c r="BJ990" s="94">
        <f>IFERROR(((AI990*(12000/5))/((F990*60+G990)*(SUMIFS(팀공격력!V:V,팀공격력!A:A,B990,팀공격력!B:B,D990)+SUMIFS(팀수비력!W:W,팀수비력!A:A,B990,팀수비력!B:B,D990))))*100,"")</f>
        <v>12.298905821482089</v>
      </c>
      <c r="BK990" s="94">
        <f>IFERROR(((AE990*(12000/5))/((F990*60+G990)*(SUMIFS(팀공격력!X:X,팀공격력!A:A,B990,팀공격력!B:B,D990)+SUMIFS(팀수비력!X:X,팀수비력!A:A,B990,팀수비력!B:B,D990))))*100,"")</f>
        <v>7.4529657432151151</v>
      </c>
      <c r="BL990" s="94">
        <f>IFERROR(100*AK990/(((((F990*60+G990)/(12000/5))*SUMIFS(팀공격력!P:P,팀공격력!A:A,B990,팀공격력!B:B,D990))-K990)),"")</f>
        <v>16.481343119588626</v>
      </c>
      <c r="BM990" s="94">
        <f>IFERROR(100*((AM990/E990*(2400))/((F990*60+G990)*SUMIFS(팀공격력!AR:AR,팀공격력!A:A,B990,팀공격력!B:B,D990))),"")</f>
        <v>2.2038192223943271</v>
      </c>
      <c r="BN990" s="94">
        <f>IFERROR((AO990*40)/(((F990*60+G990)/60)*(SUMIFS(팀수비력!Q:Q,팀수비력!A:A,B990,팀수비력!B:B,D990)-SUMIFS(팀수비력!N:N,팀수비력!A:A,B990,팀수비력!B:B,D990)))*100,"")</f>
        <v>0.66041474045700699</v>
      </c>
      <c r="BO990" s="94">
        <f t="shared" si="480"/>
        <v>13.182177695755339</v>
      </c>
      <c r="BP990" s="18"/>
      <c r="BQ990" s="18"/>
      <c r="BR990" s="18"/>
      <c r="BS990" s="18"/>
      <c r="BT990" s="19" t="s">
        <v>88</v>
      </c>
      <c r="BU990" s="19"/>
      <c r="BV990" s="26" t="s">
        <v>94</v>
      </c>
      <c r="BW990" s="26"/>
      <c r="BX990" s="26"/>
      <c r="BY990" s="26"/>
      <c r="BZ990" s="29"/>
      <c r="CA990" s="29"/>
      <c r="CB990" s="29"/>
      <c r="CC990" s="30"/>
      <c r="CD990" s="30"/>
      <c r="CE990" s="30"/>
      <c r="CF990" s="28">
        <v>4</v>
      </c>
      <c r="CG990" s="28">
        <v>5</v>
      </c>
    </row>
    <row r="991" spans="1:85" x14ac:dyDescent="0.4">
      <c r="A991" s="9" t="s">
        <v>84</v>
      </c>
      <c r="B991" s="9" t="s">
        <v>130</v>
      </c>
      <c r="C991" s="9" t="s">
        <v>140</v>
      </c>
      <c r="D991" s="23" t="s">
        <v>299</v>
      </c>
      <c r="E991" s="32">
        <v>5</v>
      </c>
      <c r="F991" s="32">
        <v>6</v>
      </c>
      <c r="G991" s="32">
        <v>34</v>
      </c>
      <c r="H991" s="14">
        <f t="shared" si="454"/>
        <v>1970</v>
      </c>
      <c r="I991" s="45">
        <v>8</v>
      </c>
      <c r="J991" s="15">
        <f t="shared" si="455"/>
        <v>1.6</v>
      </c>
      <c r="K991" s="21">
        <v>4</v>
      </c>
      <c r="L991" s="21">
        <v>10</v>
      </c>
      <c r="M991" s="15">
        <f t="shared" si="456"/>
        <v>0.8</v>
      </c>
      <c r="N991" s="15">
        <f t="shared" si="457"/>
        <v>2</v>
      </c>
      <c r="O991" s="17">
        <f t="shared" si="458"/>
        <v>0.4</v>
      </c>
      <c r="P991" s="14">
        <v>4</v>
      </c>
      <c r="Q991" s="16">
        <v>8</v>
      </c>
      <c r="R991" s="15">
        <f t="shared" si="459"/>
        <v>0.8</v>
      </c>
      <c r="S991" s="15">
        <f t="shared" si="460"/>
        <v>1.6</v>
      </c>
      <c r="T991" s="17">
        <f t="shared" si="461"/>
        <v>0.5</v>
      </c>
      <c r="U991" s="16">
        <v>0</v>
      </c>
      <c r="V991" s="16">
        <v>2</v>
      </c>
      <c r="W991" s="15">
        <f t="shared" si="462"/>
        <v>0</v>
      </c>
      <c r="X991" s="15">
        <f t="shared" si="463"/>
        <v>0.4</v>
      </c>
      <c r="Y991" s="17">
        <f t="shared" si="464"/>
        <v>0</v>
      </c>
      <c r="Z991" s="8">
        <v>0</v>
      </c>
      <c r="AA991" s="8">
        <v>0</v>
      </c>
      <c r="AB991" s="15">
        <f t="shared" si="465"/>
        <v>0</v>
      </c>
      <c r="AC991" s="15">
        <f t="shared" si="466"/>
        <v>0</v>
      </c>
      <c r="AD991" s="17" t="e">
        <f t="shared" si="467"/>
        <v>#DIV/0!</v>
      </c>
      <c r="AE991" s="13">
        <v>3</v>
      </c>
      <c r="AF991" s="15">
        <f t="shared" si="468"/>
        <v>0.6</v>
      </c>
      <c r="AG991" s="13">
        <v>0</v>
      </c>
      <c r="AH991" s="15">
        <f t="shared" si="469"/>
        <v>0</v>
      </c>
      <c r="AI991" s="13">
        <v>3</v>
      </c>
      <c r="AJ991" s="15">
        <f t="shared" si="470"/>
        <v>0.6</v>
      </c>
      <c r="AK991" s="13">
        <v>5</v>
      </c>
      <c r="AL991" s="15">
        <f t="shared" si="471"/>
        <v>1</v>
      </c>
      <c r="AM991" s="13">
        <v>1</v>
      </c>
      <c r="AN991" s="15">
        <f t="shared" si="472"/>
        <v>0.2</v>
      </c>
      <c r="AO991" s="2">
        <v>1</v>
      </c>
      <c r="AP991" s="15">
        <f t="shared" si="473"/>
        <v>0.2</v>
      </c>
      <c r="AQ991" s="6">
        <v>1</v>
      </c>
      <c r="AR991" s="15">
        <f t="shared" si="474"/>
        <v>0.2</v>
      </c>
      <c r="AS991" s="52">
        <v>0</v>
      </c>
      <c r="AT991" s="15">
        <f t="shared" si="475"/>
        <v>0</v>
      </c>
      <c r="AU991" s="18"/>
      <c r="AV991" s="18"/>
      <c r="AW991" s="18"/>
      <c r="AX991" s="18"/>
      <c r="AY991" s="18"/>
      <c r="AZ991" s="18"/>
      <c r="BA991" s="18"/>
      <c r="BB991" s="18"/>
      <c r="BC991" s="18"/>
      <c r="BD991" s="92">
        <f t="shared" si="476"/>
        <v>40</v>
      </c>
      <c r="BE991" s="92">
        <f t="shared" si="477"/>
        <v>40</v>
      </c>
      <c r="BF991" s="93">
        <f>IFERROR(100*((L991+0.44*AA991+AQ991)*2400)/((SUMIFS(팀공격력!Q:Q,팀공격력!A:A,B991,팀공격력!B:B,D991)+0.44*SUMIFS(팀공격력!T:T,팀공격력!A:A,B991,팀공격력!B:B,D991)+SUMIFS(팀공격력!AK:AK,팀공격력!A:A,B991,팀공격력!B:B,D991))*(F991*60+G991)),"")</f>
        <v>8.5996555447060921</v>
      </c>
      <c r="BG991" s="17">
        <f t="shared" si="478"/>
        <v>0.2</v>
      </c>
      <c r="BH991" s="17">
        <f t="shared" si="479"/>
        <v>0</v>
      </c>
      <c r="BI991" s="94">
        <f>IFERROR(((AG991*(12000/5))/((F991*60+G991)*(SUMIFS(팀공격력!X:X,팀공격력!A:A,B991,팀공격력!B:B,D991)+SUMIFS(팀수비력!X:X,팀수비력!A:A,B991,팀수비력!B:B,D991))))*100,"")</f>
        <v>0</v>
      </c>
      <c r="BJ991" s="94">
        <f>IFERROR(((AI991*(12000/5))/((F991*60+G991)*(SUMIFS(팀공격력!V:V,팀공격력!A:A,B991,팀공격력!B:B,D991)+SUMIFS(팀수비력!W:W,팀수비력!A:A,B991,팀수비력!B:B,D991))))*100,"")</f>
        <v>5.8383743371012473</v>
      </c>
      <c r="BK991" s="94">
        <f>IFERROR(((AE991*(12000/5))/((F991*60+G991)*(SUMIFS(팀공격력!X:X,팀공격력!A:A,B991,팀공격력!B:B,D991)+SUMIFS(팀수비력!X:X,팀수비력!A:A,B991,팀수비력!B:B,D991))))*100,"")</f>
        <v>2.7730063239949776</v>
      </c>
      <c r="BL991" s="94">
        <f>IFERROR(100*AK991/(((((F991*60+G991)/(12000/5))*SUMIFS(팀공격력!P:P,팀공격력!A:A,B991,팀공격력!B:B,D991))-K991)),"")</f>
        <v>11.867792788337917</v>
      </c>
      <c r="BM991" s="94">
        <f>IFERROR(100*((AM991/E991*(2400))/((F991*60+G991)*SUMIFS(팀공격력!AR:AR,팀공격력!A:A,B991,팀공격력!B:B,D991))),"")</f>
        <v>1.6548475489986385</v>
      </c>
      <c r="BN991" s="94">
        <f>IFERROR((AO991*40)/(((F991*60+G991)/60)*(SUMIFS(팀수비력!Q:Q,팀수비력!A:A,B991,팀수비력!B:B,D991)-SUMIFS(팀수비력!N:N,팀수비력!A:A,B991,팀수비력!B:B,D991)))*100,"")</f>
        <v>1.5152663080536406</v>
      </c>
      <c r="BO991" s="94">
        <f t="shared" si="480"/>
        <v>9.0909090909090917</v>
      </c>
      <c r="BP991" s="18"/>
      <c r="BQ991" s="18"/>
      <c r="BR991" s="18"/>
      <c r="BS991" s="18"/>
      <c r="BT991" s="19" t="s">
        <v>88</v>
      </c>
      <c r="BU991" s="19"/>
      <c r="BV991" s="26" t="s">
        <v>89</v>
      </c>
      <c r="BW991" s="26"/>
      <c r="BX991" s="26"/>
      <c r="BY991" s="26"/>
      <c r="BZ991" s="29"/>
      <c r="CA991" s="29"/>
      <c r="CB991" s="29"/>
      <c r="CC991" s="30"/>
      <c r="CD991" s="30"/>
      <c r="CE991" s="30"/>
      <c r="CF991" s="28">
        <v>2</v>
      </c>
      <c r="CG991" s="28">
        <v>3</v>
      </c>
    </row>
    <row r="992" spans="1:85" x14ac:dyDescent="0.4">
      <c r="A992" s="9" t="s">
        <v>84</v>
      </c>
      <c r="B992" s="9" t="s">
        <v>130</v>
      </c>
      <c r="C992" s="9" t="s">
        <v>141</v>
      </c>
      <c r="D992" s="23" t="s">
        <v>299</v>
      </c>
      <c r="E992" s="32">
        <v>9</v>
      </c>
      <c r="F992" s="32">
        <v>13</v>
      </c>
      <c r="G992" s="32">
        <v>53</v>
      </c>
      <c r="H992" s="14">
        <f t="shared" si="454"/>
        <v>7497</v>
      </c>
      <c r="I992" s="45">
        <v>36</v>
      </c>
      <c r="J992" s="15">
        <f t="shared" si="455"/>
        <v>4</v>
      </c>
      <c r="K992" s="21">
        <v>14</v>
      </c>
      <c r="L992" s="21">
        <v>29</v>
      </c>
      <c r="M992" s="15">
        <f t="shared" si="456"/>
        <v>1.5555555555555556</v>
      </c>
      <c r="N992" s="15">
        <f t="shared" si="457"/>
        <v>3.2222222222222223</v>
      </c>
      <c r="O992" s="17">
        <f t="shared" si="458"/>
        <v>0.48275862068965519</v>
      </c>
      <c r="P992" s="14">
        <v>8</v>
      </c>
      <c r="Q992" s="16">
        <v>15</v>
      </c>
      <c r="R992" s="15">
        <f t="shared" si="459"/>
        <v>0.88888888888888884</v>
      </c>
      <c r="S992" s="15">
        <f t="shared" si="460"/>
        <v>1.6666666666666667</v>
      </c>
      <c r="T992" s="17">
        <f t="shared" si="461"/>
        <v>0.53333333333333333</v>
      </c>
      <c r="U992" s="16">
        <v>6</v>
      </c>
      <c r="V992" s="16">
        <v>14</v>
      </c>
      <c r="W992" s="15">
        <f t="shared" si="462"/>
        <v>0.66666666666666663</v>
      </c>
      <c r="X992" s="15">
        <f t="shared" si="463"/>
        <v>1.5555555555555556</v>
      </c>
      <c r="Y992" s="17">
        <f t="shared" si="464"/>
        <v>0.42857142857142855</v>
      </c>
      <c r="Z992" s="8">
        <v>2</v>
      </c>
      <c r="AA992" s="8">
        <v>3</v>
      </c>
      <c r="AB992" s="15">
        <f t="shared" si="465"/>
        <v>0.22222222222222221</v>
      </c>
      <c r="AC992" s="15">
        <f t="shared" si="466"/>
        <v>0.33333333333333331</v>
      </c>
      <c r="AD992" s="17">
        <f t="shared" si="467"/>
        <v>0.66666666666666663</v>
      </c>
      <c r="AE992" s="13">
        <v>7</v>
      </c>
      <c r="AF992" s="15">
        <f t="shared" si="468"/>
        <v>0.77777777777777779</v>
      </c>
      <c r="AG992" s="13">
        <v>2</v>
      </c>
      <c r="AH992" s="15">
        <f t="shared" si="469"/>
        <v>0.22222222222222221</v>
      </c>
      <c r="AI992" s="13">
        <v>5</v>
      </c>
      <c r="AJ992" s="15">
        <f t="shared" si="470"/>
        <v>0.55555555555555558</v>
      </c>
      <c r="AK992" s="13">
        <v>13</v>
      </c>
      <c r="AL992" s="15">
        <f t="shared" si="471"/>
        <v>1.4444444444444444</v>
      </c>
      <c r="AM992" s="13">
        <v>3</v>
      </c>
      <c r="AN992" s="15">
        <f t="shared" si="472"/>
        <v>0.33333333333333331</v>
      </c>
      <c r="AO992" s="2">
        <v>1</v>
      </c>
      <c r="AP992" s="15">
        <f t="shared" si="473"/>
        <v>0.1111111111111111</v>
      </c>
      <c r="AQ992" s="6">
        <v>6</v>
      </c>
      <c r="AR992" s="15">
        <f t="shared" si="474"/>
        <v>0.66666666666666663</v>
      </c>
      <c r="AS992" s="52">
        <v>15</v>
      </c>
      <c r="AT992" s="15">
        <f t="shared" si="475"/>
        <v>1.6666666666666667</v>
      </c>
      <c r="AU992" s="18"/>
      <c r="AV992" s="18"/>
      <c r="AW992" s="18"/>
      <c r="AX992" s="18"/>
      <c r="AY992" s="18"/>
      <c r="AZ992" s="18"/>
      <c r="BA992" s="18"/>
      <c r="BB992" s="18"/>
      <c r="BC992" s="18"/>
      <c r="BD992" s="92">
        <f t="shared" si="476"/>
        <v>59.366754617414252</v>
      </c>
      <c r="BE992" s="92">
        <f t="shared" si="477"/>
        <v>58.620689655172406</v>
      </c>
      <c r="BF992" s="93">
        <f>IFERROR(100*((L992+0.44*AA992+AQ992)*2400)/((SUMIFS(팀공격력!Q:Q,팀공격력!A:A,B992,팀공격력!B:B,D992)+0.44*SUMIFS(팀공격력!T:T,팀공격력!A:A,B992,팀공격력!B:B,D992)+SUMIFS(팀공격력!AK:AK,팀공격력!A:A,B992,팀공격력!B:B,D992))*(F992*60+G992)),"")</f>
        <v>13.430291260197286</v>
      </c>
      <c r="BG992" s="17">
        <f t="shared" si="478"/>
        <v>0.48275862068965519</v>
      </c>
      <c r="BH992" s="17">
        <f t="shared" si="479"/>
        <v>0.10344827586206896</v>
      </c>
      <c r="BI992" s="94">
        <f>IFERROR(((AG992*(12000/5))/((F992*60+G992)*(SUMIFS(팀공격력!X:X,팀공격력!A:A,B992,팀공격력!B:B,D992)+SUMIFS(팀수비력!X:X,팀수비력!A:A,B992,팀수비력!B:B,D992))))*100,"")</f>
        <v>0.87440135386476281</v>
      </c>
      <c r="BJ992" s="94">
        <f>IFERROR(((AI992*(12000/5))/((F992*60+G992)*(SUMIFS(팀공격력!V:V,팀공격력!A:A,B992,팀공격력!B:B,D992)+SUMIFS(팀수비력!W:W,팀수비력!A:A,B992,팀수비력!B:B,D992))))*100,"")</f>
        <v>4.6024799696236327</v>
      </c>
      <c r="BK992" s="94">
        <f>IFERROR(((AE992*(12000/5))/((F992*60+G992)*(SUMIFS(팀공격력!X:X,팀공격력!A:A,B992,팀공격력!B:B,D992)+SUMIFS(팀수비력!X:X,팀수비력!A:A,B992,팀수비력!B:B,D992))))*100,"")</f>
        <v>3.0604047385266702</v>
      </c>
      <c r="BL992" s="94">
        <f>IFERROR(100*AK992/(((((F992*60+G992)/(12000/5))*SUMIFS(팀공격력!P:P,팀공격력!A:A,B992,팀공격력!B:B,D992))-K992)),"")</f>
        <v>15.563193048440437</v>
      </c>
      <c r="BM992" s="94">
        <f>IFERROR(100*((AM992/E992*(2400))/((F992*60+G992)*SUMIFS(팀공격력!AR:AR,팀공격력!A:A,B992,팀공격력!B:B,D992))),"")</f>
        <v>1.3045416852850409</v>
      </c>
      <c r="BN992" s="94">
        <f>IFERROR((AO992*40)/(((F992*60+G992)/60)*(SUMIFS(팀수비력!Q:Q,팀수비력!A:A,B992,팀수비력!B:B,D992)-SUMIFS(팀수비력!N:N,팀수비력!A:A,B992,팀수비력!B:B,D992)))*100,"")</f>
        <v>0.7167045922846752</v>
      </c>
      <c r="BO992" s="94">
        <f t="shared" si="480"/>
        <v>16.519823788546255</v>
      </c>
      <c r="BP992" s="18"/>
      <c r="BQ992" s="18"/>
      <c r="BR992" s="18"/>
      <c r="BS992" s="18"/>
      <c r="BT992" s="19" t="s">
        <v>88</v>
      </c>
      <c r="BU992" s="19"/>
      <c r="BV992" s="26" t="s">
        <v>89</v>
      </c>
      <c r="BW992" s="26"/>
      <c r="BX992" s="26"/>
      <c r="BY992" s="26"/>
      <c r="BZ992" s="29"/>
      <c r="CA992" s="29"/>
      <c r="CB992" s="29"/>
      <c r="CC992" s="30"/>
      <c r="CD992" s="30"/>
      <c r="CE992" s="30"/>
      <c r="CF992" s="28">
        <v>4</v>
      </c>
      <c r="CG992" s="28">
        <v>5</v>
      </c>
    </row>
    <row r="993" spans="1:85" x14ac:dyDescent="0.4">
      <c r="A993" s="9" t="s">
        <v>84</v>
      </c>
      <c r="B993" s="9" t="s">
        <v>130</v>
      </c>
      <c r="C993" s="9" t="s">
        <v>142</v>
      </c>
      <c r="D993" s="23" t="s">
        <v>299</v>
      </c>
      <c r="E993" s="32">
        <v>1</v>
      </c>
      <c r="F993" s="32">
        <v>2</v>
      </c>
      <c r="G993" s="32">
        <v>21</v>
      </c>
      <c r="H993" s="14">
        <f t="shared" si="454"/>
        <v>141</v>
      </c>
      <c r="I993" s="45">
        <v>0</v>
      </c>
      <c r="J993" s="15">
        <f t="shared" si="455"/>
        <v>0</v>
      </c>
      <c r="K993" s="21">
        <v>0</v>
      </c>
      <c r="L993" s="21">
        <v>1</v>
      </c>
      <c r="M993" s="15">
        <f t="shared" si="456"/>
        <v>0</v>
      </c>
      <c r="N993" s="15">
        <f t="shared" si="457"/>
        <v>1</v>
      </c>
      <c r="O993" s="17">
        <f t="shared" si="458"/>
        <v>0</v>
      </c>
      <c r="P993" s="14">
        <v>0</v>
      </c>
      <c r="Q993" s="16">
        <v>1</v>
      </c>
      <c r="R993" s="15">
        <f t="shared" si="459"/>
        <v>0</v>
      </c>
      <c r="S993" s="15">
        <f t="shared" si="460"/>
        <v>1</v>
      </c>
      <c r="T993" s="17">
        <f t="shared" si="461"/>
        <v>0</v>
      </c>
      <c r="U993" s="16">
        <v>0</v>
      </c>
      <c r="V993" s="16">
        <v>0</v>
      </c>
      <c r="W993" s="15">
        <f t="shared" si="462"/>
        <v>0</v>
      </c>
      <c r="X993" s="15">
        <f t="shared" si="463"/>
        <v>0</v>
      </c>
      <c r="Y993" s="17" t="e">
        <f t="shared" si="464"/>
        <v>#DIV/0!</v>
      </c>
      <c r="Z993" s="8">
        <v>0</v>
      </c>
      <c r="AA993" s="8">
        <v>0</v>
      </c>
      <c r="AB993" s="15">
        <f t="shared" si="465"/>
        <v>0</v>
      </c>
      <c r="AC993" s="15">
        <f t="shared" si="466"/>
        <v>0</v>
      </c>
      <c r="AD993" s="17" t="e">
        <f t="shared" si="467"/>
        <v>#DIV/0!</v>
      </c>
      <c r="AE993" s="13">
        <v>0</v>
      </c>
      <c r="AF993" s="15">
        <f t="shared" si="468"/>
        <v>0</v>
      </c>
      <c r="AG993" s="13">
        <v>0</v>
      </c>
      <c r="AH993" s="15">
        <f t="shared" si="469"/>
        <v>0</v>
      </c>
      <c r="AI993" s="13">
        <v>0</v>
      </c>
      <c r="AJ993" s="15">
        <f t="shared" si="470"/>
        <v>0</v>
      </c>
      <c r="AK993" s="13">
        <v>2</v>
      </c>
      <c r="AL993" s="15">
        <f t="shared" si="471"/>
        <v>2</v>
      </c>
      <c r="AM993" s="13">
        <v>0</v>
      </c>
      <c r="AN993" s="15">
        <f t="shared" si="472"/>
        <v>0</v>
      </c>
      <c r="AO993" s="2">
        <v>0</v>
      </c>
      <c r="AP993" s="15">
        <f t="shared" si="473"/>
        <v>0</v>
      </c>
      <c r="AQ993" s="6">
        <v>0</v>
      </c>
      <c r="AR993" s="15">
        <f t="shared" si="474"/>
        <v>0</v>
      </c>
      <c r="AS993" s="52">
        <v>0</v>
      </c>
      <c r="AT993" s="15">
        <f t="shared" si="475"/>
        <v>0</v>
      </c>
      <c r="AU993" s="18"/>
      <c r="AV993" s="18"/>
      <c r="AW993" s="18"/>
      <c r="AX993" s="18"/>
      <c r="AY993" s="18"/>
      <c r="AZ993" s="18"/>
      <c r="BA993" s="18"/>
      <c r="BB993" s="18"/>
      <c r="BC993" s="18"/>
      <c r="BD993" s="92">
        <f t="shared" si="476"/>
        <v>0</v>
      </c>
      <c r="BE993" s="92">
        <f t="shared" si="477"/>
        <v>0</v>
      </c>
      <c r="BF993" s="93">
        <f>IFERROR(100*((L993+0.44*AA993+AQ993)*2400)/((SUMIFS(팀공격력!Q:Q,팀공격력!A:A,B993,팀공격력!B:B,D993)+0.44*SUMIFS(팀공격력!T:T,팀공격력!A:A,B993,팀공격력!B:B,D993)+SUMIFS(팀공격력!AK:AK,팀공격력!A:A,B993,팀공격력!B:B,D993))*(F993*60+G993)),"")</f>
        <v>2.1845675593901999</v>
      </c>
      <c r="BG993" s="17">
        <f t="shared" si="478"/>
        <v>0</v>
      </c>
      <c r="BH993" s="17">
        <f t="shared" si="479"/>
        <v>0</v>
      </c>
      <c r="BI993" s="94">
        <f>IFERROR(((AG993*(12000/5))/((F993*60+G993)*(SUMIFS(팀공격력!X:X,팀공격력!A:A,B993,팀공격력!B:B,D993)+SUMIFS(팀수비력!X:X,팀수비력!A:A,B993,팀수비력!B:B,D993))))*100,"")</f>
        <v>0</v>
      </c>
      <c r="BJ993" s="94">
        <f>IFERROR(((AI993*(12000/5))/((F993*60+G993)*(SUMIFS(팀공격력!V:V,팀공격력!A:A,B993,팀공격력!B:B,D993)+SUMIFS(팀수비력!W:W,팀수비력!A:A,B993,팀수비력!B:B,D993))))*100,"")</f>
        <v>0</v>
      </c>
      <c r="BK993" s="94">
        <f>IFERROR(((AE993*(12000/5))/((F993*60+G993)*(SUMIFS(팀공격력!X:X,팀공격력!A:A,B993,팀공격력!B:B,D993)+SUMIFS(팀수비력!X:X,팀수비력!A:A,B993,팀수비력!B:B,D993))))*100,"")</f>
        <v>0</v>
      </c>
      <c r="BL993" s="94">
        <f>IFERROR(100*AK993/(((((F993*60+G993)/(12000/5))*SUMIFS(팀공격력!P:P,팀공격력!A:A,B993,팀공격력!B:B,D993))-K993)),"")</f>
        <v>12.114787612629666</v>
      </c>
      <c r="BM993" s="94">
        <f>IFERROR(100*((AM993/E993*(2400))/((F993*60+G993)*SUMIFS(팀공격력!AR:AR,팀공격력!A:A,B993,팀공격력!B:B,D993))),"")</f>
        <v>0</v>
      </c>
      <c r="BN993" s="94">
        <f>IFERROR((AO993*40)/(((F993*60+G993)/60)*(SUMIFS(팀수비력!Q:Q,팀수비력!A:A,B993,팀수비력!B:B,D993)-SUMIFS(팀수비력!N:N,팀수비력!A:A,B993,팀수비력!B:B,D993)))*100,"")</f>
        <v>0</v>
      </c>
      <c r="BO993" s="94">
        <f t="shared" si="480"/>
        <v>0</v>
      </c>
      <c r="BP993" s="18"/>
      <c r="BQ993" s="18"/>
      <c r="BR993" s="18"/>
      <c r="BS993" s="18"/>
      <c r="BT993" s="19" t="s">
        <v>88</v>
      </c>
      <c r="BU993" s="19"/>
      <c r="BV993" s="26" t="s">
        <v>89</v>
      </c>
      <c r="BW993" s="26"/>
      <c r="BX993" s="26"/>
      <c r="BY993" s="26"/>
      <c r="BZ993" s="29"/>
      <c r="CA993" s="29"/>
      <c r="CB993" s="29"/>
      <c r="CC993" s="30"/>
      <c r="CD993" s="30"/>
      <c r="CE993" s="30"/>
      <c r="CF993" s="28">
        <v>1</v>
      </c>
      <c r="CG993" s="28">
        <v>0</v>
      </c>
    </row>
    <row r="994" spans="1:85" x14ac:dyDescent="0.4">
      <c r="A994" s="9" t="s">
        <v>84</v>
      </c>
      <c r="B994" s="9" t="s">
        <v>130</v>
      </c>
      <c r="C994" s="9" t="s">
        <v>143</v>
      </c>
      <c r="D994" s="23" t="s">
        <v>299</v>
      </c>
      <c r="E994" s="32">
        <v>8</v>
      </c>
      <c r="F994" s="32">
        <v>20</v>
      </c>
      <c r="G994" s="32">
        <v>11</v>
      </c>
      <c r="H994" s="14">
        <f t="shared" si="454"/>
        <v>9688</v>
      </c>
      <c r="I994" s="45">
        <v>40</v>
      </c>
      <c r="J994" s="15">
        <f t="shared" si="455"/>
        <v>5</v>
      </c>
      <c r="K994" s="21">
        <v>15</v>
      </c>
      <c r="L994" s="21">
        <v>37</v>
      </c>
      <c r="M994" s="15">
        <f t="shared" si="456"/>
        <v>1.875</v>
      </c>
      <c r="N994" s="15">
        <f t="shared" si="457"/>
        <v>4.625</v>
      </c>
      <c r="O994" s="17">
        <f t="shared" si="458"/>
        <v>0.40540540540540543</v>
      </c>
      <c r="P994" s="14">
        <v>7</v>
      </c>
      <c r="Q994" s="16">
        <v>14</v>
      </c>
      <c r="R994" s="15">
        <f t="shared" si="459"/>
        <v>0.875</v>
      </c>
      <c r="S994" s="15">
        <f t="shared" si="460"/>
        <v>1.75</v>
      </c>
      <c r="T994" s="17">
        <f t="shared" si="461"/>
        <v>0.5</v>
      </c>
      <c r="U994" s="16">
        <v>8</v>
      </c>
      <c r="V994" s="16">
        <v>23</v>
      </c>
      <c r="W994" s="15">
        <f t="shared" si="462"/>
        <v>1</v>
      </c>
      <c r="X994" s="15">
        <f t="shared" si="463"/>
        <v>2.875</v>
      </c>
      <c r="Y994" s="17">
        <f t="shared" si="464"/>
        <v>0.34782608695652173</v>
      </c>
      <c r="Z994" s="8">
        <v>2</v>
      </c>
      <c r="AA994" s="8">
        <v>4</v>
      </c>
      <c r="AB994" s="15">
        <f t="shared" si="465"/>
        <v>0.25</v>
      </c>
      <c r="AC994" s="15">
        <f t="shared" si="466"/>
        <v>0.5</v>
      </c>
      <c r="AD994" s="17">
        <f t="shared" si="467"/>
        <v>0.5</v>
      </c>
      <c r="AE994" s="13">
        <v>24</v>
      </c>
      <c r="AF994" s="15">
        <f t="shared" si="468"/>
        <v>3</v>
      </c>
      <c r="AG994" s="13">
        <v>7</v>
      </c>
      <c r="AH994" s="15">
        <f t="shared" si="469"/>
        <v>0.875</v>
      </c>
      <c r="AI994" s="13">
        <v>17</v>
      </c>
      <c r="AJ994" s="15">
        <f t="shared" si="470"/>
        <v>2.125</v>
      </c>
      <c r="AK994" s="13">
        <v>19</v>
      </c>
      <c r="AL994" s="15">
        <f t="shared" si="471"/>
        <v>2.375</v>
      </c>
      <c r="AM994" s="13">
        <v>7</v>
      </c>
      <c r="AN994" s="15">
        <f t="shared" si="472"/>
        <v>0.875</v>
      </c>
      <c r="AO994" s="2">
        <v>0</v>
      </c>
      <c r="AP994" s="15">
        <f t="shared" si="473"/>
        <v>0</v>
      </c>
      <c r="AQ994" s="6">
        <v>9</v>
      </c>
      <c r="AR994" s="15">
        <f t="shared" si="474"/>
        <v>1.125</v>
      </c>
      <c r="AS994" s="52">
        <v>18</v>
      </c>
      <c r="AT994" s="15">
        <f t="shared" si="475"/>
        <v>2.25</v>
      </c>
      <c r="AU994" s="18"/>
      <c r="AV994" s="18"/>
      <c r="AW994" s="18"/>
      <c r="AX994" s="18"/>
      <c r="AY994" s="18"/>
      <c r="AZ994" s="18"/>
      <c r="BA994" s="18"/>
      <c r="BB994" s="18"/>
      <c r="BC994" s="18"/>
      <c r="BD994" s="92">
        <f t="shared" si="476"/>
        <v>51.599587203302377</v>
      </c>
      <c r="BE994" s="92">
        <f t="shared" si="477"/>
        <v>51.351351351351347</v>
      </c>
      <c r="BF994" s="93">
        <f>IFERROR(100*((L994+0.44*AA994+AQ994)*2400)/((SUMIFS(팀공격력!Q:Q,팀공격력!A:A,B994,팀공격력!B:B,D994)+0.44*SUMIFS(팀공격력!T:T,팀공격력!A:A,B994,팀공격력!B:B,D994)+SUMIFS(팀공격력!AK:AK,팀공격력!A:A,B994,팀공격력!B:B,D994))*(F994*60+G994)),"")</f>
        <v>12.14799956708762</v>
      </c>
      <c r="BG994" s="17">
        <f t="shared" si="478"/>
        <v>0.6216216216216216</v>
      </c>
      <c r="BH994" s="17">
        <f t="shared" si="479"/>
        <v>0.10810810810810811</v>
      </c>
      <c r="BI994" s="94">
        <f>IFERROR(((AG994*(12000/5))/((F994*60+G994)*(SUMIFS(팀공격력!X:X,팀공격력!A:A,B994,팀공격력!B:B,D994)+SUMIFS(팀수비력!X:X,팀수비력!A:A,B994,팀수비력!B:B,D994))))*100,"")</f>
        <v>2.1051338952871315</v>
      </c>
      <c r="BJ994" s="94">
        <f>IFERROR(((AI994*(12000/5))/((F994*60+G994)*(SUMIFS(팀공격력!V:V,팀공격력!A:A,B994,팀공격력!B:B,D994)+SUMIFS(팀수비력!W:W,팀수비력!A:A,B994,팀수비력!B:B,D994))))*100,"")</f>
        <v>10.763950264218042</v>
      </c>
      <c r="BK994" s="94">
        <f>IFERROR(((AE994*(12000/5))/((F994*60+G994)*(SUMIFS(팀공격력!X:X,팀공격력!A:A,B994,팀공격력!B:B,D994)+SUMIFS(팀수비력!X:X,팀수비력!A:A,B994,팀수비력!B:B,D994))))*100,"")</f>
        <v>7.2176019266987375</v>
      </c>
      <c r="BL994" s="94">
        <f>IFERROR(100*AK994/(((((F994*60+G994)/(12000/5))*SUMIFS(팀공격력!P:P,팀공격력!A:A,B994,팀공격력!B:B,D994))-K994)),"")</f>
        <v>14.985655178759803</v>
      </c>
      <c r="BM994" s="94">
        <f>IFERROR(100*((AM994/E994*(2400))/((F994*60+G994)*SUMIFS(팀공격력!AR:AR,팀공격력!A:A,B994,팀공격력!B:B,D994))),"")</f>
        <v>2.3555272193116461</v>
      </c>
      <c r="BN994" s="94">
        <f>IFERROR((AO994*40)/(((F994*60+G994)/60)*(SUMIFS(팀수비력!Q:Q,팀수비력!A:A,B994,팀수비력!B:B,D994)-SUMIFS(팀수비력!N:N,팀수비력!A:A,B994,팀수비력!B:B,D994)))*100,"")</f>
        <v>0</v>
      </c>
      <c r="BO994" s="94">
        <f t="shared" si="480"/>
        <v>18.844221105527637</v>
      </c>
      <c r="BP994" s="18"/>
      <c r="BQ994" s="18"/>
      <c r="BR994" s="18"/>
      <c r="BS994" s="18"/>
      <c r="BT994" s="19" t="s">
        <v>88</v>
      </c>
      <c r="BU994" s="19"/>
      <c r="BV994" s="26" t="s">
        <v>89</v>
      </c>
      <c r="BW994" s="26"/>
      <c r="BX994" s="26"/>
      <c r="BY994" s="26"/>
      <c r="BZ994" s="29"/>
      <c r="CA994" s="29"/>
      <c r="CB994" s="29"/>
      <c r="CC994" s="30"/>
      <c r="CD994" s="30"/>
      <c r="CE994" s="30"/>
      <c r="CF994" s="28">
        <v>4</v>
      </c>
      <c r="CG994" s="28">
        <v>4</v>
      </c>
    </row>
    <row r="995" spans="1:85" x14ac:dyDescent="0.4">
      <c r="A995" s="9" t="s">
        <v>84</v>
      </c>
      <c r="B995" s="9" t="s">
        <v>130</v>
      </c>
      <c r="C995" s="9" t="s">
        <v>144</v>
      </c>
      <c r="D995" s="23" t="s">
        <v>299</v>
      </c>
      <c r="E995" s="32">
        <v>1</v>
      </c>
      <c r="F995" s="32">
        <v>17</v>
      </c>
      <c r="G995" s="32">
        <v>17</v>
      </c>
      <c r="H995" s="14">
        <f t="shared" si="454"/>
        <v>1037</v>
      </c>
      <c r="I995" s="45">
        <v>13</v>
      </c>
      <c r="J995" s="15">
        <f t="shared" si="455"/>
        <v>13</v>
      </c>
      <c r="K995" s="21">
        <v>6</v>
      </c>
      <c r="L995" s="21">
        <v>14</v>
      </c>
      <c r="M995" s="15">
        <f t="shared" si="456"/>
        <v>6</v>
      </c>
      <c r="N995" s="15">
        <f t="shared" si="457"/>
        <v>14</v>
      </c>
      <c r="O995" s="17">
        <f t="shared" si="458"/>
        <v>0.42857142857142855</v>
      </c>
      <c r="P995" s="14">
        <v>5</v>
      </c>
      <c r="Q995" s="16">
        <v>11</v>
      </c>
      <c r="R995" s="15">
        <f t="shared" si="459"/>
        <v>5</v>
      </c>
      <c r="S995" s="15">
        <f t="shared" si="460"/>
        <v>11</v>
      </c>
      <c r="T995" s="17">
        <f t="shared" si="461"/>
        <v>0.45454545454545453</v>
      </c>
      <c r="U995" s="16">
        <v>1</v>
      </c>
      <c r="V995" s="16">
        <v>3</v>
      </c>
      <c r="W995" s="15">
        <f t="shared" si="462"/>
        <v>1</v>
      </c>
      <c r="X995" s="15">
        <f t="shared" si="463"/>
        <v>3</v>
      </c>
      <c r="Y995" s="17">
        <f t="shared" si="464"/>
        <v>0.33333333333333331</v>
      </c>
      <c r="Z995" s="8">
        <v>0</v>
      </c>
      <c r="AA995" s="8">
        <v>0</v>
      </c>
      <c r="AB995" s="15">
        <f t="shared" si="465"/>
        <v>0</v>
      </c>
      <c r="AC995" s="15">
        <f t="shared" si="466"/>
        <v>0</v>
      </c>
      <c r="AD995" s="17" t="e">
        <f t="shared" si="467"/>
        <v>#DIV/0!</v>
      </c>
      <c r="AE995" s="13">
        <v>7</v>
      </c>
      <c r="AF995" s="15">
        <f t="shared" si="468"/>
        <v>7</v>
      </c>
      <c r="AG995" s="13">
        <v>4</v>
      </c>
      <c r="AH995" s="15">
        <f t="shared" si="469"/>
        <v>4</v>
      </c>
      <c r="AI995" s="13">
        <v>3</v>
      </c>
      <c r="AJ995" s="15">
        <f t="shared" si="470"/>
        <v>3</v>
      </c>
      <c r="AK995" s="13">
        <v>2</v>
      </c>
      <c r="AL995" s="15">
        <f t="shared" si="471"/>
        <v>2</v>
      </c>
      <c r="AM995" s="13">
        <v>2</v>
      </c>
      <c r="AN995" s="15">
        <f t="shared" si="472"/>
        <v>2</v>
      </c>
      <c r="AO995" s="2">
        <v>0</v>
      </c>
      <c r="AP995" s="15">
        <f t="shared" si="473"/>
        <v>0</v>
      </c>
      <c r="AQ995" s="6">
        <v>0</v>
      </c>
      <c r="AR995" s="15">
        <f t="shared" si="474"/>
        <v>0</v>
      </c>
      <c r="AS995" s="52">
        <v>0</v>
      </c>
      <c r="AT995" s="15">
        <f t="shared" si="475"/>
        <v>0</v>
      </c>
      <c r="AU995" s="18"/>
      <c r="AV995" s="18"/>
      <c r="AW995" s="18"/>
      <c r="AX995" s="18"/>
      <c r="AY995" s="18"/>
      <c r="AZ995" s="18"/>
      <c r="BA995" s="18"/>
      <c r="BB995" s="18"/>
      <c r="BC995" s="18"/>
      <c r="BD995" s="92">
        <f t="shared" si="476"/>
        <v>46.428571428571431</v>
      </c>
      <c r="BE995" s="92">
        <f t="shared" si="477"/>
        <v>46.428571428571431</v>
      </c>
      <c r="BF995" s="93">
        <f>IFERROR(100*((L995+0.44*AA995+AQ995)*2400)/((SUMIFS(팀공격력!Q:Q,팀공격력!A:A,B995,팀공격력!B:B,D995)+0.44*SUMIFS(팀공격력!T:T,팀공격력!A:A,B995,팀공격력!B:B,D995)+SUMIFS(팀공격력!AK:AK,팀공격력!A:A,B995,팀공격력!B:B,D995))*(F995*60+G995)),"")</f>
        <v>4.1584728661873243</v>
      </c>
      <c r="BG995" s="17">
        <f t="shared" si="478"/>
        <v>0.21428571428571427</v>
      </c>
      <c r="BH995" s="17">
        <f t="shared" si="479"/>
        <v>0</v>
      </c>
      <c r="BI995" s="94">
        <f>IFERROR(((AG995*(12000/5))/((F995*60+G995)*(SUMIFS(팀공격력!X:X,팀공격력!A:A,B995,팀공격력!B:B,D995)+SUMIFS(팀수비력!X:X,팀수비력!A:A,B995,팀수비력!B:B,D995))))*100,"")</f>
        <v>1.4047759455532256</v>
      </c>
      <c r="BJ995" s="94">
        <f>IFERROR(((AI995*(12000/5))/((F995*60+G995)*(SUMIFS(팀공격력!V:V,팀공격력!A:A,B995,팀공격력!B:B,D995)+SUMIFS(팀수비력!W:W,팀수비력!A:A,B995,팀수비력!B:B,D995))))*100,"")</f>
        <v>2.2182444443759803</v>
      </c>
      <c r="BK995" s="94">
        <f>IFERROR(((AE995*(12000/5))/((F995*60+G995)*(SUMIFS(팀공격력!X:X,팀공격력!A:A,B995,팀공격력!B:B,D995)+SUMIFS(팀수비력!X:X,팀수비력!A:A,B995,팀수비력!B:B,D995))))*100,"")</f>
        <v>2.4583579047181447</v>
      </c>
      <c r="BL995" s="94">
        <f>IFERROR(100*AK995/(((((F995*60+G995)/(12000/5))*SUMIFS(팀공격력!P:P,팀공격력!A:A,B995,팀공격력!B:B,D995))-K995)),"")</f>
        <v>1.7328707531128498</v>
      </c>
      <c r="BM995" s="94">
        <f>IFERROR(100*((AM995/E995*(2400))/((F995*60+G995)*SUMIFS(팀공격력!AR:AR,팀공격력!A:A,B995,팀공격력!B:B,D995))),"")</f>
        <v>6.2874632044885583</v>
      </c>
      <c r="BN995" s="94">
        <f>IFERROR((AO995*40)/(((F995*60+G995)/60)*(SUMIFS(팀수비력!Q:Q,팀수비력!A:A,B995,팀수비력!B:B,D995)-SUMIFS(팀수비력!N:N,팀수비력!A:A,B995,팀수비력!B:B,D995)))*100,"")</f>
        <v>0</v>
      </c>
      <c r="BO995" s="94">
        <f t="shared" si="480"/>
        <v>0</v>
      </c>
      <c r="BP995" s="18"/>
      <c r="BQ995" s="18"/>
      <c r="BR995" s="18"/>
      <c r="BS995" s="18"/>
      <c r="BT995" s="19" t="s">
        <v>93</v>
      </c>
      <c r="BU995" s="19"/>
      <c r="BV995" s="26" t="s">
        <v>94</v>
      </c>
      <c r="BW995" s="26"/>
      <c r="BX995" s="26"/>
      <c r="BY995" s="26"/>
      <c r="BZ995" s="29"/>
      <c r="CA995" s="29"/>
      <c r="CB995" s="29"/>
      <c r="CC995" s="30"/>
      <c r="CD995" s="30"/>
      <c r="CE995" s="30"/>
      <c r="CF995" s="28">
        <v>0</v>
      </c>
      <c r="CG995" s="28">
        <v>1</v>
      </c>
    </row>
    <row r="996" spans="1:85" x14ac:dyDescent="0.4">
      <c r="A996" s="9" t="s">
        <v>84</v>
      </c>
      <c r="B996" s="9" t="s">
        <v>130</v>
      </c>
      <c r="C996" s="9" t="s">
        <v>145</v>
      </c>
      <c r="D996" s="23" t="s">
        <v>299</v>
      </c>
      <c r="E996" s="32">
        <v>9</v>
      </c>
      <c r="F996" s="32">
        <v>19</v>
      </c>
      <c r="G996" s="32">
        <v>59</v>
      </c>
      <c r="H996" s="14">
        <f t="shared" si="454"/>
        <v>10791</v>
      </c>
      <c r="I996" s="45">
        <v>40</v>
      </c>
      <c r="J996" s="15">
        <f t="shared" si="455"/>
        <v>4.4444444444444446</v>
      </c>
      <c r="K996" s="21">
        <v>12</v>
      </c>
      <c r="L996" s="21">
        <v>32</v>
      </c>
      <c r="M996" s="15">
        <f t="shared" si="456"/>
        <v>1.3333333333333333</v>
      </c>
      <c r="N996" s="15">
        <f t="shared" si="457"/>
        <v>3.5555555555555554</v>
      </c>
      <c r="O996" s="17">
        <f t="shared" si="458"/>
        <v>0.375</v>
      </c>
      <c r="P996" s="14">
        <v>11</v>
      </c>
      <c r="Q996" s="16">
        <v>28</v>
      </c>
      <c r="R996" s="15">
        <f t="shared" si="459"/>
        <v>1.2222222222222223</v>
      </c>
      <c r="S996" s="15">
        <f t="shared" si="460"/>
        <v>3.1111111111111112</v>
      </c>
      <c r="T996" s="17">
        <f t="shared" si="461"/>
        <v>0.39285714285714285</v>
      </c>
      <c r="U996" s="16">
        <v>1</v>
      </c>
      <c r="V996" s="16">
        <v>4</v>
      </c>
      <c r="W996" s="15">
        <f t="shared" si="462"/>
        <v>0.1111111111111111</v>
      </c>
      <c r="X996" s="15">
        <f t="shared" si="463"/>
        <v>0.44444444444444442</v>
      </c>
      <c r="Y996" s="17">
        <f t="shared" si="464"/>
        <v>0.25</v>
      </c>
      <c r="Z996" s="8">
        <v>15</v>
      </c>
      <c r="AA996" s="8">
        <v>20</v>
      </c>
      <c r="AB996" s="15">
        <f t="shared" si="465"/>
        <v>1.6666666666666667</v>
      </c>
      <c r="AC996" s="15">
        <f t="shared" si="466"/>
        <v>2.2222222222222223</v>
      </c>
      <c r="AD996" s="17">
        <f t="shared" si="467"/>
        <v>0.75</v>
      </c>
      <c r="AE996" s="13">
        <v>33</v>
      </c>
      <c r="AF996" s="15">
        <f t="shared" si="468"/>
        <v>3.6666666666666665</v>
      </c>
      <c r="AG996" s="13">
        <v>10</v>
      </c>
      <c r="AH996" s="15">
        <f t="shared" si="469"/>
        <v>1.1111111111111112</v>
      </c>
      <c r="AI996" s="13">
        <v>23</v>
      </c>
      <c r="AJ996" s="15">
        <f t="shared" si="470"/>
        <v>2.5555555555555554</v>
      </c>
      <c r="AK996" s="13">
        <v>11</v>
      </c>
      <c r="AL996" s="15">
        <f t="shared" si="471"/>
        <v>1.2222222222222223</v>
      </c>
      <c r="AM996" s="13">
        <v>3</v>
      </c>
      <c r="AN996" s="15">
        <f t="shared" si="472"/>
        <v>0.33333333333333331</v>
      </c>
      <c r="AO996" s="2">
        <v>3</v>
      </c>
      <c r="AP996" s="15">
        <f t="shared" si="473"/>
        <v>0.33333333333333331</v>
      </c>
      <c r="AQ996" s="6">
        <v>7</v>
      </c>
      <c r="AR996" s="15">
        <f t="shared" si="474"/>
        <v>0.77777777777777779</v>
      </c>
      <c r="AS996" s="52">
        <v>27</v>
      </c>
      <c r="AT996" s="15">
        <f t="shared" si="475"/>
        <v>3</v>
      </c>
      <c r="AU996" s="18"/>
      <c r="AV996" s="18"/>
      <c r="AW996" s="18"/>
      <c r="AX996" s="18"/>
      <c r="AY996" s="18"/>
      <c r="AZ996" s="18"/>
      <c r="BA996" s="18"/>
      <c r="BB996" s="18"/>
      <c r="BC996" s="18"/>
      <c r="BD996" s="92">
        <f t="shared" si="476"/>
        <v>49.019607843137258</v>
      </c>
      <c r="BE996" s="92">
        <f t="shared" si="477"/>
        <v>39.0625</v>
      </c>
      <c r="BF996" s="93">
        <f>IFERROR(100*((L996+0.44*AA996+AQ996)*2400)/((SUMIFS(팀공격력!Q:Q,팀공격력!A:A,B996,팀공격력!B:B,D996)+0.44*SUMIFS(팀공격력!T:T,팀공격력!A:A,B996,팀공격력!B:B,D996)+SUMIFS(팀공격력!AK:AK,팀공격력!A:A,B996,팀공격력!B:B,D996))*(F996*60+G996)),"")</f>
        <v>12.279856911407897</v>
      </c>
      <c r="BG996" s="17">
        <f t="shared" si="478"/>
        <v>0.125</v>
      </c>
      <c r="BH996" s="17">
        <f t="shared" si="479"/>
        <v>0.625</v>
      </c>
      <c r="BI996" s="94">
        <f>IFERROR(((AG996*(12000/5))/((F996*60+G996)*(SUMIFS(팀공격력!X:X,팀공격력!A:A,B996,팀공격력!B:B,D996)+SUMIFS(팀수비력!X:X,팀수비력!A:A,B996,팀수비력!B:B,D996))))*100,"")</f>
        <v>3.0374325595052021</v>
      </c>
      <c r="BJ996" s="94">
        <f>IFERROR(((AI996*(12000/5))/((F996*60+G996)*(SUMIFS(팀공격력!V:V,팀공격력!A:A,B996,팀공격력!B:B,D996)+SUMIFS(팀수비력!W:W,팀수비력!A:A,B996,팀수비력!B:B,D996))))*100,"")</f>
        <v>14.708742908760494</v>
      </c>
      <c r="BK996" s="94">
        <f>IFERROR(((AE996*(12000/5))/((F996*60+G996)*(SUMIFS(팀공격력!X:X,팀공격력!A:A,B996,팀공격력!B:B,D996)+SUMIFS(팀수비력!X:X,팀수비력!A:A,B996,팀수비력!B:B,D996))))*100,"")</f>
        <v>10.023527446367167</v>
      </c>
      <c r="BL996" s="94">
        <f>IFERROR(100*AK996/(((((F996*60+G996)/(12000/5))*SUMIFS(팀공격력!P:P,팀공격력!A:A,B996,팀공격력!B:B,D996))-K996)),"")</f>
        <v>8.5681181621386546</v>
      </c>
      <c r="BM996" s="94">
        <f>IFERROR(100*((AM996/E996*(2400))/((F996*60+G996)*SUMIFS(팀공격력!AR:AR,팀공격력!A:A,B996,팀공격력!B:B,D996))),"")</f>
        <v>0.90632462372180078</v>
      </c>
      <c r="BN996" s="94">
        <f>IFERROR((AO996*40)/(((F996*60+G996)/60)*(SUMIFS(팀수비력!Q:Q,팀수비력!A:A,B996,팀수비력!B:B,D996)-SUMIFS(팀수비력!N:N,팀수비력!A:A,B996,팀수비력!B:B,D996)))*100,"")</f>
        <v>1.4937821318760658</v>
      </c>
      <c r="BO996" s="94">
        <f t="shared" si="480"/>
        <v>14.644351464435147</v>
      </c>
      <c r="BP996" s="18"/>
      <c r="BQ996" s="18"/>
      <c r="BR996" s="18"/>
      <c r="BS996" s="18"/>
      <c r="BT996" s="19" t="s">
        <v>88</v>
      </c>
      <c r="BU996" s="19"/>
      <c r="BV996" s="26" t="s">
        <v>94</v>
      </c>
      <c r="BW996" s="26"/>
      <c r="BX996" s="26"/>
      <c r="BY996" s="26"/>
      <c r="BZ996" s="29"/>
      <c r="CA996" s="29"/>
      <c r="CB996" s="29"/>
      <c r="CC996" s="30"/>
      <c r="CD996" s="30"/>
      <c r="CE996" s="30"/>
      <c r="CF996" s="28">
        <v>4</v>
      </c>
      <c r="CG996" s="28">
        <v>5</v>
      </c>
    </row>
    <row r="997" spans="1:85" x14ac:dyDescent="0.4">
      <c r="A997" s="9" t="s">
        <v>84</v>
      </c>
      <c r="B997" s="9" t="s">
        <v>130</v>
      </c>
      <c r="C997" s="9" t="s">
        <v>146</v>
      </c>
      <c r="D997" s="23" t="s">
        <v>299</v>
      </c>
      <c r="E997" s="32">
        <v>8</v>
      </c>
      <c r="F997" s="32">
        <v>18</v>
      </c>
      <c r="G997" s="32">
        <v>43</v>
      </c>
      <c r="H997" s="14">
        <f t="shared" si="454"/>
        <v>8984</v>
      </c>
      <c r="I997" s="45">
        <v>25</v>
      </c>
      <c r="J997" s="15">
        <f t="shared" si="455"/>
        <v>3.125</v>
      </c>
      <c r="K997" s="21">
        <v>8</v>
      </c>
      <c r="L997" s="21">
        <v>24</v>
      </c>
      <c r="M997" s="15">
        <f t="shared" si="456"/>
        <v>1</v>
      </c>
      <c r="N997" s="15">
        <f t="shared" si="457"/>
        <v>3</v>
      </c>
      <c r="O997" s="17">
        <f t="shared" si="458"/>
        <v>0.33333333333333331</v>
      </c>
      <c r="P997" s="14">
        <v>3</v>
      </c>
      <c r="Q997" s="16">
        <v>7</v>
      </c>
      <c r="R997" s="15">
        <f t="shared" si="459"/>
        <v>0.375</v>
      </c>
      <c r="S997" s="15">
        <f t="shared" si="460"/>
        <v>0.875</v>
      </c>
      <c r="T997" s="17">
        <f t="shared" si="461"/>
        <v>0.42857142857142855</v>
      </c>
      <c r="U997" s="16">
        <v>5</v>
      </c>
      <c r="V997" s="16">
        <v>17</v>
      </c>
      <c r="W997" s="15">
        <f t="shared" si="462"/>
        <v>0.625</v>
      </c>
      <c r="X997" s="15">
        <f t="shared" si="463"/>
        <v>2.125</v>
      </c>
      <c r="Y997" s="17">
        <f t="shared" si="464"/>
        <v>0.29411764705882354</v>
      </c>
      <c r="Z997" s="8">
        <v>4</v>
      </c>
      <c r="AA997" s="8">
        <v>6</v>
      </c>
      <c r="AB997" s="15">
        <f t="shared" si="465"/>
        <v>0.5</v>
      </c>
      <c r="AC997" s="15">
        <f t="shared" si="466"/>
        <v>0.75</v>
      </c>
      <c r="AD997" s="17">
        <f t="shared" si="467"/>
        <v>0.66666666666666663</v>
      </c>
      <c r="AE997" s="13">
        <v>32</v>
      </c>
      <c r="AF997" s="15">
        <f t="shared" si="468"/>
        <v>4</v>
      </c>
      <c r="AG997" s="13">
        <v>10</v>
      </c>
      <c r="AH997" s="15">
        <f t="shared" si="469"/>
        <v>1.25</v>
      </c>
      <c r="AI997" s="13">
        <v>22</v>
      </c>
      <c r="AJ997" s="15">
        <f t="shared" si="470"/>
        <v>2.75</v>
      </c>
      <c r="AK997" s="13">
        <v>25</v>
      </c>
      <c r="AL997" s="15">
        <f t="shared" si="471"/>
        <v>3.125</v>
      </c>
      <c r="AM997" s="13">
        <v>5</v>
      </c>
      <c r="AN997" s="15">
        <f t="shared" si="472"/>
        <v>0.625</v>
      </c>
      <c r="AO997" s="2">
        <v>0</v>
      </c>
      <c r="AP997" s="15">
        <f t="shared" si="473"/>
        <v>0</v>
      </c>
      <c r="AQ997" s="6">
        <v>7</v>
      </c>
      <c r="AR997" s="15">
        <f t="shared" si="474"/>
        <v>0.875</v>
      </c>
      <c r="AS997" s="52">
        <v>18</v>
      </c>
      <c r="AT997" s="15">
        <f t="shared" si="475"/>
        <v>2.25</v>
      </c>
      <c r="AU997" s="18"/>
      <c r="AV997" s="18"/>
      <c r="AW997" s="18"/>
      <c r="AX997" s="18"/>
      <c r="AY997" s="18"/>
      <c r="AZ997" s="18"/>
      <c r="BA997" s="18"/>
      <c r="BB997" s="18"/>
      <c r="BC997" s="18"/>
      <c r="BD997" s="92">
        <f t="shared" si="476"/>
        <v>46.921921921921921</v>
      </c>
      <c r="BE997" s="92">
        <f t="shared" si="477"/>
        <v>43.75</v>
      </c>
      <c r="BF997" s="93">
        <f>IFERROR(100*((L997+0.44*AA997+AQ997)*2400)/((SUMIFS(팀공격력!Q:Q,팀공격력!A:A,B997,팀공격력!B:B,D997)+0.44*SUMIFS(팀공격력!T:T,팀공격력!A:A,B997,팀공격력!B:B,D997)+SUMIFS(팀공격력!AK:AK,팀공격력!A:A,B997,팀공격력!B:B,D997))*(F997*60+G997)),"")</f>
        <v>9.2270064384701449</v>
      </c>
      <c r="BG997" s="17">
        <f t="shared" si="478"/>
        <v>0.70833333333333337</v>
      </c>
      <c r="BH997" s="17">
        <f t="shared" si="479"/>
        <v>0.25</v>
      </c>
      <c r="BI997" s="94">
        <f>IFERROR(((AG997*(12000/5))/((F997*60+G997)*(SUMIFS(팀공격력!X:X,팀공격력!A:A,B997,팀공격력!B:B,D997)+SUMIFS(팀수비력!X:X,팀수비력!A:A,B997,팀수비력!B:B,D997))))*100,"")</f>
        <v>3.2429934450994993</v>
      </c>
      <c r="BJ997" s="94">
        <f>IFERROR(((AI997*(12000/5))/((F997*60+G997)*(SUMIFS(팀공격력!V:V,팀공격력!A:A,B997,팀공격력!B:B,D997)+SUMIFS(팀수비력!W:W,팀수비력!A:A,B997,팀수비력!B:B,D997))))*100,"")</f>
        <v>15.021379861678128</v>
      </c>
      <c r="BK997" s="94">
        <f>IFERROR(((AE997*(12000/5))/((F997*60+G997)*(SUMIFS(팀공격력!X:X,팀공격력!A:A,B997,팀공격력!B:B,D997)+SUMIFS(팀수비력!X:X,팀수비력!A:A,B997,팀수비력!B:B,D997))))*100,"")</f>
        <v>10.377579024318397</v>
      </c>
      <c r="BL997" s="94">
        <f>IFERROR(100*AK997/(((((F997*60+G997)/(12000/5))*SUMIFS(팀공격력!P:P,팀공격력!A:A,B997,팀공격력!B:B,D997))-K997)),"")</f>
        <v>20.245442244814637</v>
      </c>
      <c r="BM997" s="94">
        <f>IFERROR(100*((AM997/E997*(2400))/((F997*60+G997)*SUMIFS(팀공격력!AR:AR,팀공격력!A:A,B997,팀공격력!B:B,D997))),"")</f>
        <v>1.8143642428357734</v>
      </c>
      <c r="BN997" s="94">
        <f>IFERROR((AO997*40)/(((F997*60+G997)/60)*(SUMIFS(팀수비력!Q:Q,팀수비력!A:A,B997,팀수비력!B:B,D997)-SUMIFS(팀수비력!N:N,팀수비력!A:A,B997,팀수비력!B:B,D997)))*100,"")</f>
        <v>0</v>
      </c>
      <c r="BO997" s="94">
        <f t="shared" si="480"/>
        <v>20.808561236623067</v>
      </c>
      <c r="BP997" s="18"/>
      <c r="BQ997" s="18"/>
      <c r="BR997" s="18"/>
      <c r="BS997" s="18"/>
      <c r="BT997" s="19" t="s">
        <v>88</v>
      </c>
      <c r="BU997" s="19"/>
      <c r="BV997" s="26" t="s">
        <v>89</v>
      </c>
      <c r="BW997" s="26"/>
      <c r="BX997" s="26"/>
      <c r="BY997" s="26"/>
      <c r="BZ997" s="29"/>
      <c r="CA997" s="29"/>
      <c r="CB997" s="29"/>
      <c r="CC997" s="30"/>
      <c r="CD997" s="30"/>
      <c r="CE997" s="30"/>
      <c r="CF997" s="28">
        <v>4</v>
      </c>
      <c r="CG997" s="28">
        <v>4</v>
      </c>
    </row>
    <row r="998" spans="1:85" x14ac:dyDescent="0.4">
      <c r="A998" s="9" t="s">
        <v>84</v>
      </c>
      <c r="B998" s="9" t="s">
        <v>130</v>
      </c>
      <c r="C998" s="9" t="s">
        <v>147</v>
      </c>
      <c r="D998" s="23" t="s">
        <v>299</v>
      </c>
      <c r="E998" s="32">
        <v>9</v>
      </c>
      <c r="F998" s="32">
        <v>32</v>
      </c>
      <c r="G998" s="32">
        <v>28</v>
      </c>
      <c r="H998" s="14">
        <f t="shared" si="454"/>
        <v>17532</v>
      </c>
      <c r="I998" s="45">
        <v>161</v>
      </c>
      <c r="J998" s="15">
        <f t="shared" si="455"/>
        <v>17.888888888888889</v>
      </c>
      <c r="K998" s="21">
        <v>59</v>
      </c>
      <c r="L998" s="21">
        <v>146</v>
      </c>
      <c r="M998" s="15">
        <f t="shared" si="456"/>
        <v>6.5555555555555554</v>
      </c>
      <c r="N998" s="15">
        <f t="shared" si="457"/>
        <v>16.222222222222221</v>
      </c>
      <c r="O998" s="17">
        <f t="shared" si="458"/>
        <v>0.4041095890410959</v>
      </c>
      <c r="P998" s="14">
        <v>51</v>
      </c>
      <c r="Q998" s="16">
        <v>113</v>
      </c>
      <c r="R998" s="15">
        <f t="shared" si="459"/>
        <v>5.666666666666667</v>
      </c>
      <c r="S998" s="15">
        <f t="shared" si="460"/>
        <v>12.555555555555555</v>
      </c>
      <c r="T998" s="17">
        <f t="shared" si="461"/>
        <v>0.45132743362831856</v>
      </c>
      <c r="U998" s="16">
        <v>8</v>
      </c>
      <c r="V998" s="16">
        <v>33</v>
      </c>
      <c r="W998" s="15">
        <f t="shared" si="462"/>
        <v>0.88888888888888884</v>
      </c>
      <c r="X998" s="15">
        <f t="shared" si="463"/>
        <v>3.6666666666666665</v>
      </c>
      <c r="Y998" s="17">
        <f t="shared" si="464"/>
        <v>0.24242424242424243</v>
      </c>
      <c r="Z998" s="8">
        <v>35</v>
      </c>
      <c r="AA998" s="8">
        <v>50</v>
      </c>
      <c r="AB998" s="15">
        <f t="shared" si="465"/>
        <v>3.8888888888888888</v>
      </c>
      <c r="AC998" s="15">
        <f t="shared" si="466"/>
        <v>5.5555555555555554</v>
      </c>
      <c r="AD998" s="17">
        <f t="shared" si="467"/>
        <v>0.7</v>
      </c>
      <c r="AE998" s="13">
        <v>47</v>
      </c>
      <c r="AF998" s="15">
        <f t="shared" si="468"/>
        <v>5.2222222222222223</v>
      </c>
      <c r="AG998" s="13">
        <v>6</v>
      </c>
      <c r="AH998" s="15">
        <f t="shared" si="469"/>
        <v>0.66666666666666663</v>
      </c>
      <c r="AI998" s="13">
        <v>41</v>
      </c>
      <c r="AJ998" s="15">
        <f t="shared" si="470"/>
        <v>4.5555555555555554</v>
      </c>
      <c r="AK998" s="13">
        <v>53</v>
      </c>
      <c r="AL998" s="15">
        <f t="shared" si="471"/>
        <v>5.8888888888888893</v>
      </c>
      <c r="AM998" s="13">
        <v>6</v>
      </c>
      <c r="AN998" s="15">
        <f t="shared" si="472"/>
        <v>0.66666666666666663</v>
      </c>
      <c r="AO998" s="2">
        <v>11</v>
      </c>
      <c r="AP998" s="15">
        <f t="shared" si="473"/>
        <v>1.2222222222222223</v>
      </c>
      <c r="AQ998" s="6">
        <v>29</v>
      </c>
      <c r="AR998" s="15">
        <f t="shared" si="474"/>
        <v>3.2222222222222223</v>
      </c>
      <c r="AS998" s="52">
        <v>19</v>
      </c>
      <c r="AT998" s="15">
        <f t="shared" si="475"/>
        <v>2.1111111111111112</v>
      </c>
      <c r="AU998" s="18"/>
      <c r="AV998" s="18"/>
      <c r="AW998" s="18"/>
      <c r="AX998" s="18"/>
      <c r="AY998" s="18"/>
      <c r="AZ998" s="18"/>
      <c r="BA998" s="18"/>
      <c r="BB998" s="18"/>
      <c r="BC998" s="18"/>
      <c r="BD998" s="92">
        <f t="shared" si="476"/>
        <v>47.916666666666671</v>
      </c>
      <c r="BE998" s="92">
        <f t="shared" si="477"/>
        <v>43.150684931506852</v>
      </c>
      <c r="BF998" s="93">
        <f>IFERROR(100*((L998+0.44*AA998+AQ998)*2400)/((SUMIFS(팀공격력!Q:Q,팀공격력!A:A,B998,팀공격력!B:B,D998)+0.44*SUMIFS(팀공격력!T:T,팀공격력!A:A,B998,팀공격력!B:B,D998)+SUMIFS(팀공격력!AK:AK,팀공격력!A:A,B998,팀공격력!B:B,D998))*(F998*60+G998)),"")</f>
        <v>31.150273663850914</v>
      </c>
      <c r="BG998" s="17">
        <f t="shared" si="478"/>
        <v>0.22602739726027396</v>
      </c>
      <c r="BH998" s="17">
        <f t="shared" si="479"/>
        <v>0.34246575342465752</v>
      </c>
      <c r="BI998" s="94">
        <f>IFERROR(((AG998*(12000/5))/((F998*60+G998)*(SUMIFS(팀공격력!X:X,팀공격력!A:A,B998,팀공격력!B:B,D998)+SUMIFS(팀수비력!X:X,팀수비력!A:A,B998,팀수비력!B:B,D998))))*100,"")</f>
        <v>1.1217294575503298</v>
      </c>
      <c r="BJ998" s="94">
        <f>IFERROR(((AI998*(12000/5))/((F998*60+G998)*(SUMIFS(팀공격력!V:V,팀공격력!A:A,B998,팀공격력!B:B,D998)+SUMIFS(팀수비력!W:W,팀수비력!A:A,B998,팀수비력!B:B,D998))))*100,"")</f>
        <v>16.138449527983152</v>
      </c>
      <c r="BK998" s="94">
        <f>IFERROR(((AE998*(12000/5))/((F998*60+G998)*(SUMIFS(팀공격력!X:X,팀공격력!A:A,B998,팀공격력!B:B,D998)+SUMIFS(팀수비력!X:X,팀수비력!A:A,B998,팀수비력!B:B,D998))))*100,"")</f>
        <v>8.7868807508109175</v>
      </c>
      <c r="BL998" s="94">
        <f>IFERROR(100*AK998/(((((F998*60+G998)/(12000/5))*SUMIFS(팀공격력!P:P,팀공격력!A:A,B998,팀공격력!B:B,D998))-K998)),"")</f>
        <v>31.346417341074652</v>
      </c>
      <c r="BM998" s="94">
        <f>IFERROR(100*((AM998/E998*(2400))/((F998*60+G998)*SUMIFS(팀공격력!AR:AR,팀공격력!A:A,B998,팀공격력!B:B,D998))),"")</f>
        <v>1.1156911949101018</v>
      </c>
      <c r="BN998" s="94">
        <f>IFERROR((AO998*40)/(((F998*60+G998)/60)*(SUMIFS(팀수비력!Q:Q,팀수비력!A:A,B998,팀수비력!B:B,D998)-SUMIFS(팀수비력!N:N,팀수비력!A:A,B998,팀수비력!B:B,D998)))*100,"")</f>
        <v>3.3712341781850501</v>
      </c>
      <c r="BO998" s="94">
        <f t="shared" si="480"/>
        <v>14.720812182741117</v>
      </c>
      <c r="BP998" s="18"/>
      <c r="BQ998" s="18"/>
      <c r="BR998" s="18"/>
      <c r="BS998" s="18"/>
      <c r="BT998" s="19" t="s">
        <v>88</v>
      </c>
      <c r="BU998" s="19"/>
      <c r="BV998" s="26" t="s">
        <v>94</v>
      </c>
      <c r="BW998" s="26"/>
      <c r="BX998" s="26"/>
      <c r="BY998" s="26"/>
      <c r="BZ998" s="29"/>
      <c r="CA998" s="29"/>
      <c r="CB998" s="29"/>
      <c r="CC998" s="30"/>
      <c r="CD998" s="30"/>
      <c r="CE998" s="30"/>
      <c r="CF998" s="28">
        <v>4</v>
      </c>
      <c r="CG998" s="28">
        <v>5</v>
      </c>
    </row>
    <row r="999" spans="1:85" x14ac:dyDescent="0.4">
      <c r="A999" s="9" t="s">
        <v>84</v>
      </c>
      <c r="B999" s="9" t="s">
        <v>130</v>
      </c>
      <c r="C999" s="9" t="s">
        <v>148</v>
      </c>
      <c r="D999" s="23" t="s">
        <v>299</v>
      </c>
      <c r="E999" s="32">
        <v>8</v>
      </c>
      <c r="F999" s="32">
        <v>21</v>
      </c>
      <c r="G999" s="32">
        <v>24</v>
      </c>
      <c r="H999" s="14">
        <f t="shared" si="454"/>
        <v>10272</v>
      </c>
      <c r="I999" s="45">
        <v>81</v>
      </c>
      <c r="J999" s="15">
        <f t="shared" si="455"/>
        <v>10.125</v>
      </c>
      <c r="K999" s="21">
        <v>30</v>
      </c>
      <c r="L999" s="21">
        <v>53</v>
      </c>
      <c r="M999" s="15">
        <f t="shared" si="456"/>
        <v>3.75</v>
      </c>
      <c r="N999" s="15">
        <f t="shared" si="457"/>
        <v>6.625</v>
      </c>
      <c r="O999" s="17">
        <f t="shared" si="458"/>
        <v>0.56603773584905659</v>
      </c>
      <c r="P999" s="14">
        <v>13</v>
      </c>
      <c r="Q999" s="16">
        <v>22</v>
      </c>
      <c r="R999" s="15">
        <f t="shared" si="459"/>
        <v>1.625</v>
      </c>
      <c r="S999" s="15">
        <f t="shared" si="460"/>
        <v>2.75</v>
      </c>
      <c r="T999" s="17">
        <f t="shared" si="461"/>
        <v>0.59090909090909094</v>
      </c>
      <c r="U999" s="16">
        <v>17</v>
      </c>
      <c r="V999" s="16">
        <v>31</v>
      </c>
      <c r="W999" s="15">
        <f t="shared" si="462"/>
        <v>2.125</v>
      </c>
      <c r="X999" s="15">
        <f t="shared" si="463"/>
        <v>3.875</v>
      </c>
      <c r="Y999" s="17">
        <f t="shared" si="464"/>
        <v>0.54838709677419351</v>
      </c>
      <c r="Z999" s="8">
        <v>4</v>
      </c>
      <c r="AA999" s="8">
        <v>5</v>
      </c>
      <c r="AB999" s="15">
        <f t="shared" si="465"/>
        <v>0.5</v>
      </c>
      <c r="AC999" s="15">
        <f t="shared" si="466"/>
        <v>0.625</v>
      </c>
      <c r="AD999" s="17">
        <f t="shared" si="467"/>
        <v>0.8</v>
      </c>
      <c r="AE999" s="13">
        <v>31</v>
      </c>
      <c r="AF999" s="15">
        <f t="shared" si="468"/>
        <v>3.875</v>
      </c>
      <c r="AG999" s="13">
        <v>6</v>
      </c>
      <c r="AH999" s="15">
        <f t="shared" si="469"/>
        <v>0.75</v>
      </c>
      <c r="AI999" s="13">
        <v>25</v>
      </c>
      <c r="AJ999" s="15">
        <f t="shared" si="470"/>
        <v>3.125</v>
      </c>
      <c r="AK999" s="13">
        <v>4</v>
      </c>
      <c r="AL999" s="15">
        <f t="shared" si="471"/>
        <v>0.5</v>
      </c>
      <c r="AM999" s="13">
        <v>2</v>
      </c>
      <c r="AN999" s="15">
        <f t="shared" si="472"/>
        <v>0.25</v>
      </c>
      <c r="AO999" s="2">
        <v>1</v>
      </c>
      <c r="AP999" s="15">
        <f t="shared" si="473"/>
        <v>0.125</v>
      </c>
      <c r="AQ999" s="6">
        <v>4</v>
      </c>
      <c r="AR999" s="15">
        <f t="shared" si="474"/>
        <v>0.5</v>
      </c>
      <c r="AS999" s="52">
        <v>16</v>
      </c>
      <c r="AT999" s="15">
        <f t="shared" si="475"/>
        <v>2</v>
      </c>
      <c r="AU999" s="18"/>
      <c r="AV999" s="18"/>
      <c r="AW999" s="18"/>
      <c r="AX999" s="18"/>
      <c r="AY999" s="18"/>
      <c r="AZ999" s="18"/>
      <c r="BA999" s="18"/>
      <c r="BB999" s="18"/>
      <c r="BC999" s="18"/>
      <c r="BD999" s="92">
        <f t="shared" si="476"/>
        <v>73.369565217391298</v>
      </c>
      <c r="BE999" s="92">
        <f t="shared" si="477"/>
        <v>72.641509433962256</v>
      </c>
      <c r="BF999" s="93">
        <f>IFERROR(100*((L999+0.44*AA999+AQ999)*2400)/((SUMIFS(팀공격력!Q:Q,팀공격력!A:A,B999,팀공격력!B:B,D999)+0.44*SUMIFS(팀공격력!T:T,팀공격력!A:A,B999,팀공격력!B:B,D999)+SUMIFS(팀공격력!AK:AK,팀공격력!A:A,B999,팀공격력!B:B,D999))*(F999*60+G999)),"")</f>
        <v>14.201730787960964</v>
      </c>
      <c r="BG999" s="17">
        <f t="shared" si="478"/>
        <v>0.58490566037735847</v>
      </c>
      <c r="BH999" s="17">
        <f t="shared" si="479"/>
        <v>9.4339622641509441E-2</v>
      </c>
      <c r="BI999" s="94">
        <f>IFERROR(((AG999*(12000/5))/((F999*60+G999)*(SUMIFS(팀공격력!X:X,팀공격력!A:A,B999,팀공격력!B:B,D999)+SUMIFS(팀수비력!X:X,팀수비력!A:A,B999,팀수비력!B:B,D999))))*100,"")</f>
        <v>1.7018138499283821</v>
      </c>
      <c r="BJ999" s="94">
        <f>IFERROR(((AI999*(12000/5))/((F999*60+G999)*(SUMIFS(팀공격력!V:V,팀공격력!A:A,B999,팀공격력!B:B,D999)+SUMIFS(팀수비력!W:W,팀수비력!A:A,B999,팀수비력!B:B,D999))))*100,"")</f>
        <v>14.929384013615598</v>
      </c>
      <c r="BK999" s="94">
        <f>IFERROR(((AE999*(12000/5))/((F999*60+G999)*(SUMIFS(팀공격력!X:X,팀공격력!A:A,B999,팀공격력!B:B,D999)+SUMIFS(팀수비력!X:X,팀수비력!A:A,B999,팀수비력!B:B,D999))))*100,"")</f>
        <v>8.7927048912966406</v>
      </c>
      <c r="BL999" s="94">
        <f>IFERROR(100*AK999/(((((F999*60+G999)/(12000/5))*SUMIFS(팀공격력!P:P,팀공격력!A:A,B999,팀공격력!B:B,D999))-K999)),"")</f>
        <v>3.3240536834669876</v>
      </c>
      <c r="BM999" s="94">
        <f>IFERROR(100*((AM999/E999*(2400))/((F999*60+G999)*SUMIFS(팀공격력!AR:AR,팀공격력!A:A,B999,팀공격력!B:B,D999))),"")</f>
        <v>0.63474487373974253</v>
      </c>
      <c r="BN999" s="94">
        <f>IFERROR((AO999*40)/(((F999*60+G999)/60)*(SUMIFS(팀수비력!Q:Q,팀수비력!A:A,B999,팀수비력!B:B,D999)-SUMIFS(팀수비력!N:N,팀수비력!A:A,B999,팀수비력!B:B,D999)))*100,"")</f>
        <v>0.46496489515041622</v>
      </c>
      <c r="BO999" s="94">
        <f t="shared" si="480"/>
        <v>6.7567567567567561</v>
      </c>
      <c r="BP999" s="18"/>
      <c r="BQ999" s="18"/>
      <c r="BR999" s="18"/>
      <c r="BS999" s="18"/>
      <c r="BT999" s="19" t="s">
        <v>88</v>
      </c>
      <c r="BU999" s="19"/>
      <c r="BV999" s="26" t="s">
        <v>94</v>
      </c>
      <c r="BW999" s="26"/>
      <c r="BX999" s="26"/>
      <c r="BY999" s="26"/>
      <c r="BZ999" s="29"/>
      <c r="CA999" s="29"/>
      <c r="CB999" s="29"/>
      <c r="CC999" s="30"/>
      <c r="CD999" s="30"/>
      <c r="CE999" s="30"/>
      <c r="CF999" s="28">
        <v>4</v>
      </c>
      <c r="CG999" s="28">
        <v>4</v>
      </c>
    </row>
    <row r="1000" spans="1:85" x14ac:dyDescent="0.4">
      <c r="A1000" s="9" t="s">
        <v>84</v>
      </c>
      <c r="B1000" s="9" t="s">
        <v>149</v>
      </c>
      <c r="C1000" s="9" t="s">
        <v>150</v>
      </c>
      <c r="D1000" s="23" t="s">
        <v>299</v>
      </c>
      <c r="E1000" s="32">
        <v>7</v>
      </c>
      <c r="F1000" s="32">
        <v>8</v>
      </c>
      <c r="G1000" s="32">
        <v>35</v>
      </c>
      <c r="H1000" s="14">
        <f t="shared" si="454"/>
        <v>3605</v>
      </c>
      <c r="I1000" s="45">
        <v>13</v>
      </c>
      <c r="J1000" s="15">
        <f t="shared" si="455"/>
        <v>1.8571428571428572</v>
      </c>
      <c r="K1000" s="21">
        <v>4</v>
      </c>
      <c r="L1000" s="21">
        <v>18</v>
      </c>
      <c r="M1000" s="15">
        <f t="shared" si="456"/>
        <v>0.5714285714285714</v>
      </c>
      <c r="N1000" s="15">
        <f t="shared" si="457"/>
        <v>2.5714285714285716</v>
      </c>
      <c r="O1000" s="17">
        <f t="shared" si="458"/>
        <v>0.22222222222222221</v>
      </c>
      <c r="P1000" s="14">
        <v>1</v>
      </c>
      <c r="Q1000" s="16">
        <v>6</v>
      </c>
      <c r="R1000" s="15">
        <f t="shared" si="459"/>
        <v>0.14285714285714285</v>
      </c>
      <c r="S1000" s="15">
        <f t="shared" si="460"/>
        <v>0.8571428571428571</v>
      </c>
      <c r="T1000" s="17">
        <f t="shared" si="461"/>
        <v>0.16666666666666666</v>
      </c>
      <c r="U1000" s="16">
        <v>3</v>
      </c>
      <c r="V1000" s="16">
        <v>12</v>
      </c>
      <c r="W1000" s="15">
        <f t="shared" si="462"/>
        <v>0.42857142857142855</v>
      </c>
      <c r="X1000" s="15">
        <f t="shared" si="463"/>
        <v>1.7142857142857142</v>
      </c>
      <c r="Y1000" s="17">
        <f t="shared" si="464"/>
        <v>0.25</v>
      </c>
      <c r="Z1000" s="8">
        <v>2</v>
      </c>
      <c r="AA1000" s="8">
        <v>3</v>
      </c>
      <c r="AB1000" s="15">
        <f t="shared" si="465"/>
        <v>0.2857142857142857</v>
      </c>
      <c r="AC1000" s="15">
        <f t="shared" si="466"/>
        <v>0.42857142857142855</v>
      </c>
      <c r="AD1000" s="17">
        <f t="shared" si="467"/>
        <v>0.66666666666666663</v>
      </c>
      <c r="AE1000" s="13">
        <v>6</v>
      </c>
      <c r="AF1000" s="15">
        <f t="shared" si="468"/>
        <v>0.8571428571428571</v>
      </c>
      <c r="AG1000" s="13">
        <v>3</v>
      </c>
      <c r="AH1000" s="15">
        <f t="shared" si="469"/>
        <v>0.42857142857142855</v>
      </c>
      <c r="AI1000" s="13">
        <v>3</v>
      </c>
      <c r="AJ1000" s="15">
        <f t="shared" si="470"/>
        <v>0.42857142857142855</v>
      </c>
      <c r="AK1000" s="13">
        <v>1</v>
      </c>
      <c r="AL1000" s="15">
        <f t="shared" si="471"/>
        <v>0.14285714285714285</v>
      </c>
      <c r="AM1000" s="13">
        <v>2</v>
      </c>
      <c r="AN1000" s="15">
        <f t="shared" si="472"/>
        <v>0.2857142857142857</v>
      </c>
      <c r="AO1000" s="2">
        <v>0</v>
      </c>
      <c r="AP1000" s="15">
        <f t="shared" si="473"/>
        <v>0</v>
      </c>
      <c r="AQ1000" s="6">
        <v>2</v>
      </c>
      <c r="AR1000" s="15">
        <f t="shared" si="474"/>
        <v>0.2857142857142857</v>
      </c>
      <c r="AS1000" s="52">
        <v>11</v>
      </c>
      <c r="AT1000" s="15">
        <f t="shared" si="475"/>
        <v>1.5714285714285714</v>
      </c>
      <c r="AU1000" s="18"/>
      <c r="AV1000" s="18"/>
      <c r="AW1000" s="18"/>
      <c r="AX1000" s="18"/>
      <c r="AY1000" s="18"/>
      <c r="AZ1000" s="18"/>
      <c r="BA1000" s="18"/>
      <c r="BB1000" s="18"/>
      <c r="BC1000" s="18"/>
      <c r="BD1000" s="92">
        <f t="shared" si="476"/>
        <v>33.643892339544514</v>
      </c>
      <c r="BE1000" s="92">
        <f t="shared" si="477"/>
        <v>30.555555555555557</v>
      </c>
      <c r="BF1000" s="93">
        <f>IFERROR(100*((L1000+0.44*AA1000+AQ1000)*2400)/((SUMIFS(팀공격력!Q:Q,팀공격력!A:A,B1000,팀공격력!B:B,D1000)+0.44*SUMIFS(팀공격력!T:T,팀공격력!A:A,B1000,팀공격력!B:B,D1000)+SUMIFS(팀공격력!AK:AK,팀공격력!A:A,B1000,팀공격력!B:B,D1000))*(F1000*60+G1000)),"")</f>
        <v>12.451792135279883</v>
      </c>
      <c r="BG1000" s="17">
        <f t="shared" si="478"/>
        <v>0.66666666666666663</v>
      </c>
      <c r="BH1000" s="17">
        <f t="shared" si="479"/>
        <v>0.16666666666666666</v>
      </c>
      <c r="BI1000" s="94">
        <f>IFERROR(((AG1000*(12000/5))/((F1000*60+G1000)*(SUMIFS(팀공격력!X:X,팀공격력!A:A,B1000,팀공격력!B:B,D1000)+SUMIFS(팀수비력!X:X,팀수비력!A:A,B1000,팀수비력!B:B,D1000))))*100,"")</f>
        <v>2.1742741095290583</v>
      </c>
      <c r="BJ1000" s="94">
        <f>IFERROR(((AI1000*(12000/5))/((F1000*60+G1000)*(SUMIFS(팀공격력!V:V,팀공격력!A:A,B1000,팀공격력!B:B,D1000)+SUMIFS(팀수비력!W:W,팀수비력!A:A,B1000,팀수비력!B:B,D1000))))*100,"")</f>
        <v>4.1240656413781256</v>
      </c>
      <c r="BK1000" s="94">
        <f>IFERROR(((AE1000*(12000/5))/((F1000*60+G1000)*(SUMIFS(팀공격력!X:X,팀공격력!A:A,B1000,팀공격력!B:B,D1000)+SUMIFS(팀수비력!X:X,팀수비력!A:A,B1000,팀수비력!B:B,D1000))))*100,"")</f>
        <v>4.3485482190581166</v>
      </c>
      <c r="BL1000" s="94">
        <f>IFERROR(100*AK1000/(((((F1000*60+G1000)/(12000/5))*SUMIFS(팀공격력!P:P,팀공격력!A:A,B1000,팀공격력!B:B,D1000))-K1000)),"")</f>
        <v>1.9071079502562678</v>
      </c>
      <c r="BM1000" s="94">
        <f>IFERROR(100*((AM1000/E1000*(2400))/((F1000*60+G1000)*SUMIFS(팀공격력!AR:AR,팀공격력!A:A,B1000,팀공격력!B:B,D1000))),"")</f>
        <v>1.7910321344153051</v>
      </c>
      <c r="BN1000" s="94">
        <f>IFERROR((AO1000*40)/(((F1000*60+G1000)/60)*(SUMIFS(팀수비력!Q:Q,팀수비력!A:A,B1000,팀수비력!B:B,D1000)-SUMIFS(팀수비력!N:N,팀수비력!A:A,B1000,팀수비력!B:B,D1000)))*100,"")</f>
        <v>0</v>
      </c>
      <c r="BO1000" s="94">
        <f t="shared" si="480"/>
        <v>9.3808630393996246</v>
      </c>
      <c r="BP1000" s="18"/>
      <c r="BQ1000" s="18"/>
      <c r="BR1000" s="18"/>
      <c r="BS1000" s="18"/>
      <c r="BT1000" s="19" t="s">
        <v>88</v>
      </c>
      <c r="BU1000" s="19"/>
      <c r="BV1000" s="26" t="s">
        <v>94</v>
      </c>
      <c r="BW1000" s="26"/>
      <c r="BX1000" s="26"/>
      <c r="BY1000" s="26"/>
      <c r="BZ1000" s="29"/>
      <c r="CA1000" s="29"/>
      <c r="CB1000" s="29"/>
      <c r="CC1000" s="30"/>
      <c r="CD1000" s="30"/>
      <c r="CE1000" s="30"/>
      <c r="CF1000" s="28">
        <v>0</v>
      </c>
      <c r="CG1000" s="28">
        <v>7</v>
      </c>
    </row>
    <row r="1001" spans="1:85" x14ac:dyDescent="0.4">
      <c r="A1001" s="9" t="s">
        <v>84</v>
      </c>
      <c r="B1001" s="9" t="s">
        <v>149</v>
      </c>
      <c r="C1001" s="9" t="s">
        <v>151</v>
      </c>
      <c r="D1001" s="23" t="s">
        <v>299</v>
      </c>
      <c r="E1001" s="32">
        <v>6</v>
      </c>
      <c r="F1001" s="32">
        <v>14</v>
      </c>
      <c r="G1001" s="32">
        <v>20</v>
      </c>
      <c r="H1001" s="14">
        <f t="shared" si="454"/>
        <v>5160</v>
      </c>
      <c r="I1001" s="45">
        <v>29</v>
      </c>
      <c r="J1001" s="15">
        <f t="shared" si="455"/>
        <v>4.833333333333333</v>
      </c>
      <c r="K1001" s="21">
        <v>13</v>
      </c>
      <c r="L1001" s="21">
        <v>33</v>
      </c>
      <c r="M1001" s="15">
        <f t="shared" si="456"/>
        <v>2.1666666666666665</v>
      </c>
      <c r="N1001" s="15">
        <f t="shared" si="457"/>
        <v>5.5</v>
      </c>
      <c r="O1001" s="17">
        <f t="shared" si="458"/>
        <v>0.39393939393939392</v>
      </c>
      <c r="P1001" s="14">
        <v>11</v>
      </c>
      <c r="Q1001" s="16">
        <v>26</v>
      </c>
      <c r="R1001" s="15">
        <f t="shared" si="459"/>
        <v>1.8333333333333333</v>
      </c>
      <c r="S1001" s="15">
        <f t="shared" si="460"/>
        <v>4.333333333333333</v>
      </c>
      <c r="T1001" s="17">
        <f t="shared" si="461"/>
        <v>0.42307692307692307</v>
      </c>
      <c r="U1001" s="16">
        <v>2</v>
      </c>
      <c r="V1001" s="16">
        <v>7</v>
      </c>
      <c r="W1001" s="15">
        <f t="shared" si="462"/>
        <v>0.33333333333333331</v>
      </c>
      <c r="X1001" s="15">
        <f t="shared" si="463"/>
        <v>1.1666666666666667</v>
      </c>
      <c r="Y1001" s="17">
        <f t="shared" si="464"/>
        <v>0.2857142857142857</v>
      </c>
      <c r="Z1001" s="8">
        <v>1</v>
      </c>
      <c r="AA1001" s="8">
        <v>1</v>
      </c>
      <c r="AB1001" s="15">
        <f t="shared" si="465"/>
        <v>0.16666666666666666</v>
      </c>
      <c r="AC1001" s="15">
        <f t="shared" si="466"/>
        <v>0.16666666666666666</v>
      </c>
      <c r="AD1001" s="17">
        <f t="shared" si="467"/>
        <v>1</v>
      </c>
      <c r="AE1001" s="59">
        <v>21</v>
      </c>
      <c r="AF1001" s="15">
        <f t="shared" si="468"/>
        <v>3.5</v>
      </c>
      <c r="AG1001" s="13">
        <v>7</v>
      </c>
      <c r="AH1001" s="15">
        <f t="shared" si="469"/>
        <v>1.1666666666666667</v>
      </c>
      <c r="AI1001" s="59">
        <v>14</v>
      </c>
      <c r="AJ1001" s="15">
        <f t="shared" si="470"/>
        <v>2.3333333333333335</v>
      </c>
      <c r="AK1001" s="13">
        <v>3</v>
      </c>
      <c r="AL1001" s="15">
        <f t="shared" si="471"/>
        <v>0.5</v>
      </c>
      <c r="AM1001" s="13">
        <v>4</v>
      </c>
      <c r="AN1001" s="15">
        <f t="shared" si="472"/>
        <v>0.66666666666666663</v>
      </c>
      <c r="AO1001" s="2">
        <v>0</v>
      </c>
      <c r="AP1001" s="15">
        <f t="shared" si="473"/>
        <v>0</v>
      </c>
      <c r="AQ1001" s="6">
        <v>7</v>
      </c>
      <c r="AR1001" s="15">
        <f t="shared" si="474"/>
        <v>1.1666666666666667</v>
      </c>
      <c r="AS1001" s="52">
        <v>8</v>
      </c>
      <c r="AT1001" s="15">
        <f t="shared" si="475"/>
        <v>1.3333333333333333</v>
      </c>
      <c r="AU1001" s="18"/>
      <c r="AV1001" s="18"/>
      <c r="AW1001" s="18"/>
      <c r="AX1001" s="18"/>
      <c r="AY1001" s="18"/>
      <c r="AZ1001" s="18"/>
      <c r="BA1001" s="18"/>
      <c r="BB1001" s="18"/>
      <c r="BC1001" s="18"/>
      <c r="BD1001" s="92">
        <f t="shared" si="476"/>
        <v>43.361244019138759</v>
      </c>
      <c r="BE1001" s="92">
        <f t="shared" si="477"/>
        <v>42.424242424242422</v>
      </c>
      <c r="BF1001" s="93">
        <f>IFERROR(100*((L1001+0.44*AA1001+AQ1001)*2400)/((SUMIFS(팀공격력!Q:Q,팀공격력!A:A,B1001,팀공격력!B:B,D1001)+0.44*SUMIFS(팀공격력!T:T,팀공격력!A:A,B1001,팀공격력!B:B,D1001)+SUMIFS(팀공격력!AK:AK,팀공격력!A:A,B1001,팀공격력!B:B,D1001))*(F1001*60+G1001)),"")</f>
        <v>14.143750495474281</v>
      </c>
      <c r="BG1001" s="17">
        <f t="shared" si="478"/>
        <v>0.21212121212121213</v>
      </c>
      <c r="BH1001" s="17">
        <f t="shared" si="479"/>
        <v>3.0303030303030304E-2</v>
      </c>
      <c r="BI1001" s="94">
        <f>IFERROR(((AG1001*(12000/5))/((F1001*60+G1001)*(SUMIFS(팀공격력!X:X,팀공격력!A:A,B1001,팀공격력!B:B,D1001)+SUMIFS(팀수비력!X:X,팀수비력!A:A,B1001,팀수비력!B:B,D1001))))*100,"")</f>
        <v>3.0380845600202542</v>
      </c>
      <c r="BJ1001" s="94">
        <f>IFERROR(((AI1001*(12000/5))/((F1001*60+G1001)*(SUMIFS(팀공격력!V:V,팀공격력!A:A,B1001,팀공격력!B:B,D1001)+SUMIFS(팀수비력!W:W,팀수비력!A:A,B1001,팀수비력!B:B,D1001))))*100,"")</f>
        <v>11.525005145091583</v>
      </c>
      <c r="BK1001" s="94">
        <f>IFERROR(((AE1001*(12000/5))/((F1001*60+G1001)*(SUMIFS(팀공격력!X:X,팀공격력!A:A,B1001,팀공격력!B:B,D1001)+SUMIFS(팀수비력!X:X,팀수비력!A:A,B1001,팀수비력!B:B,D1001))))*100,"")</f>
        <v>9.1142536800607612</v>
      </c>
      <c r="BL1001" s="94">
        <f>IFERROR(100*AK1001/(((((F1001*60+G1001)/(12000/5))*SUMIFS(팀공격력!P:P,팀공격력!A:A,B1001,팀공격력!B:B,D1001))-K1001)),"")</f>
        <v>3.6926864293773716</v>
      </c>
      <c r="BM1001" s="94">
        <f>IFERROR(100*((AM1001/E1001*(2400))/((F1001*60+G1001)*SUMIFS(팀공격력!AR:AR,팀공격력!A:A,B1001,팀공격력!B:B,D1001))),"")</f>
        <v>2.5025855986694472</v>
      </c>
      <c r="BN1001" s="94">
        <f>IFERROR((AO1001*40)/(((F1001*60+G1001)/60)*(SUMIFS(팀수비력!Q:Q,팀수비력!A:A,B1001,팀수비력!B:B,D1001)-SUMIFS(팀수비력!N:N,팀수비력!A:A,B1001,팀수비력!B:B,D1001)))*100,"")</f>
        <v>0</v>
      </c>
      <c r="BO1001" s="94">
        <f t="shared" si="480"/>
        <v>17.309594460929773</v>
      </c>
      <c r="BP1001" s="18"/>
      <c r="BQ1001" s="18"/>
      <c r="BR1001" s="18"/>
      <c r="BS1001" s="18"/>
      <c r="BT1001" s="19" t="s">
        <v>88</v>
      </c>
      <c r="BU1001" s="19"/>
      <c r="BV1001" s="26" t="s">
        <v>97</v>
      </c>
      <c r="BW1001" s="26"/>
      <c r="BX1001" s="26"/>
      <c r="BY1001" s="26"/>
      <c r="BZ1001" s="29"/>
      <c r="CA1001" s="29"/>
      <c r="CB1001" s="29"/>
      <c r="CC1001" s="30"/>
      <c r="CD1001" s="30"/>
      <c r="CE1001" s="30"/>
      <c r="CF1001" s="28">
        <v>0</v>
      </c>
      <c r="CG1001" s="28">
        <v>6</v>
      </c>
    </row>
    <row r="1002" spans="1:85" x14ac:dyDescent="0.4">
      <c r="A1002" s="9" t="s">
        <v>84</v>
      </c>
      <c r="B1002" s="9" t="s">
        <v>149</v>
      </c>
      <c r="C1002" s="9" t="s">
        <v>152</v>
      </c>
      <c r="D1002" s="23" t="s">
        <v>299</v>
      </c>
      <c r="E1002" s="32">
        <v>9</v>
      </c>
      <c r="F1002" s="32">
        <v>28</v>
      </c>
      <c r="G1002" s="32">
        <v>54</v>
      </c>
      <c r="H1002" s="14">
        <f t="shared" si="454"/>
        <v>15606</v>
      </c>
      <c r="I1002" s="45">
        <v>146</v>
      </c>
      <c r="J1002" s="15">
        <f t="shared" si="455"/>
        <v>16.222222222222221</v>
      </c>
      <c r="K1002" s="21">
        <v>46</v>
      </c>
      <c r="L1002" s="21">
        <v>103</v>
      </c>
      <c r="M1002" s="15">
        <f t="shared" si="456"/>
        <v>5.1111111111111107</v>
      </c>
      <c r="N1002" s="15">
        <f t="shared" si="457"/>
        <v>11.444444444444445</v>
      </c>
      <c r="O1002" s="17">
        <f t="shared" si="458"/>
        <v>0.44660194174757284</v>
      </c>
      <c r="P1002" s="14">
        <v>27</v>
      </c>
      <c r="Q1002" s="16">
        <v>55</v>
      </c>
      <c r="R1002" s="15">
        <f t="shared" si="459"/>
        <v>3</v>
      </c>
      <c r="S1002" s="15">
        <f t="shared" si="460"/>
        <v>6.1111111111111107</v>
      </c>
      <c r="T1002" s="17">
        <f t="shared" si="461"/>
        <v>0.49090909090909091</v>
      </c>
      <c r="U1002" s="16">
        <v>19</v>
      </c>
      <c r="V1002" s="16">
        <v>48</v>
      </c>
      <c r="W1002" s="15">
        <f t="shared" si="462"/>
        <v>2.1111111111111112</v>
      </c>
      <c r="X1002" s="15">
        <f t="shared" si="463"/>
        <v>5.333333333333333</v>
      </c>
      <c r="Y1002" s="17">
        <f t="shared" si="464"/>
        <v>0.39583333333333331</v>
      </c>
      <c r="Z1002" s="8">
        <v>35</v>
      </c>
      <c r="AA1002" s="8">
        <v>44</v>
      </c>
      <c r="AB1002" s="15">
        <f t="shared" si="465"/>
        <v>3.8888888888888888</v>
      </c>
      <c r="AC1002" s="15">
        <f t="shared" si="466"/>
        <v>4.8888888888888893</v>
      </c>
      <c r="AD1002" s="17">
        <f t="shared" si="467"/>
        <v>0.79545454545454541</v>
      </c>
      <c r="AE1002" s="13">
        <v>39</v>
      </c>
      <c r="AF1002" s="15">
        <f t="shared" si="468"/>
        <v>4.333333333333333</v>
      </c>
      <c r="AG1002" s="13">
        <v>8</v>
      </c>
      <c r="AH1002" s="15">
        <f t="shared" si="469"/>
        <v>0.88888888888888884</v>
      </c>
      <c r="AI1002" s="13">
        <v>31</v>
      </c>
      <c r="AJ1002" s="15">
        <f t="shared" si="470"/>
        <v>3.4444444444444446</v>
      </c>
      <c r="AK1002" s="13">
        <v>50</v>
      </c>
      <c r="AL1002" s="15">
        <f t="shared" si="471"/>
        <v>5.5555555555555554</v>
      </c>
      <c r="AM1002" s="13">
        <v>5</v>
      </c>
      <c r="AN1002" s="15">
        <f t="shared" si="472"/>
        <v>0.55555555555555558</v>
      </c>
      <c r="AO1002" s="2">
        <v>0</v>
      </c>
      <c r="AP1002" s="15">
        <f t="shared" si="473"/>
        <v>0</v>
      </c>
      <c r="AQ1002" s="6">
        <v>34</v>
      </c>
      <c r="AR1002" s="15">
        <f t="shared" si="474"/>
        <v>3.7777777777777777</v>
      </c>
      <c r="AS1002" s="52">
        <v>17</v>
      </c>
      <c r="AT1002" s="15">
        <f t="shared" si="475"/>
        <v>1.8888888888888888</v>
      </c>
      <c r="AU1002" s="18"/>
      <c r="AV1002" s="18"/>
      <c r="AW1002" s="18"/>
      <c r="AX1002" s="18"/>
      <c r="AY1002" s="18"/>
      <c r="AZ1002" s="18"/>
      <c r="BA1002" s="18"/>
      <c r="BB1002" s="18"/>
      <c r="BC1002" s="18"/>
      <c r="BD1002" s="92">
        <f t="shared" si="476"/>
        <v>59.660019614253024</v>
      </c>
      <c r="BE1002" s="92">
        <f t="shared" si="477"/>
        <v>53.883495145631066</v>
      </c>
      <c r="BF1002" s="93">
        <f>IFERROR(100*((L1002+0.44*AA1002+AQ1002)*2400)/((SUMIFS(팀공격력!Q:Q,팀공격력!A:A,B1002,팀공격력!B:B,D1002)+0.44*SUMIFS(팀공격력!T:T,팀공격력!A:A,B1002,팀공격력!B:B,D1002)+SUMIFS(팀공격력!AK:AK,팀공격력!A:A,B1002,팀공격력!B:B,D1002))*(F1002*60+G1002)),"")</f>
        <v>27.122421409852471</v>
      </c>
      <c r="BG1002" s="17">
        <f t="shared" si="478"/>
        <v>0.46601941747572817</v>
      </c>
      <c r="BH1002" s="17">
        <f t="shared" si="479"/>
        <v>0.42718446601941745</v>
      </c>
      <c r="BI1002" s="94">
        <f>IFERROR(((AG1002*(12000/5))/((F1002*60+G1002)*(SUMIFS(팀공격력!X:X,팀공격력!A:A,B1002,팀공격력!B:B,D1002)+SUMIFS(팀수비력!X:X,팀수비력!A:A,B1002,팀수비력!B:B,D1002))))*100,"")</f>
        <v>1.7220317822490809</v>
      </c>
      <c r="BJ1002" s="94">
        <f>IFERROR(((AI1002*(12000/5))/((F1002*60+G1002)*(SUMIFS(팀공격력!V:V,팀공격력!A:A,B1002,팀공격력!B:B,D1002)+SUMIFS(팀수비력!W:W,팀수비력!A:A,B1002,팀수비력!B:B,D1002))))*100,"")</f>
        <v>12.656806606036481</v>
      </c>
      <c r="BK1002" s="94">
        <f>IFERROR(((AE1002*(12000/5))/((F1002*60+G1002)*(SUMIFS(팀공격력!X:X,팀공격력!A:A,B1002,팀공격력!B:B,D1002)+SUMIFS(팀수비력!X:X,팀수비력!A:A,B1002,팀수비력!B:B,D1002))))*100,"")</f>
        <v>8.3949049384642702</v>
      </c>
      <c r="BL1002" s="94">
        <f>IFERROR(100*AK1002/(((((F1002*60+G1002)/(12000/5))*SUMIFS(팀공격력!P:P,팀공격력!A:A,B1002,팀공격력!B:B,D1002))-K1002)),"")</f>
        <v>34.718003020466263</v>
      </c>
      <c r="BM1002" s="94">
        <f>IFERROR(100*((AM1002/E1002*(2400))/((F1002*60+G1002)*SUMIFS(팀공격력!AR:AR,팀공격력!A:A,B1002,팀공격력!B:B,D1002))),"")</f>
        <v>1.0343250744212442</v>
      </c>
      <c r="BN1002" s="94">
        <f>IFERROR((AO1002*40)/(((F1002*60+G1002)/60)*(SUMIFS(팀수비력!Q:Q,팀수비력!A:A,B1002,팀수비력!B:B,D1002)-SUMIFS(팀수비력!N:N,팀수비력!A:A,B1002,팀수비력!B:B,D1002)))*100,"")</f>
        <v>0</v>
      </c>
      <c r="BO1002" s="94">
        <f t="shared" si="480"/>
        <v>21.744691737017138</v>
      </c>
      <c r="BP1002" s="18"/>
      <c r="BQ1002" s="18"/>
      <c r="BR1002" s="18"/>
      <c r="BS1002" s="18"/>
      <c r="BT1002" s="19" t="s">
        <v>88</v>
      </c>
      <c r="BU1002" s="19"/>
      <c r="BV1002" s="26" t="s">
        <v>89</v>
      </c>
      <c r="BW1002" s="26"/>
      <c r="BX1002" s="26"/>
      <c r="BY1002" s="26"/>
      <c r="BZ1002" s="29"/>
      <c r="CA1002" s="29"/>
      <c r="CB1002" s="29"/>
      <c r="CC1002" s="30"/>
      <c r="CD1002" s="30"/>
      <c r="CE1002" s="30"/>
      <c r="CF1002" s="28">
        <v>0</v>
      </c>
      <c r="CG1002" s="28">
        <v>9</v>
      </c>
    </row>
    <row r="1003" spans="1:85" x14ac:dyDescent="0.4">
      <c r="A1003" s="9" t="s">
        <v>84</v>
      </c>
      <c r="B1003" s="9" t="s">
        <v>149</v>
      </c>
      <c r="C1003" s="9" t="s">
        <v>153</v>
      </c>
      <c r="D1003" s="23" t="s">
        <v>299</v>
      </c>
      <c r="E1003" s="32">
        <v>3</v>
      </c>
      <c r="F1003" s="32">
        <v>17</v>
      </c>
      <c r="G1003" s="32">
        <v>35</v>
      </c>
      <c r="H1003" s="14">
        <f t="shared" si="454"/>
        <v>3165</v>
      </c>
      <c r="I1003" s="45">
        <v>8</v>
      </c>
      <c r="J1003" s="15">
        <f t="shared" si="455"/>
        <v>2.6666666666666665</v>
      </c>
      <c r="K1003" s="21">
        <v>3</v>
      </c>
      <c r="L1003" s="21">
        <v>15</v>
      </c>
      <c r="M1003" s="15">
        <f t="shared" si="456"/>
        <v>1</v>
      </c>
      <c r="N1003" s="15">
        <f t="shared" si="457"/>
        <v>5</v>
      </c>
      <c r="O1003" s="17">
        <f t="shared" si="458"/>
        <v>0.2</v>
      </c>
      <c r="P1003" s="14">
        <v>2</v>
      </c>
      <c r="Q1003" s="16">
        <v>5</v>
      </c>
      <c r="R1003" s="15">
        <f t="shared" si="459"/>
        <v>0.66666666666666663</v>
      </c>
      <c r="S1003" s="15">
        <f t="shared" si="460"/>
        <v>1.6666666666666667</v>
      </c>
      <c r="T1003" s="17">
        <f t="shared" si="461"/>
        <v>0.4</v>
      </c>
      <c r="U1003" s="16">
        <v>1</v>
      </c>
      <c r="V1003" s="16">
        <v>10</v>
      </c>
      <c r="W1003" s="15">
        <f t="shared" si="462"/>
        <v>0.33333333333333331</v>
      </c>
      <c r="X1003" s="15">
        <f t="shared" si="463"/>
        <v>3.3333333333333335</v>
      </c>
      <c r="Y1003" s="17">
        <f t="shared" si="464"/>
        <v>0.1</v>
      </c>
      <c r="Z1003" s="8">
        <v>1</v>
      </c>
      <c r="AA1003" s="8">
        <v>1</v>
      </c>
      <c r="AB1003" s="15">
        <f t="shared" si="465"/>
        <v>0.33333333333333331</v>
      </c>
      <c r="AC1003" s="15">
        <f t="shared" si="466"/>
        <v>0.33333333333333331</v>
      </c>
      <c r="AD1003" s="17">
        <f t="shared" si="467"/>
        <v>1</v>
      </c>
      <c r="AE1003" s="13">
        <v>5</v>
      </c>
      <c r="AF1003" s="15">
        <f t="shared" si="468"/>
        <v>1.6666666666666667</v>
      </c>
      <c r="AG1003" s="13">
        <v>1</v>
      </c>
      <c r="AH1003" s="15">
        <f t="shared" si="469"/>
        <v>0.33333333333333331</v>
      </c>
      <c r="AI1003" s="13">
        <v>4</v>
      </c>
      <c r="AJ1003" s="15">
        <f t="shared" si="470"/>
        <v>1.3333333333333333</v>
      </c>
      <c r="AK1003" s="13">
        <v>7</v>
      </c>
      <c r="AL1003" s="15">
        <f t="shared" si="471"/>
        <v>2.3333333333333335</v>
      </c>
      <c r="AM1003" s="13">
        <v>3</v>
      </c>
      <c r="AN1003" s="15">
        <f t="shared" si="472"/>
        <v>1</v>
      </c>
      <c r="AO1003" s="2">
        <v>0</v>
      </c>
      <c r="AP1003" s="15">
        <f t="shared" si="473"/>
        <v>0</v>
      </c>
      <c r="AQ1003" s="6">
        <v>3</v>
      </c>
      <c r="AR1003" s="15">
        <f t="shared" si="474"/>
        <v>1</v>
      </c>
      <c r="AS1003" s="52">
        <v>6</v>
      </c>
      <c r="AT1003" s="15">
        <f t="shared" si="475"/>
        <v>2</v>
      </c>
      <c r="AU1003" s="18"/>
      <c r="AV1003" s="18"/>
      <c r="AW1003" s="18"/>
      <c r="AX1003" s="18"/>
      <c r="AY1003" s="18"/>
      <c r="AZ1003" s="18"/>
      <c r="BA1003" s="18"/>
      <c r="BB1003" s="18"/>
      <c r="BC1003" s="18"/>
      <c r="BD1003" s="92">
        <f t="shared" si="476"/>
        <v>25.90673575129534</v>
      </c>
      <c r="BE1003" s="92">
        <f t="shared" si="477"/>
        <v>23.333333333333332</v>
      </c>
      <c r="BF1003" s="93">
        <f>IFERROR(100*((L1003+0.44*AA1003+AQ1003)*2400)/((SUMIFS(팀공격력!Q:Q,팀공격력!A:A,B1003,팀공격력!B:B,D1003)+0.44*SUMIFS(팀공격력!T:T,팀공격력!A:A,B1003,팀공격력!B:B,D1003)+SUMIFS(팀공격력!AK:AK,팀공격력!A:A,B1003,팀공격력!B:B,D1003))*(F1003*60+G1003)),"")</f>
        <v>5.2572707998141128</v>
      </c>
      <c r="BG1003" s="17">
        <f t="shared" si="478"/>
        <v>0.66666666666666663</v>
      </c>
      <c r="BH1003" s="17">
        <f t="shared" si="479"/>
        <v>6.6666666666666666E-2</v>
      </c>
      <c r="BI1003" s="94">
        <f>IFERROR(((AG1003*(12000/5))/((F1003*60+G1003)*(SUMIFS(팀공격력!X:X,팀공격력!A:A,B1003,팀공격력!B:B,D1003)+SUMIFS(팀수비력!X:X,팀수비력!A:A,B1003,팀수비력!B:B,D1003))))*100,"")</f>
        <v>0.35379183772747708</v>
      </c>
      <c r="BJ1003" s="94">
        <f>IFERROR(((AI1003*(12000/5))/((F1003*60+G1003)*(SUMIFS(팀공격력!V:V,팀공격력!A:A,B1003,팀공격력!B:B,D1003)+SUMIFS(팀수비력!W:W,팀수비력!A:A,B1003,팀수비력!B:B,D1003))))*100,"")</f>
        <v>2.6842259782745459</v>
      </c>
      <c r="BK1003" s="94">
        <f>IFERROR(((AE1003*(12000/5))/((F1003*60+G1003)*(SUMIFS(팀공격력!X:X,팀공격력!A:A,B1003,팀공격력!B:B,D1003)+SUMIFS(팀수비력!X:X,팀수비력!A:A,B1003,팀수비력!B:B,D1003))))*100,"")</f>
        <v>1.7689591886373854</v>
      </c>
      <c r="BL1003" s="94">
        <f>IFERROR(100*AK1003/(((((F1003*60+G1003)/(12000/5))*SUMIFS(팀공격력!P:P,팀공격력!A:A,B1003,팀공격력!B:B,D1003))-K1003)),"")</f>
        <v>6.2161212143636799</v>
      </c>
      <c r="BM1003" s="94">
        <f>IFERROR(100*((AM1003/E1003*(2400))/((F1003*60+G1003)*SUMIFS(팀공격력!AR:AR,팀공격력!A:A,B1003,팀공격력!B:B,D1003))),"")</f>
        <v>3.0600335756242529</v>
      </c>
      <c r="BN1003" s="94">
        <f>IFERROR((AO1003*40)/(((F1003*60+G1003)/60)*(SUMIFS(팀수비력!Q:Q,팀수비력!A:A,B1003,팀수비력!B:B,D1003)-SUMIFS(팀수비력!N:N,팀수비력!A:A,B1003,팀수비력!B:B,D1003)))*100,"")</f>
        <v>0</v>
      </c>
      <c r="BO1003" s="94">
        <f t="shared" si="480"/>
        <v>16.26898047722343</v>
      </c>
      <c r="BP1003" s="18"/>
      <c r="BQ1003" s="18"/>
      <c r="BR1003" s="18"/>
      <c r="BS1003" s="18"/>
      <c r="BT1003" s="19" t="s">
        <v>88</v>
      </c>
      <c r="BU1003" s="19"/>
      <c r="BV1003" s="26" t="s">
        <v>89</v>
      </c>
      <c r="BW1003" s="26"/>
      <c r="BX1003" s="26"/>
      <c r="BY1003" s="26"/>
      <c r="BZ1003" s="29"/>
      <c r="CA1003" s="29"/>
      <c r="CB1003" s="29"/>
      <c r="CC1003" s="30"/>
      <c r="CD1003" s="30"/>
      <c r="CE1003" s="30"/>
      <c r="CF1003" s="28">
        <v>0</v>
      </c>
      <c r="CG1003" s="28">
        <v>3</v>
      </c>
    </row>
    <row r="1004" spans="1:85" x14ac:dyDescent="0.4">
      <c r="A1004" s="9" t="s">
        <v>84</v>
      </c>
      <c r="B1004" s="9" t="s">
        <v>149</v>
      </c>
      <c r="C1004" s="9" t="s">
        <v>155</v>
      </c>
      <c r="D1004" s="23" t="s">
        <v>299</v>
      </c>
      <c r="E1004" s="32">
        <v>9</v>
      </c>
      <c r="F1004" s="32">
        <v>11</v>
      </c>
      <c r="G1004" s="32">
        <v>39</v>
      </c>
      <c r="H1004" s="14">
        <f t="shared" si="454"/>
        <v>6291</v>
      </c>
      <c r="I1004" s="45">
        <v>30</v>
      </c>
      <c r="J1004" s="15">
        <f t="shared" si="455"/>
        <v>3.3333333333333335</v>
      </c>
      <c r="K1004" s="21">
        <v>10</v>
      </c>
      <c r="L1004" s="21">
        <v>34</v>
      </c>
      <c r="M1004" s="15">
        <f t="shared" si="456"/>
        <v>1.1111111111111112</v>
      </c>
      <c r="N1004" s="15">
        <f t="shared" si="457"/>
        <v>3.7777777777777777</v>
      </c>
      <c r="O1004" s="17">
        <f t="shared" si="458"/>
        <v>0.29411764705882354</v>
      </c>
      <c r="P1004" s="14">
        <v>6</v>
      </c>
      <c r="Q1004" s="16">
        <v>12</v>
      </c>
      <c r="R1004" s="15">
        <f t="shared" si="459"/>
        <v>0.66666666666666663</v>
      </c>
      <c r="S1004" s="15">
        <f t="shared" si="460"/>
        <v>1.3333333333333333</v>
      </c>
      <c r="T1004" s="17">
        <f t="shared" si="461"/>
        <v>0.5</v>
      </c>
      <c r="U1004" s="16">
        <v>4</v>
      </c>
      <c r="V1004" s="16">
        <v>22</v>
      </c>
      <c r="W1004" s="15">
        <f t="shared" si="462"/>
        <v>0.44444444444444442</v>
      </c>
      <c r="X1004" s="15">
        <f t="shared" si="463"/>
        <v>2.4444444444444446</v>
      </c>
      <c r="Y1004" s="17">
        <f t="shared" si="464"/>
        <v>0.18181818181818182</v>
      </c>
      <c r="Z1004" s="8">
        <v>6</v>
      </c>
      <c r="AA1004" s="8">
        <v>8</v>
      </c>
      <c r="AB1004" s="15">
        <f t="shared" si="465"/>
        <v>0.66666666666666663</v>
      </c>
      <c r="AC1004" s="15">
        <f t="shared" si="466"/>
        <v>0.88888888888888884</v>
      </c>
      <c r="AD1004" s="17">
        <f t="shared" si="467"/>
        <v>0.75</v>
      </c>
      <c r="AE1004" s="13">
        <v>15</v>
      </c>
      <c r="AF1004" s="15">
        <f t="shared" si="468"/>
        <v>1.6666666666666667</v>
      </c>
      <c r="AG1004" s="13">
        <v>7</v>
      </c>
      <c r="AH1004" s="15">
        <f t="shared" si="469"/>
        <v>0.77777777777777779</v>
      </c>
      <c r="AI1004" s="13">
        <v>8</v>
      </c>
      <c r="AJ1004" s="15">
        <f t="shared" si="470"/>
        <v>0.88888888888888884</v>
      </c>
      <c r="AK1004" s="13">
        <v>3</v>
      </c>
      <c r="AL1004" s="15">
        <f t="shared" si="471"/>
        <v>0.33333333333333331</v>
      </c>
      <c r="AM1004" s="13">
        <v>3</v>
      </c>
      <c r="AN1004" s="15">
        <f t="shared" si="472"/>
        <v>0.33333333333333331</v>
      </c>
      <c r="AO1004" s="2">
        <v>0</v>
      </c>
      <c r="AP1004" s="15">
        <f t="shared" si="473"/>
        <v>0</v>
      </c>
      <c r="AQ1004" s="6">
        <v>0</v>
      </c>
      <c r="AR1004" s="15">
        <f t="shared" si="474"/>
        <v>0</v>
      </c>
      <c r="AS1004" s="52">
        <v>6</v>
      </c>
      <c r="AT1004" s="15">
        <f t="shared" si="475"/>
        <v>0.66666666666666663</v>
      </c>
      <c r="AU1004" s="18"/>
      <c r="AV1004" s="18"/>
      <c r="AW1004" s="18"/>
      <c r="AX1004" s="18"/>
      <c r="AY1004" s="18"/>
      <c r="AZ1004" s="18"/>
      <c r="BA1004" s="18"/>
      <c r="BB1004" s="18"/>
      <c r="BC1004" s="18"/>
      <c r="BD1004" s="92">
        <f t="shared" si="476"/>
        <v>39.978678038379527</v>
      </c>
      <c r="BE1004" s="92">
        <f t="shared" si="477"/>
        <v>35.294117647058826</v>
      </c>
      <c r="BF1004" s="93">
        <f>IFERROR(100*((L1004+0.44*AA1004+AQ1004)*2400)/((SUMIFS(팀공격력!Q:Q,팀공격력!A:A,B1004,팀공격력!B:B,D1004)+0.44*SUMIFS(팀공격력!T:T,팀공격력!A:A,B1004,팀공격력!B:B,D1004)+SUMIFS(팀공격력!AK:AK,팀공격력!A:A,B1004,팀공격력!B:B,D1004))*(F1004*60+G1004)),"")</f>
        <v>16.144981243077499</v>
      </c>
      <c r="BG1004" s="17">
        <f t="shared" si="478"/>
        <v>0.6470588235294118</v>
      </c>
      <c r="BH1004" s="17">
        <f t="shared" si="479"/>
        <v>0.23529411764705882</v>
      </c>
      <c r="BI1004" s="94">
        <f>IFERROR(((AG1004*(12000/5))/((F1004*60+G1004)*(SUMIFS(팀공격력!X:X,팀공격력!A:A,B1004,팀공격력!B:B,D1004)+SUMIFS(팀수비력!X:X,팀수비력!A:A,B1004,팀수비력!B:B,D1004))))*100,"")</f>
        <v>3.7378436646887248</v>
      </c>
      <c r="BJ1004" s="94">
        <f>IFERROR(((AI1004*(12000/5))/((F1004*60+G1004)*(SUMIFS(팀공격력!V:V,팀공격력!A:A,B1004,팀공격력!B:B,D1004)+SUMIFS(팀수비력!W:W,팀수비력!A:A,B1004,팀수비력!B:B,D1004))))*100,"")</f>
        <v>8.1025991618873991</v>
      </c>
      <c r="BK1004" s="94">
        <f>IFERROR(((AE1004*(12000/5))/((F1004*60+G1004)*(SUMIFS(팀공격력!X:X,팀공격력!A:A,B1004,팀공격력!B:B,D1004)+SUMIFS(팀수비력!X:X,팀수비력!A:A,B1004,팀수비력!B:B,D1004))))*100,"")</f>
        <v>8.0096649957615522</v>
      </c>
      <c r="BL1004" s="94">
        <f>IFERROR(100*AK1004/(((((F1004*60+G1004)/(12000/5))*SUMIFS(팀공격력!P:P,팀공격력!A:A,B1004,팀공격력!B:B,D1004))-K1004)),"")</f>
        <v>4.5045890500947845</v>
      </c>
      <c r="BM1004" s="94">
        <f>IFERROR(100*((AM1004/E1004*(2400))/((F1004*60+G1004)*SUMIFS(팀공격력!AR:AR,팀공격력!A:A,B1004,팀공격력!B:B,D1004))),"")</f>
        <v>1.5395018704261263</v>
      </c>
      <c r="BN1004" s="94">
        <f>IFERROR((AO1004*40)/(((F1004*60+G1004)/60)*(SUMIFS(팀수비력!Q:Q,팀수비력!A:A,B1004,팀수비력!B:B,D1004)-SUMIFS(팀수비력!N:N,팀수비력!A:A,B1004,팀수비력!B:B,D1004)))*100,"")</f>
        <v>0</v>
      </c>
      <c r="BO1004" s="94">
        <f t="shared" si="480"/>
        <v>0</v>
      </c>
      <c r="BP1004" s="18"/>
      <c r="BQ1004" s="18"/>
      <c r="BR1004" s="18"/>
      <c r="BS1004" s="18"/>
      <c r="BT1004" s="19" t="s">
        <v>88</v>
      </c>
      <c r="BU1004" s="19"/>
      <c r="BV1004" s="26" t="s">
        <v>94</v>
      </c>
      <c r="BW1004" s="26"/>
      <c r="BX1004" s="26"/>
      <c r="BY1004" s="26"/>
      <c r="BZ1004" s="29"/>
      <c r="CA1004" s="29"/>
      <c r="CB1004" s="29"/>
      <c r="CC1004" s="30"/>
      <c r="CD1004" s="30"/>
      <c r="CE1004" s="30"/>
      <c r="CF1004" s="28">
        <v>0</v>
      </c>
      <c r="CG1004" s="28">
        <v>9</v>
      </c>
    </row>
    <row r="1005" spans="1:85" x14ac:dyDescent="0.4">
      <c r="A1005" s="9" t="s">
        <v>84</v>
      </c>
      <c r="B1005" s="9" t="s">
        <v>149</v>
      </c>
      <c r="C1005" s="9" t="s">
        <v>156</v>
      </c>
      <c r="D1005" s="23" t="s">
        <v>299</v>
      </c>
      <c r="E1005" s="32">
        <v>6</v>
      </c>
      <c r="F1005" s="32">
        <v>9</v>
      </c>
      <c r="G1005" s="32">
        <v>2</v>
      </c>
      <c r="H1005" s="14">
        <f t="shared" si="454"/>
        <v>3252</v>
      </c>
      <c r="I1005" s="45">
        <v>15</v>
      </c>
      <c r="J1005" s="15">
        <f t="shared" si="455"/>
        <v>2.5</v>
      </c>
      <c r="K1005" s="21">
        <v>6</v>
      </c>
      <c r="L1005" s="21">
        <v>14</v>
      </c>
      <c r="M1005" s="15">
        <f t="shared" si="456"/>
        <v>1</v>
      </c>
      <c r="N1005" s="15">
        <f t="shared" si="457"/>
        <v>2.3333333333333335</v>
      </c>
      <c r="O1005" s="17">
        <f t="shared" si="458"/>
        <v>0.42857142857142855</v>
      </c>
      <c r="P1005" s="14">
        <v>3</v>
      </c>
      <c r="Q1005" s="16">
        <v>4</v>
      </c>
      <c r="R1005" s="15">
        <f t="shared" si="459"/>
        <v>0.5</v>
      </c>
      <c r="S1005" s="15">
        <f t="shared" si="460"/>
        <v>0.66666666666666663</v>
      </c>
      <c r="T1005" s="17">
        <f t="shared" si="461"/>
        <v>0.75</v>
      </c>
      <c r="U1005" s="16">
        <v>3</v>
      </c>
      <c r="V1005" s="16">
        <v>10</v>
      </c>
      <c r="W1005" s="15">
        <f t="shared" si="462"/>
        <v>0.5</v>
      </c>
      <c r="X1005" s="15">
        <f t="shared" si="463"/>
        <v>1.6666666666666667</v>
      </c>
      <c r="Y1005" s="17">
        <f t="shared" si="464"/>
        <v>0.3</v>
      </c>
      <c r="Z1005" s="8">
        <v>0</v>
      </c>
      <c r="AA1005" s="8">
        <v>0</v>
      </c>
      <c r="AB1005" s="15">
        <f t="shared" si="465"/>
        <v>0</v>
      </c>
      <c r="AC1005" s="15">
        <f t="shared" si="466"/>
        <v>0</v>
      </c>
      <c r="AD1005" s="17" t="e">
        <f t="shared" si="467"/>
        <v>#DIV/0!</v>
      </c>
      <c r="AE1005" s="13">
        <v>6</v>
      </c>
      <c r="AF1005" s="15">
        <f t="shared" si="468"/>
        <v>1</v>
      </c>
      <c r="AG1005" s="13">
        <v>1</v>
      </c>
      <c r="AH1005" s="15">
        <f t="shared" si="469"/>
        <v>0.16666666666666666</v>
      </c>
      <c r="AI1005" s="13">
        <v>5</v>
      </c>
      <c r="AJ1005" s="15">
        <f t="shared" si="470"/>
        <v>0.83333333333333337</v>
      </c>
      <c r="AK1005" s="13">
        <v>3</v>
      </c>
      <c r="AL1005" s="15">
        <f t="shared" si="471"/>
        <v>0.5</v>
      </c>
      <c r="AM1005" s="13">
        <v>3</v>
      </c>
      <c r="AN1005" s="15">
        <f t="shared" si="472"/>
        <v>0.5</v>
      </c>
      <c r="AO1005" s="2">
        <v>0</v>
      </c>
      <c r="AP1005" s="15">
        <f t="shared" si="473"/>
        <v>0</v>
      </c>
      <c r="AQ1005" s="6">
        <v>0</v>
      </c>
      <c r="AR1005" s="15">
        <f t="shared" si="474"/>
        <v>0</v>
      </c>
      <c r="AS1005" s="52">
        <v>5</v>
      </c>
      <c r="AT1005" s="15">
        <f t="shared" si="475"/>
        <v>0.83333333333333337</v>
      </c>
      <c r="AU1005" s="18"/>
      <c r="AV1005" s="18"/>
      <c r="AW1005" s="18"/>
      <c r="AX1005" s="18"/>
      <c r="AY1005" s="18"/>
      <c r="AZ1005" s="18"/>
      <c r="BA1005" s="18"/>
      <c r="BB1005" s="18"/>
      <c r="BC1005" s="18"/>
      <c r="BD1005" s="92">
        <f t="shared" si="476"/>
        <v>53.571428571428569</v>
      </c>
      <c r="BE1005" s="92">
        <f t="shared" si="477"/>
        <v>53.571428571428569</v>
      </c>
      <c r="BF1005" s="93">
        <f>IFERROR(100*((L1005+0.44*AA1005+AQ1005)*2400)/((SUMIFS(팀공격력!Q:Q,팀공격력!A:A,B1005,팀공격력!B:B,D1005)+0.44*SUMIFS(팀공격력!T:T,팀공격력!A:A,B1005,팀공격력!B:B,D1005)+SUMIFS(팀공격력!AK:AK,팀공격력!A:A,B1005,팀공격력!B:B,D1005))*(F1005*60+G1005)),"")</f>
        <v>7.769277612567584</v>
      </c>
      <c r="BG1005" s="17">
        <f t="shared" si="478"/>
        <v>0.7142857142857143</v>
      </c>
      <c r="BH1005" s="17">
        <f t="shared" si="479"/>
        <v>0</v>
      </c>
      <c r="BI1005" s="94">
        <f>IFERROR(((AG1005*(12000/5))/((F1005*60+G1005)*(SUMIFS(팀공격력!X:X,팀공격력!A:A,B1005,팀공격력!B:B,D1005)+SUMIFS(팀수비력!X:X,팀수비력!A:A,B1005,팀수비력!B:B,D1005))))*100,"")</f>
        <v>0.6886538538791297</v>
      </c>
      <c r="BJ1005" s="94">
        <f>IFERROR(((AI1005*(12000/5))/((F1005*60+G1005)*(SUMIFS(팀공격력!V:V,팀공격력!A:A,B1005,팀공격력!B:B,D1005)+SUMIFS(팀수비력!W:W,팀수비력!A:A,B1005,팀수비력!B:B,D1005))))*100,"")</f>
        <v>6.5310387617150507</v>
      </c>
      <c r="BK1005" s="94">
        <f>IFERROR(((AE1005*(12000/5))/((F1005*60+G1005)*(SUMIFS(팀공격력!X:X,팀공격력!A:A,B1005,팀공격력!B:B,D1005)+SUMIFS(팀수비력!X:X,팀수비력!A:A,B1005,팀수비력!B:B,D1005))))*100,"")</f>
        <v>4.1319231232747784</v>
      </c>
      <c r="BL1005" s="94">
        <f>IFERROR(100*AK1005/(((((F1005*60+G1005)/(12000/5))*SUMIFS(팀공격력!P:P,팀공격력!A:A,B1005,팀공격력!B:B,D1005))-K1005)),"")</f>
        <v>5.6185912943049336</v>
      </c>
      <c r="BM1005" s="94">
        <f>IFERROR(100*((AM1005/E1005*(2400))/((F1005*60+G1005)*SUMIFS(팀공격력!AR:AR,팀공격력!A:A,B1005,팀공격력!B:B,D1005))),"")</f>
        <v>2.9781692087486964</v>
      </c>
      <c r="BN1005" s="94">
        <f>IFERROR((AO1005*40)/(((F1005*60+G1005)/60)*(SUMIFS(팀수비력!Q:Q,팀수비력!A:A,B1005,팀수비력!B:B,D1005)-SUMIFS(팀수비력!N:N,팀수비력!A:A,B1005,팀수비력!B:B,D1005)))*100,"")</f>
        <v>0</v>
      </c>
      <c r="BO1005" s="94">
        <f t="shared" si="480"/>
        <v>0</v>
      </c>
      <c r="BP1005" s="18"/>
      <c r="BQ1005" s="18"/>
      <c r="BR1005" s="18"/>
      <c r="BS1005" s="18"/>
      <c r="BT1005" s="19" t="s">
        <v>88</v>
      </c>
      <c r="BU1005" s="19"/>
      <c r="BV1005" s="26" t="s">
        <v>94</v>
      </c>
      <c r="BW1005" s="26"/>
      <c r="BX1005" s="26"/>
      <c r="BY1005" s="26"/>
      <c r="BZ1005" s="29"/>
      <c r="CA1005" s="29"/>
      <c r="CB1005" s="29"/>
      <c r="CC1005" s="30"/>
      <c r="CD1005" s="30"/>
      <c r="CE1005" s="30"/>
      <c r="CF1005" s="28">
        <v>0</v>
      </c>
      <c r="CG1005" s="28">
        <v>6</v>
      </c>
    </row>
    <row r="1006" spans="1:85" x14ac:dyDescent="0.4">
      <c r="A1006" s="9" t="s">
        <v>84</v>
      </c>
      <c r="B1006" s="9" t="s">
        <v>149</v>
      </c>
      <c r="C1006" s="9" t="s">
        <v>157</v>
      </c>
      <c r="D1006" s="23" t="s">
        <v>299</v>
      </c>
      <c r="E1006" s="32">
        <v>6</v>
      </c>
      <c r="F1006" s="32">
        <v>23</v>
      </c>
      <c r="G1006" s="32">
        <v>50</v>
      </c>
      <c r="H1006" s="14">
        <f t="shared" si="454"/>
        <v>8580</v>
      </c>
      <c r="I1006" s="45">
        <v>105</v>
      </c>
      <c r="J1006" s="15">
        <f t="shared" si="455"/>
        <v>17.5</v>
      </c>
      <c r="K1006" s="21">
        <v>45</v>
      </c>
      <c r="L1006" s="21">
        <v>79</v>
      </c>
      <c r="M1006" s="15">
        <f t="shared" si="456"/>
        <v>7.5</v>
      </c>
      <c r="N1006" s="15">
        <f t="shared" si="457"/>
        <v>13.166666666666666</v>
      </c>
      <c r="O1006" s="17">
        <f t="shared" si="458"/>
        <v>0.569620253164557</v>
      </c>
      <c r="P1006" s="14">
        <v>44</v>
      </c>
      <c r="Q1006" s="16">
        <v>75</v>
      </c>
      <c r="R1006" s="15">
        <f t="shared" si="459"/>
        <v>7.333333333333333</v>
      </c>
      <c r="S1006" s="15">
        <f t="shared" si="460"/>
        <v>12.5</v>
      </c>
      <c r="T1006" s="17">
        <f t="shared" si="461"/>
        <v>0.58666666666666667</v>
      </c>
      <c r="U1006" s="16">
        <v>1</v>
      </c>
      <c r="V1006" s="16">
        <v>4</v>
      </c>
      <c r="W1006" s="15">
        <f t="shared" si="462"/>
        <v>0.16666666666666666</v>
      </c>
      <c r="X1006" s="15">
        <f t="shared" si="463"/>
        <v>0.66666666666666663</v>
      </c>
      <c r="Y1006" s="17">
        <f t="shared" si="464"/>
        <v>0.25</v>
      </c>
      <c r="Z1006" s="8">
        <v>14</v>
      </c>
      <c r="AA1006" s="8">
        <v>20</v>
      </c>
      <c r="AB1006" s="15">
        <f t="shared" si="465"/>
        <v>2.3333333333333335</v>
      </c>
      <c r="AC1006" s="15">
        <f t="shared" si="466"/>
        <v>3.3333333333333335</v>
      </c>
      <c r="AD1006" s="17">
        <f t="shared" si="467"/>
        <v>0.7</v>
      </c>
      <c r="AE1006" s="13">
        <v>53</v>
      </c>
      <c r="AF1006" s="15">
        <f t="shared" si="468"/>
        <v>8.8333333333333339</v>
      </c>
      <c r="AG1006" s="13">
        <v>17</v>
      </c>
      <c r="AH1006" s="15">
        <f t="shared" si="469"/>
        <v>2.8333333333333335</v>
      </c>
      <c r="AI1006" s="13">
        <v>36</v>
      </c>
      <c r="AJ1006" s="15">
        <f t="shared" si="470"/>
        <v>6</v>
      </c>
      <c r="AK1006" s="13">
        <v>13</v>
      </c>
      <c r="AL1006" s="15">
        <f t="shared" si="471"/>
        <v>2.1666666666666665</v>
      </c>
      <c r="AM1006" s="13">
        <v>3</v>
      </c>
      <c r="AN1006" s="15">
        <f t="shared" si="472"/>
        <v>0.5</v>
      </c>
      <c r="AO1006" s="2">
        <v>3</v>
      </c>
      <c r="AP1006" s="15">
        <f t="shared" si="473"/>
        <v>0.5</v>
      </c>
      <c r="AQ1006" s="6">
        <v>13</v>
      </c>
      <c r="AR1006" s="15">
        <f t="shared" si="474"/>
        <v>2.1666666666666665</v>
      </c>
      <c r="AS1006" s="52">
        <v>15</v>
      </c>
      <c r="AT1006" s="15">
        <f t="shared" si="475"/>
        <v>2.5</v>
      </c>
      <c r="AU1006" s="18"/>
      <c r="AV1006" s="18"/>
      <c r="AW1006" s="18"/>
      <c r="AX1006" s="18"/>
      <c r="AY1006" s="18"/>
      <c r="AZ1006" s="18"/>
      <c r="BA1006" s="18"/>
      <c r="BB1006" s="18"/>
      <c r="BC1006" s="18"/>
      <c r="BD1006" s="92">
        <f t="shared" si="476"/>
        <v>59.794988610478363</v>
      </c>
      <c r="BE1006" s="92">
        <f t="shared" si="477"/>
        <v>57.594936708860757</v>
      </c>
      <c r="BF1006" s="93">
        <f>IFERROR(100*((L1006+0.44*AA1006+AQ1006)*2400)/((SUMIFS(팀공격력!Q:Q,팀공격력!A:A,B1006,팀공격력!B:B,D1006)+0.44*SUMIFS(팀공격력!T:T,팀공격력!A:A,B1006,팀공격력!B:B,D1006)+SUMIFS(팀공격력!AK:AK,팀공격력!A:A,B1006,팀공격력!B:B,D1006))*(F1006*60+G1006)),"")</f>
        <v>21.20197829040821</v>
      </c>
      <c r="BG1006" s="17">
        <f t="shared" si="478"/>
        <v>5.0632911392405063E-2</v>
      </c>
      <c r="BH1006" s="17">
        <f t="shared" si="479"/>
        <v>0.25316455696202533</v>
      </c>
      <c r="BI1006" s="94">
        <f>IFERROR(((AG1006*(12000/5))/((F1006*60+G1006)*(SUMIFS(팀공격력!X:X,팀공격력!A:A,B1006,팀공격력!B:B,D1006)+SUMIFS(팀수비력!X:X,팀수비력!A:A,B1006,팀수비력!B:B,D1006))))*100,"")</f>
        <v>4.4372423843652458</v>
      </c>
      <c r="BJ1006" s="94">
        <f>IFERROR(((AI1006*(12000/5))/((F1006*60+G1006)*(SUMIFS(팀공격력!V:V,팀공격력!A:A,B1006,팀공격력!B:B,D1006)+SUMIFS(팀수비력!W:W,팀수비력!A:A,B1006,팀수비력!B:B,D1006))))*100,"")</f>
        <v>17.822885079522248</v>
      </c>
      <c r="BK1006" s="94">
        <f>IFERROR(((AE1006*(12000/5))/((F1006*60+G1006)*(SUMIFS(팀공격력!X:X,팀공격력!A:A,B1006,팀공격력!B:B,D1006)+SUMIFS(팀수비력!X:X,팀수비력!A:A,B1006,팀수비력!B:B,D1006))))*100,"")</f>
        <v>13.833755668903414</v>
      </c>
      <c r="BL1006" s="94">
        <f>IFERROR(100*AK1006/(((((F1006*60+G1006)/(12000/5))*SUMIFS(팀공격력!P:P,팀공격력!A:A,B1006,팀공격력!B:B,D1006))-K1006)),"")</f>
        <v>11.637882800552054</v>
      </c>
      <c r="BM1006" s="94">
        <f>IFERROR(100*((AM1006/E1006*(2400))/((F1006*60+G1006)*SUMIFS(팀공격력!AR:AR,팀공격력!A:A,B1006,팀공격력!B:B,D1006))),"")</f>
        <v>1.1287886091900654</v>
      </c>
      <c r="BN1006" s="94">
        <f>IFERROR((AO1006*40)/(((F1006*60+G1006)/60)*(SUMIFS(팀수비력!Q:Q,팀수비력!A:A,B1006,팀수비력!B:B,D1006)-SUMIFS(팀수비력!N:N,팀수비력!A:A,B1006,팀수비력!B:B,D1006)))*100,"")</f>
        <v>1.3986013986013985</v>
      </c>
      <c r="BO1006" s="94">
        <f t="shared" si="480"/>
        <v>12.896825396825397</v>
      </c>
      <c r="BP1006" s="18"/>
      <c r="BQ1006" s="18"/>
      <c r="BR1006" s="18"/>
      <c r="BS1006" s="18"/>
      <c r="BT1006" s="19" t="s">
        <v>93</v>
      </c>
      <c r="BU1006" s="19"/>
      <c r="BV1006" s="26" t="s">
        <v>94</v>
      </c>
      <c r="BW1006" s="26"/>
      <c r="BX1006" s="26"/>
      <c r="BY1006" s="26"/>
      <c r="BZ1006" s="29"/>
      <c r="CA1006" s="29"/>
      <c r="CB1006" s="29"/>
      <c r="CC1006" s="30"/>
      <c r="CD1006" s="30"/>
      <c r="CE1006" s="30"/>
      <c r="CF1006" s="28">
        <v>0</v>
      </c>
      <c r="CG1006" s="28">
        <v>6</v>
      </c>
    </row>
    <row r="1007" spans="1:85" x14ac:dyDescent="0.4">
      <c r="A1007" s="9" t="s">
        <v>84</v>
      </c>
      <c r="B1007" s="9" t="s">
        <v>149</v>
      </c>
      <c r="C1007" s="9" t="s">
        <v>158</v>
      </c>
      <c r="D1007" s="23" t="s">
        <v>299</v>
      </c>
      <c r="E1007" s="32">
        <v>9</v>
      </c>
      <c r="F1007" s="32">
        <v>24</v>
      </c>
      <c r="G1007" s="32">
        <v>9</v>
      </c>
      <c r="H1007" s="14">
        <f t="shared" si="454"/>
        <v>13041</v>
      </c>
      <c r="I1007" s="45">
        <v>55</v>
      </c>
      <c r="J1007" s="15">
        <f t="shared" si="455"/>
        <v>6.1111111111111107</v>
      </c>
      <c r="K1007" s="21">
        <v>22</v>
      </c>
      <c r="L1007" s="21">
        <v>58</v>
      </c>
      <c r="M1007" s="15">
        <f t="shared" si="456"/>
        <v>2.4444444444444446</v>
      </c>
      <c r="N1007" s="15">
        <f t="shared" si="457"/>
        <v>6.4444444444444446</v>
      </c>
      <c r="O1007" s="17">
        <f t="shared" si="458"/>
        <v>0.37931034482758619</v>
      </c>
      <c r="P1007" s="14">
        <v>19</v>
      </c>
      <c r="Q1007" s="16">
        <v>41</v>
      </c>
      <c r="R1007" s="15">
        <f t="shared" si="459"/>
        <v>2.1111111111111112</v>
      </c>
      <c r="S1007" s="15">
        <f t="shared" si="460"/>
        <v>4.5555555555555554</v>
      </c>
      <c r="T1007" s="17">
        <f t="shared" si="461"/>
        <v>0.46341463414634149</v>
      </c>
      <c r="U1007" s="16">
        <v>3</v>
      </c>
      <c r="V1007" s="16">
        <v>17</v>
      </c>
      <c r="W1007" s="15">
        <f t="shared" si="462"/>
        <v>0.33333333333333331</v>
      </c>
      <c r="X1007" s="15">
        <f t="shared" si="463"/>
        <v>1.8888888888888888</v>
      </c>
      <c r="Y1007" s="17">
        <f t="shared" si="464"/>
        <v>0.17647058823529413</v>
      </c>
      <c r="Z1007" s="8">
        <v>8</v>
      </c>
      <c r="AA1007" s="8">
        <v>10</v>
      </c>
      <c r="AB1007" s="15">
        <f t="shared" si="465"/>
        <v>0.88888888888888884</v>
      </c>
      <c r="AC1007" s="15">
        <f t="shared" si="466"/>
        <v>1.1111111111111112</v>
      </c>
      <c r="AD1007" s="17">
        <f t="shared" si="467"/>
        <v>0.8</v>
      </c>
      <c r="AE1007" s="13">
        <v>32</v>
      </c>
      <c r="AF1007" s="15">
        <f t="shared" si="468"/>
        <v>3.5555555555555554</v>
      </c>
      <c r="AG1007" s="13">
        <v>8</v>
      </c>
      <c r="AH1007" s="15">
        <f t="shared" si="469"/>
        <v>0.88888888888888884</v>
      </c>
      <c r="AI1007" s="13">
        <v>24</v>
      </c>
      <c r="AJ1007" s="15">
        <f t="shared" si="470"/>
        <v>2.6666666666666665</v>
      </c>
      <c r="AK1007" s="13">
        <v>19</v>
      </c>
      <c r="AL1007" s="15">
        <f t="shared" si="471"/>
        <v>2.1111111111111112</v>
      </c>
      <c r="AM1007" s="13">
        <v>9</v>
      </c>
      <c r="AN1007" s="15">
        <f t="shared" si="472"/>
        <v>1</v>
      </c>
      <c r="AO1007" s="2">
        <v>0</v>
      </c>
      <c r="AP1007" s="15">
        <f t="shared" si="473"/>
        <v>0</v>
      </c>
      <c r="AQ1007" s="6">
        <v>7</v>
      </c>
      <c r="AR1007" s="15">
        <f t="shared" si="474"/>
        <v>0.77777777777777779</v>
      </c>
      <c r="AS1007" s="52">
        <v>23</v>
      </c>
      <c r="AT1007" s="15">
        <f t="shared" si="475"/>
        <v>2.5555555555555554</v>
      </c>
      <c r="AU1007" s="18"/>
      <c r="AV1007" s="18"/>
      <c r="AW1007" s="18"/>
      <c r="AX1007" s="18"/>
      <c r="AY1007" s="18"/>
      <c r="AZ1007" s="18"/>
      <c r="BA1007" s="18"/>
      <c r="BB1007" s="18"/>
      <c r="BC1007" s="18"/>
      <c r="BD1007" s="92">
        <f t="shared" si="476"/>
        <v>44.070512820512818</v>
      </c>
      <c r="BE1007" s="92">
        <f t="shared" si="477"/>
        <v>40.517241379310342</v>
      </c>
      <c r="BF1007" s="93">
        <f>IFERROR(100*((L1007+0.44*AA1007+AQ1007)*2400)/((SUMIFS(팀공격력!Q:Q,팀공격력!A:A,B1007,팀공격력!B:B,D1007)+0.44*SUMIFS(팀공격력!T:T,팀공격력!A:A,B1007,팀공격력!B:B,D1007)+SUMIFS(팀공격력!AK:AK,팀공격력!A:A,B1007,팀공격력!B:B,D1007))*(F1007*60+G1007)),"")</f>
        <v>14.405985583220309</v>
      </c>
      <c r="BG1007" s="17">
        <f t="shared" si="478"/>
        <v>0.29310344827586204</v>
      </c>
      <c r="BH1007" s="17">
        <f t="shared" si="479"/>
        <v>0.17241379310344829</v>
      </c>
      <c r="BI1007" s="94">
        <f>IFERROR(((AG1007*(12000/5))/((F1007*60+G1007)*(SUMIFS(팀공격력!X:X,팀공격력!A:A,B1007,팀공격력!B:B,D1007)+SUMIFS(팀수비력!X:X,팀수비력!A:A,B1007,팀수비력!B:B,D1007))))*100,"")</f>
        <v>2.0607336855899976</v>
      </c>
      <c r="BJ1007" s="94">
        <f>IFERROR(((AI1007*(12000/5))/((F1007*60+G1007)*(SUMIFS(팀공격력!V:V,팀공격력!A:A,B1007,팀공격력!B:B,D1007)+SUMIFS(팀수비력!W:W,팀수비력!A:A,B1007,팀수비력!B:B,D1007))))*100,"")</f>
        <v>11.72612176844574</v>
      </c>
      <c r="BK1007" s="94">
        <f>IFERROR(((AE1007*(12000/5))/((F1007*60+G1007)*(SUMIFS(팀공격력!X:X,팀공격력!A:A,B1007,팀공격력!B:B,D1007)+SUMIFS(팀수비력!X:X,팀수비력!A:A,B1007,팀수비력!B:B,D1007))))*100,"")</f>
        <v>8.2429347423599904</v>
      </c>
      <c r="BL1007" s="94">
        <f>IFERROR(100*AK1007/(((((F1007*60+G1007)/(12000/5))*SUMIFS(팀공격력!P:P,팀공격력!A:A,B1007,팀공격력!B:B,D1007))-K1007)),"")</f>
        <v>13.890285024993375</v>
      </c>
      <c r="BM1007" s="94">
        <f>IFERROR(100*((AM1007/E1007*(2400))/((F1007*60+G1007)*SUMIFS(팀공격력!AR:AR,팀공격력!A:A,B1007,팀공격력!B:B,D1007))),"")</f>
        <v>2.227974756579425</v>
      </c>
      <c r="BN1007" s="94">
        <f>IFERROR((AO1007*40)/(((F1007*60+G1007)/60)*(SUMIFS(팀수비력!Q:Q,팀수비력!A:A,B1007,팀수비력!B:B,D1007)-SUMIFS(팀수비력!N:N,팀수비력!A:A,B1007,팀수비력!B:B,D1007)))*100,"")</f>
        <v>0</v>
      </c>
      <c r="BO1007" s="94">
        <f t="shared" si="480"/>
        <v>10.086455331412102</v>
      </c>
      <c r="BP1007" s="18"/>
      <c r="BQ1007" s="18"/>
      <c r="BR1007" s="18"/>
      <c r="BS1007" s="18"/>
      <c r="BT1007" s="19" t="s">
        <v>88</v>
      </c>
      <c r="BU1007" s="19"/>
      <c r="BV1007" s="26" t="s">
        <v>89</v>
      </c>
      <c r="BW1007" s="26"/>
      <c r="BX1007" s="26"/>
      <c r="BY1007" s="26"/>
      <c r="BZ1007" s="29"/>
      <c r="CA1007" s="29"/>
      <c r="CB1007" s="29"/>
      <c r="CC1007" s="30"/>
      <c r="CD1007" s="30"/>
      <c r="CE1007" s="30"/>
      <c r="CF1007" s="28">
        <v>0</v>
      </c>
      <c r="CG1007" s="28">
        <v>9</v>
      </c>
    </row>
    <row r="1008" spans="1:85" x14ac:dyDescent="0.4">
      <c r="A1008" s="9" t="s">
        <v>84</v>
      </c>
      <c r="B1008" s="9" t="s">
        <v>149</v>
      </c>
      <c r="C1008" s="9" t="s">
        <v>159</v>
      </c>
      <c r="D1008" s="23" t="s">
        <v>299</v>
      </c>
      <c r="E1008" s="32">
        <v>9</v>
      </c>
      <c r="F1008" s="32">
        <v>27</v>
      </c>
      <c r="G1008" s="32">
        <v>17</v>
      </c>
      <c r="H1008" s="14">
        <f t="shared" si="454"/>
        <v>14733</v>
      </c>
      <c r="I1008" s="45">
        <v>96</v>
      </c>
      <c r="J1008" s="15">
        <f t="shared" si="455"/>
        <v>10.666666666666666</v>
      </c>
      <c r="K1008" s="21">
        <v>39</v>
      </c>
      <c r="L1008" s="21">
        <v>81</v>
      </c>
      <c r="M1008" s="15">
        <f t="shared" si="456"/>
        <v>4.333333333333333</v>
      </c>
      <c r="N1008" s="15">
        <f t="shared" si="457"/>
        <v>9</v>
      </c>
      <c r="O1008" s="17">
        <f t="shared" si="458"/>
        <v>0.48148148148148145</v>
      </c>
      <c r="P1008" s="14">
        <v>38</v>
      </c>
      <c r="Q1008" s="16">
        <v>75</v>
      </c>
      <c r="R1008" s="15">
        <f t="shared" si="459"/>
        <v>4.2222222222222223</v>
      </c>
      <c r="S1008" s="15">
        <f t="shared" si="460"/>
        <v>8.3333333333333339</v>
      </c>
      <c r="T1008" s="17">
        <f t="shared" si="461"/>
        <v>0.50666666666666671</v>
      </c>
      <c r="U1008" s="16">
        <v>1</v>
      </c>
      <c r="V1008" s="16">
        <v>6</v>
      </c>
      <c r="W1008" s="15">
        <f t="shared" si="462"/>
        <v>0.1111111111111111</v>
      </c>
      <c r="X1008" s="15">
        <f t="shared" si="463"/>
        <v>0.66666666666666663</v>
      </c>
      <c r="Y1008" s="17">
        <f t="shared" si="464"/>
        <v>0.16666666666666666</v>
      </c>
      <c r="Z1008" s="8">
        <v>17</v>
      </c>
      <c r="AA1008" s="8">
        <v>23</v>
      </c>
      <c r="AB1008" s="15">
        <f t="shared" si="465"/>
        <v>1.8888888888888888</v>
      </c>
      <c r="AC1008" s="15">
        <f t="shared" si="466"/>
        <v>2.5555555555555554</v>
      </c>
      <c r="AD1008" s="17">
        <f t="shared" si="467"/>
        <v>0.73913043478260865</v>
      </c>
      <c r="AE1008" s="13">
        <v>44</v>
      </c>
      <c r="AF1008" s="15">
        <f t="shared" si="468"/>
        <v>4.8888888888888893</v>
      </c>
      <c r="AG1008" s="13">
        <v>21</v>
      </c>
      <c r="AH1008" s="15">
        <f t="shared" si="469"/>
        <v>2.3333333333333335</v>
      </c>
      <c r="AI1008" s="13">
        <v>23</v>
      </c>
      <c r="AJ1008" s="15">
        <f t="shared" si="470"/>
        <v>2.5555555555555554</v>
      </c>
      <c r="AK1008" s="13">
        <v>7</v>
      </c>
      <c r="AL1008" s="15">
        <f t="shared" si="471"/>
        <v>0.77777777777777779</v>
      </c>
      <c r="AM1008" s="13">
        <v>2</v>
      </c>
      <c r="AN1008" s="15">
        <f t="shared" si="472"/>
        <v>0.22222222222222221</v>
      </c>
      <c r="AO1008" s="2">
        <v>8</v>
      </c>
      <c r="AP1008" s="15">
        <f t="shared" si="473"/>
        <v>0.88888888888888884</v>
      </c>
      <c r="AQ1008" s="6">
        <v>9</v>
      </c>
      <c r="AR1008" s="15">
        <f t="shared" si="474"/>
        <v>1</v>
      </c>
      <c r="AS1008" s="52">
        <v>32</v>
      </c>
      <c r="AT1008" s="15">
        <f t="shared" si="475"/>
        <v>3.5555555555555554</v>
      </c>
      <c r="AU1008" s="18"/>
      <c r="AV1008" s="18"/>
      <c r="AW1008" s="18"/>
      <c r="AX1008" s="18"/>
      <c r="AY1008" s="18"/>
      <c r="AZ1008" s="18"/>
      <c r="BA1008" s="18"/>
      <c r="BB1008" s="18"/>
      <c r="BC1008" s="18"/>
      <c r="BD1008" s="92">
        <f t="shared" si="476"/>
        <v>52.677787532923617</v>
      </c>
      <c r="BE1008" s="92">
        <f t="shared" si="477"/>
        <v>48.76543209876543</v>
      </c>
      <c r="BF1008" s="93">
        <f>IFERROR(100*((L1008+0.44*AA1008+AQ1008)*2400)/((SUMIFS(팀공격력!Q:Q,팀공격력!A:A,B1008,팀공격력!B:B,D1008)+0.44*SUMIFS(팀공격력!T:T,팀공격력!A:A,B1008,팀공격력!B:B,D1008)+SUMIFS(팀공격력!AK:AK,팀공격력!A:A,B1008,팀공격력!B:B,D1008))*(F1008*60+G1008)),"")</f>
        <v>18.396027594776349</v>
      </c>
      <c r="BG1008" s="17">
        <f t="shared" si="478"/>
        <v>7.407407407407407E-2</v>
      </c>
      <c r="BH1008" s="17">
        <f t="shared" si="479"/>
        <v>0.2839506172839506</v>
      </c>
      <c r="BI1008" s="94">
        <f>IFERROR(((AG1008*(12000/5))/((F1008*60+G1008)*(SUMIFS(팀공격력!X:X,팀공격력!A:A,B1008,팀공격력!B:B,D1008)+SUMIFS(팀수비력!X:X,팀수비력!A:A,B1008,팀수비력!B:B,D1008))))*100,"")</f>
        <v>4.7881845845157329</v>
      </c>
      <c r="BJ1008" s="94">
        <f>IFERROR(((AI1008*(12000/5))/((F1008*60+G1008)*(SUMIFS(팀공격력!V:V,팀공격력!A:A,B1008,팀공격력!B:B,D1008)+SUMIFS(팀수비력!W:W,팀수비력!A:A,B1008,팀수비력!B:B,D1008))))*100,"")</f>
        <v>9.9469675263946034</v>
      </c>
      <c r="BK1008" s="94">
        <f>IFERROR(((AE1008*(12000/5))/((F1008*60+G1008)*(SUMIFS(팀공격력!X:X,팀공격력!A:A,B1008,팀공격력!B:B,D1008)+SUMIFS(팀수비력!X:X,팀수비력!A:A,B1008,팀수비력!B:B,D1008))))*100,"")</f>
        <v>10.032386748509154</v>
      </c>
      <c r="BL1008" s="94">
        <f>IFERROR(100*AK1008/(((((F1008*60+G1008)/(12000/5))*SUMIFS(팀공격력!P:P,팀공격력!A:A,B1008,팀공격력!B:B,D1008))-K1008)),"")</f>
        <v>4.9861841148484398</v>
      </c>
      <c r="BM1008" s="94">
        <f>IFERROR(100*((AM1008/E1008*(2400))/((F1008*60+G1008)*SUMIFS(팀공격력!AR:AR,팀공격력!A:A,B1008,팀공격력!B:B,D1008))),"")</f>
        <v>0.43824549274195163</v>
      </c>
      <c r="BN1008" s="94">
        <f>IFERROR((AO1008*40)/(((F1008*60+G1008)/60)*(SUMIFS(팀수비력!Q:Q,팀수비력!A:A,B1008,팀수비력!B:B,D1008)-SUMIFS(팀수비력!N:N,팀수비력!A:A,B1008,팀수비력!B:B,D1008)))*100,"")</f>
        <v>3.257992262268377</v>
      </c>
      <c r="BO1008" s="94">
        <f t="shared" si="480"/>
        <v>8.9892129444666402</v>
      </c>
      <c r="BP1008" s="18"/>
      <c r="BQ1008" s="18"/>
      <c r="BR1008" s="18"/>
      <c r="BS1008" s="18"/>
      <c r="BT1008" s="19" t="s">
        <v>88</v>
      </c>
      <c r="BU1008" s="19"/>
      <c r="BV1008" s="26" t="s">
        <v>97</v>
      </c>
      <c r="BW1008" s="26"/>
      <c r="BX1008" s="26"/>
      <c r="BY1008" s="26"/>
      <c r="BZ1008" s="29"/>
      <c r="CA1008" s="29"/>
      <c r="CB1008" s="29"/>
      <c r="CC1008" s="30"/>
      <c r="CD1008" s="30"/>
      <c r="CE1008" s="30"/>
      <c r="CF1008" s="28">
        <v>0</v>
      </c>
      <c r="CG1008" s="28">
        <v>9</v>
      </c>
    </row>
    <row r="1009" spans="1:85" x14ac:dyDescent="0.4">
      <c r="A1009" s="9" t="s">
        <v>84</v>
      </c>
      <c r="B1009" s="9" t="s">
        <v>149</v>
      </c>
      <c r="C1009" s="9" t="s">
        <v>160</v>
      </c>
      <c r="D1009" s="23" t="s">
        <v>299</v>
      </c>
      <c r="E1009" s="32">
        <v>7</v>
      </c>
      <c r="F1009" s="32">
        <v>15</v>
      </c>
      <c r="G1009" s="32">
        <v>26</v>
      </c>
      <c r="H1009" s="14">
        <f t="shared" si="454"/>
        <v>6482</v>
      </c>
      <c r="I1009" s="45">
        <v>48</v>
      </c>
      <c r="J1009" s="15">
        <f t="shared" si="455"/>
        <v>6.8571428571428568</v>
      </c>
      <c r="K1009" s="21">
        <v>18</v>
      </c>
      <c r="L1009" s="21">
        <v>36</v>
      </c>
      <c r="M1009" s="15">
        <f t="shared" si="456"/>
        <v>2.5714285714285716</v>
      </c>
      <c r="N1009" s="15">
        <f t="shared" si="457"/>
        <v>5.1428571428571432</v>
      </c>
      <c r="O1009" s="17">
        <f t="shared" si="458"/>
        <v>0.5</v>
      </c>
      <c r="P1009" s="14">
        <v>13</v>
      </c>
      <c r="Q1009" s="16">
        <v>29</v>
      </c>
      <c r="R1009" s="15">
        <f t="shared" si="459"/>
        <v>1.8571428571428572</v>
      </c>
      <c r="S1009" s="15">
        <f t="shared" si="460"/>
        <v>4.1428571428571432</v>
      </c>
      <c r="T1009" s="17">
        <f t="shared" si="461"/>
        <v>0.44827586206896552</v>
      </c>
      <c r="U1009" s="16">
        <v>5</v>
      </c>
      <c r="V1009" s="16">
        <v>7</v>
      </c>
      <c r="W1009" s="15">
        <f t="shared" si="462"/>
        <v>0.7142857142857143</v>
      </c>
      <c r="X1009" s="15">
        <f t="shared" si="463"/>
        <v>1</v>
      </c>
      <c r="Y1009" s="17">
        <f t="shared" si="464"/>
        <v>0.7142857142857143</v>
      </c>
      <c r="Z1009" s="8">
        <v>7</v>
      </c>
      <c r="AA1009" s="8">
        <v>8</v>
      </c>
      <c r="AB1009" s="15">
        <f t="shared" si="465"/>
        <v>1</v>
      </c>
      <c r="AC1009" s="15">
        <f t="shared" si="466"/>
        <v>1.1428571428571428</v>
      </c>
      <c r="AD1009" s="17">
        <f t="shared" si="467"/>
        <v>0.875</v>
      </c>
      <c r="AE1009" s="13">
        <v>12</v>
      </c>
      <c r="AF1009" s="15">
        <f t="shared" si="468"/>
        <v>1.7142857142857142</v>
      </c>
      <c r="AG1009" s="13">
        <v>3</v>
      </c>
      <c r="AH1009" s="15">
        <f t="shared" si="469"/>
        <v>0.42857142857142855</v>
      </c>
      <c r="AI1009" s="13">
        <v>9</v>
      </c>
      <c r="AJ1009" s="15">
        <f t="shared" si="470"/>
        <v>1.2857142857142858</v>
      </c>
      <c r="AK1009" s="13">
        <v>14</v>
      </c>
      <c r="AL1009" s="15">
        <f t="shared" si="471"/>
        <v>2</v>
      </c>
      <c r="AM1009" s="13">
        <v>5</v>
      </c>
      <c r="AN1009" s="15">
        <f t="shared" si="472"/>
        <v>0.7142857142857143</v>
      </c>
      <c r="AO1009" s="2">
        <v>0</v>
      </c>
      <c r="AP1009" s="15">
        <f t="shared" si="473"/>
        <v>0</v>
      </c>
      <c r="AQ1009" s="6">
        <v>9</v>
      </c>
      <c r="AR1009" s="15">
        <f t="shared" si="474"/>
        <v>1.2857142857142858</v>
      </c>
      <c r="AS1009" s="52">
        <v>4</v>
      </c>
      <c r="AT1009" s="15">
        <f t="shared" si="475"/>
        <v>0.5714285714285714</v>
      </c>
      <c r="AU1009" s="18"/>
      <c r="AV1009" s="18"/>
      <c r="AW1009" s="18"/>
      <c r="AX1009" s="18"/>
      <c r="AY1009" s="18"/>
      <c r="AZ1009" s="18"/>
      <c r="BA1009" s="18"/>
      <c r="BB1009" s="18"/>
      <c r="BC1009" s="18"/>
      <c r="BD1009" s="92">
        <f t="shared" si="476"/>
        <v>60.728744939271252</v>
      </c>
      <c r="BE1009" s="92">
        <f t="shared" si="477"/>
        <v>56.944444444444443</v>
      </c>
      <c r="BF1009" s="93">
        <f>IFERROR(100*((L1009+0.44*AA1009+AQ1009)*2400)/((SUMIFS(팀공격력!Q:Q,팀공격력!A:A,B1009,팀공격력!B:B,D1009)+0.44*SUMIFS(팀공격력!T:T,팀공격력!A:A,B1009,팀공격력!B:B,D1009)+SUMIFS(팀공격력!AK:AK,팀공격력!A:A,B1009,팀공격력!B:B,D1009))*(F1009*60+G1009)),"")</f>
        <v>15.760198979549857</v>
      </c>
      <c r="BG1009" s="17">
        <f t="shared" si="478"/>
        <v>0.19444444444444445</v>
      </c>
      <c r="BH1009" s="17">
        <f t="shared" si="479"/>
        <v>0.22222222222222221</v>
      </c>
      <c r="BI1009" s="94">
        <f>IFERROR(((AG1009*(12000/5))/((F1009*60+G1009)*(SUMIFS(팀공격력!X:X,팀공격력!A:A,B1009,팀공격력!B:B,D1009)+SUMIFS(팀수비력!X:X,팀수비력!A:A,B1009,팀수비력!B:B,D1009))))*100,"")</f>
        <v>1.2092345209583855</v>
      </c>
      <c r="BJ1009" s="94">
        <f>IFERROR(((AI1009*(12000/5))/((F1009*60+G1009)*(SUMIFS(팀공격력!V:V,팀공격력!A:A,B1009,팀공격력!B:B,D1009)+SUMIFS(팀수비력!W:W,팀수비력!A:A,B1009,팀수비력!B:B,D1009))))*100,"")</f>
        <v>6.880865459966742</v>
      </c>
      <c r="BK1009" s="94">
        <f>IFERROR(((AE1009*(12000/5))/((F1009*60+G1009)*(SUMIFS(팀공격력!X:X,팀공격력!A:A,B1009,팀공격력!B:B,D1009)+SUMIFS(팀수비력!X:X,팀수비력!A:A,B1009,팀수비력!B:B,D1009))))*100,"")</f>
        <v>4.8369380838335418</v>
      </c>
      <c r="BL1009" s="94">
        <f>IFERROR(100*AK1009/(((((F1009*60+G1009)/(12000/5))*SUMIFS(팀공격력!P:P,팀공격력!A:A,B1009,팀공격력!B:B,D1009))-K1009)),"")</f>
        <v>16.771655901526422</v>
      </c>
      <c r="BM1009" s="94">
        <f>IFERROR(100*((AM1009/E1009*(2400))/((F1009*60+G1009)*SUMIFS(팀공격력!AR:AR,팀공격력!A:A,B1009,팀공격력!B:B,D1009))),"")</f>
        <v>2.4902309644273273</v>
      </c>
      <c r="BN1009" s="94">
        <f>IFERROR((AO1009*40)/(((F1009*60+G1009)/60)*(SUMIFS(팀수비력!Q:Q,팀수비력!A:A,B1009,팀수비력!B:B,D1009)-SUMIFS(팀수비력!N:N,팀수비력!A:A,B1009,팀수비력!B:B,D1009)))*100,"")</f>
        <v>0</v>
      </c>
      <c r="BO1009" s="94">
        <f t="shared" si="480"/>
        <v>18.549051937345425</v>
      </c>
      <c r="BP1009" s="18"/>
      <c r="BQ1009" s="18"/>
      <c r="BR1009" s="18"/>
      <c r="BS1009" s="18"/>
      <c r="BT1009" s="19" t="s">
        <v>88</v>
      </c>
      <c r="BU1009" s="19"/>
      <c r="BV1009" s="26" t="s">
        <v>89</v>
      </c>
      <c r="BW1009" s="26"/>
      <c r="BX1009" s="26"/>
      <c r="BY1009" s="26"/>
      <c r="BZ1009" s="29"/>
      <c r="CA1009" s="29"/>
      <c r="CB1009" s="29"/>
      <c r="CC1009" s="30"/>
      <c r="CD1009" s="30"/>
      <c r="CE1009" s="30"/>
      <c r="CF1009" s="28">
        <v>0</v>
      </c>
      <c r="CG1009" s="28">
        <v>7</v>
      </c>
    </row>
    <row r="1010" spans="1:85" x14ac:dyDescent="0.4">
      <c r="A1010" s="9" t="s">
        <v>84</v>
      </c>
      <c r="B1010" s="9" t="s">
        <v>149</v>
      </c>
      <c r="C1010" s="9" t="s">
        <v>161</v>
      </c>
      <c r="D1010" s="23" t="s">
        <v>299</v>
      </c>
      <c r="E1010" s="32">
        <v>5</v>
      </c>
      <c r="F1010" s="32">
        <v>22</v>
      </c>
      <c r="G1010" s="32">
        <v>22</v>
      </c>
      <c r="H1010" s="14">
        <f t="shared" si="454"/>
        <v>6710</v>
      </c>
      <c r="I1010" s="45">
        <v>24</v>
      </c>
      <c r="J1010" s="15">
        <f t="shared" si="455"/>
        <v>4.8</v>
      </c>
      <c r="K1010" s="21">
        <v>9</v>
      </c>
      <c r="L1010" s="21">
        <v>35</v>
      </c>
      <c r="M1010" s="15">
        <f t="shared" si="456"/>
        <v>1.8</v>
      </c>
      <c r="N1010" s="15">
        <f t="shared" si="457"/>
        <v>7</v>
      </c>
      <c r="O1010" s="17">
        <f t="shared" si="458"/>
        <v>0.25714285714285712</v>
      </c>
      <c r="P1010" s="14">
        <v>4</v>
      </c>
      <c r="Q1010" s="16">
        <v>12</v>
      </c>
      <c r="R1010" s="15">
        <f t="shared" si="459"/>
        <v>0.8</v>
      </c>
      <c r="S1010" s="15">
        <f t="shared" si="460"/>
        <v>2.4</v>
      </c>
      <c r="T1010" s="17">
        <f t="shared" si="461"/>
        <v>0.33333333333333331</v>
      </c>
      <c r="U1010" s="16">
        <v>5</v>
      </c>
      <c r="V1010" s="16">
        <v>23</v>
      </c>
      <c r="W1010" s="15">
        <f t="shared" si="462"/>
        <v>1</v>
      </c>
      <c r="X1010" s="15">
        <f t="shared" si="463"/>
        <v>4.5999999999999996</v>
      </c>
      <c r="Y1010" s="17">
        <f t="shared" si="464"/>
        <v>0.21739130434782608</v>
      </c>
      <c r="Z1010" s="8">
        <v>1</v>
      </c>
      <c r="AA1010" s="8">
        <v>3</v>
      </c>
      <c r="AB1010" s="15">
        <f t="shared" si="465"/>
        <v>0.2</v>
      </c>
      <c r="AC1010" s="15">
        <f t="shared" si="466"/>
        <v>0.6</v>
      </c>
      <c r="AD1010" s="17">
        <f t="shared" si="467"/>
        <v>0.33333333333333331</v>
      </c>
      <c r="AE1010" s="13">
        <v>19</v>
      </c>
      <c r="AF1010" s="15">
        <f t="shared" si="468"/>
        <v>3.8</v>
      </c>
      <c r="AG1010" s="13">
        <v>4</v>
      </c>
      <c r="AH1010" s="15">
        <f t="shared" si="469"/>
        <v>0.8</v>
      </c>
      <c r="AI1010" s="13">
        <v>15</v>
      </c>
      <c r="AJ1010" s="15">
        <f t="shared" si="470"/>
        <v>3</v>
      </c>
      <c r="AK1010" s="13">
        <v>3</v>
      </c>
      <c r="AL1010" s="15">
        <f t="shared" si="471"/>
        <v>0.6</v>
      </c>
      <c r="AM1010" s="13">
        <v>3</v>
      </c>
      <c r="AN1010" s="15">
        <f t="shared" si="472"/>
        <v>0.6</v>
      </c>
      <c r="AO1010" s="2">
        <v>0</v>
      </c>
      <c r="AP1010" s="15">
        <f t="shared" si="473"/>
        <v>0</v>
      </c>
      <c r="AQ1010" s="6">
        <v>2</v>
      </c>
      <c r="AR1010" s="15">
        <f t="shared" si="474"/>
        <v>0.4</v>
      </c>
      <c r="AS1010" s="52">
        <v>14</v>
      </c>
      <c r="AT1010" s="15">
        <f t="shared" si="475"/>
        <v>2.8</v>
      </c>
      <c r="AU1010" s="18"/>
      <c r="AV1010" s="18"/>
      <c r="AW1010" s="18"/>
      <c r="AX1010" s="18"/>
      <c r="AY1010" s="18"/>
      <c r="AZ1010" s="18"/>
      <c r="BA1010" s="18"/>
      <c r="BB1010" s="18"/>
      <c r="BC1010" s="18"/>
      <c r="BD1010" s="92">
        <f t="shared" si="476"/>
        <v>33.039647577092509</v>
      </c>
      <c r="BE1010" s="92">
        <f t="shared" si="477"/>
        <v>32.857142857142854</v>
      </c>
      <c r="BF1010" s="93">
        <f>IFERROR(100*((L1010+0.44*AA1010+AQ1010)*2400)/((SUMIFS(팀공격력!Q:Q,팀공격력!A:A,B1010,팀공격력!B:B,D1010)+0.44*SUMIFS(팀공격력!T:T,팀공격력!A:A,B1010,팀공격력!B:B,D1010)+SUMIFS(팀공격력!AK:AK,팀공격력!A:A,B1010,팀공격력!B:B,D1010))*(F1010*60+G1010)),"")</f>
        <v>8.5886494154548476</v>
      </c>
      <c r="BG1010" s="17">
        <f t="shared" si="478"/>
        <v>0.65714285714285714</v>
      </c>
      <c r="BH1010" s="17">
        <f t="shared" si="479"/>
        <v>8.5714285714285715E-2</v>
      </c>
      <c r="BI1010" s="94">
        <f>IFERROR(((AG1010*(12000/5))/((F1010*60+G1010)*(SUMIFS(팀공격력!X:X,팀공격력!A:A,B1010,팀공격력!B:B,D1010)+SUMIFS(팀수비력!X:X,팀수비력!A:A,B1010,팀수비력!B:B,D1010))))*100,"")</f>
        <v>1.1125197877868505</v>
      </c>
      <c r="BJ1010" s="94">
        <f>IFERROR(((AI1010*(12000/5))/((F1010*60+G1010)*(SUMIFS(팀공격력!V:V,팀공격력!A:A,B1010,팀공격력!B:B,D1010)+SUMIFS(팀수비력!W:W,팀수비력!A:A,B1010,팀수비력!B:B,D1010))))*100,"")</f>
        <v>7.9131661896785932</v>
      </c>
      <c r="BK1010" s="94">
        <f>IFERROR(((AE1010*(12000/5))/((F1010*60+G1010)*(SUMIFS(팀공격력!X:X,팀공격력!A:A,B1010,팀공격력!B:B,D1010)+SUMIFS(팀수비력!X:X,팀수비력!A:A,B1010,팀수비력!B:B,D1010))))*100,"")</f>
        <v>5.2844689919875396</v>
      </c>
      <c r="BL1010" s="94">
        <f>IFERROR(100*AK1010/(((((F1010*60+G1010)/(12000/5))*SUMIFS(팀공격력!P:P,팀공격력!A:A,B1010,팀공격력!B:B,D1010))-K1010)),"")</f>
        <v>2.1729551586559066</v>
      </c>
      <c r="BM1010" s="94">
        <f>IFERROR(100*((AM1010/E1010*(2400))/((F1010*60+G1010)*SUMIFS(팀공격력!AR:AR,팀공격력!A:A,B1010,팀공격력!B:B,D1010))),"")</f>
        <v>1.443369041259428</v>
      </c>
      <c r="BN1010" s="94">
        <f>IFERROR((AO1010*40)/(((F1010*60+G1010)/60)*(SUMIFS(팀수비력!Q:Q,팀수비력!A:A,B1010,팀수비력!B:B,D1010)-SUMIFS(팀수비력!N:N,팀수비력!A:A,B1010,팀수비력!B:B,D1010)))*100,"")</f>
        <v>0</v>
      </c>
      <c r="BO1010" s="94">
        <f t="shared" si="480"/>
        <v>5.2192066805845512</v>
      </c>
      <c r="BP1010" s="18"/>
      <c r="BQ1010" s="18"/>
      <c r="BR1010" s="18"/>
      <c r="BS1010" s="18"/>
      <c r="BT1010" s="19" t="s">
        <v>88</v>
      </c>
      <c r="BU1010" s="19"/>
      <c r="BV1010" s="26" t="s">
        <v>94</v>
      </c>
      <c r="BW1010" s="26"/>
      <c r="BX1010" s="26"/>
      <c r="BY1010" s="26"/>
      <c r="BZ1010" s="29"/>
      <c r="CA1010" s="29"/>
      <c r="CB1010" s="29"/>
      <c r="CC1010" s="30"/>
      <c r="CD1010" s="30"/>
      <c r="CE1010" s="30"/>
      <c r="CF1010" s="28">
        <v>0</v>
      </c>
      <c r="CG1010" s="28">
        <v>5</v>
      </c>
    </row>
    <row r="1011" spans="1:85" x14ac:dyDescent="0.4">
      <c r="A1011" s="9" t="s">
        <v>84</v>
      </c>
      <c r="B1011" s="9" t="s">
        <v>149</v>
      </c>
      <c r="C1011" s="9" t="s">
        <v>163</v>
      </c>
      <c r="D1011" s="23" t="s">
        <v>299</v>
      </c>
      <c r="E1011" s="32">
        <v>9</v>
      </c>
      <c r="F1011" s="32">
        <v>16</v>
      </c>
      <c r="G1011" s="32">
        <v>7</v>
      </c>
      <c r="H1011" s="14">
        <f t="shared" si="454"/>
        <v>8703</v>
      </c>
      <c r="I1011" s="45">
        <v>39</v>
      </c>
      <c r="J1011" s="15">
        <f t="shared" si="455"/>
        <v>4.333333333333333</v>
      </c>
      <c r="K1011" s="21">
        <v>14</v>
      </c>
      <c r="L1011" s="21">
        <v>48</v>
      </c>
      <c r="M1011" s="15">
        <f t="shared" si="456"/>
        <v>1.5555555555555556</v>
      </c>
      <c r="N1011" s="15">
        <f t="shared" si="457"/>
        <v>5.333333333333333</v>
      </c>
      <c r="O1011" s="17">
        <f t="shared" si="458"/>
        <v>0.29166666666666669</v>
      </c>
      <c r="P1011" s="14">
        <v>5</v>
      </c>
      <c r="Q1011" s="16">
        <v>15</v>
      </c>
      <c r="R1011" s="15">
        <f t="shared" si="459"/>
        <v>0.55555555555555558</v>
      </c>
      <c r="S1011" s="15">
        <f t="shared" si="460"/>
        <v>1.6666666666666667</v>
      </c>
      <c r="T1011" s="17">
        <f t="shared" si="461"/>
        <v>0.33333333333333331</v>
      </c>
      <c r="U1011" s="16">
        <v>9</v>
      </c>
      <c r="V1011" s="16">
        <v>33</v>
      </c>
      <c r="W1011" s="15">
        <f t="shared" si="462"/>
        <v>1</v>
      </c>
      <c r="X1011" s="15">
        <f t="shared" si="463"/>
        <v>3.6666666666666665</v>
      </c>
      <c r="Y1011" s="17">
        <f t="shared" si="464"/>
        <v>0.27272727272727271</v>
      </c>
      <c r="Z1011" s="8">
        <v>2</v>
      </c>
      <c r="AA1011" s="8">
        <v>2</v>
      </c>
      <c r="AB1011" s="15">
        <f t="shared" si="465"/>
        <v>0.22222222222222221</v>
      </c>
      <c r="AC1011" s="15">
        <f t="shared" si="466"/>
        <v>0.22222222222222221</v>
      </c>
      <c r="AD1011" s="17">
        <f t="shared" si="467"/>
        <v>1</v>
      </c>
      <c r="AE1011" s="13">
        <v>11</v>
      </c>
      <c r="AF1011" s="15">
        <f t="shared" si="468"/>
        <v>1.2222222222222223</v>
      </c>
      <c r="AG1011" s="13">
        <v>2</v>
      </c>
      <c r="AH1011" s="15">
        <f t="shared" si="469"/>
        <v>0.22222222222222221</v>
      </c>
      <c r="AI1011" s="13">
        <v>9</v>
      </c>
      <c r="AJ1011" s="15">
        <f t="shared" si="470"/>
        <v>1</v>
      </c>
      <c r="AK1011" s="13">
        <v>2</v>
      </c>
      <c r="AL1011" s="15">
        <f t="shared" si="471"/>
        <v>0.22222222222222221</v>
      </c>
      <c r="AM1011" s="13">
        <v>2</v>
      </c>
      <c r="AN1011" s="15">
        <f t="shared" si="472"/>
        <v>0.22222222222222221</v>
      </c>
      <c r="AO1011" s="2">
        <v>0</v>
      </c>
      <c r="AP1011" s="15">
        <f t="shared" si="473"/>
        <v>0</v>
      </c>
      <c r="AQ1011" s="6">
        <v>3</v>
      </c>
      <c r="AR1011" s="15">
        <f t="shared" si="474"/>
        <v>0.33333333333333331</v>
      </c>
      <c r="AS1011" s="52">
        <v>22</v>
      </c>
      <c r="AT1011" s="15">
        <f t="shared" si="475"/>
        <v>2.4444444444444446</v>
      </c>
      <c r="AU1011" s="18"/>
      <c r="AV1011" s="18"/>
      <c r="AW1011" s="18"/>
      <c r="AX1011" s="18"/>
      <c r="AY1011" s="18"/>
      <c r="AZ1011" s="18"/>
      <c r="BA1011" s="18"/>
      <c r="BB1011" s="18"/>
      <c r="BC1011" s="18"/>
      <c r="BD1011" s="92">
        <f t="shared" si="476"/>
        <v>39.893617021276597</v>
      </c>
      <c r="BE1011" s="92">
        <f t="shared" si="477"/>
        <v>38.541666666666671</v>
      </c>
      <c r="BF1011" s="93">
        <f>IFERROR(100*((L1011+0.44*AA1011+AQ1011)*2400)/((SUMIFS(팀공격력!Q:Q,팀공격력!A:A,B1011,팀공격력!B:B,D1011)+0.44*SUMIFS(팀공격력!T:T,팀공격력!A:A,B1011,팀공격력!B:B,D1011)+SUMIFS(팀공격력!AK:AK,팀공격력!A:A,B1011,팀공격력!B:B,D1011))*(F1011*60+G1011)),"")</f>
        <v>16.137096056779686</v>
      </c>
      <c r="BG1011" s="17">
        <f t="shared" si="478"/>
        <v>0.6875</v>
      </c>
      <c r="BH1011" s="17">
        <f t="shared" si="479"/>
        <v>4.1666666666666664E-2</v>
      </c>
      <c r="BI1011" s="94">
        <f>IFERROR(((AG1011*(12000/5))/((F1011*60+G1011)*(SUMIFS(팀공격력!X:X,팀공격력!A:A,B1011,팀공격력!B:B,D1011)+SUMIFS(팀수비력!X:X,팀수비력!A:A,B1011,팀수비력!B:B,D1011))))*100,"")</f>
        <v>0.77197598511372978</v>
      </c>
      <c r="BJ1011" s="94">
        <f>IFERROR(((AI1011*(12000/5))/((F1011*60+G1011)*(SUMIFS(팀공격력!V:V,팀공격력!A:A,B1011,팀공격력!B:B,D1011)+SUMIFS(팀수비력!W:W,팀수비력!A:A,B1011,팀수비력!B:B,D1011))))*100,"")</f>
        <v>6.5891224570105518</v>
      </c>
      <c r="BK1011" s="94">
        <f>IFERROR(((AE1011*(12000/5))/((F1011*60+G1011)*(SUMIFS(팀공격력!X:X,팀공격력!A:A,B1011,팀공격력!B:B,D1011)+SUMIFS(팀수비력!X:X,팀수비력!A:A,B1011,팀수비력!B:B,D1011))))*100,"")</f>
        <v>4.2458679181255139</v>
      </c>
      <c r="BL1011" s="94">
        <f>IFERROR(100*AK1011/(((((F1011*60+G1011)/(12000/5))*SUMIFS(팀공격력!P:P,팀공격력!A:A,B1011,팀공격력!B:B,D1011))-K1011)),"")</f>
        <v>2.1746911259010249</v>
      </c>
      <c r="BM1011" s="94">
        <f>IFERROR(100*((AM1011/E1011*(2400))/((F1011*60+G1011)*SUMIFS(팀공격력!AR:AR,팀공격력!A:A,B1011,팀공격력!B:B,D1011))),"")</f>
        <v>0.7418902498640898</v>
      </c>
      <c r="BN1011" s="94">
        <f>IFERROR((AO1011*40)/(((F1011*60+G1011)/60)*(SUMIFS(팀수비력!Q:Q,팀수비력!A:A,B1011,팀수비력!B:B,D1011)-SUMIFS(팀수비력!N:N,팀수비력!A:A,B1011,팀수비력!B:B,D1011)))*100,"")</f>
        <v>0</v>
      </c>
      <c r="BO1011" s="94">
        <f t="shared" si="480"/>
        <v>5.7825751734772552</v>
      </c>
      <c r="BP1011" s="18"/>
      <c r="BQ1011" s="18"/>
      <c r="BR1011" s="18"/>
      <c r="BS1011" s="18"/>
      <c r="BT1011" s="19" t="s">
        <v>88</v>
      </c>
      <c r="BU1011" s="19"/>
      <c r="BV1011" s="26" t="s">
        <v>89</v>
      </c>
      <c r="BW1011" s="26"/>
      <c r="BX1011" s="26"/>
      <c r="BY1011" s="26"/>
      <c r="BZ1011" s="29"/>
      <c r="CA1011" s="29"/>
      <c r="CB1011" s="29"/>
      <c r="CC1011" s="30"/>
      <c r="CD1011" s="30"/>
      <c r="CE1011" s="30"/>
      <c r="CF1011" s="28">
        <v>0</v>
      </c>
      <c r="CG1011" s="28">
        <v>9</v>
      </c>
    </row>
    <row r="1012" spans="1:85" x14ac:dyDescent="0.4">
      <c r="A1012" s="9" t="s">
        <v>84</v>
      </c>
      <c r="B1012" s="9" t="s">
        <v>149</v>
      </c>
      <c r="C1012" s="9" t="s">
        <v>165</v>
      </c>
      <c r="D1012" s="23" t="s">
        <v>299</v>
      </c>
      <c r="E1012" s="32">
        <v>4</v>
      </c>
      <c r="F1012" s="32">
        <v>5</v>
      </c>
      <c r="G1012" s="32">
        <v>46</v>
      </c>
      <c r="H1012" s="14">
        <f t="shared" si="454"/>
        <v>1384</v>
      </c>
      <c r="I1012" s="45">
        <v>6</v>
      </c>
      <c r="J1012" s="15">
        <f t="shared" si="455"/>
        <v>1.5</v>
      </c>
      <c r="K1012" s="21">
        <v>2</v>
      </c>
      <c r="L1012" s="21">
        <v>7</v>
      </c>
      <c r="M1012" s="15">
        <f t="shared" si="456"/>
        <v>0.5</v>
      </c>
      <c r="N1012" s="15">
        <f t="shared" si="457"/>
        <v>1.75</v>
      </c>
      <c r="O1012" s="17">
        <f t="shared" si="458"/>
        <v>0.2857142857142857</v>
      </c>
      <c r="P1012" s="14">
        <v>0</v>
      </c>
      <c r="Q1012" s="16">
        <v>1</v>
      </c>
      <c r="R1012" s="15">
        <f t="shared" si="459"/>
        <v>0</v>
      </c>
      <c r="S1012" s="15">
        <f t="shared" si="460"/>
        <v>0.25</v>
      </c>
      <c r="T1012" s="17">
        <f t="shared" si="461"/>
        <v>0</v>
      </c>
      <c r="U1012" s="16">
        <v>2</v>
      </c>
      <c r="V1012" s="16">
        <v>6</v>
      </c>
      <c r="W1012" s="15">
        <f t="shared" si="462"/>
        <v>0.5</v>
      </c>
      <c r="X1012" s="15">
        <f t="shared" si="463"/>
        <v>1.5</v>
      </c>
      <c r="Y1012" s="17">
        <f t="shared" si="464"/>
        <v>0.33333333333333331</v>
      </c>
      <c r="Z1012" s="8">
        <v>0</v>
      </c>
      <c r="AA1012" s="8">
        <v>0</v>
      </c>
      <c r="AB1012" s="15">
        <f t="shared" si="465"/>
        <v>0</v>
      </c>
      <c r="AC1012" s="15">
        <f t="shared" si="466"/>
        <v>0</v>
      </c>
      <c r="AD1012" s="17" t="e">
        <f t="shared" si="467"/>
        <v>#DIV/0!</v>
      </c>
      <c r="AE1012" s="13">
        <v>1</v>
      </c>
      <c r="AF1012" s="15">
        <f t="shared" si="468"/>
        <v>0.25</v>
      </c>
      <c r="AG1012" s="13">
        <v>1</v>
      </c>
      <c r="AH1012" s="15">
        <f t="shared" si="469"/>
        <v>0.25</v>
      </c>
      <c r="AI1012" s="13">
        <v>0</v>
      </c>
      <c r="AJ1012" s="15">
        <f t="shared" si="470"/>
        <v>0</v>
      </c>
      <c r="AK1012" s="13">
        <v>2</v>
      </c>
      <c r="AL1012" s="15">
        <f t="shared" si="471"/>
        <v>0.5</v>
      </c>
      <c r="AM1012" s="13">
        <v>0</v>
      </c>
      <c r="AN1012" s="15">
        <f t="shared" si="472"/>
        <v>0</v>
      </c>
      <c r="AO1012" s="2">
        <v>0</v>
      </c>
      <c r="AP1012" s="15">
        <f t="shared" si="473"/>
        <v>0</v>
      </c>
      <c r="AQ1012" s="6">
        <v>2</v>
      </c>
      <c r="AR1012" s="15">
        <f t="shared" si="474"/>
        <v>0.5</v>
      </c>
      <c r="AS1012" s="52">
        <v>7</v>
      </c>
      <c r="AT1012" s="15">
        <f t="shared" si="475"/>
        <v>1.75</v>
      </c>
      <c r="AU1012" s="18"/>
      <c r="AV1012" s="18"/>
      <c r="AW1012" s="18"/>
      <c r="AX1012" s="18"/>
      <c r="AY1012" s="18"/>
      <c r="AZ1012" s="18"/>
      <c r="BA1012" s="18"/>
      <c r="BB1012" s="18"/>
      <c r="BC1012" s="18"/>
      <c r="BD1012" s="92">
        <f t="shared" si="476"/>
        <v>42.857142857142854</v>
      </c>
      <c r="BE1012" s="92">
        <f t="shared" si="477"/>
        <v>42.857142857142854</v>
      </c>
      <c r="BF1012" s="93">
        <f>IFERROR(100*((L1012+0.44*AA1012+AQ1012)*2400)/((SUMIFS(팀공격력!Q:Q,팀공격력!A:A,B1012,팀공격력!B:B,D1012)+0.44*SUMIFS(팀공격력!T:T,팀공격력!A:A,B1012,팀공격력!B:B,D1012)+SUMIFS(팀공격력!AK:AK,팀공격력!A:A,B1012,팀공격력!B:B,D1012))*(F1012*60+G1012)),"")</f>
        <v>7.8238101143898993</v>
      </c>
      <c r="BG1012" s="17">
        <f t="shared" si="478"/>
        <v>0.8571428571428571</v>
      </c>
      <c r="BH1012" s="17">
        <f t="shared" si="479"/>
        <v>0</v>
      </c>
      <c r="BI1012" s="94">
        <f>IFERROR(((AG1012*(12000/5))/((F1012*60+G1012)*(SUMIFS(팀공격력!X:X,팀공격력!A:A,B1012,팀공격력!B:B,D1012)+SUMIFS(팀수비력!X:X,팀수비력!A:A,B1012,팀수비력!B:B,D1012))))*100,"")</f>
        <v>1.0787583491401398</v>
      </c>
      <c r="BJ1012" s="94">
        <f>IFERROR(((AI1012*(12000/5))/((F1012*60+G1012)*(SUMIFS(팀공격력!V:V,팀공격력!A:A,B1012,팀공격력!B:B,D1012)+SUMIFS(팀수비력!W:W,팀수비력!A:A,B1012,팀수비력!B:B,D1012))))*100,"")</f>
        <v>0</v>
      </c>
      <c r="BK1012" s="94">
        <f>IFERROR(((AE1012*(12000/5))/((F1012*60+G1012)*(SUMIFS(팀공격력!X:X,팀공격력!A:A,B1012,팀공격력!B:B,D1012)+SUMIFS(팀수비력!X:X,팀수비력!A:A,B1012,팀수비력!B:B,D1012))))*100,"")</f>
        <v>1.0787583491401398</v>
      </c>
      <c r="BL1012" s="94">
        <f>IFERROR(100*AK1012/(((((F1012*60+G1012)/(12000/5))*SUMIFS(팀공격력!P:P,팀공격력!A:A,B1012,팀공격력!B:B,D1012))-K1012)),"")</f>
        <v>5.5685746769066569</v>
      </c>
      <c r="BM1012" s="94">
        <f>IFERROR(100*((AM1012/E1012*(2400))/((F1012*60+G1012)*SUMIFS(팀공격력!AR:AR,팀공격력!A:A,B1012,팀공격력!B:B,D1012))),"")</f>
        <v>0</v>
      </c>
      <c r="BN1012" s="94">
        <f>IFERROR((AO1012*40)/(((F1012*60+G1012)/60)*(SUMIFS(팀수비력!Q:Q,팀수비력!A:A,B1012,팀수비력!B:B,D1012)-SUMIFS(팀수비력!N:N,팀수비력!A:A,B1012,팀수비력!B:B,D1012)))*100,"")</f>
        <v>0</v>
      </c>
      <c r="BO1012" s="94">
        <f t="shared" si="480"/>
        <v>22.222222222222221</v>
      </c>
      <c r="BP1012" s="18"/>
      <c r="BQ1012" s="18"/>
      <c r="BR1012" s="18"/>
      <c r="BS1012" s="18"/>
      <c r="BT1012" s="19" t="s">
        <v>88</v>
      </c>
      <c r="BU1012" s="19"/>
      <c r="BV1012" s="26" t="s">
        <v>89</v>
      </c>
      <c r="BW1012" s="26"/>
      <c r="BX1012" s="26"/>
      <c r="BY1012" s="26"/>
      <c r="BZ1012" s="29"/>
      <c r="CA1012" s="29"/>
      <c r="CB1012" s="29"/>
      <c r="CC1012" s="30"/>
      <c r="CD1012" s="30"/>
      <c r="CE1012" s="30"/>
      <c r="CF1012" s="28">
        <v>0</v>
      </c>
      <c r="CG1012" s="28">
        <v>4</v>
      </c>
    </row>
    <row r="1013" spans="1:85" x14ac:dyDescent="0.4">
      <c r="A1013" s="9" t="s">
        <v>84</v>
      </c>
      <c r="B1013" s="9" t="s">
        <v>149</v>
      </c>
      <c r="C1013" s="9" t="s">
        <v>166</v>
      </c>
      <c r="D1013" s="23" t="s">
        <v>299</v>
      </c>
      <c r="E1013" s="32">
        <v>5</v>
      </c>
      <c r="F1013" s="32">
        <v>13</v>
      </c>
      <c r="G1013" s="32">
        <v>48</v>
      </c>
      <c r="H1013" s="14">
        <f t="shared" si="454"/>
        <v>4140</v>
      </c>
      <c r="I1013" s="45">
        <v>30</v>
      </c>
      <c r="J1013" s="15">
        <f t="shared" si="455"/>
        <v>6</v>
      </c>
      <c r="K1013" s="21">
        <v>13</v>
      </c>
      <c r="L1013" s="21">
        <v>30</v>
      </c>
      <c r="M1013" s="15">
        <f t="shared" si="456"/>
        <v>2.6</v>
      </c>
      <c r="N1013" s="15">
        <f t="shared" si="457"/>
        <v>6</v>
      </c>
      <c r="O1013" s="17">
        <f t="shared" si="458"/>
        <v>0.43333333333333335</v>
      </c>
      <c r="P1013" s="14">
        <v>13</v>
      </c>
      <c r="Q1013" s="16">
        <v>30</v>
      </c>
      <c r="R1013" s="15">
        <f t="shared" si="459"/>
        <v>2.6</v>
      </c>
      <c r="S1013" s="15">
        <f t="shared" si="460"/>
        <v>6</v>
      </c>
      <c r="T1013" s="17">
        <f t="shared" si="461"/>
        <v>0.43333333333333335</v>
      </c>
      <c r="U1013" s="16">
        <v>0</v>
      </c>
      <c r="V1013" s="16">
        <v>0</v>
      </c>
      <c r="W1013" s="15">
        <f t="shared" si="462"/>
        <v>0</v>
      </c>
      <c r="X1013" s="15">
        <f t="shared" si="463"/>
        <v>0</v>
      </c>
      <c r="Y1013" s="17" t="e">
        <f t="shared" si="464"/>
        <v>#DIV/0!</v>
      </c>
      <c r="Z1013" s="8">
        <v>4</v>
      </c>
      <c r="AA1013" s="8">
        <v>6</v>
      </c>
      <c r="AB1013" s="15">
        <f t="shared" si="465"/>
        <v>0.8</v>
      </c>
      <c r="AC1013" s="15">
        <f t="shared" si="466"/>
        <v>1.2</v>
      </c>
      <c r="AD1013" s="17">
        <f t="shared" si="467"/>
        <v>0.66666666666666663</v>
      </c>
      <c r="AE1013" s="13">
        <v>31</v>
      </c>
      <c r="AF1013" s="15">
        <f t="shared" si="468"/>
        <v>6.2</v>
      </c>
      <c r="AG1013" s="13">
        <v>9</v>
      </c>
      <c r="AH1013" s="15">
        <f t="shared" si="469"/>
        <v>1.8</v>
      </c>
      <c r="AI1013" s="13">
        <v>22</v>
      </c>
      <c r="AJ1013" s="15">
        <f t="shared" si="470"/>
        <v>4.4000000000000004</v>
      </c>
      <c r="AK1013" s="13">
        <v>5</v>
      </c>
      <c r="AL1013" s="15">
        <f t="shared" si="471"/>
        <v>1</v>
      </c>
      <c r="AM1013" s="13">
        <v>1</v>
      </c>
      <c r="AN1013" s="15">
        <f t="shared" si="472"/>
        <v>0.2</v>
      </c>
      <c r="AO1013" s="2">
        <v>1</v>
      </c>
      <c r="AP1013" s="15">
        <f t="shared" si="473"/>
        <v>0.2</v>
      </c>
      <c r="AQ1013" s="6">
        <v>8</v>
      </c>
      <c r="AR1013" s="15">
        <f t="shared" si="474"/>
        <v>1.6</v>
      </c>
      <c r="AS1013" s="52">
        <v>13</v>
      </c>
      <c r="AT1013" s="15">
        <f t="shared" si="475"/>
        <v>2.6</v>
      </c>
      <c r="AU1013" s="18"/>
      <c r="AV1013" s="18"/>
      <c r="AW1013" s="18"/>
      <c r="AX1013" s="18"/>
      <c r="AY1013" s="18"/>
      <c r="AZ1013" s="18"/>
      <c r="BA1013" s="18"/>
      <c r="BB1013" s="18"/>
      <c r="BC1013" s="18"/>
      <c r="BD1013" s="92">
        <f t="shared" si="476"/>
        <v>45.955882352941174</v>
      </c>
      <c r="BE1013" s="92">
        <f t="shared" si="477"/>
        <v>43.333333333333336</v>
      </c>
      <c r="BF1013" s="93">
        <f>IFERROR(100*((L1013+0.44*AA1013+AQ1013)*2400)/((SUMIFS(팀공격력!Q:Q,팀공격력!A:A,B1013,팀공격력!B:B,D1013)+0.44*SUMIFS(팀공격력!T:T,팀공격력!A:A,B1013,팀공격력!B:B,D1013)+SUMIFS(팀공격력!AK:AK,팀공격력!A:A,B1013,팀공격력!B:B,D1013))*(F1013*60+G1013)),"")</f>
        <v>14.763021537156026</v>
      </c>
      <c r="BG1013" s="17">
        <f t="shared" si="478"/>
        <v>0</v>
      </c>
      <c r="BH1013" s="17">
        <f t="shared" si="479"/>
        <v>0.2</v>
      </c>
      <c r="BI1013" s="94">
        <f>IFERROR(((AG1013*(12000/5))/((F1013*60+G1013)*(SUMIFS(팀공격력!X:X,팀공격력!A:A,B1013,팀공격력!B:B,D1013)+SUMIFS(팀수비력!X:X,팀수비력!A:A,B1013,팀수비력!B:B,D1013))))*100,"")</f>
        <v>4.0570694435053083</v>
      </c>
      <c r="BJ1013" s="94">
        <f>IFERROR(((AI1013*(12000/5))/((F1013*60+G1013)*(SUMIFS(팀공격력!V:V,팀공격력!A:A,B1013,팀공격력!B:B,D1013)+SUMIFS(팀수비력!W:W,팀수비력!A:A,B1013,팀수비력!B:B,D1013))))*100,"")</f>
        <v>18.810653670215043</v>
      </c>
      <c r="BK1013" s="94">
        <f>IFERROR(((AE1013*(12000/5))/((F1013*60+G1013)*(SUMIFS(팀공격력!X:X,팀공격력!A:A,B1013,팀공격력!B:B,D1013)+SUMIFS(팀수비력!X:X,팀수비력!A:A,B1013,팀수비력!B:B,D1013))))*100,"")</f>
        <v>13.974350305407171</v>
      </c>
      <c r="BL1013" s="94">
        <f>IFERROR(100*AK1013/(((((F1013*60+G1013)/(12000/5))*SUMIFS(팀공격력!P:P,팀공격력!A:A,B1013,팀공격력!B:B,D1013))-K1013)),"")</f>
        <v>6.432109088570142</v>
      </c>
      <c r="BM1013" s="94">
        <f>IFERROR(100*((AM1013/E1013*(2400))/((F1013*60+G1013)*SUMIFS(팀공격력!AR:AR,팀공격력!A:A,B1013,팀공격력!B:B,D1013))),"")</f>
        <v>0.77979116480279886</v>
      </c>
      <c r="BN1013" s="94">
        <f>IFERROR((AO1013*40)/(((F1013*60+G1013)/60)*(SUMIFS(팀수비력!Q:Q,팀수비력!A:A,B1013,팀수비력!B:B,D1013)-SUMIFS(팀수비력!N:N,팀수비력!A:A,B1013,팀수비력!B:B,D1013)))*100,"")</f>
        <v>0.80515297906602246</v>
      </c>
      <c r="BO1013" s="94">
        <f t="shared" si="480"/>
        <v>19.685039370078741</v>
      </c>
      <c r="BP1013" s="18"/>
      <c r="BQ1013" s="18"/>
      <c r="BR1013" s="18"/>
      <c r="BS1013" s="18"/>
      <c r="BT1013" s="19" t="s">
        <v>93</v>
      </c>
      <c r="BU1013" s="19"/>
      <c r="BV1013" s="26" t="s">
        <v>94</v>
      </c>
      <c r="BW1013" s="26"/>
      <c r="BX1013" s="26"/>
      <c r="BY1013" s="26"/>
      <c r="BZ1013" s="29"/>
      <c r="CA1013" s="29"/>
      <c r="CB1013" s="29"/>
      <c r="CC1013" s="30"/>
      <c r="CD1013" s="30"/>
      <c r="CE1013" s="30"/>
      <c r="CF1013" s="28">
        <v>0</v>
      </c>
      <c r="CG1013" s="28">
        <v>5</v>
      </c>
    </row>
    <row r="1014" spans="1:85" x14ac:dyDescent="0.4">
      <c r="A1014" s="9" t="s">
        <v>84</v>
      </c>
      <c r="B1014" s="9" t="s">
        <v>149</v>
      </c>
      <c r="C1014" s="9" t="s">
        <v>167</v>
      </c>
      <c r="D1014" s="23" t="s">
        <v>299</v>
      </c>
      <c r="E1014" s="32">
        <v>5</v>
      </c>
      <c r="F1014" s="32">
        <v>11</v>
      </c>
      <c r="G1014" s="32">
        <v>54</v>
      </c>
      <c r="H1014" s="14">
        <f t="shared" si="454"/>
        <v>3570</v>
      </c>
      <c r="I1014" s="45">
        <v>20</v>
      </c>
      <c r="J1014" s="15">
        <f t="shared" si="455"/>
        <v>4</v>
      </c>
      <c r="K1014" s="21">
        <v>8</v>
      </c>
      <c r="L1014" s="21">
        <v>15</v>
      </c>
      <c r="M1014" s="15">
        <f t="shared" si="456"/>
        <v>1.6</v>
      </c>
      <c r="N1014" s="15">
        <f t="shared" si="457"/>
        <v>3</v>
      </c>
      <c r="O1014" s="17">
        <f t="shared" si="458"/>
        <v>0.53333333333333333</v>
      </c>
      <c r="P1014" s="14">
        <v>8</v>
      </c>
      <c r="Q1014" s="16">
        <v>15</v>
      </c>
      <c r="R1014" s="15">
        <f t="shared" si="459"/>
        <v>1.6</v>
      </c>
      <c r="S1014" s="15">
        <f t="shared" si="460"/>
        <v>3</v>
      </c>
      <c r="T1014" s="17">
        <f t="shared" si="461"/>
        <v>0.53333333333333333</v>
      </c>
      <c r="U1014" s="16">
        <v>0</v>
      </c>
      <c r="V1014" s="16">
        <v>0</v>
      </c>
      <c r="W1014" s="15">
        <f t="shared" si="462"/>
        <v>0</v>
      </c>
      <c r="X1014" s="15">
        <f t="shared" si="463"/>
        <v>0</v>
      </c>
      <c r="Y1014" s="17" t="e">
        <f t="shared" si="464"/>
        <v>#DIV/0!</v>
      </c>
      <c r="Z1014" s="8">
        <v>4</v>
      </c>
      <c r="AA1014" s="8">
        <v>9</v>
      </c>
      <c r="AB1014" s="15">
        <f t="shared" si="465"/>
        <v>0.8</v>
      </c>
      <c r="AC1014" s="15">
        <f t="shared" si="466"/>
        <v>1.8</v>
      </c>
      <c r="AD1014" s="17">
        <f t="shared" si="467"/>
        <v>0.44444444444444442</v>
      </c>
      <c r="AE1014" s="13">
        <v>26</v>
      </c>
      <c r="AF1014" s="15">
        <f t="shared" si="468"/>
        <v>5.2</v>
      </c>
      <c r="AG1014" s="13">
        <v>11</v>
      </c>
      <c r="AH1014" s="15">
        <f t="shared" si="469"/>
        <v>2.2000000000000002</v>
      </c>
      <c r="AI1014" s="13">
        <v>15</v>
      </c>
      <c r="AJ1014" s="15">
        <f t="shared" si="470"/>
        <v>3</v>
      </c>
      <c r="AK1014" s="13">
        <v>3</v>
      </c>
      <c r="AL1014" s="15">
        <f t="shared" si="471"/>
        <v>0.6</v>
      </c>
      <c r="AM1014" s="13">
        <v>1</v>
      </c>
      <c r="AN1014" s="15">
        <f t="shared" si="472"/>
        <v>0.2</v>
      </c>
      <c r="AO1014" s="2">
        <v>0</v>
      </c>
      <c r="AP1014" s="15">
        <f t="shared" si="473"/>
        <v>0</v>
      </c>
      <c r="AQ1014" s="6">
        <v>2</v>
      </c>
      <c r="AR1014" s="15">
        <f t="shared" si="474"/>
        <v>0.4</v>
      </c>
      <c r="AS1014" s="52">
        <v>13</v>
      </c>
      <c r="AT1014" s="15">
        <f t="shared" si="475"/>
        <v>2.6</v>
      </c>
      <c r="AU1014" s="18"/>
      <c r="AV1014" s="18"/>
      <c r="AW1014" s="18"/>
      <c r="AX1014" s="18"/>
      <c r="AY1014" s="18"/>
      <c r="AZ1014" s="18"/>
      <c r="BA1014" s="18"/>
      <c r="BB1014" s="18"/>
      <c r="BC1014" s="18"/>
      <c r="BD1014" s="92">
        <f t="shared" si="476"/>
        <v>52.742616033755276</v>
      </c>
      <c r="BE1014" s="92">
        <f t="shared" si="477"/>
        <v>53.333333333333336</v>
      </c>
      <c r="BF1014" s="93">
        <f>IFERROR(100*((L1014+0.44*AA1014+AQ1014)*2400)/((SUMIFS(팀공격력!Q:Q,팀공격력!A:A,B1014,팀공격력!B:B,D1014)+0.44*SUMIFS(팀공격력!T:T,팀공격력!A:A,B1014,팀공격력!B:B,D1014)+SUMIFS(팀공격력!AK:AK,팀공격력!A:A,B1014,팀공격력!B:B,D1014))*(F1014*60+G1014)),"")</f>
        <v>8.8296798567030574</v>
      </c>
      <c r="BG1014" s="17">
        <f t="shared" si="478"/>
        <v>0</v>
      </c>
      <c r="BH1014" s="17">
        <f t="shared" si="479"/>
        <v>0.6</v>
      </c>
      <c r="BI1014" s="94">
        <f>IFERROR(((AG1014*(12000/5))/((F1014*60+G1014)*(SUMIFS(팀공격력!X:X,팀공격력!A:A,B1014,팀공격력!B:B,D1014)+SUMIFS(팀수비력!X:X,팀수비력!A:A,B1014,팀수비력!B:B,D1014))))*100,"")</f>
        <v>5.7503561300103243</v>
      </c>
      <c r="BJ1014" s="94">
        <f>IFERROR(((AI1014*(12000/5))/((F1014*60+G1014)*(SUMIFS(팀공격력!V:V,팀공격력!A:A,B1014,팀공격력!B:B,D1014)+SUMIFS(팀수비력!W:W,팀수비력!A:A,B1014,팀수비력!B:B,D1014))))*100,"")</f>
        <v>14.873205919535955</v>
      </c>
      <c r="BK1014" s="94">
        <f>IFERROR(((AE1014*(12000/5))/((F1014*60+G1014)*(SUMIFS(팀공격력!X:X,팀공격력!A:A,B1014,팀공격력!B:B,D1014)+SUMIFS(팀수비력!X:X,팀수비력!A:A,B1014,팀수비력!B:B,D1014))))*100,"")</f>
        <v>13.591750852751677</v>
      </c>
      <c r="BL1014" s="94">
        <f>IFERROR(100*AK1014/(((((F1014*60+G1014)/(12000/5))*SUMIFS(팀공격력!P:P,팀공격력!A:A,B1014,팀공격력!B:B,D1014))-K1014)),"")</f>
        <v>4.2709186034096174</v>
      </c>
      <c r="BM1014" s="94">
        <f>IFERROR(100*((AM1014/E1014*(2400))/((F1014*60+G1014)*SUMIFS(팀공격력!AR:AR,팀공격력!A:A,B1014,팀공격력!B:B,D1014))),"")</f>
        <v>0.90429563649400202</v>
      </c>
      <c r="BN1014" s="94">
        <f>IFERROR((AO1014*40)/(((F1014*60+G1014)/60)*(SUMIFS(팀수비력!Q:Q,팀수비력!A:A,B1014,팀수비력!B:B,D1014)-SUMIFS(팀수비력!N:N,팀수비력!A:A,B1014,팀수비력!B:B,D1014)))*100,"")</f>
        <v>0</v>
      </c>
      <c r="BO1014" s="94">
        <f t="shared" si="480"/>
        <v>9.5419847328244263</v>
      </c>
      <c r="BP1014" s="18"/>
      <c r="BQ1014" s="18"/>
      <c r="BR1014" s="18"/>
      <c r="BS1014" s="18"/>
      <c r="BT1014" s="19" t="s">
        <v>88</v>
      </c>
      <c r="BU1014" s="19"/>
      <c r="BV1014" s="26" t="s">
        <v>97</v>
      </c>
      <c r="BW1014" s="26"/>
      <c r="BX1014" s="26"/>
      <c r="BY1014" s="26"/>
      <c r="BZ1014" s="29"/>
      <c r="CA1014" s="29"/>
      <c r="CB1014" s="29"/>
      <c r="CC1014" s="30"/>
      <c r="CD1014" s="30"/>
      <c r="CE1014" s="30"/>
      <c r="CF1014" s="28">
        <v>0</v>
      </c>
      <c r="CG1014" s="28">
        <v>5</v>
      </c>
    </row>
    <row r="1015" spans="1:85" x14ac:dyDescent="0.4">
      <c r="A1015" s="9" t="s">
        <v>84</v>
      </c>
      <c r="B1015" s="9" t="s">
        <v>149</v>
      </c>
      <c r="C1015" s="9" t="s">
        <v>168</v>
      </c>
      <c r="D1015" s="23" t="s">
        <v>299</v>
      </c>
      <c r="E1015" s="32">
        <v>8</v>
      </c>
      <c r="F1015" s="32">
        <v>7</v>
      </c>
      <c r="G1015" s="32">
        <v>29</v>
      </c>
      <c r="H1015" s="14">
        <f t="shared" si="454"/>
        <v>3592</v>
      </c>
      <c r="I1015" s="45">
        <v>27</v>
      </c>
      <c r="J1015" s="15">
        <f t="shared" si="455"/>
        <v>3.375</v>
      </c>
      <c r="K1015" s="21">
        <v>11</v>
      </c>
      <c r="L1015" s="21">
        <v>25</v>
      </c>
      <c r="M1015" s="15">
        <f t="shared" si="456"/>
        <v>1.375</v>
      </c>
      <c r="N1015" s="15">
        <f t="shared" si="457"/>
        <v>3.125</v>
      </c>
      <c r="O1015" s="17">
        <f t="shared" si="458"/>
        <v>0.44</v>
      </c>
      <c r="P1015" s="14">
        <v>10</v>
      </c>
      <c r="Q1015" s="16">
        <v>16</v>
      </c>
      <c r="R1015" s="15">
        <f t="shared" si="459"/>
        <v>1.25</v>
      </c>
      <c r="S1015" s="15">
        <f t="shared" si="460"/>
        <v>2</v>
      </c>
      <c r="T1015" s="17">
        <f t="shared" si="461"/>
        <v>0.625</v>
      </c>
      <c r="U1015" s="16">
        <v>1</v>
      </c>
      <c r="V1015" s="16">
        <v>9</v>
      </c>
      <c r="W1015" s="15">
        <f t="shared" si="462"/>
        <v>0.125</v>
      </c>
      <c r="X1015" s="15">
        <f t="shared" si="463"/>
        <v>1.125</v>
      </c>
      <c r="Y1015" s="17">
        <f t="shared" si="464"/>
        <v>0.1111111111111111</v>
      </c>
      <c r="Z1015" s="8">
        <v>4</v>
      </c>
      <c r="AA1015" s="8">
        <v>5</v>
      </c>
      <c r="AB1015" s="15">
        <f t="shared" si="465"/>
        <v>0.5</v>
      </c>
      <c r="AC1015" s="15">
        <f t="shared" si="466"/>
        <v>0.625</v>
      </c>
      <c r="AD1015" s="17">
        <f t="shared" si="467"/>
        <v>0.8</v>
      </c>
      <c r="AE1015" s="13">
        <v>9</v>
      </c>
      <c r="AF1015" s="15">
        <f t="shared" si="468"/>
        <v>1.125</v>
      </c>
      <c r="AG1015" s="13">
        <v>5</v>
      </c>
      <c r="AH1015" s="15">
        <f t="shared" si="469"/>
        <v>0.625</v>
      </c>
      <c r="AI1015" s="13">
        <v>4</v>
      </c>
      <c r="AJ1015" s="15">
        <f t="shared" si="470"/>
        <v>0.5</v>
      </c>
      <c r="AK1015" s="13">
        <v>2</v>
      </c>
      <c r="AL1015" s="15">
        <f t="shared" si="471"/>
        <v>0.25</v>
      </c>
      <c r="AM1015" s="13">
        <v>3</v>
      </c>
      <c r="AN1015" s="15">
        <f t="shared" si="472"/>
        <v>0.375</v>
      </c>
      <c r="AO1015" s="2">
        <v>2</v>
      </c>
      <c r="AP1015" s="15">
        <f t="shared" si="473"/>
        <v>0.25</v>
      </c>
      <c r="AQ1015" s="6">
        <v>3</v>
      </c>
      <c r="AR1015" s="15">
        <f t="shared" si="474"/>
        <v>0.375</v>
      </c>
      <c r="AS1015" s="52">
        <v>12</v>
      </c>
      <c r="AT1015" s="15">
        <f t="shared" si="475"/>
        <v>1.5</v>
      </c>
      <c r="AU1015" s="18"/>
      <c r="AV1015" s="18"/>
      <c r="AW1015" s="18"/>
      <c r="AX1015" s="18"/>
      <c r="AY1015" s="18"/>
      <c r="AZ1015" s="18"/>
      <c r="BA1015" s="18"/>
      <c r="BB1015" s="18"/>
      <c r="BC1015" s="18"/>
      <c r="BD1015" s="92">
        <f t="shared" si="476"/>
        <v>49.632352941176471</v>
      </c>
      <c r="BE1015" s="92">
        <f t="shared" si="477"/>
        <v>46</v>
      </c>
      <c r="BF1015" s="93">
        <f>IFERROR(100*((L1015+0.44*AA1015+AQ1015)*2400)/((SUMIFS(팀공격력!Q:Q,팀공격력!A:A,B1015,팀공격력!B:B,D1015)+0.44*SUMIFS(팀공격력!T:T,팀공격력!A:A,B1015,팀공격력!B:B,D1015)+SUMIFS(팀공격력!AK:AK,팀공격력!A:A,B1015,팀공격력!B:B,D1015))*(F1015*60+G1015)),"")</f>
        <v>20.230773731077196</v>
      </c>
      <c r="BG1015" s="17">
        <f t="shared" si="478"/>
        <v>0.36</v>
      </c>
      <c r="BH1015" s="17">
        <f t="shared" si="479"/>
        <v>0.2</v>
      </c>
      <c r="BI1015" s="94">
        <f>IFERROR(((AG1015*(12000/5))/((F1015*60+G1015)*(SUMIFS(팀공격력!X:X,팀공격력!A:A,B1015,팀공격력!B:B,D1015)+SUMIFS(팀수비력!X:X,팀수비력!A:A,B1015,팀수비력!B:B,D1015))))*100,"")</f>
        <v>4.1564631269764849</v>
      </c>
      <c r="BJ1015" s="94">
        <f>IFERROR(((AI1015*(12000/5))/((F1015*60+G1015)*(SUMIFS(팀공격력!V:V,팀공격력!A:A,B1015,팀공격력!B:B,D1015)+SUMIFS(팀수비력!W:W,팀수비력!A:A,B1015,팀수비력!B:B,D1015))))*100,"")</f>
        <v>6.3070343142085665</v>
      </c>
      <c r="BK1015" s="94">
        <f>IFERROR(((AE1015*(12000/5))/((F1015*60+G1015)*(SUMIFS(팀공격력!X:X,팀공격력!A:A,B1015,팀공격력!B:B,D1015)+SUMIFS(팀수비력!X:X,팀수비력!A:A,B1015,팀수비력!B:B,D1015))))*100,"")</f>
        <v>7.481633628557673</v>
      </c>
      <c r="BL1015" s="94">
        <f>IFERROR(100*AK1015/(((((F1015*60+G1015)/(12000/5))*SUMIFS(팀공격력!P:P,팀공격력!A:A,B1015,팀공격력!B:B,D1015))-K1015)),"")</f>
        <v>5.2352023732917425</v>
      </c>
      <c r="BM1015" s="94">
        <f>IFERROR(100*((AM1015/E1015*(2400))/((F1015*60+G1015)*SUMIFS(팀공격력!AR:AR,팀공격력!A:A,B1015,팀공격력!B:B,D1015))),"")</f>
        <v>2.6962712324194769</v>
      </c>
      <c r="BN1015" s="94">
        <f>IFERROR((AO1015*40)/(((F1015*60+G1015)/60)*(SUMIFS(팀수비력!Q:Q,팀수비력!A:A,B1015,팀수비력!B:B,D1015)-SUMIFS(팀수비력!N:N,팀수비력!A:A,B1015,팀수비력!B:B,D1015)))*100,"")</f>
        <v>2.9695619896065328</v>
      </c>
      <c r="BO1015" s="94">
        <f t="shared" si="480"/>
        <v>9.9337748344370862</v>
      </c>
      <c r="BP1015" s="18"/>
      <c r="BQ1015" s="18"/>
      <c r="BR1015" s="18"/>
      <c r="BS1015" s="18"/>
      <c r="BT1015" s="19" t="s">
        <v>88</v>
      </c>
      <c r="BU1015" s="19"/>
      <c r="BV1015" s="26" t="s">
        <v>94</v>
      </c>
      <c r="BW1015" s="26"/>
      <c r="BX1015" s="26"/>
      <c r="BY1015" s="26"/>
      <c r="BZ1015" s="29"/>
      <c r="CA1015" s="29"/>
      <c r="CB1015" s="29"/>
      <c r="CC1015" s="30"/>
      <c r="CD1015" s="30"/>
      <c r="CE1015" s="30"/>
      <c r="CF1015" s="28">
        <v>0</v>
      </c>
      <c r="CG1015" s="28">
        <v>8</v>
      </c>
    </row>
    <row r="1016" spans="1:85" x14ac:dyDescent="0.4">
      <c r="A1016" s="9" t="s">
        <v>84</v>
      </c>
      <c r="B1016" s="9" t="s">
        <v>171</v>
      </c>
      <c r="C1016" s="9" t="s">
        <v>172</v>
      </c>
      <c r="D1016" s="23" t="s">
        <v>299</v>
      </c>
      <c r="E1016" s="32">
        <v>5</v>
      </c>
      <c r="F1016" s="32">
        <v>15</v>
      </c>
      <c r="G1016" s="32">
        <v>9</v>
      </c>
      <c r="H1016" s="14">
        <f t="shared" si="454"/>
        <v>4545</v>
      </c>
      <c r="I1016" s="45">
        <v>36</v>
      </c>
      <c r="J1016" s="15">
        <f t="shared" si="455"/>
        <v>7.2</v>
      </c>
      <c r="K1016" s="21">
        <v>11</v>
      </c>
      <c r="L1016" s="21">
        <v>21</v>
      </c>
      <c r="M1016" s="15">
        <f t="shared" si="456"/>
        <v>2.2000000000000002</v>
      </c>
      <c r="N1016" s="15">
        <f t="shared" si="457"/>
        <v>4.2</v>
      </c>
      <c r="O1016" s="17">
        <f t="shared" si="458"/>
        <v>0.52380952380952384</v>
      </c>
      <c r="P1016" s="14">
        <v>2</v>
      </c>
      <c r="Q1016" s="16">
        <v>7</v>
      </c>
      <c r="R1016" s="15">
        <f t="shared" si="459"/>
        <v>0.4</v>
      </c>
      <c r="S1016" s="15">
        <f t="shared" si="460"/>
        <v>1.4</v>
      </c>
      <c r="T1016" s="17">
        <f t="shared" si="461"/>
        <v>0.2857142857142857</v>
      </c>
      <c r="U1016" s="16">
        <v>9</v>
      </c>
      <c r="V1016" s="16">
        <v>14</v>
      </c>
      <c r="W1016" s="15">
        <f t="shared" si="462"/>
        <v>1.8</v>
      </c>
      <c r="X1016" s="15">
        <f t="shared" si="463"/>
        <v>2.8</v>
      </c>
      <c r="Y1016" s="17">
        <f t="shared" si="464"/>
        <v>0.6428571428571429</v>
      </c>
      <c r="Z1016" s="8">
        <v>5</v>
      </c>
      <c r="AA1016" s="8">
        <v>7</v>
      </c>
      <c r="AB1016" s="15">
        <f t="shared" si="465"/>
        <v>1</v>
      </c>
      <c r="AC1016" s="15">
        <f t="shared" si="466"/>
        <v>1.4</v>
      </c>
      <c r="AD1016" s="17">
        <f t="shared" si="467"/>
        <v>0.7142857142857143</v>
      </c>
      <c r="AE1016" s="13">
        <v>6</v>
      </c>
      <c r="AF1016" s="15">
        <f t="shared" si="468"/>
        <v>1.2</v>
      </c>
      <c r="AG1016" s="13">
        <v>0</v>
      </c>
      <c r="AH1016" s="15">
        <f t="shared" si="469"/>
        <v>0</v>
      </c>
      <c r="AI1016" s="13">
        <v>6</v>
      </c>
      <c r="AJ1016" s="15">
        <f t="shared" si="470"/>
        <v>1.2</v>
      </c>
      <c r="AK1016" s="13">
        <v>9</v>
      </c>
      <c r="AL1016" s="15">
        <f t="shared" si="471"/>
        <v>1.8</v>
      </c>
      <c r="AM1016" s="13">
        <v>1</v>
      </c>
      <c r="AN1016" s="15">
        <f t="shared" si="472"/>
        <v>0.2</v>
      </c>
      <c r="AO1016" s="2">
        <v>0</v>
      </c>
      <c r="AP1016" s="15">
        <f t="shared" si="473"/>
        <v>0</v>
      </c>
      <c r="AQ1016" s="6">
        <v>8</v>
      </c>
      <c r="AR1016" s="15">
        <f t="shared" si="474"/>
        <v>1.6</v>
      </c>
      <c r="AS1016" s="52">
        <v>6</v>
      </c>
      <c r="AT1016" s="15">
        <f t="shared" si="475"/>
        <v>1.2</v>
      </c>
      <c r="AU1016" s="18"/>
      <c r="AV1016" s="18"/>
      <c r="AW1016" s="18"/>
      <c r="AX1016" s="18"/>
      <c r="AY1016" s="18"/>
      <c r="AZ1016" s="18"/>
      <c r="BA1016" s="18"/>
      <c r="BB1016" s="18"/>
      <c r="BC1016" s="18"/>
      <c r="BD1016" s="92">
        <f t="shared" si="476"/>
        <v>74.750830564784053</v>
      </c>
      <c r="BE1016" s="92">
        <f t="shared" si="477"/>
        <v>73.80952380952381</v>
      </c>
      <c r="BF1016" s="93">
        <f>IFERROR(100*((L1016+0.44*AA1016+AQ1016)*2400)/((SUMIFS(팀공격력!Q:Q,팀공격력!A:A,B1016,팀공격력!B:B,D1016)+0.44*SUMIFS(팀공격력!T:T,팀공격력!A:A,B1016,팀공격력!B:B,D1016)+SUMIFS(팀공격력!AK:AK,팀공격력!A:A,B1016,팀공격력!B:B,D1016))*(F1016*60+G1016)),"")</f>
        <v>10.955565755251023</v>
      </c>
      <c r="BG1016" s="17">
        <f t="shared" si="478"/>
        <v>0.66666666666666663</v>
      </c>
      <c r="BH1016" s="17">
        <f t="shared" si="479"/>
        <v>0.33333333333333331</v>
      </c>
      <c r="BI1016" s="94">
        <f>IFERROR(((AG1016*(12000/5))/((F1016*60+G1016)*(SUMIFS(팀공격력!X:X,팀공격력!A:A,B1016,팀공격력!B:B,D1016)+SUMIFS(팀수비력!X:X,팀수비력!A:A,B1016,팀수비력!B:B,D1016))))*100,"")</f>
        <v>0</v>
      </c>
      <c r="BJ1016" s="94">
        <f>IFERROR(((AI1016*(12000/5))/((F1016*60+G1016)*(SUMIFS(팀공격력!V:V,팀공격력!A:A,B1016,팀공격력!B:B,D1016)+SUMIFS(팀수비력!W:W,팀수비력!A:A,B1016,팀수비력!B:B,D1016))))*100,"")</f>
        <v>5.6577086280056577</v>
      </c>
      <c r="BK1016" s="94">
        <f>IFERROR(((AE1016*(12000/5))/((F1016*60+G1016)*(SUMIFS(팀공격력!X:X,팀공격력!A:A,B1016,팀공격력!B:B,D1016)+SUMIFS(팀수비력!X:X,팀수비력!A:A,B1016,팀수비력!B:B,D1016))))*100,"")</f>
        <v>2.5145371680025148</v>
      </c>
      <c r="BL1016" s="94">
        <f>IFERROR(100*AK1016/(((((F1016*60+G1016)/(12000/5))*SUMIFS(팀공격력!P:P,팀공격력!A:A,B1016,팀공격력!B:B,D1016))-K1016)),"")</f>
        <v>8.4878635340162916</v>
      </c>
      <c r="BM1016" s="94">
        <f>IFERROR(100*((AM1016/E1016*(2400))/((F1016*60+G1016)*SUMIFS(팀공격력!AR:AR,팀공격력!A:A,B1016,팀공격력!B:B,D1016))),"")</f>
        <v>0.72340353885555653</v>
      </c>
      <c r="BN1016" s="94">
        <f>IFERROR((AO1016*40)/(((F1016*60+G1016)/60)*(SUMIFS(팀수비력!Q:Q,팀수비력!A:A,B1016,팀수비력!B:B,D1016)-SUMIFS(팀수비력!N:N,팀수비력!A:A,B1016,팀수비력!B:B,D1016)))*100,"")</f>
        <v>0</v>
      </c>
      <c r="BO1016" s="94">
        <f t="shared" si="480"/>
        <v>24.937655860349128</v>
      </c>
      <c r="BP1016" s="18"/>
      <c r="BQ1016" s="18"/>
      <c r="BR1016" s="18"/>
      <c r="BS1016" s="18"/>
      <c r="BT1016" s="19" t="s">
        <v>88</v>
      </c>
      <c r="BU1016" s="19"/>
      <c r="BV1016" s="26" t="s">
        <v>94</v>
      </c>
      <c r="BW1016" s="26"/>
      <c r="BX1016" s="26"/>
      <c r="BY1016" s="26"/>
      <c r="BZ1016" s="29"/>
      <c r="CA1016" s="29"/>
      <c r="CB1016" s="29"/>
      <c r="CC1016" s="30"/>
      <c r="CD1016" s="30"/>
      <c r="CE1016" s="30"/>
      <c r="CF1016" s="28">
        <v>5</v>
      </c>
      <c r="CG1016" s="28">
        <v>0</v>
      </c>
    </row>
    <row r="1017" spans="1:85" x14ac:dyDescent="0.4">
      <c r="A1017" s="9" t="s">
        <v>84</v>
      </c>
      <c r="B1017" s="9" t="s">
        <v>171</v>
      </c>
      <c r="C1017" s="9" t="s">
        <v>174</v>
      </c>
      <c r="D1017" s="23" t="s">
        <v>299</v>
      </c>
      <c r="E1017" s="32">
        <v>7</v>
      </c>
      <c r="F1017" s="32">
        <v>15</v>
      </c>
      <c r="G1017" s="32">
        <v>56</v>
      </c>
      <c r="H1017" s="14">
        <f t="shared" si="454"/>
        <v>6692</v>
      </c>
      <c r="I1017" s="45">
        <v>39</v>
      </c>
      <c r="J1017" s="15">
        <f t="shared" si="455"/>
        <v>5.5714285714285712</v>
      </c>
      <c r="K1017" s="21">
        <v>15</v>
      </c>
      <c r="L1017" s="21">
        <v>33</v>
      </c>
      <c r="M1017" s="15">
        <f t="shared" si="456"/>
        <v>2.1428571428571428</v>
      </c>
      <c r="N1017" s="15">
        <f t="shared" si="457"/>
        <v>4.7142857142857144</v>
      </c>
      <c r="O1017" s="17">
        <f t="shared" si="458"/>
        <v>0.45454545454545453</v>
      </c>
      <c r="P1017" s="14">
        <v>8</v>
      </c>
      <c r="Q1017" s="16">
        <v>16</v>
      </c>
      <c r="R1017" s="15">
        <f t="shared" si="459"/>
        <v>1.1428571428571428</v>
      </c>
      <c r="S1017" s="15">
        <f t="shared" si="460"/>
        <v>2.2857142857142856</v>
      </c>
      <c r="T1017" s="17">
        <f t="shared" si="461"/>
        <v>0.5</v>
      </c>
      <c r="U1017" s="16">
        <v>7</v>
      </c>
      <c r="V1017" s="16">
        <v>17</v>
      </c>
      <c r="W1017" s="15">
        <f t="shared" si="462"/>
        <v>1</v>
      </c>
      <c r="X1017" s="15">
        <f t="shared" si="463"/>
        <v>2.4285714285714284</v>
      </c>
      <c r="Y1017" s="17">
        <f t="shared" si="464"/>
        <v>0.41176470588235292</v>
      </c>
      <c r="Z1017" s="8">
        <v>2</v>
      </c>
      <c r="AA1017" s="8">
        <v>2</v>
      </c>
      <c r="AB1017" s="15">
        <f t="shared" si="465"/>
        <v>0.2857142857142857</v>
      </c>
      <c r="AC1017" s="15">
        <f t="shared" si="466"/>
        <v>0.2857142857142857</v>
      </c>
      <c r="AD1017" s="17">
        <f t="shared" si="467"/>
        <v>1</v>
      </c>
      <c r="AE1017" s="13">
        <v>12</v>
      </c>
      <c r="AF1017" s="15">
        <f t="shared" si="468"/>
        <v>1.7142857142857142</v>
      </c>
      <c r="AG1017" s="13">
        <v>0</v>
      </c>
      <c r="AH1017" s="15">
        <f t="shared" si="469"/>
        <v>0</v>
      </c>
      <c r="AI1017" s="13">
        <v>12</v>
      </c>
      <c r="AJ1017" s="15">
        <f t="shared" si="470"/>
        <v>1.7142857142857142</v>
      </c>
      <c r="AK1017" s="13">
        <v>9</v>
      </c>
      <c r="AL1017" s="15">
        <f t="shared" si="471"/>
        <v>1.2857142857142858</v>
      </c>
      <c r="AM1017" s="13">
        <v>3</v>
      </c>
      <c r="AN1017" s="15">
        <f t="shared" si="472"/>
        <v>0.42857142857142855</v>
      </c>
      <c r="AO1017" s="2">
        <v>0</v>
      </c>
      <c r="AP1017" s="15">
        <f t="shared" si="473"/>
        <v>0</v>
      </c>
      <c r="AQ1017" s="6">
        <v>5</v>
      </c>
      <c r="AR1017" s="15">
        <f t="shared" si="474"/>
        <v>0.7142857142857143</v>
      </c>
      <c r="AS1017" s="52">
        <v>12</v>
      </c>
      <c r="AT1017" s="15">
        <f t="shared" si="475"/>
        <v>1.7142857142857142</v>
      </c>
      <c r="AU1017" s="18"/>
      <c r="AV1017" s="18"/>
      <c r="AW1017" s="18"/>
      <c r="AX1017" s="18"/>
      <c r="AY1017" s="18"/>
      <c r="AZ1017" s="18"/>
      <c r="BA1017" s="18"/>
      <c r="BB1017" s="18"/>
      <c r="BC1017" s="18"/>
      <c r="BD1017" s="92">
        <f t="shared" si="476"/>
        <v>57.556080283353005</v>
      </c>
      <c r="BE1017" s="92">
        <f t="shared" si="477"/>
        <v>56.060606060606055</v>
      </c>
      <c r="BF1017" s="93">
        <f>IFERROR(100*((L1017+0.44*AA1017+AQ1017)*2400)/((SUMIFS(팀공격력!Q:Q,팀공격력!A:A,B1017,팀공격력!B:B,D1017)+0.44*SUMIFS(팀공격력!T:T,팀공격력!A:A,B1017,팀공격력!B:B,D1017)+SUMIFS(팀공격력!AK:AK,팀공격력!A:A,B1017,팀공격력!B:B,D1017))*(F1017*60+G1017)),"")</f>
        <v>12.625038100252155</v>
      </c>
      <c r="BG1017" s="17">
        <f t="shared" si="478"/>
        <v>0.51515151515151514</v>
      </c>
      <c r="BH1017" s="17">
        <f t="shared" si="479"/>
        <v>6.0606060606060608E-2</v>
      </c>
      <c r="BI1017" s="94">
        <f>IFERROR(((AG1017*(12000/5))/((F1017*60+G1017)*(SUMIFS(팀공격력!X:X,팀공격력!A:A,B1017,팀공격력!B:B,D1017)+SUMIFS(팀수비력!X:X,팀수비력!A:A,B1017,팀수비력!B:B,D1017))))*100,"")</f>
        <v>0</v>
      </c>
      <c r="BJ1017" s="94">
        <f>IFERROR(((AI1017*(12000/5))/((F1017*60+G1017)*(SUMIFS(팀공격력!V:V,팀공격력!A:A,B1017,팀공격력!B:B,D1017)+SUMIFS(팀수비력!W:W,팀수비력!A:A,B1017,팀수비력!B:B,D1017))))*100,"")</f>
        <v>10.759115361625822</v>
      </c>
      <c r="BK1017" s="94">
        <f>IFERROR(((AE1017*(12000/5))/((F1017*60+G1017)*(SUMIFS(팀공격력!X:X,팀공격력!A:A,B1017,팀공격력!B:B,D1017)+SUMIFS(팀수비력!X:X,팀수비력!A:A,B1017,팀수비력!B:B,D1017))))*100,"")</f>
        <v>4.7818290496114768</v>
      </c>
      <c r="BL1017" s="94">
        <f>IFERROR(100*AK1017/(((((F1017*60+G1017)/(12000/5))*SUMIFS(팀공격력!P:P,팀공격력!A:A,B1017,팀공격력!B:B,D1017))-K1017)),"")</f>
        <v>8.326779849192766</v>
      </c>
      <c r="BM1017" s="94">
        <f>IFERROR(100*((AM1017/E1017*(2400))/((F1017*60+G1017)*SUMIFS(팀공격력!AR:AR,팀공격력!A:A,B1017,팀공격력!B:B,D1017))),"")</f>
        <v>1.4739401154057847</v>
      </c>
      <c r="BN1017" s="94">
        <f>IFERROR((AO1017*40)/(((F1017*60+G1017)/60)*(SUMIFS(팀수비력!Q:Q,팀수비력!A:A,B1017,팀수비력!B:B,D1017)-SUMIFS(팀수비력!N:N,팀수비력!A:A,B1017,팀수비력!B:B,D1017)))*100,"")</f>
        <v>0</v>
      </c>
      <c r="BO1017" s="94">
        <f t="shared" si="480"/>
        <v>12.860082304526749</v>
      </c>
      <c r="BP1017" s="18"/>
      <c r="BQ1017" s="18"/>
      <c r="BR1017" s="18"/>
      <c r="BS1017" s="18"/>
      <c r="BT1017" s="19" t="s">
        <v>88</v>
      </c>
      <c r="BU1017" s="19"/>
      <c r="BV1017" s="26" t="s">
        <v>94</v>
      </c>
      <c r="BW1017" s="26"/>
      <c r="BX1017" s="26"/>
      <c r="BY1017" s="26"/>
      <c r="BZ1017" s="29"/>
      <c r="CA1017" s="29"/>
      <c r="CB1017" s="29"/>
      <c r="CC1017" s="30"/>
      <c r="CD1017" s="30"/>
      <c r="CE1017" s="30"/>
      <c r="CF1017" s="28">
        <v>6</v>
      </c>
      <c r="CG1017" s="28">
        <v>1</v>
      </c>
    </row>
    <row r="1018" spans="1:85" x14ac:dyDescent="0.4">
      <c r="A1018" s="9" t="s">
        <v>84</v>
      </c>
      <c r="B1018" s="9" t="s">
        <v>171</v>
      </c>
      <c r="C1018" s="9" t="s">
        <v>177</v>
      </c>
      <c r="D1018" s="23" t="s">
        <v>299</v>
      </c>
      <c r="E1018" s="32">
        <v>1</v>
      </c>
      <c r="F1018" s="32">
        <v>17</v>
      </c>
      <c r="G1018" s="32">
        <v>12</v>
      </c>
      <c r="H1018" s="14">
        <f t="shared" si="454"/>
        <v>1032</v>
      </c>
      <c r="I1018" s="45">
        <v>2</v>
      </c>
      <c r="J1018" s="15">
        <f t="shared" si="455"/>
        <v>2</v>
      </c>
      <c r="K1018" s="21">
        <v>1</v>
      </c>
      <c r="L1018" s="21">
        <v>2</v>
      </c>
      <c r="M1018" s="15">
        <f t="shared" si="456"/>
        <v>1</v>
      </c>
      <c r="N1018" s="15">
        <f t="shared" si="457"/>
        <v>2</v>
      </c>
      <c r="O1018" s="17">
        <f t="shared" si="458"/>
        <v>0.5</v>
      </c>
      <c r="P1018" s="14">
        <v>1</v>
      </c>
      <c r="Q1018" s="16">
        <v>1</v>
      </c>
      <c r="R1018" s="15">
        <f t="shared" si="459"/>
        <v>1</v>
      </c>
      <c r="S1018" s="15">
        <f t="shared" si="460"/>
        <v>1</v>
      </c>
      <c r="T1018" s="17">
        <f t="shared" si="461"/>
        <v>1</v>
      </c>
      <c r="U1018" s="16">
        <v>0</v>
      </c>
      <c r="V1018" s="16">
        <v>1</v>
      </c>
      <c r="W1018" s="15">
        <f t="shared" si="462"/>
        <v>0</v>
      </c>
      <c r="X1018" s="15">
        <f t="shared" si="463"/>
        <v>1</v>
      </c>
      <c r="Y1018" s="17">
        <f t="shared" si="464"/>
        <v>0</v>
      </c>
      <c r="Z1018" s="8">
        <v>0</v>
      </c>
      <c r="AA1018" s="8">
        <v>0</v>
      </c>
      <c r="AB1018" s="15">
        <f t="shared" si="465"/>
        <v>0</v>
      </c>
      <c r="AC1018" s="15">
        <f t="shared" si="466"/>
        <v>0</v>
      </c>
      <c r="AD1018" s="17" t="e">
        <f t="shared" si="467"/>
        <v>#DIV/0!</v>
      </c>
      <c r="AE1018" s="13">
        <v>3</v>
      </c>
      <c r="AF1018" s="15">
        <f t="shared" si="468"/>
        <v>3</v>
      </c>
      <c r="AG1018" s="13">
        <v>1</v>
      </c>
      <c r="AH1018" s="15">
        <f t="shared" si="469"/>
        <v>1</v>
      </c>
      <c r="AI1018" s="13">
        <v>2</v>
      </c>
      <c r="AJ1018" s="15">
        <f t="shared" si="470"/>
        <v>2</v>
      </c>
      <c r="AK1018" s="13">
        <v>1</v>
      </c>
      <c r="AL1018" s="15">
        <f t="shared" si="471"/>
        <v>1</v>
      </c>
      <c r="AM1018" s="13">
        <v>0</v>
      </c>
      <c r="AN1018" s="15">
        <f t="shared" si="472"/>
        <v>0</v>
      </c>
      <c r="AO1018" s="2">
        <v>0</v>
      </c>
      <c r="AP1018" s="15">
        <f t="shared" si="473"/>
        <v>0</v>
      </c>
      <c r="AQ1018" s="6">
        <v>1</v>
      </c>
      <c r="AR1018" s="15">
        <f t="shared" si="474"/>
        <v>1</v>
      </c>
      <c r="AS1018" s="52">
        <v>2</v>
      </c>
      <c r="AT1018" s="15">
        <f t="shared" si="475"/>
        <v>2</v>
      </c>
      <c r="AU1018" s="18"/>
      <c r="AV1018" s="18"/>
      <c r="AW1018" s="18"/>
      <c r="AX1018" s="18"/>
      <c r="AY1018" s="18"/>
      <c r="AZ1018" s="18"/>
      <c r="BA1018" s="18"/>
      <c r="BB1018" s="18"/>
      <c r="BC1018" s="18"/>
      <c r="BD1018" s="92">
        <f t="shared" si="476"/>
        <v>50</v>
      </c>
      <c r="BE1018" s="92">
        <f t="shared" si="477"/>
        <v>50</v>
      </c>
      <c r="BF1018" s="93">
        <f>IFERROR(100*((L1018+0.44*AA1018+AQ1018)*2400)/((SUMIFS(팀공격력!Q:Q,팀공격력!A:A,B1018,팀공격력!B:B,D1018)+0.44*SUMIFS(팀공격력!T:T,팀공격력!A:A,B1018,팀공격력!B:B,D1018)+SUMIFS(팀공격력!AK:AK,팀공격력!A:A,B1018,팀공격력!B:B,D1018))*(F1018*60+G1018)),"")</f>
        <v>0.90241413830278761</v>
      </c>
      <c r="BG1018" s="17">
        <f t="shared" si="478"/>
        <v>0.5</v>
      </c>
      <c r="BH1018" s="17">
        <f t="shared" si="479"/>
        <v>0</v>
      </c>
      <c r="BI1018" s="94">
        <f>IFERROR(((AG1018*(12000/5))/((F1018*60+G1018)*(SUMIFS(팀공격력!X:X,팀공격력!A:A,B1018,팀공격력!B:B,D1018)+SUMIFS(팀수비력!X:X,팀수비력!A:A,B1018,팀수비력!B:B,D1018))))*100,"")</f>
        <v>0.36913990402362495</v>
      </c>
      <c r="BJ1018" s="94">
        <f>IFERROR(((AI1018*(12000/5))/((F1018*60+G1018)*(SUMIFS(팀공격력!V:V,팀공격력!A:A,B1018,팀공격력!B:B,D1018)+SUMIFS(팀수비력!W:W,팀수비력!A:A,B1018,팀수비력!B:B,D1018))))*100,"")</f>
        <v>1.6611295681063125</v>
      </c>
      <c r="BK1018" s="94">
        <f>IFERROR(((AE1018*(12000/5))/((F1018*60+G1018)*(SUMIFS(팀공격력!X:X,팀공격력!A:A,B1018,팀공격력!B:B,D1018)+SUMIFS(팀수비력!X:X,팀수비력!A:A,B1018,팀수비력!B:B,D1018))))*100,"")</f>
        <v>1.1074197120708749</v>
      </c>
      <c r="BL1018" s="94">
        <f>IFERROR(100*AK1018/(((((F1018*60+G1018)/(12000/5))*SUMIFS(팀공격력!P:P,팀공격력!A:A,B1018,팀공격력!B:B,D1018))-K1018)),"")</f>
        <v>0.75832259042996886</v>
      </c>
      <c r="BM1018" s="94">
        <f>IFERROR(100*((AM1018/E1018*(2400))/((F1018*60+G1018)*SUMIFS(팀공격력!AR:AR,팀공격력!A:A,B1018,팀공격력!B:B,D1018))),"")</f>
        <v>0</v>
      </c>
      <c r="BN1018" s="94">
        <f>IFERROR((AO1018*40)/(((F1018*60+G1018)/60)*(SUMIFS(팀수비력!Q:Q,팀수비력!A:A,B1018,팀수비력!B:B,D1018)-SUMIFS(팀수비력!N:N,팀수비력!A:A,B1018,팀수비력!B:B,D1018)))*100,"")</f>
        <v>0</v>
      </c>
      <c r="BO1018" s="94">
        <f t="shared" si="480"/>
        <v>33.333333333333336</v>
      </c>
      <c r="BP1018" s="18"/>
      <c r="BQ1018" s="18"/>
      <c r="BR1018" s="18"/>
      <c r="BS1018" s="18"/>
      <c r="BT1018" s="19" t="s">
        <v>88</v>
      </c>
      <c r="BU1018" s="19"/>
      <c r="BV1018" s="26" t="s">
        <v>89</v>
      </c>
      <c r="BW1018" s="26"/>
      <c r="BX1018" s="26"/>
      <c r="BY1018" s="26"/>
      <c r="BZ1018" s="29"/>
      <c r="CA1018" s="29"/>
      <c r="CB1018" s="29"/>
      <c r="CC1018" s="30"/>
      <c r="CD1018" s="30"/>
      <c r="CE1018" s="30"/>
      <c r="CF1018" s="28">
        <v>0</v>
      </c>
      <c r="CG1018" s="28">
        <v>1</v>
      </c>
    </row>
    <row r="1019" spans="1:85" x14ac:dyDescent="0.4">
      <c r="A1019" s="9" t="s">
        <v>84</v>
      </c>
      <c r="B1019" s="9" t="s">
        <v>171</v>
      </c>
      <c r="C1019" s="9" t="s">
        <v>178</v>
      </c>
      <c r="D1019" s="23" t="s">
        <v>299</v>
      </c>
      <c r="E1019" s="32">
        <v>8</v>
      </c>
      <c r="F1019" s="32">
        <v>12</v>
      </c>
      <c r="G1019" s="32">
        <v>41</v>
      </c>
      <c r="H1019" s="14">
        <f t="shared" si="454"/>
        <v>6088</v>
      </c>
      <c r="I1019" s="45">
        <v>33</v>
      </c>
      <c r="J1019" s="15">
        <f t="shared" si="455"/>
        <v>4.125</v>
      </c>
      <c r="K1019" s="21">
        <v>14</v>
      </c>
      <c r="L1019" s="21">
        <v>26</v>
      </c>
      <c r="M1019" s="15">
        <f t="shared" si="456"/>
        <v>1.75</v>
      </c>
      <c r="N1019" s="15">
        <f t="shared" si="457"/>
        <v>3.25</v>
      </c>
      <c r="O1019" s="17">
        <f t="shared" si="458"/>
        <v>0.53846153846153844</v>
      </c>
      <c r="P1019" s="14">
        <v>11</v>
      </c>
      <c r="Q1019" s="16">
        <v>14</v>
      </c>
      <c r="R1019" s="15">
        <f t="shared" si="459"/>
        <v>1.375</v>
      </c>
      <c r="S1019" s="15">
        <f t="shared" si="460"/>
        <v>1.75</v>
      </c>
      <c r="T1019" s="17">
        <f t="shared" si="461"/>
        <v>0.7857142857142857</v>
      </c>
      <c r="U1019" s="16">
        <v>3</v>
      </c>
      <c r="V1019" s="16">
        <v>12</v>
      </c>
      <c r="W1019" s="15">
        <f t="shared" si="462"/>
        <v>0.375</v>
      </c>
      <c r="X1019" s="15">
        <f t="shared" si="463"/>
        <v>1.5</v>
      </c>
      <c r="Y1019" s="17">
        <f t="shared" si="464"/>
        <v>0.25</v>
      </c>
      <c r="Z1019" s="8">
        <v>2</v>
      </c>
      <c r="AA1019" s="8">
        <v>2</v>
      </c>
      <c r="AB1019" s="15">
        <f t="shared" si="465"/>
        <v>0.25</v>
      </c>
      <c r="AC1019" s="15">
        <f t="shared" si="466"/>
        <v>0.25</v>
      </c>
      <c r="AD1019" s="17">
        <f t="shared" si="467"/>
        <v>1</v>
      </c>
      <c r="AE1019" s="13">
        <v>17</v>
      </c>
      <c r="AF1019" s="15">
        <f t="shared" si="468"/>
        <v>2.125</v>
      </c>
      <c r="AG1019" s="13">
        <v>4</v>
      </c>
      <c r="AH1019" s="15">
        <f t="shared" si="469"/>
        <v>0.5</v>
      </c>
      <c r="AI1019" s="13">
        <v>13</v>
      </c>
      <c r="AJ1019" s="15">
        <f t="shared" si="470"/>
        <v>1.625</v>
      </c>
      <c r="AK1019" s="13">
        <v>2</v>
      </c>
      <c r="AL1019" s="15">
        <f t="shared" si="471"/>
        <v>0.25</v>
      </c>
      <c r="AM1019" s="13">
        <v>1</v>
      </c>
      <c r="AN1019" s="15">
        <f t="shared" si="472"/>
        <v>0.125</v>
      </c>
      <c r="AO1019" s="2">
        <v>0</v>
      </c>
      <c r="AP1019" s="15">
        <f t="shared" si="473"/>
        <v>0</v>
      </c>
      <c r="AQ1019" s="6">
        <v>6</v>
      </c>
      <c r="AR1019" s="15">
        <f t="shared" si="474"/>
        <v>0.75</v>
      </c>
      <c r="AS1019" s="52">
        <v>14</v>
      </c>
      <c r="AT1019" s="15">
        <f t="shared" si="475"/>
        <v>1.75</v>
      </c>
      <c r="AU1019" s="18"/>
      <c r="AV1019" s="18"/>
      <c r="AW1019" s="18"/>
      <c r="AX1019" s="18"/>
      <c r="AY1019" s="18"/>
      <c r="AZ1019" s="18"/>
      <c r="BA1019" s="18"/>
      <c r="BB1019" s="18"/>
      <c r="BC1019" s="18"/>
      <c r="BD1019" s="92">
        <f t="shared" si="476"/>
        <v>61.383928571428569</v>
      </c>
      <c r="BE1019" s="92">
        <f t="shared" si="477"/>
        <v>59.615384615384613</v>
      </c>
      <c r="BF1019" s="93">
        <f>IFERROR(100*((L1019+0.44*AA1019+AQ1019)*2400)/((SUMIFS(팀공격력!Q:Q,팀공격력!A:A,B1019,팀공격력!B:B,D1019)+0.44*SUMIFS(팀공격력!T:T,팀공격력!A:A,B1019,팀공격력!B:B,D1019)+SUMIFS(팀공격력!AK:AK,팀공격력!A:A,B1019,팀공격력!B:B,D1019))*(F1019*60+G1019)),"")</f>
        <v>13.412554063579638</v>
      </c>
      <c r="BG1019" s="17">
        <f t="shared" si="478"/>
        <v>0.46153846153846156</v>
      </c>
      <c r="BH1019" s="17">
        <f t="shared" si="479"/>
        <v>7.6923076923076927E-2</v>
      </c>
      <c r="BI1019" s="94">
        <f>IFERROR(((AG1019*(12000/5))/((F1019*60+G1019)*(SUMIFS(팀공격력!X:X,팀공격력!A:A,B1019,팀공격력!B:B,D1019)+SUMIFS(팀수비력!X:X,팀수비력!A:A,B1019,팀수비력!B:B,D1019))))*100,"")</f>
        <v>2.0023778236656029</v>
      </c>
      <c r="BJ1019" s="94">
        <f>IFERROR(((AI1019*(12000/5))/((F1019*60+G1019)*(SUMIFS(팀공격력!V:V,팀공격력!A:A,B1019,팀공격력!B:B,D1019)+SUMIFS(팀수비력!W:W,팀수비력!A:A,B1019,팀수비력!B:B,D1019))))*100,"")</f>
        <v>14.642387835554722</v>
      </c>
      <c r="BK1019" s="94">
        <f>IFERROR(((AE1019*(12000/5))/((F1019*60+G1019)*(SUMIFS(팀공격력!X:X,팀공격력!A:A,B1019,팀공격력!B:B,D1019)+SUMIFS(팀수비력!X:X,팀수비력!A:A,B1019,팀수비력!B:B,D1019))))*100,"")</f>
        <v>8.5101057505788127</v>
      </c>
      <c r="BL1019" s="94">
        <f>IFERROR(100*AK1019/(((((F1019*60+G1019)/(12000/5))*SUMIFS(팀공격력!P:P,팀공격력!A:A,B1019,팀공격력!B:B,D1019))-K1019)),"")</f>
        <v>2.3815548576276737</v>
      </c>
      <c r="BM1019" s="94">
        <f>IFERROR(100*((AM1019/E1019*(2400))/((F1019*60+G1019)*SUMIFS(팀공격력!AR:AR,팀공격력!A:A,B1019,팀공격력!B:B,D1019))),"")</f>
        <v>0.54005733970080561</v>
      </c>
      <c r="BN1019" s="94">
        <f>IFERROR((AO1019*40)/(((F1019*60+G1019)/60)*(SUMIFS(팀수비력!Q:Q,팀수비력!A:A,B1019,팀수비력!B:B,D1019)-SUMIFS(팀수비력!N:N,팀수비력!A:A,B1019,팀수비력!B:B,D1019)))*100,"")</f>
        <v>0</v>
      </c>
      <c r="BO1019" s="94">
        <f t="shared" si="480"/>
        <v>18.248175182481756</v>
      </c>
      <c r="BP1019" s="18"/>
      <c r="BQ1019" s="18"/>
      <c r="BR1019" s="18"/>
      <c r="BS1019" s="18"/>
      <c r="BT1019" s="19" t="s">
        <v>88</v>
      </c>
      <c r="BU1019" s="19"/>
      <c r="BV1019" s="26" t="s">
        <v>97</v>
      </c>
      <c r="BW1019" s="26"/>
      <c r="BX1019" s="26"/>
      <c r="BY1019" s="26"/>
      <c r="BZ1019" s="29"/>
      <c r="CA1019" s="29"/>
      <c r="CB1019" s="29"/>
      <c r="CC1019" s="30"/>
      <c r="CD1019" s="30"/>
      <c r="CE1019" s="30"/>
      <c r="CF1019" s="28">
        <v>6</v>
      </c>
      <c r="CG1019" s="28">
        <v>2</v>
      </c>
    </row>
    <row r="1020" spans="1:85" x14ac:dyDescent="0.4">
      <c r="A1020" s="9" t="s">
        <v>84</v>
      </c>
      <c r="B1020" s="9" t="s">
        <v>171</v>
      </c>
      <c r="C1020" s="9" t="s">
        <v>179</v>
      </c>
      <c r="D1020" s="23" t="s">
        <v>299</v>
      </c>
      <c r="E1020" s="32">
        <v>9</v>
      </c>
      <c r="F1020" s="32">
        <v>14</v>
      </c>
      <c r="G1020" s="32">
        <v>10</v>
      </c>
      <c r="H1020" s="14">
        <f t="shared" si="454"/>
        <v>7650</v>
      </c>
      <c r="I1020" s="45">
        <v>65</v>
      </c>
      <c r="J1020" s="15">
        <f t="shared" si="455"/>
        <v>7.2222222222222223</v>
      </c>
      <c r="K1020" s="21">
        <v>27</v>
      </c>
      <c r="L1020" s="21">
        <v>41</v>
      </c>
      <c r="M1020" s="15">
        <f t="shared" si="456"/>
        <v>3</v>
      </c>
      <c r="N1020" s="15">
        <f t="shared" si="457"/>
        <v>4.5555555555555554</v>
      </c>
      <c r="O1020" s="17">
        <f t="shared" si="458"/>
        <v>0.65853658536585369</v>
      </c>
      <c r="P1020" s="14">
        <v>27</v>
      </c>
      <c r="Q1020" s="16">
        <v>41</v>
      </c>
      <c r="R1020" s="15">
        <f t="shared" si="459"/>
        <v>3</v>
      </c>
      <c r="S1020" s="15">
        <f t="shared" si="460"/>
        <v>4.5555555555555554</v>
      </c>
      <c r="T1020" s="17">
        <f t="shared" si="461"/>
        <v>0.65853658536585369</v>
      </c>
      <c r="U1020" s="16">
        <v>0</v>
      </c>
      <c r="V1020" s="16">
        <v>0</v>
      </c>
      <c r="W1020" s="15">
        <f t="shared" si="462"/>
        <v>0</v>
      </c>
      <c r="X1020" s="15">
        <f t="shared" si="463"/>
        <v>0</v>
      </c>
      <c r="Y1020" s="17" t="e">
        <f t="shared" si="464"/>
        <v>#DIV/0!</v>
      </c>
      <c r="Z1020" s="8">
        <v>11</v>
      </c>
      <c r="AA1020" s="8">
        <v>23</v>
      </c>
      <c r="AB1020" s="15">
        <f t="shared" si="465"/>
        <v>1.2222222222222223</v>
      </c>
      <c r="AC1020" s="15">
        <f t="shared" si="466"/>
        <v>2.5555555555555554</v>
      </c>
      <c r="AD1020" s="17">
        <f t="shared" si="467"/>
        <v>0.47826086956521741</v>
      </c>
      <c r="AE1020" s="13">
        <v>44</v>
      </c>
      <c r="AF1020" s="15">
        <f t="shared" si="468"/>
        <v>4.8888888888888893</v>
      </c>
      <c r="AG1020" s="13">
        <v>10</v>
      </c>
      <c r="AH1020" s="15">
        <f t="shared" si="469"/>
        <v>1.1111111111111112</v>
      </c>
      <c r="AI1020" s="13">
        <v>34</v>
      </c>
      <c r="AJ1020" s="15">
        <f t="shared" si="470"/>
        <v>3.7777777777777777</v>
      </c>
      <c r="AK1020" s="13">
        <v>15</v>
      </c>
      <c r="AL1020" s="15">
        <f t="shared" si="471"/>
        <v>1.6666666666666667</v>
      </c>
      <c r="AM1020" s="13">
        <v>4</v>
      </c>
      <c r="AN1020" s="15">
        <f t="shared" si="472"/>
        <v>0.44444444444444442</v>
      </c>
      <c r="AO1020" s="2">
        <v>4</v>
      </c>
      <c r="AP1020" s="15">
        <f t="shared" si="473"/>
        <v>0.44444444444444442</v>
      </c>
      <c r="AQ1020" s="6">
        <v>9</v>
      </c>
      <c r="AR1020" s="15">
        <f t="shared" si="474"/>
        <v>1</v>
      </c>
      <c r="AS1020" s="52">
        <v>16</v>
      </c>
      <c r="AT1020" s="15">
        <f t="shared" si="475"/>
        <v>1.7777777777777777</v>
      </c>
      <c r="AU1020" s="18"/>
      <c r="AV1020" s="18"/>
      <c r="AW1020" s="18"/>
      <c r="AX1020" s="18"/>
      <c r="AY1020" s="18"/>
      <c r="AZ1020" s="18"/>
      <c r="BA1020" s="18"/>
      <c r="BB1020" s="18"/>
      <c r="BC1020" s="18"/>
      <c r="BD1020" s="92">
        <f t="shared" si="476"/>
        <v>63.575899843505482</v>
      </c>
      <c r="BE1020" s="92">
        <f t="shared" si="477"/>
        <v>65.853658536585371</v>
      </c>
      <c r="BF1020" s="93">
        <f>IFERROR(100*((L1020+0.44*AA1020+AQ1020)*2400)/((SUMIFS(팀공격력!Q:Q,팀공격력!A:A,B1020,팀공격력!B:B,D1020)+0.44*SUMIFS(팀공격력!T:T,팀공격력!A:A,B1020,팀공격력!B:B,D1020)+SUMIFS(팀공격력!AK:AK,팀공격력!A:A,B1020,팀공격력!B:B,D1020))*(F1020*60+G1020)),"")</f>
        <v>21.956564082586677</v>
      </c>
      <c r="BG1020" s="17">
        <f t="shared" si="478"/>
        <v>0</v>
      </c>
      <c r="BH1020" s="17">
        <f t="shared" si="479"/>
        <v>0.56097560975609762</v>
      </c>
      <c r="BI1020" s="94">
        <f>IFERROR(((AG1020*(12000/5))/((F1020*60+G1020)*(SUMIFS(팀공격력!X:X,팀공격력!A:A,B1020,팀공격력!B:B,D1020)+SUMIFS(팀수비력!X:X,팀수비력!A:A,B1020,팀수비력!B:B,D1020))))*100,"")</f>
        <v>4.4817927170868348</v>
      </c>
      <c r="BJ1020" s="94">
        <f>IFERROR(((AI1020*(12000/5))/((F1020*60+G1020)*(SUMIFS(팀공격력!V:V,팀공격력!A:A,B1020,팀공격력!B:B,D1020)+SUMIFS(팀수비력!W:W,팀수비력!A:A,B1020,팀수비력!B:B,D1020))))*100,"")</f>
        <v>34.285714285714285</v>
      </c>
      <c r="BK1020" s="94">
        <f>IFERROR(((AE1020*(12000/5))/((F1020*60+G1020)*(SUMIFS(팀공격력!X:X,팀공격력!A:A,B1020,팀공격력!B:B,D1020)+SUMIFS(팀수비력!X:X,팀수비력!A:A,B1020,팀수비력!B:B,D1020))))*100,"")</f>
        <v>19.719887955182074</v>
      </c>
      <c r="BL1020" s="94">
        <f>IFERROR(100*AK1020/(((((F1020*60+G1020)/(12000/5))*SUMIFS(팀공격력!P:P,팀공격력!A:A,B1020,팀공격력!B:B,D1020))-K1020)),"")</f>
        <v>18.195602729340408</v>
      </c>
      <c r="BM1020" s="94">
        <f>IFERROR(100*((AM1020/E1020*(2400))/((F1020*60+G1020)*SUMIFS(팀공격력!AR:AR,팀공격력!A:A,B1020,팀공격력!B:B,D1020))),"")</f>
        <v>1.7191472335155575</v>
      </c>
      <c r="BN1020" s="94">
        <f>IFERROR((AO1020*40)/(((F1020*60+G1020)/60)*(SUMIFS(팀수비력!Q:Q,팀수비력!A:A,B1020,팀수비력!B:B,D1020)-SUMIFS(팀수비력!N:N,팀수비력!A:A,B1020,팀수비력!B:B,D1020)))*100,"")</f>
        <v>2.7749674808498339</v>
      </c>
      <c r="BO1020" s="94">
        <f t="shared" si="480"/>
        <v>14.970059880239521</v>
      </c>
      <c r="BP1020" s="18"/>
      <c r="BQ1020" s="18"/>
      <c r="BR1020" s="18"/>
      <c r="BS1020" s="18"/>
      <c r="BT1020" s="19" t="s">
        <v>93</v>
      </c>
      <c r="BU1020" s="19"/>
      <c r="BV1020" s="26" t="s">
        <v>97</v>
      </c>
      <c r="BW1020" s="26"/>
      <c r="BX1020" s="26"/>
      <c r="BY1020" s="26"/>
      <c r="BZ1020" s="29"/>
      <c r="CA1020" s="29"/>
      <c r="CB1020" s="29"/>
      <c r="CC1020" s="30"/>
      <c r="CD1020" s="30"/>
      <c r="CE1020" s="30"/>
      <c r="CF1020" s="28">
        <v>7</v>
      </c>
      <c r="CG1020" s="28">
        <v>2</v>
      </c>
    </row>
    <row r="1021" spans="1:85" x14ac:dyDescent="0.4">
      <c r="A1021" s="9" t="s">
        <v>84</v>
      </c>
      <c r="B1021" s="9" t="s">
        <v>171</v>
      </c>
      <c r="C1021" s="9" t="s">
        <v>180</v>
      </c>
      <c r="D1021" s="23" t="s">
        <v>299</v>
      </c>
      <c r="E1021" s="32">
        <v>1</v>
      </c>
      <c r="F1021" s="32">
        <v>10</v>
      </c>
      <c r="G1021" s="32">
        <v>27</v>
      </c>
      <c r="H1021" s="14">
        <f t="shared" si="454"/>
        <v>627</v>
      </c>
      <c r="I1021" s="45">
        <v>2</v>
      </c>
      <c r="J1021" s="15">
        <f t="shared" si="455"/>
        <v>2</v>
      </c>
      <c r="K1021" s="21">
        <v>1</v>
      </c>
      <c r="L1021" s="21">
        <v>4</v>
      </c>
      <c r="M1021" s="15">
        <f t="shared" si="456"/>
        <v>1</v>
      </c>
      <c r="N1021" s="15">
        <f t="shared" si="457"/>
        <v>4</v>
      </c>
      <c r="O1021" s="17">
        <f t="shared" si="458"/>
        <v>0.25</v>
      </c>
      <c r="P1021" s="14">
        <v>1</v>
      </c>
      <c r="Q1021" s="16">
        <v>3</v>
      </c>
      <c r="R1021" s="15">
        <f t="shared" si="459"/>
        <v>1</v>
      </c>
      <c r="S1021" s="15">
        <f t="shared" si="460"/>
        <v>3</v>
      </c>
      <c r="T1021" s="17">
        <f t="shared" si="461"/>
        <v>0.33333333333333331</v>
      </c>
      <c r="U1021" s="16">
        <v>0</v>
      </c>
      <c r="V1021" s="16">
        <v>1</v>
      </c>
      <c r="W1021" s="15">
        <f t="shared" si="462"/>
        <v>0</v>
      </c>
      <c r="X1021" s="15">
        <f t="shared" si="463"/>
        <v>1</v>
      </c>
      <c r="Y1021" s="17">
        <f t="shared" si="464"/>
        <v>0</v>
      </c>
      <c r="Z1021" s="8">
        <v>0</v>
      </c>
      <c r="AA1021" s="8">
        <v>0</v>
      </c>
      <c r="AB1021" s="15">
        <f t="shared" si="465"/>
        <v>0</v>
      </c>
      <c r="AC1021" s="15">
        <f t="shared" si="466"/>
        <v>0</v>
      </c>
      <c r="AD1021" s="17" t="e">
        <f t="shared" si="467"/>
        <v>#DIV/0!</v>
      </c>
      <c r="AE1021" s="13">
        <v>0</v>
      </c>
      <c r="AF1021" s="15">
        <f t="shared" si="468"/>
        <v>0</v>
      </c>
      <c r="AG1021" s="13">
        <v>0</v>
      </c>
      <c r="AH1021" s="15">
        <f t="shared" si="469"/>
        <v>0</v>
      </c>
      <c r="AI1021" s="13">
        <v>0</v>
      </c>
      <c r="AJ1021" s="15">
        <f t="shared" si="470"/>
        <v>0</v>
      </c>
      <c r="AK1021" s="13">
        <v>0</v>
      </c>
      <c r="AL1021" s="15">
        <f t="shared" si="471"/>
        <v>0</v>
      </c>
      <c r="AM1021" s="13">
        <v>0</v>
      </c>
      <c r="AN1021" s="15">
        <f t="shared" si="472"/>
        <v>0</v>
      </c>
      <c r="AO1021" s="2">
        <v>0</v>
      </c>
      <c r="AP1021" s="15">
        <f t="shared" si="473"/>
        <v>0</v>
      </c>
      <c r="AQ1021" s="6">
        <v>0</v>
      </c>
      <c r="AR1021" s="15">
        <f t="shared" si="474"/>
        <v>0</v>
      </c>
      <c r="AS1021" s="52">
        <v>0</v>
      </c>
      <c r="AT1021" s="15">
        <f t="shared" si="475"/>
        <v>0</v>
      </c>
      <c r="AU1021" s="18"/>
      <c r="AV1021" s="18"/>
      <c r="AW1021" s="18"/>
      <c r="AX1021" s="18"/>
      <c r="AY1021" s="18"/>
      <c r="AZ1021" s="18"/>
      <c r="BA1021" s="18"/>
      <c r="BB1021" s="18"/>
      <c r="BC1021" s="18"/>
      <c r="BD1021" s="92">
        <f t="shared" si="476"/>
        <v>25</v>
      </c>
      <c r="BE1021" s="92">
        <f t="shared" si="477"/>
        <v>25</v>
      </c>
      <c r="BF1021" s="93">
        <f>IFERROR(100*((L1021+0.44*AA1021+AQ1021)*2400)/((SUMIFS(팀공격력!Q:Q,팀공격력!A:A,B1021,팀공격력!B:B,D1021)+0.44*SUMIFS(팀공격력!T:T,팀공격력!A:A,B1021,팀공격력!B:B,D1021)+SUMIFS(팀공격력!AK:AK,팀공격력!A:A,B1021,팀공격력!B:B,D1021))*(F1021*60+G1021)),"")</f>
        <v>1.9804176304699135</v>
      </c>
      <c r="BG1021" s="17">
        <f t="shared" si="478"/>
        <v>0.25</v>
      </c>
      <c r="BH1021" s="17">
        <f t="shared" si="479"/>
        <v>0</v>
      </c>
      <c r="BI1021" s="94">
        <f>IFERROR(((AG1021*(12000/5))/((F1021*60+G1021)*(SUMIFS(팀공격력!X:X,팀공격력!A:A,B1021,팀공격력!B:B,D1021)+SUMIFS(팀수비력!X:X,팀수비력!A:A,B1021,팀수비력!B:B,D1021))))*100,"")</f>
        <v>0</v>
      </c>
      <c r="BJ1021" s="94">
        <f>IFERROR(((AI1021*(12000/5))/((F1021*60+G1021)*(SUMIFS(팀공격력!V:V,팀공격력!A:A,B1021,팀공격력!B:B,D1021)+SUMIFS(팀수비력!W:W,팀수비력!A:A,B1021,팀수비력!B:B,D1021))))*100,"")</f>
        <v>0</v>
      </c>
      <c r="BK1021" s="94">
        <f>IFERROR(((AE1021*(12000/5))/((F1021*60+G1021)*(SUMIFS(팀공격력!X:X,팀공격력!A:A,B1021,팀공격력!B:B,D1021)+SUMIFS(팀수비력!X:X,팀수비력!A:A,B1021,팀수비력!B:B,D1021))))*100,"")</f>
        <v>0</v>
      </c>
      <c r="BL1021" s="94">
        <f>IFERROR(100*AK1021/(((((F1021*60+G1021)/(12000/5))*SUMIFS(팀공격력!P:P,팀공격력!A:A,B1021,팀공격력!B:B,D1021))-K1021)),"")</f>
        <v>0</v>
      </c>
      <c r="BM1021" s="94">
        <f>IFERROR(100*((AM1021/E1021*(2400))/((F1021*60+G1021)*SUMIFS(팀공격력!AR:AR,팀공격력!A:A,B1021,팀공격력!B:B,D1021))),"")</f>
        <v>0</v>
      </c>
      <c r="BN1021" s="94">
        <f>IFERROR((AO1021*40)/(((F1021*60+G1021)/60)*(SUMIFS(팀수비력!Q:Q,팀수비력!A:A,B1021,팀수비력!B:B,D1021)-SUMIFS(팀수비력!N:N,팀수비력!A:A,B1021,팀수비력!B:B,D1021)))*100,"")</f>
        <v>0</v>
      </c>
      <c r="BO1021" s="94">
        <f t="shared" si="480"/>
        <v>0</v>
      </c>
      <c r="BP1021" s="18"/>
      <c r="BQ1021" s="18"/>
      <c r="BR1021" s="18"/>
      <c r="BS1021" s="18"/>
      <c r="BT1021" s="19" t="s">
        <v>88</v>
      </c>
      <c r="BU1021" s="19"/>
      <c r="BV1021" s="26" t="s">
        <v>94</v>
      </c>
      <c r="BW1021" s="26"/>
      <c r="BX1021" s="26"/>
      <c r="BY1021" s="26"/>
      <c r="BZ1021" s="29"/>
      <c r="CA1021" s="29"/>
      <c r="CB1021" s="29"/>
      <c r="CC1021" s="30"/>
      <c r="CD1021" s="30"/>
      <c r="CE1021" s="30"/>
      <c r="CF1021" s="28">
        <v>0</v>
      </c>
      <c r="CG1021" s="28">
        <v>1</v>
      </c>
    </row>
    <row r="1022" spans="1:85" x14ac:dyDescent="0.4">
      <c r="A1022" s="9" t="s">
        <v>84</v>
      </c>
      <c r="B1022" s="9" t="s">
        <v>171</v>
      </c>
      <c r="C1022" s="9" t="s">
        <v>181</v>
      </c>
      <c r="D1022" s="23" t="s">
        <v>299</v>
      </c>
      <c r="E1022" s="32">
        <v>7</v>
      </c>
      <c r="F1022" s="32">
        <v>7</v>
      </c>
      <c r="G1022" s="32">
        <v>1</v>
      </c>
      <c r="H1022" s="14">
        <f t="shared" si="454"/>
        <v>2947</v>
      </c>
      <c r="I1022" s="45">
        <v>19</v>
      </c>
      <c r="J1022" s="15">
        <f t="shared" si="455"/>
        <v>2.7142857142857144</v>
      </c>
      <c r="K1022" s="21">
        <v>8</v>
      </c>
      <c r="L1022" s="21">
        <v>19</v>
      </c>
      <c r="M1022" s="15">
        <f t="shared" si="456"/>
        <v>1.1428571428571428</v>
      </c>
      <c r="N1022" s="15">
        <f t="shared" si="457"/>
        <v>2.7142857142857144</v>
      </c>
      <c r="O1022" s="17">
        <f t="shared" si="458"/>
        <v>0.42105263157894735</v>
      </c>
      <c r="P1022" s="14">
        <v>7</v>
      </c>
      <c r="Q1022" s="16">
        <v>14</v>
      </c>
      <c r="R1022" s="15">
        <f t="shared" si="459"/>
        <v>1</v>
      </c>
      <c r="S1022" s="15">
        <f t="shared" si="460"/>
        <v>2</v>
      </c>
      <c r="T1022" s="17">
        <f t="shared" si="461"/>
        <v>0.5</v>
      </c>
      <c r="U1022" s="16">
        <v>1</v>
      </c>
      <c r="V1022" s="16">
        <v>5</v>
      </c>
      <c r="W1022" s="15">
        <f t="shared" si="462"/>
        <v>0.14285714285714285</v>
      </c>
      <c r="X1022" s="15">
        <f t="shared" si="463"/>
        <v>0.7142857142857143</v>
      </c>
      <c r="Y1022" s="17">
        <f t="shared" si="464"/>
        <v>0.2</v>
      </c>
      <c r="Z1022" s="8">
        <v>2</v>
      </c>
      <c r="AA1022" s="8">
        <v>4</v>
      </c>
      <c r="AB1022" s="15">
        <f t="shared" si="465"/>
        <v>0.2857142857142857</v>
      </c>
      <c r="AC1022" s="15">
        <f t="shared" si="466"/>
        <v>0.5714285714285714</v>
      </c>
      <c r="AD1022" s="17">
        <f t="shared" si="467"/>
        <v>0.5</v>
      </c>
      <c r="AE1022" s="13">
        <v>9</v>
      </c>
      <c r="AF1022" s="15">
        <f t="shared" si="468"/>
        <v>1.2857142857142858</v>
      </c>
      <c r="AG1022" s="13">
        <v>4</v>
      </c>
      <c r="AH1022" s="15">
        <f t="shared" si="469"/>
        <v>0.5714285714285714</v>
      </c>
      <c r="AI1022" s="13">
        <v>5</v>
      </c>
      <c r="AJ1022" s="15">
        <f t="shared" si="470"/>
        <v>0.7142857142857143</v>
      </c>
      <c r="AK1022" s="13">
        <v>3</v>
      </c>
      <c r="AL1022" s="15">
        <f t="shared" si="471"/>
        <v>0.42857142857142855</v>
      </c>
      <c r="AM1022" s="13">
        <v>1</v>
      </c>
      <c r="AN1022" s="15">
        <f t="shared" si="472"/>
        <v>0.14285714285714285</v>
      </c>
      <c r="AO1022" s="2">
        <v>0</v>
      </c>
      <c r="AP1022" s="15">
        <f t="shared" si="473"/>
        <v>0</v>
      </c>
      <c r="AQ1022" s="6">
        <v>3</v>
      </c>
      <c r="AR1022" s="15">
        <f t="shared" si="474"/>
        <v>0.42857142857142855</v>
      </c>
      <c r="AS1022" s="52">
        <v>6</v>
      </c>
      <c r="AT1022" s="15">
        <f t="shared" si="475"/>
        <v>0.8571428571428571</v>
      </c>
      <c r="AU1022" s="18"/>
      <c r="AV1022" s="18"/>
      <c r="AW1022" s="18"/>
      <c r="AX1022" s="18"/>
      <c r="AY1022" s="18"/>
      <c r="AZ1022" s="18"/>
      <c r="BA1022" s="18"/>
      <c r="BB1022" s="18"/>
      <c r="BC1022" s="18"/>
      <c r="BD1022" s="92">
        <f t="shared" si="476"/>
        <v>45.761078998073209</v>
      </c>
      <c r="BE1022" s="92">
        <f t="shared" si="477"/>
        <v>44.736842105263158</v>
      </c>
      <c r="BF1022" s="93">
        <f>IFERROR(100*((L1022+0.44*AA1022+AQ1022)*2400)/((SUMIFS(팀공격력!Q:Q,팀공격력!A:A,B1022,팀공격력!B:B,D1022)+0.44*SUMIFS(팀공격력!T:T,팀공격력!A:A,B1022,팀공격력!B:B,D1022)+SUMIFS(팀공격력!AK:AK,팀공격력!A:A,B1022,팀공격력!B:B,D1022))*(F1022*60+G1022)),"")</f>
        <v>17.51978103223168</v>
      </c>
      <c r="BG1022" s="17">
        <f t="shared" si="478"/>
        <v>0.26315789473684209</v>
      </c>
      <c r="BH1022" s="17">
        <f t="shared" si="479"/>
        <v>0.21052631578947367</v>
      </c>
      <c r="BI1022" s="94">
        <f>IFERROR(((AG1022*(12000/5))/((F1022*60+G1022)*(SUMIFS(팀공격력!X:X,팀공격력!A:A,B1022,팀공격력!B:B,D1022)+SUMIFS(팀수비력!X:X,팀수비력!A:A,B1022,팀수비력!B:B,D1022))))*100,"")</f>
        <v>3.6195000565546884</v>
      </c>
      <c r="BJ1022" s="94">
        <f>IFERROR(((AI1022*(12000/5))/((F1022*60+G1022)*(SUMIFS(팀공격력!V:V,팀공격력!A:A,B1022,팀공격력!B:B,D1022)+SUMIFS(팀수비력!W:W,팀수비력!A:A,B1022,팀수비력!B:B,D1022))))*100,"")</f>
        <v>10.179843909060061</v>
      </c>
      <c r="BK1022" s="94">
        <f>IFERROR(((AE1022*(12000/5))/((F1022*60+G1022)*(SUMIFS(팀공격력!X:X,팀공격력!A:A,B1022,팀공격력!B:B,D1022)+SUMIFS(팀수비력!X:X,팀수비력!A:A,B1022,팀수비력!B:B,D1022))))*100,"")</f>
        <v>8.1438751272480481</v>
      </c>
      <c r="BL1022" s="94">
        <f>IFERROR(100*AK1022/(((((F1022*60+G1022)/(12000/5))*SUMIFS(팀공격력!P:P,팀공격력!A:A,B1022,팀공격력!B:B,D1022))-K1022)),"")</f>
        <v>6.4929794659524394</v>
      </c>
      <c r="BM1022" s="94">
        <f>IFERROR(100*((AM1022/E1022*(2400))/((F1022*60+G1022)*SUMIFS(팀공격력!AR:AR,팀공격력!A:A,B1022,팀공격력!B:B,D1022))),"")</f>
        <v>1.1156664689849014</v>
      </c>
      <c r="BN1022" s="94">
        <f>IFERROR((AO1022*40)/(((F1022*60+G1022)/60)*(SUMIFS(팀수비력!Q:Q,팀수비력!A:A,B1022,팀수비력!B:B,D1022)-SUMIFS(팀수비력!N:N,팀수비력!A:A,B1022,팀수비력!B:B,D1022)))*100,"")</f>
        <v>0</v>
      </c>
      <c r="BO1022" s="94">
        <f t="shared" si="480"/>
        <v>12.626262626262626</v>
      </c>
      <c r="BP1022" s="18"/>
      <c r="BQ1022" s="18"/>
      <c r="BR1022" s="18"/>
      <c r="BS1022" s="18"/>
      <c r="BT1022" s="19" t="s">
        <v>88</v>
      </c>
      <c r="BU1022" s="19"/>
      <c r="BV1022" s="26" t="s">
        <v>97</v>
      </c>
      <c r="BW1022" s="26"/>
      <c r="BX1022" s="26"/>
      <c r="BY1022" s="26"/>
      <c r="BZ1022" s="29"/>
      <c r="CA1022" s="29"/>
      <c r="CB1022" s="29"/>
      <c r="CC1022" s="30"/>
      <c r="CD1022" s="30"/>
      <c r="CE1022" s="30"/>
      <c r="CF1022" s="28">
        <v>5</v>
      </c>
      <c r="CG1022" s="28">
        <v>2</v>
      </c>
    </row>
    <row r="1023" spans="1:85" x14ac:dyDescent="0.4">
      <c r="A1023" s="9" t="s">
        <v>84</v>
      </c>
      <c r="B1023" s="9" t="s">
        <v>171</v>
      </c>
      <c r="C1023" s="9" t="s">
        <v>182</v>
      </c>
      <c r="D1023" s="23" t="s">
        <v>299</v>
      </c>
      <c r="E1023" s="32">
        <v>9</v>
      </c>
      <c r="F1023" s="32">
        <v>17</v>
      </c>
      <c r="G1023" s="32">
        <v>18</v>
      </c>
      <c r="H1023" s="14">
        <f t="shared" si="454"/>
        <v>9342</v>
      </c>
      <c r="I1023" s="45">
        <v>49</v>
      </c>
      <c r="J1023" s="15">
        <f t="shared" si="455"/>
        <v>5.4444444444444446</v>
      </c>
      <c r="K1023" s="21">
        <v>19</v>
      </c>
      <c r="L1023" s="21">
        <v>39</v>
      </c>
      <c r="M1023" s="15">
        <f t="shared" si="456"/>
        <v>2.1111111111111112</v>
      </c>
      <c r="N1023" s="15">
        <f t="shared" si="457"/>
        <v>4.333333333333333</v>
      </c>
      <c r="O1023" s="17">
        <f t="shared" si="458"/>
        <v>0.48717948717948717</v>
      </c>
      <c r="P1023" s="14">
        <v>15</v>
      </c>
      <c r="Q1023" s="16">
        <v>27</v>
      </c>
      <c r="R1023" s="15">
        <f t="shared" si="459"/>
        <v>1.6666666666666667</v>
      </c>
      <c r="S1023" s="15">
        <f t="shared" si="460"/>
        <v>3</v>
      </c>
      <c r="T1023" s="17">
        <f t="shared" si="461"/>
        <v>0.55555555555555558</v>
      </c>
      <c r="U1023" s="16">
        <v>4</v>
      </c>
      <c r="V1023" s="16">
        <v>12</v>
      </c>
      <c r="W1023" s="15">
        <f t="shared" si="462"/>
        <v>0.44444444444444442</v>
      </c>
      <c r="X1023" s="15">
        <f t="shared" si="463"/>
        <v>1.3333333333333333</v>
      </c>
      <c r="Y1023" s="17">
        <f t="shared" si="464"/>
        <v>0.33333333333333331</v>
      </c>
      <c r="Z1023" s="8">
        <v>7</v>
      </c>
      <c r="AA1023" s="8">
        <v>8</v>
      </c>
      <c r="AB1023" s="15">
        <f t="shared" si="465"/>
        <v>0.77777777777777779</v>
      </c>
      <c r="AC1023" s="15">
        <f t="shared" si="466"/>
        <v>0.88888888888888884</v>
      </c>
      <c r="AD1023" s="17">
        <f t="shared" si="467"/>
        <v>0.875</v>
      </c>
      <c r="AE1023" s="13">
        <v>33</v>
      </c>
      <c r="AF1023" s="15">
        <f t="shared" si="468"/>
        <v>3.6666666666666665</v>
      </c>
      <c r="AG1023" s="13">
        <v>12</v>
      </c>
      <c r="AH1023" s="15">
        <f t="shared" si="469"/>
        <v>1.3333333333333333</v>
      </c>
      <c r="AI1023" s="13">
        <v>21</v>
      </c>
      <c r="AJ1023" s="15">
        <f t="shared" si="470"/>
        <v>2.3333333333333335</v>
      </c>
      <c r="AK1023" s="13">
        <v>20</v>
      </c>
      <c r="AL1023" s="15">
        <f t="shared" si="471"/>
        <v>2.2222222222222223</v>
      </c>
      <c r="AM1023" s="13">
        <v>5</v>
      </c>
      <c r="AN1023" s="15">
        <f t="shared" si="472"/>
        <v>0.55555555555555558</v>
      </c>
      <c r="AO1023" s="2">
        <v>0</v>
      </c>
      <c r="AP1023" s="15">
        <f t="shared" si="473"/>
        <v>0</v>
      </c>
      <c r="AQ1023" s="6">
        <v>9</v>
      </c>
      <c r="AR1023" s="15">
        <f t="shared" si="474"/>
        <v>1</v>
      </c>
      <c r="AS1023" s="52">
        <v>21</v>
      </c>
      <c r="AT1023" s="15">
        <f t="shared" si="475"/>
        <v>2.3333333333333335</v>
      </c>
      <c r="AU1023" s="18"/>
      <c r="AV1023" s="18"/>
      <c r="AW1023" s="18"/>
      <c r="AX1023" s="18"/>
      <c r="AY1023" s="18"/>
      <c r="AZ1023" s="18"/>
      <c r="BA1023" s="18"/>
      <c r="BB1023" s="18"/>
      <c r="BC1023" s="18"/>
      <c r="BD1023" s="92">
        <f t="shared" si="476"/>
        <v>57.619943555973649</v>
      </c>
      <c r="BE1023" s="92">
        <f t="shared" si="477"/>
        <v>53.846153846153847</v>
      </c>
      <c r="BF1023" s="93">
        <f>IFERROR(100*((L1023+0.44*AA1023+AQ1023)*2400)/((SUMIFS(팀공격력!Q:Q,팀공격력!A:A,B1023,팀공격력!B:B,D1023)+0.44*SUMIFS(팀공격력!T:T,팀공격력!A:A,B1023,팀공격력!B:B,D1023)+SUMIFS(팀공격력!AK:AK,팀공격력!A:A,B1023,팀공격력!B:B,D1023))*(F1023*60+G1023)),"")</f>
        <v>15.407878115071011</v>
      </c>
      <c r="BG1023" s="17">
        <f t="shared" si="478"/>
        <v>0.30769230769230771</v>
      </c>
      <c r="BH1023" s="17">
        <f t="shared" si="479"/>
        <v>0.20512820512820512</v>
      </c>
      <c r="BI1023" s="94">
        <f>IFERROR(((AG1023*(12000/5))/((F1023*60+G1023)*(SUMIFS(팀공격력!X:X,팀공격력!A:A,B1023,팀공격력!B:B,D1023)+SUMIFS(팀수비력!X:X,팀수비력!A:A,B1023,팀수비력!B:B,D1023))))*100,"")</f>
        <v>4.4040737682356186</v>
      </c>
      <c r="BJ1023" s="94">
        <f>IFERROR(((AI1023*(12000/5))/((F1023*60+G1023)*(SUMIFS(팀공격력!V:V,팀공격력!A:A,B1023,팀공격력!B:B,D1023)+SUMIFS(팀수비력!W:W,팀수비력!A:A,B1023,팀수비력!B:B,D1023))))*100,"")</f>
        <v>17.341040462427745</v>
      </c>
      <c r="BK1023" s="94">
        <f>IFERROR(((AE1023*(12000/5))/((F1023*60+G1023)*(SUMIFS(팀공격력!X:X,팀공격력!A:A,B1023,팀공격력!B:B,D1023)+SUMIFS(팀수비력!X:X,팀수비력!A:A,B1023,팀수비력!B:B,D1023))))*100,"")</f>
        <v>12.111202862647948</v>
      </c>
      <c r="BL1023" s="94">
        <f>IFERROR(100*AK1023/(((((F1023*60+G1023)/(12000/5))*SUMIFS(팀공격력!P:P,팀공격력!A:A,B1023,팀공격력!B:B,D1023))-K1023)),"")</f>
        <v>17.445537213511567</v>
      </c>
      <c r="BM1023" s="94">
        <f>IFERROR(100*((AM1023/E1023*(2400))/((F1023*60+G1023)*SUMIFS(팀공격력!AR:AR,팀공격력!A:A,B1023,팀공격력!B:B,D1023))),"")</f>
        <v>1.7597244081023897</v>
      </c>
      <c r="BN1023" s="94">
        <f>IFERROR((AO1023*40)/(((F1023*60+G1023)/60)*(SUMIFS(팀수비력!Q:Q,팀수비력!A:A,B1023,팀수비력!B:B,D1023)-SUMIFS(팀수비력!N:N,팀수비력!A:A,B1023,팀수비력!B:B,D1023)))*100,"")</f>
        <v>0</v>
      </c>
      <c r="BO1023" s="94">
        <f t="shared" si="480"/>
        <v>17.468944099378881</v>
      </c>
      <c r="BP1023" s="18"/>
      <c r="BQ1023" s="18"/>
      <c r="BR1023" s="18"/>
      <c r="BS1023" s="18"/>
      <c r="BT1023" s="19" t="s">
        <v>88</v>
      </c>
      <c r="BU1023" s="19"/>
      <c r="BV1023" s="26" t="s">
        <v>89</v>
      </c>
      <c r="BW1023" s="26"/>
      <c r="BX1023" s="26"/>
      <c r="BY1023" s="26"/>
      <c r="BZ1023" s="29"/>
      <c r="CA1023" s="29"/>
      <c r="CB1023" s="29"/>
      <c r="CC1023" s="30"/>
      <c r="CD1023" s="30"/>
      <c r="CE1023" s="30"/>
      <c r="CF1023" s="28">
        <v>7</v>
      </c>
      <c r="CG1023" s="28">
        <v>2</v>
      </c>
    </row>
    <row r="1024" spans="1:85" x14ac:dyDescent="0.4">
      <c r="A1024" s="9" t="s">
        <v>84</v>
      </c>
      <c r="B1024" s="9" t="s">
        <v>171</v>
      </c>
      <c r="C1024" s="9" t="s">
        <v>183</v>
      </c>
      <c r="D1024" s="23" t="s">
        <v>299</v>
      </c>
      <c r="E1024" s="32">
        <v>9</v>
      </c>
      <c r="F1024" s="32">
        <v>24</v>
      </c>
      <c r="G1024" s="32">
        <v>50</v>
      </c>
      <c r="H1024" s="14">
        <f t="shared" si="454"/>
        <v>13410</v>
      </c>
      <c r="I1024" s="45">
        <v>87</v>
      </c>
      <c r="J1024" s="15">
        <f t="shared" si="455"/>
        <v>9.6666666666666661</v>
      </c>
      <c r="K1024" s="21">
        <v>35</v>
      </c>
      <c r="L1024" s="21">
        <v>81</v>
      </c>
      <c r="M1024" s="15">
        <f t="shared" si="456"/>
        <v>3.8888888888888888</v>
      </c>
      <c r="N1024" s="15">
        <f t="shared" si="457"/>
        <v>9</v>
      </c>
      <c r="O1024" s="17">
        <f t="shared" si="458"/>
        <v>0.43209876543209874</v>
      </c>
      <c r="P1024" s="14">
        <v>19</v>
      </c>
      <c r="Q1024" s="16">
        <v>44</v>
      </c>
      <c r="R1024" s="15">
        <f t="shared" si="459"/>
        <v>2.1111111111111112</v>
      </c>
      <c r="S1024" s="15">
        <f t="shared" si="460"/>
        <v>4.8888888888888893</v>
      </c>
      <c r="T1024" s="17">
        <f t="shared" si="461"/>
        <v>0.43181818181818182</v>
      </c>
      <c r="U1024" s="16">
        <v>16</v>
      </c>
      <c r="V1024" s="16">
        <v>37</v>
      </c>
      <c r="W1024" s="15">
        <f t="shared" si="462"/>
        <v>1.7777777777777777</v>
      </c>
      <c r="X1024" s="15">
        <f t="shared" si="463"/>
        <v>4.1111111111111107</v>
      </c>
      <c r="Y1024" s="17">
        <f t="shared" si="464"/>
        <v>0.43243243243243246</v>
      </c>
      <c r="Z1024" s="8">
        <v>1</v>
      </c>
      <c r="AA1024" s="8">
        <v>2</v>
      </c>
      <c r="AB1024" s="15">
        <f t="shared" si="465"/>
        <v>0.1111111111111111</v>
      </c>
      <c r="AC1024" s="15">
        <f t="shared" si="466"/>
        <v>0.22222222222222221</v>
      </c>
      <c r="AD1024" s="17">
        <f t="shared" si="467"/>
        <v>0.5</v>
      </c>
      <c r="AE1024" s="13">
        <v>47</v>
      </c>
      <c r="AF1024" s="15">
        <f t="shared" si="468"/>
        <v>5.2222222222222223</v>
      </c>
      <c r="AG1024" s="13">
        <v>11</v>
      </c>
      <c r="AH1024" s="15">
        <f t="shared" si="469"/>
        <v>1.2222222222222223</v>
      </c>
      <c r="AI1024" s="13">
        <v>36</v>
      </c>
      <c r="AJ1024" s="15">
        <f t="shared" si="470"/>
        <v>4</v>
      </c>
      <c r="AK1024" s="13">
        <v>17</v>
      </c>
      <c r="AL1024" s="15">
        <f t="shared" si="471"/>
        <v>1.8888888888888888</v>
      </c>
      <c r="AM1024" s="13">
        <v>9</v>
      </c>
      <c r="AN1024" s="15">
        <f t="shared" si="472"/>
        <v>1</v>
      </c>
      <c r="AO1024" s="2">
        <v>0</v>
      </c>
      <c r="AP1024" s="15">
        <f t="shared" si="473"/>
        <v>0</v>
      </c>
      <c r="AQ1024" s="6">
        <v>12</v>
      </c>
      <c r="AR1024" s="15">
        <f t="shared" si="474"/>
        <v>1.3333333333333333</v>
      </c>
      <c r="AS1024" s="52">
        <v>10</v>
      </c>
      <c r="AT1024" s="15">
        <f t="shared" si="475"/>
        <v>1.1111111111111112</v>
      </c>
      <c r="AU1024" s="18"/>
      <c r="AV1024" s="18"/>
      <c r="AW1024" s="18"/>
      <c r="AX1024" s="18"/>
      <c r="AY1024" s="18"/>
      <c r="AZ1024" s="18"/>
      <c r="BA1024" s="18"/>
      <c r="BB1024" s="18"/>
      <c r="BC1024" s="18"/>
      <c r="BD1024" s="92">
        <f t="shared" si="476"/>
        <v>53.126526624328285</v>
      </c>
      <c r="BE1024" s="92">
        <f t="shared" si="477"/>
        <v>53.086419753086425</v>
      </c>
      <c r="BF1024" s="93">
        <f>IFERROR(100*((L1024+0.44*AA1024+AQ1024)*2400)/((SUMIFS(팀공격력!Q:Q,팀공격력!A:A,B1024,팀공격력!B:B,D1024)+0.44*SUMIFS(팀공격력!T:T,팀공격력!A:A,B1024,팀공격력!B:B,D1024)+SUMIFS(팀공격력!AK:AK,팀공격력!A:A,B1024,팀공격력!B:B,D1024))*(F1024*60+G1024)),"")</f>
        <v>19.559202631228054</v>
      </c>
      <c r="BG1024" s="17">
        <f t="shared" si="478"/>
        <v>0.4567901234567901</v>
      </c>
      <c r="BH1024" s="17">
        <f t="shared" si="479"/>
        <v>2.4691358024691357E-2</v>
      </c>
      <c r="BI1024" s="94">
        <f>IFERROR(((AG1024*(12000/5))/((F1024*60+G1024)*(SUMIFS(팀공격력!X:X,팀공격력!A:A,B1024,팀공격력!B:B,D1024)+SUMIFS(팀수비력!X:X,팀수비력!A:A,B1024,팀수비력!B:B,D1024))))*100,"")</f>
        <v>2.8124001278363697</v>
      </c>
      <c r="BJ1024" s="94">
        <f>IFERROR(((AI1024*(12000/5))/((F1024*60+G1024)*(SUMIFS(팀공격력!V:V,팀공격력!A:A,B1024,팀공격력!B:B,D1024)+SUMIFS(팀수비력!W:W,팀수비력!A:A,B1024,팀수비력!B:B,D1024))))*100,"")</f>
        <v>20.709491850431448</v>
      </c>
      <c r="BK1024" s="94">
        <f>IFERROR(((AE1024*(12000/5))/((F1024*60+G1024)*(SUMIFS(팀공격력!X:X,팀공격력!A:A,B1024,팀공격력!B:B,D1024)+SUMIFS(팀수비력!X:X,팀수비력!A:A,B1024,팀수비력!B:B,D1024))))*100,"")</f>
        <v>12.016618728028124</v>
      </c>
      <c r="BL1024" s="94">
        <f>IFERROR(100*AK1024/(((((F1024*60+G1024)/(12000/5))*SUMIFS(팀공격력!P:P,팀공격력!A:A,B1024,팀공격력!B:B,D1024))-K1024)),"")</f>
        <v>10.839244440902208</v>
      </c>
      <c r="BM1024" s="94">
        <f>IFERROR(100*((AM1024/E1024*(2400))/((F1024*60+G1024)*SUMIFS(팀공격력!AR:AR,팀공격력!A:A,B1024,팀공격력!B:B,D1024))),"")</f>
        <v>2.2066235463748352</v>
      </c>
      <c r="BN1024" s="94">
        <f>IFERROR((AO1024*40)/(((F1024*60+G1024)/60)*(SUMIFS(팀수비력!Q:Q,팀수비력!A:A,B1024,팀수비력!B:B,D1024)-SUMIFS(팀수비력!N:N,팀수비력!A:A,B1024,팀수비력!B:B,D1024)))*100,"")</f>
        <v>0</v>
      </c>
      <c r="BO1024" s="94">
        <f t="shared" si="480"/>
        <v>12.78227524499361</v>
      </c>
      <c r="BP1024" s="18"/>
      <c r="BQ1024" s="18"/>
      <c r="BR1024" s="18"/>
      <c r="BS1024" s="18"/>
      <c r="BT1024" s="19" t="s">
        <v>88</v>
      </c>
      <c r="BU1024" s="19"/>
      <c r="BV1024" s="26" t="s">
        <v>94</v>
      </c>
      <c r="BW1024" s="26"/>
      <c r="BX1024" s="26"/>
      <c r="BY1024" s="26"/>
      <c r="BZ1024" s="29"/>
      <c r="CA1024" s="29"/>
      <c r="CB1024" s="29"/>
      <c r="CC1024" s="30"/>
      <c r="CD1024" s="30"/>
      <c r="CE1024" s="30"/>
      <c r="CF1024" s="28">
        <v>7</v>
      </c>
      <c r="CG1024" s="28">
        <v>2</v>
      </c>
    </row>
    <row r="1025" spans="1:85" x14ac:dyDescent="0.4">
      <c r="A1025" s="9" t="s">
        <v>84</v>
      </c>
      <c r="B1025" s="9" t="s">
        <v>171</v>
      </c>
      <c r="C1025" s="9" t="s">
        <v>184</v>
      </c>
      <c r="D1025" s="23" t="s">
        <v>299</v>
      </c>
      <c r="E1025" s="32">
        <v>9</v>
      </c>
      <c r="F1025" s="32">
        <v>22</v>
      </c>
      <c r="G1025" s="32">
        <v>35</v>
      </c>
      <c r="H1025" s="14">
        <f t="shared" si="454"/>
        <v>12195</v>
      </c>
      <c r="I1025" s="45">
        <v>94</v>
      </c>
      <c r="J1025" s="15">
        <f t="shared" si="455"/>
        <v>10.444444444444445</v>
      </c>
      <c r="K1025" s="21">
        <v>33</v>
      </c>
      <c r="L1025" s="21">
        <v>60</v>
      </c>
      <c r="M1025" s="15">
        <f t="shared" si="456"/>
        <v>3.6666666666666665</v>
      </c>
      <c r="N1025" s="15">
        <f t="shared" si="457"/>
        <v>6.666666666666667</v>
      </c>
      <c r="O1025" s="17">
        <f t="shared" si="458"/>
        <v>0.55000000000000004</v>
      </c>
      <c r="P1025" s="14">
        <v>22</v>
      </c>
      <c r="Q1025" s="16">
        <v>37</v>
      </c>
      <c r="R1025" s="15">
        <f t="shared" si="459"/>
        <v>2.4444444444444446</v>
      </c>
      <c r="S1025" s="15">
        <f t="shared" si="460"/>
        <v>4.1111111111111107</v>
      </c>
      <c r="T1025" s="17">
        <f t="shared" si="461"/>
        <v>0.59459459459459463</v>
      </c>
      <c r="U1025" s="16">
        <v>11</v>
      </c>
      <c r="V1025" s="16">
        <v>23</v>
      </c>
      <c r="W1025" s="15">
        <f t="shared" si="462"/>
        <v>1.2222222222222223</v>
      </c>
      <c r="X1025" s="15">
        <f t="shared" si="463"/>
        <v>2.5555555555555554</v>
      </c>
      <c r="Y1025" s="17">
        <f t="shared" si="464"/>
        <v>0.47826086956521741</v>
      </c>
      <c r="Z1025" s="8">
        <v>17</v>
      </c>
      <c r="AA1025" s="8">
        <v>18</v>
      </c>
      <c r="AB1025" s="15">
        <f t="shared" si="465"/>
        <v>1.8888888888888888</v>
      </c>
      <c r="AC1025" s="15">
        <f t="shared" si="466"/>
        <v>2</v>
      </c>
      <c r="AD1025" s="17">
        <f t="shared" si="467"/>
        <v>0.94444444444444442</v>
      </c>
      <c r="AE1025" s="13">
        <v>20</v>
      </c>
      <c r="AF1025" s="15">
        <f t="shared" si="468"/>
        <v>2.2222222222222223</v>
      </c>
      <c r="AG1025" s="13">
        <v>6</v>
      </c>
      <c r="AH1025" s="15">
        <f t="shared" si="469"/>
        <v>0.66666666666666663</v>
      </c>
      <c r="AI1025" s="13">
        <v>14</v>
      </c>
      <c r="AJ1025" s="15">
        <f t="shared" si="470"/>
        <v>1.5555555555555556</v>
      </c>
      <c r="AK1025" s="13">
        <v>37</v>
      </c>
      <c r="AL1025" s="15">
        <f t="shared" si="471"/>
        <v>4.1111111111111107</v>
      </c>
      <c r="AM1025" s="13">
        <v>14</v>
      </c>
      <c r="AN1025" s="15">
        <f t="shared" si="472"/>
        <v>1.5555555555555556</v>
      </c>
      <c r="AO1025" s="2">
        <v>0</v>
      </c>
      <c r="AP1025" s="15">
        <f t="shared" si="473"/>
        <v>0</v>
      </c>
      <c r="AQ1025" s="6">
        <v>12</v>
      </c>
      <c r="AR1025" s="15">
        <f t="shared" si="474"/>
        <v>1.3333333333333333</v>
      </c>
      <c r="AS1025" s="52">
        <v>16</v>
      </c>
      <c r="AT1025" s="15">
        <f t="shared" si="475"/>
        <v>1.7777777777777777</v>
      </c>
      <c r="AU1025" s="18"/>
      <c r="AV1025" s="18"/>
      <c r="AW1025" s="18"/>
      <c r="AX1025" s="18"/>
      <c r="AY1025" s="18"/>
      <c r="AZ1025" s="18"/>
      <c r="BA1025" s="18"/>
      <c r="BB1025" s="18"/>
      <c r="BC1025" s="18"/>
      <c r="BD1025" s="92">
        <f t="shared" si="476"/>
        <v>69.199057714958784</v>
      </c>
      <c r="BE1025" s="92">
        <f t="shared" si="477"/>
        <v>64.166666666666671</v>
      </c>
      <c r="BF1025" s="93">
        <f>IFERROR(100*((L1025+0.44*AA1025+AQ1025)*2400)/((SUMIFS(팀공격력!Q:Q,팀공격력!A:A,B1025,팀공격력!B:B,D1025)+0.44*SUMIFS(팀공격력!T:T,팀공격력!A:A,B1025,팀공격력!B:B,D1025)+SUMIFS(팀공격력!AK:AK,팀공격력!A:A,B1025,팀공격력!B:B,D1025))*(F1025*60+G1025)),"")</f>
        <v>18.309669851665404</v>
      </c>
      <c r="BG1025" s="17">
        <f t="shared" si="478"/>
        <v>0.38333333333333336</v>
      </c>
      <c r="BH1025" s="17">
        <f t="shared" si="479"/>
        <v>0.3</v>
      </c>
      <c r="BI1025" s="94">
        <f>IFERROR(((AG1025*(12000/5))/((F1025*60+G1025)*(SUMIFS(팀공격력!X:X,팀공격력!A:A,B1025,팀공격력!B:B,D1025)+SUMIFS(팀수비력!X:X,팀수비력!A:A,B1025,팀수비력!B:B,D1025))))*100,"")</f>
        <v>1.6868740115972589</v>
      </c>
      <c r="BJ1025" s="94">
        <f>IFERROR(((AI1025*(12000/5))/((F1025*60+G1025)*(SUMIFS(팀공격력!V:V,팀공격력!A:A,B1025,팀공격력!B:B,D1025)+SUMIFS(팀수비력!W:W,팀수비력!A:A,B1025,팀수비력!B:B,D1025))))*100,"")</f>
        <v>8.8560885608856079</v>
      </c>
      <c r="BK1025" s="94">
        <f>IFERROR(((AE1025*(12000/5))/((F1025*60+G1025)*(SUMIFS(팀공격력!X:X,팀공격력!A:A,B1025,팀공격력!B:B,D1025)+SUMIFS(팀수비력!X:X,팀수비력!A:A,B1025,팀수비력!B:B,D1025))))*100,"")</f>
        <v>5.6229133719908626</v>
      </c>
      <c r="BL1025" s="94">
        <f>IFERROR(100*AK1025/(((((F1025*60+G1025)/(12000/5))*SUMIFS(팀공격력!P:P,팀공격력!A:A,B1025,팀공격력!B:B,D1025))-K1025)),"")</f>
        <v>26.156497150178939</v>
      </c>
      <c r="BM1025" s="94">
        <f>IFERROR(100*((AM1025/E1025*(2400))/((F1025*60+G1025)*SUMIFS(팀공격력!AR:AR,팀공격력!A:A,B1025,팀공격력!B:B,D1025))),"")</f>
        <v>3.77451145365962</v>
      </c>
      <c r="BN1025" s="94">
        <f>IFERROR((AO1025*40)/(((F1025*60+G1025)/60)*(SUMIFS(팀수비력!Q:Q,팀수비력!A:A,B1025,팀수비력!B:B,D1025)-SUMIFS(팀수비력!N:N,팀수비력!A:A,B1025,팀수비력!B:B,D1025)))*100,"")</f>
        <v>0</v>
      </c>
      <c r="BO1025" s="94">
        <f t="shared" si="480"/>
        <v>15.015015015015015</v>
      </c>
      <c r="BP1025" s="18"/>
      <c r="BQ1025" s="18"/>
      <c r="BR1025" s="18"/>
      <c r="BS1025" s="18"/>
      <c r="BT1025" s="19" t="s">
        <v>88</v>
      </c>
      <c r="BU1025" s="19"/>
      <c r="BV1025" s="26" t="s">
        <v>89</v>
      </c>
      <c r="BW1025" s="26"/>
      <c r="BX1025" s="26"/>
      <c r="BY1025" s="26"/>
      <c r="BZ1025" s="29"/>
      <c r="CA1025" s="29"/>
      <c r="CB1025" s="29"/>
      <c r="CC1025" s="30"/>
      <c r="CD1025" s="30"/>
      <c r="CE1025" s="30"/>
      <c r="CF1025" s="28">
        <v>7</v>
      </c>
      <c r="CG1025" s="28">
        <v>2</v>
      </c>
    </row>
    <row r="1026" spans="1:85" x14ac:dyDescent="0.4">
      <c r="A1026" s="9" t="s">
        <v>84</v>
      </c>
      <c r="B1026" s="9" t="s">
        <v>171</v>
      </c>
      <c r="C1026" s="9" t="s">
        <v>185</v>
      </c>
      <c r="D1026" s="23" t="s">
        <v>299</v>
      </c>
      <c r="E1026" s="32">
        <v>2</v>
      </c>
      <c r="F1026" s="32">
        <v>9</v>
      </c>
      <c r="G1026" s="32">
        <v>57</v>
      </c>
      <c r="H1026" s="14">
        <f t="shared" ref="H1026:H1089" si="481">(F1026*60+G1026)*E1026</f>
        <v>1194</v>
      </c>
      <c r="I1026" s="45">
        <v>2</v>
      </c>
      <c r="J1026" s="15">
        <f t="shared" ref="J1026:J1089" si="482">I1026/$E1026</f>
        <v>1</v>
      </c>
      <c r="K1026" s="21">
        <v>1</v>
      </c>
      <c r="L1026" s="21">
        <v>6</v>
      </c>
      <c r="M1026" s="15">
        <f t="shared" ref="M1026:M1089" si="483">K1026/$E1026</f>
        <v>0.5</v>
      </c>
      <c r="N1026" s="15">
        <f t="shared" ref="N1026:N1089" si="484">L1026/$E1026</f>
        <v>3</v>
      </c>
      <c r="O1026" s="17">
        <f t="shared" ref="O1026:O1089" si="485">K1026/L1026</f>
        <v>0.16666666666666666</v>
      </c>
      <c r="P1026" s="14">
        <v>1</v>
      </c>
      <c r="Q1026" s="16">
        <v>3</v>
      </c>
      <c r="R1026" s="15">
        <f t="shared" ref="R1026:R1089" si="486">P1026/$E1026</f>
        <v>0.5</v>
      </c>
      <c r="S1026" s="15">
        <f t="shared" ref="S1026:S1089" si="487">Q1026/$E1026</f>
        <v>1.5</v>
      </c>
      <c r="T1026" s="17">
        <f t="shared" ref="T1026:T1089" si="488">P1026/Q1026</f>
        <v>0.33333333333333331</v>
      </c>
      <c r="U1026" s="16">
        <v>0</v>
      </c>
      <c r="V1026" s="16">
        <v>3</v>
      </c>
      <c r="W1026" s="15">
        <f t="shared" ref="W1026:W1089" si="489">U1026/$E1026</f>
        <v>0</v>
      </c>
      <c r="X1026" s="15">
        <f t="shared" ref="X1026:X1089" si="490">V1026/$E1026</f>
        <v>1.5</v>
      </c>
      <c r="Y1026" s="17">
        <f t="shared" ref="Y1026:Y1089" si="491">U1026/V1026</f>
        <v>0</v>
      </c>
      <c r="Z1026" s="8">
        <v>0</v>
      </c>
      <c r="AA1026" s="8">
        <v>0</v>
      </c>
      <c r="AB1026" s="15">
        <f t="shared" ref="AB1026:AB1089" si="492">Z1026/$E1026</f>
        <v>0</v>
      </c>
      <c r="AC1026" s="15">
        <f t="shared" ref="AC1026:AC1089" si="493">AA1026/$E1026</f>
        <v>0</v>
      </c>
      <c r="AD1026" s="17" t="e">
        <f t="shared" ref="AD1026:AD1089" si="494">Z1026/AA1026</f>
        <v>#DIV/0!</v>
      </c>
      <c r="AE1026" s="13">
        <v>3</v>
      </c>
      <c r="AF1026" s="15">
        <f t="shared" ref="AF1026:AF1089" si="495">AE1026/$E1026</f>
        <v>1.5</v>
      </c>
      <c r="AG1026" s="13">
        <v>0</v>
      </c>
      <c r="AH1026" s="15">
        <f t="shared" ref="AH1026:AH1089" si="496">AG1026/$E1026</f>
        <v>0</v>
      </c>
      <c r="AI1026" s="13">
        <v>3</v>
      </c>
      <c r="AJ1026" s="15">
        <f t="shared" ref="AJ1026:AJ1089" si="497">AI1026/$E1026</f>
        <v>1.5</v>
      </c>
      <c r="AK1026" s="13">
        <v>3</v>
      </c>
      <c r="AL1026" s="15">
        <f t="shared" ref="AL1026:AL1089" si="498">AK1026/$E1026</f>
        <v>1.5</v>
      </c>
      <c r="AM1026" s="13">
        <v>0</v>
      </c>
      <c r="AN1026" s="15">
        <f t="shared" ref="AN1026:AN1089" si="499">AM1026/$E1026</f>
        <v>0</v>
      </c>
      <c r="AO1026" s="2">
        <v>0</v>
      </c>
      <c r="AP1026" s="15">
        <f t="shared" ref="AP1026:AP1089" si="500">AO1026/$E1026</f>
        <v>0</v>
      </c>
      <c r="AQ1026" s="6">
        <v>0</v>
      </c>
      <c r="AR1026" s="15">
        <f t="shared" ref="AR1026:AR1089" si="501">AQ1026/$E1026</f>
        <v>0</v>
      </c>
      <c r="AS1026" s="52">
        <v>2</v>
      </c>
      <c r="AT1026" s="15">
        <f t="shared" ref="AT1026:AT1089" si="502">AS1026/$E1026</f>
        <v>1</v>
      </c>
      <c r="AU1026" s="18"/>
      <c r="AV1026" s="18"/>
      <c r="AW1026" s="18"/>
      <c r="AX1026" s="18"/>
      <c r="AY1026" s="18"/>
      <c r="AZ1026" s="18"/>
      <c r="BA1026" s="18"/>
      <c r="BB1026" s="18"/>
      <c r="BC1026" s="18"/>
      <c r="BD1026" s="92">
        <f t="shared" si="476"/>
        <v>16.666666666666664</v>
      </c>
      <c r="BE1026" s="92">
        <f t="shared" si="477"/>
        <v>16.666666666666664</v>
      </c>
      <c r="BF1026" s="93">
        <f>IFERROR(100*((L1026+0.44*AA1026+AQ1026)*2400)/((SUMIFS(팀공격력!Q:Q,팀공격력!A:A,B1026,팀공격력!B:B,D1026)+0.44*SUMIFS(팀공격력!T:T,팀공격력!A:A,B1026,팀공격력!B:B,D1026)+SUMIFS(팀공격력!AK:AK,팀공격력!A:A,B1026,팀공격력!B:B,D1026))*(F1026*60+G1026)),"")</f>
        <v>3.1199041565443109</v>
      </c>
      <c r="BG1026" s="17">
        <f t="shared" si="478"/>
        <v>0.5</v>
      </c>
      <c r="BH1026" s="17">
        <f t="shared" si="479"/>
        <v>0</v>
      </c>
      <c r="BI1026" s="94">
        <f>IFERROR(((AG1026*(12000/5))/((F1026*60+G1026)*(SUMIFS(팀공격력!X:X,팀공격력!A:A,B1026,팀공격력!B:B,D1026)+SUMIFS(팀수비력!X:X,팀수비력!A:A,B1026,팀수비력!B:B,D1026))))*100,"")</f>
        <v>0</v>
      </c>
      <c r="BJ1026" s="94">
        <f>IFERROR(((AI1026*(12000/5))/((F1026*60+G1026)*(SUMIFS(팀공격력!V:V,팀공격력!A:A,B1026,팀공격력!B:B,D1026)+SUMIFS(팀수비력!W:W,팀수비력!A:A,B1026,팀수비력!B:B,D1026))))*100,"")</f>
        <v>4.3072505384063176</v>
      </c>
      <c r="BK1026" s="94">
        <f>IFERROR(((AE1026*(12000/5))/((F1026*60+G1026)*(SUMIFS(팀공격력!X:X,팀공격력!A:A,B1026,팀공격력!B:B,D1026)+SUMIFS(팀수비력!X:X,팀수비력!A:A,B1026,팀수비력!B:B,D1026))))*100,"")</f>
        <v>1.9143335726250301</v>
      </c>
      <c r="BL1026" s="94">
        <f>IFERROR(100*AK1026/(((((F1026*60+G1026)/(12000/5))*SUMIFS(팀공격력!P:P,팀공격력!A:A,B1026,팀공격력!B:B,D1026))-K1026)),"")</f>
        <v>3.9544578273549624</v>
      </c>
      <c r="BM1026" s="94">
        <f>IFERROR(100*((AM1026/E1026*(2400))/((F1026*60+G1026)*SUMIFS(팀공격력!AR:AR,팀공격력!A:A,B1026,팀공격력!B:B,D1026))),"")</f>
        <v>0</v>
      </c>
      <c r="BN1026" s="94">
        <f>IFERROR((AO1026*40)/(((F1026*60+G1026)/60)*(SUMIFS(팀수비력!Q:Q,팀수비력!A:A,B1026,팀수비력!B:B,D1026)-SUMIFS(팀수비력!N:N,팀수비력!A:A,B1026,팀수비력!B:B,D1026)))*100,"")</f>
        <v>0</v>
      </c>
      <c r="BO1026" s="94">
        <f t="shared" si="480"/>
        <v>0</v>
      </c>
      <c r="BP1026" s="18"/>
      <c r="BQ1026" s="18"/>
      <c r="BR1026" s="18"/>
      <c r="BS1026" s="18"/>
      <c r="BT1026" s="19" t="s">
        <v>88</v>
      </c>
      <c r="BU1026" s="19"/>
      <c r="BV1026" s="26" t="s">
        <v>89</v>
      </c>
      <c r="BW1026" s="26"/>
      <c r="BX1026" s="26"/>
      <c r="BY1026" s="26"/>
      <c r="BZ1026" s="29"/>
      <c r="CA1026" s="29"/>
      <c r="CB1026" s="29"/>
      <c r="CC1026" s="30"/>
      <c r="CD1026" s="30"/>
      <c r="CE1026" s="30"/>
      <c r="CF1026" s="28">
        <v>1</v>
      </c>
      <c r="CG1026" s="28">
        <v>1</v>
      </c>
    </row>
    <row r="1027" spans="1:85" x14ac:dyDescent="0.4">
      <c r="A1027" s="9" t="s">
        <v>84</v>
      </c>
      <c r="B1027" s="9" t="s">
        <v>171</v>
      </c>
      <c r="C1027" s="9" t="s">
        <v>186</v>
      </c>
      <c r="D1027" s="23" t="s">
        <v>299</v>
      </c>
      <c r="E1027" s="32">
        <v>1</v>
      </c>
      <c r="F1027" s="32">
        <v>24</v>
      </c>
      <c r="G1027" s="32">
        <v>33</v>
      </c>
      <c r="H1027" s="14">
        <f t="shared" si="481"/>
        <v>1473</v>
      </c>
      <c r="I1027" s="45">
        <v>11</v>
      </c>
      <c r="J1027" s="15">
        <f t="shared" si="482"/>
        <v>11</v>
      </c>
      <c r="K1027" s="21">
        <v>4</v>
      </c>
      <c r="L1027" s="21">
        <v>9</v>
      </c>
      <c r="M1027" s="15">
        <f t="shared" si="483"/>
        <v>4</v>
      </c>
      <c r="N1027" s="15">
        <f t="shared" si="484"/>
        <v>9</v>
      </c>
      <c r="O1027" s="17">
        <f t="shared" si="485"/>
        <v>0.44444444444444442</v>
      </c>
      <c r="P1027" s="14">
        <v>4</v>
      </c>
      <c r="Q1027" s="16">
        <v>5</v>
      </c>
      <c r="R1027" s="15">
        <f t="shared" si="486"/>
        <v>4</v>
      </c>
      <c r="S1027" s="15">
        <f t="shared" si="487"/>
        <v>5</v>
      </c>
      <c r="T1027" s="17">
        <f t="shared" si="488"/>
        <v>0.8</v>
      </c>
      <c r="U1027" s="16">
        <v>0</v>
      </c>
      <c r="V1027" s="16">
        <v>4</v>
      </c>
      <c r="W1027" s="15">
        <f t="shared" si="489"/>
        <v>0</v>
      </c>
      <c r="X1027" s="15">
        <f t="shared" si="490"/>
        <v>4</v>
      </c>
      <c r="Y1027" s="17">
        <f t="shared" si="491"/>
        <v>0</v>
      </c>
      <c r="Z1027" s="8">
        <v>3</v>
      </c>
      <c r="AA1027" s="8">
        <v>3</v>
      </c>
      <c r="AB1027" s="15">
        <f t="shared" si="492"/>
        <v>3</v>
      </c>
      <c r="AC1027" s="15">
        <f t="shared" si="493"/>
        <v>3</v>
      </c>
      <c r="AD1027" s="17">
        <f t="shared" si="494"/>
        <v>1</v>
      </c>
      <c r="AE1027" s="13">
        <v>3</v>
      </c>
      <c r="AF1027" s="15">
        <f t="shared" si="495"/>
        <v>3</v>
      </c>
      <c r="AG1027" s="13">
        <v>1</v>
      </c>
      <c r="AH1027" s="15">
        <f t="shared" si="496"/>
        <v>1</v>
      </c>
      <c r="AI1027" s="13">
        <v>2</v>
      </c>
      <c r="AJ1027" s="15">
        <f t="shared" si="497"/>
        <v>2</v>
      </c>
      <c r="AK1027" s="13">
        <v>3</v>
      </c>
      <c r="AL1027" s="15">
        <f t="shared" si="498"/>
        <v>3</v>
      </c>
      <c r="AM1027" s="13">
        <v>2</v>
      </c>
      <c r="AN1027" s="15">
        <f t="shared" si="499"/>
        <v>2</v>
      </c>
      <c r="AO1027" s="2">
        <v>0</v>
      </c>
      <c r="AP1027" s="15">
        <f t="shared" si="500"/>
        <v>0</v>
      </c>
      <c r="AQ1027" s="6">
        <v>4</v>
      </c>
      <c r="AR1027" s="15">
        <f t="shared" si="501"/>
        <v>4</v>
      </c>
      <c r="AS1027" s="52">
        <v>3</v>
      </c>
      <c r="AT1027" s="15">
        <f t="shared" si="502"/>
        <v>3</v>
      </c>
      <c r="AU1027" s="18"/>
      <c r="AV1027" s="18"/>
      <c r="AW1027" s="18"/>
      <c r="AX1027" s="18"/>
      <c r="AY1027" s="18"/>
      <c r="AZ1027" s="18"/>
      <c r="BA1027" s="18"/>
      <c r="BB1027" s="18"/>
      <c r="BC1027" s="18"/>
      <c r="BD1027" s="92">
        <f t="shared" si="476"/>
        <v>53.29457364341085</v>
      </c>
      <c r="BE1027" s="92">
        <f t="shared" si="477"/>
        <v>44.444444444444443</v>
      </c>
      <c r="BF1027" s="93">
        <f>IFERROR(100*((L1027+0.44*AA1027+AQ1027)*2400)/((SUMIFS(팀공격력!Q:Q,팀공격력!A:A,B1027,팀공격력!B:B,D1027)+0.44*SUMIFS(팀공격력!T:T,팀공격력!A:A,B1027,팀공격력!B:B,D1027)+SUMIFS(팀공격력!AK:AK,팀공격력!A:A,B1027,팀공격력!B:B,D1027))*(F1027*60+G1027)),"")</f>
        <v>3.0178983288598751</v>
      </c>
      <c r="BG1027" s="17">
        <f t="shared" si="478"/>
        <v>0.44444444444444442</v>
      </c>
      <c r="BH1027" s="17">
        <f t="shared" si="479"/>
        <v>0.33333333333333331</v>
      </c>
      <c r="BI1027" s="94">
        <f>IFERROR(((AG1027*(12000/5))/((F1027*60+G1027)*(SUMIFS(팀공격력!X:X,팀공격력!A:A,B1027,팀공격력!B:B,D1027)+SUMIFS(팀수비력!X:X,팀수비력!A:A,B1027,팀수비력!B:B,D1027))))*100,"")</f>
        <v>0.25862347654608348</v>
      </c>
      <c r="BJ1027" s="94">
        <f>IFERROR(((AI1027*(12000/5))/((F1027*60+G1027)*(SUMIFS(팀공격력!V:V,팀공격력!A:A,B1027,팀공격력!B:B,D1027)+SUMIFS(팀수비력!W:W,팀수비력!A:A,B1027,팀수비력!B:B,D1027))))*100,"")</f>
        <v>1.1638056444573754</v>
      </c>
      <c r="BK1027" s="94">
        <f>IFERROR(((AE1027*(12000/5))/((F1027*60+G1027)*(SUMIFS(팀공격력!X:X,팀공격력!A:A,B1027,팀공격력!B:B,D1027)+SUMIFS(팀수비력!X:X,팀수비력!A:A,B1027,팀수비력!B:B,D1027))))*100,"")</f>
        <v>0.77587042963825048</v>
      </c>
      <c r="BL1027" s="94">
        <f>IFERROR(100*AK1027/(((((F1027*60+G1027)/(12000/5))*SUMIFS(팀공격력!P:P,팀공격력!A:A,B1027,팀공격력!B:B,D1027))-K1027)),"")</f>
        <v>1.6159548609942163</v>
      </c>
      <c r="BM1027" s="94">
        <f>IFERROR(100*((AM1027/E1027*(2400))/((F1027*60+G1027)*SUMIFS(팀공격력!AR:AR,팀공격력!A:A,B1027,팀공격력!B:B,D1027))),"")</f>
        <v>4.4641806980291978</v>
      </c>
      <c r="BN1027" s="94">
        <f>IFERROR((AO1027*40)/(((F1027*60+G1027)/60)*(SUMIFS(팀수비력!Q:Q,팀수비력!A:A,B1027,팀수비력!B:B,D1027)-SUMIFS(팀수비력!N:N,팀수비력!A:A,B1027,팀수비력!B:B,D1027)))*100,"")</f>
        <v>0</v>
      </c>
      <c r="BO1027" s="94">
        <f t="shared" si="480"/>
        <v>27.932960893854748</v>
      </c>
      <c r="BP1027" s="18"/>
      <c r="BQ1027" s="18"/>
      <c r="BR1027" s="18"/>
      <c r="BS1027" s="18"/>
      <c r="BT1027" s="19" t="s">
        <v>88</v>
      </c>
      <c r="BU1027" s="19"/>
      <c r="BV1027" s="26" t="s">
        <v>89</v>
      </c>
      <c r="BW1027" s="26"/>
      <c r="BX1027" s="26"/>
      <c r="BY1027" s="26"/>
      <c r="BZ1027" s="29"/>
      <c r="CA1027" s="29"/>
      <c r="CB1027" s="29"/>
      <c r="CC1027" s="30"/>
      <c r="CD1027" s="30"/>
      <c r="CE1027" s="30"/>
      <c r="CF1027" s="28">
        <v>0</v>
      </c>
      <c r="CG1027" s="28">
        <v>1</v>
      </c>
    </row>
    <row r="1028" spans="1:85" x14ac:dyDescent="0.4">
      <c r="A1028" s="9" t="s">
        <v>84</v>
      </c>
      <c r="B1028" s="9" t="s">
        <v>171</v>
      </c>
      <c r="C1028" s="9" t="s">
        <v>187</v>
      </c>
      <c r="D1028" s="23" t="s">
        <v>299</v>
      </c>
      <c r="E1028" s="32">
        <v>8</v>
      </c>
      <c r="F1028" s="32">
        <v>25</v>
      </c>
      <c r="G1028" s="32">
        <v>0</v>
      </c>
      <c r="H1028" s="14">
        <f t="shared" si="481"/>
        <v>12000</v>
      </c>
      <c r="I1028" s="45">
        <v>119</v>
      </c>
      <c r="J1028" s="15">
        <f t="shared" si="482"/>
        <v>14.875</v>
      </c>
      <c r="K1028" s="21">
        <v>53</v>
      </c>
      <c r="L1028" s="21">
        <v>99</v>
      </c>
      <c r="M1028" s="15">
        <f t="shared" si="483"/>
        <v>6.625</v>
      </c>
      <c r="N1028" s="15">
        <f t="shared" si="484"/>
        <v>12.375</v>
      </c>
      <c r="O1028" s="17">
        <f t="shared" si="485"/>
        <v>0.53535353535353536</v>
      </c>
      <c r="P1028" s="14">
        <v>49</v>
      </c>
      <c r="Q1028" s="16">
        <v>86</v>
      </c>
      <c r="R1028" s="15">
        <f t="shared" si="486"/>
        <v>6.125</v>
      </c>
      <c r="S1028" s="15">
        <f t="shared" si="487"/>
        <v>10.75</v>
      </c>
      <c r="T1028" s="17">
        <f t="shared" si="488"/>
        <v>0.56976744186046513</v>
      </c>
      <c r="U1028" s="16">
        <v>4</v>
      </c>
      <c r="V1028" s="16">
        <v>13</v>
      </c>
      <c r="W1028" s="15">
        <f t="shared" si="489"/>
        <v>0.5</v>
      </c>
      <c r="X1028" s="15">
        <f t="shared" si="490"/>
        <v>1.625</v>
      </c>
      <c r="Y1028" s="17">
        <f t="shared" si="491"/>
        <v>0.30769230769230771</v>
      </c>
      <c r="Z1028" s="8">
        <v>9</v>
      </c>
      <c r="AA1028" s="8">
        <v>15</v>
      </c>
      <c r="AB1028" s="15">
        <f t="shared" si="492"/>
        <v>1.125</v>
      </c>
      <c r="AC1028" s="15">
        <f t="shared" si="493"/>
        <v>1.875</v>
      </c>
      <c r="AD1028" s="17">
        <f t="shared" si="494"/>
        <v>0.6</v>
      </c>
      <c r="AE1028" s="13">
        <v>72</v>
      </c>
      <c r="AF1028" s="15">
        <f t="shared" si="495"/>
        <v>9</v>
      </c>
      <c r="AG1028" s="13">
        <v>23</v>
      </c>
      <c r="AH1028" s="15">
        <f t="shared" si="496"/>
        <v>2.875</v>
      </c>
      <c r="AI1028" s="13">
        <v>49</v>
      </c>
      <c r="AJ1028" s="15">
        <f t="shared" si="497"/>
        <v>6.125</v>
      </c>
      <c r="AK1028" s="13">
        <v>13</v>
      </c>
      <c r="AL1028" s="15">
        <f t="shared" si="498"/>
        <v>1.625</v>
      </c>
      <c r="AM1028" s="13">
        <v>8</v>
      </c>
      <c r="AN1028" s="15">
        <f t="shared" si="499"/>
        <v>1</v>
      </c>
      <c r="AO1028" s="2">
        <v>11</v>
      </c>
      <c r="AP1028" s="15">
        <f t="shared" si="500"/>
        <v>1.375</v>
      </c>
      <c r="AQ1028" s="6">
        <v>16</v>
      </c>
      <c r="AR1028" s="15">
        <f t="shared" si="501"/>
        <v>2</v>
      </c>
      <c r="AS1028" s="52">
        <v>12</v>
      </c>
      <c r="AT1028" s="15">
        <f t="shared" si="502"/>
        <v>1.5</v>
      </c>
      <c r="AU1028" s="18"/>
      <c r="AV1028" s="18"/>
      <c r="AW1028" s="18"/>
      <c r="AX1028" s="18"/>
      <c r="AY1028" s="18"/>
      <c r="AZ1028" s="18"/>
      <c r="BA1028" s="18"/>
      <c r="BB1028" s="18"/>
      <c r="BC1028" s="18"/>
      <c r="BD1028" s="92">
        <f t="shared" si="476"/>
        <v>56.344696969696969</v>
      </c>
      <c r="BE1028" s="92">
        <f t="shared" si="477"/>
        <v>55.555555555555557</v>
      </c>
      <c r="BF1028" s="93">
        <f>IFERROR(100*((L1028+0.44*AA1028+AQ1028)*2400)/((SUMIFS(팀공격력!Q:Q,팀공격력!A:A,B1028,팀공격력!B:B,D1028)+0.44*SUMIFS(팀공격력!T:T,팀공격력!A:A,B1028,팀공격력!B:B,D1028)+SUMIFS(팀공격력!AK:AK,팀공격력!A:A,B1028,팀공격력!B:B,D1028))*(F1028*60+G1028)),"")</f>
        <v>25.165562913907284</v>
      </c>
      <c r="BG1028" s="17">
        <f t="shared" si="478"/>
        <v>0.13131313131313133</v>
      </c>
      <c r="BH1028" s="17">
        <f t="shared" si="479"/>
        <v>0.15151515151515152</v>
      </c>
      <c r="BI1028" s="94">
        <f>IFERROR(((AG1028*(12000/5))/((F1028*60+G1028)*(SUMIFS(팀공격력!X:X,팀공격력!A:A,B1028,팀공격력!B:B,D1028)+SUMIFS(팀수비력!X:X,팀수비력!A:A,B1028,팀수비력!B:B,D1028))))*100,"")</f>
        <v>5.8412698412698418</v>
      </c>
      <c r="BJ1028" s="94">
        <f>IFERROR(((AI1028*(12000/5))/((F1028*60+G1028)*(SUMIFS(팀공격력!V:V,팀공격력!A:A,B1028,팀공격력!B:B,D1028)+SUMIFS(팀수비력!W:W,팀수비력!A:A,B1028,팀수비력!B:B,D1028))))*100,"")</f>
        <v>28.000000000000004</v>
      </c>
      <c r="BK1028" s="94">
        <f>IFERROR(((AE1028*(12000/5))/((F1028*60+G1028)*(SUMIFS(팀공격력!X:X,팀공격력!A:A,B1028,팀공격력!B:B,D1028)+SUMIFS(팀수비력!X:X,팀수비력!A:A,B1028,팀수비력!B:B,D1028))))*100,"")</f>
        <v>18.285714285714285</v>
      </c>
      <c r="BL1028" s="94">
        <f>IFERROR(100*AK1028/(((((F1028*60+G1028)/(12000/5))*SUMIFS(팀공격력!P:P,팀공격력!A:A,B1028,팀공격력!B:B,D1028))-K1028)),"")</f>
        <v>9.2774308652988395</v>
      </c>
      <c r="BM1028" s="94">
        <f>IFERROR(100*((AM1028/E1028*(2400))/((F1028*60+G1028)*SUMIFS(팀공격력!AR:AR,팀공격력!A:A,B1028,팀공격력!B:B,D1028))),"")</f>
        <v>2.1919127227323365</v>
      </c>
      <c r="BN1028" s="94">
        <f>IFERROR((AO1028*40)/(((F1028*60+G1028)/60)*(SUMIFS(팀수비력!Q:Q,팀수비력!A:A,B1028,팀수비력!B:B,D1028)-SUMIFS(팀수비력!N:N,팀수비력!A:A,B1028,팀수비력!B:B,D1028)))*100,"")</f>
        <v>4.3243243243243246</v>
      </c>
      <c r="BO1028" s="94">
        <f t="shared" si="480"/>
        <v>13.157894736842106</v>
      </c>
      <c r="BP1028" s="18"/>
      <c r="BQ1028" s="18"/>
      <c r="BR1028" s="18"/>
      <c r="BS1028" s="18"/>
      <c r="BT1028" s="19" t="s">
        <v>93</v>
      </c>
      <c r="BU1028" s="19"/>
      <c r="BV1028" s="26" t="s">
        <v>97</v>
      </c>
      <c r="BW1028" s="26"/>
      <c r="BX1028" s="26"/>
      <c r="BY1028" s="26"/>
      <c r="BZ1028" s="29"/>
      <c r="CA1028" s="29"/>
      <c r="CB1028" s="29"/>
      <c r="CC1028" s="30"/>
      <c r="CD1028" s="30"/>
      <c r="CE1028" s="30"/>
      <c r="CF1028" s="28">
        <v>7</v>
      </c>
      <c r="CG1028" s="28">
        <v>1</v>
      </c>
    </row>
    <row r="1029" spans="1:85" x14ac:dyDescent="0.4">
      <c r="A1029" s="9" t="s">
        <v>84</v>
      </c>
      <c r="B1029" s="9" t="s">
        <v>171</v>
      </c>
      <c r="C1029" s="9" t="s">
        <v>188</v>
      </c>
      <c r="D1029" s="23" t="s">
        <v>299</v>
      </c>
      <c r="E1029" s="32">
        <v>7</v>
      </c>
      <c r="F1029" s="32">
        <v>24</v>
      </c>
      <c r="G1029" s="32">
        <v>21</v>
      </c>
      <c r="H1029" s="14">
        <f t="shared" si="481"/>
        <v>10227</v>
      </c>
      <c r="I1029" s="45">
        <v>61</v>
      </c>
      <c r="J1029" s="15">
        <f t="shared" si="482"/>
        <v>8.7142857142857135</v>
      </c>
      <c r="K1029" s="21">
        <v>23</v>
      </c>
      <c r="L1029" s="21">
        <v>41</v>
      </c>
      <c r="M1029" s="15">
        <f t="shared" si="483"/>
        <v>3.2857142857142856</v>
      </c>
      <c r="N1029" s="15">
        <f t="shared" si="484"/>
        <v>5.8571428571428568</v>
      </c>
      <c r="O1029" s="17">
        <f t="shared" si="485"/>
        <v>0.56097560975609762</v>
      </c>
      <c r="P1029" s="14">
        <v>23</v>
      </c>
      <c r="Q1029" s="16">
        <v>41</v>
      </c>
      <c r="R1029" s="15">
        <f t="shared" si="486"/>
        <v>3.2857142857142856</v>
      </c>
      <c r="S1029" s="15">
        <f t="shared" si="487"/>
        <v>5.8571428571428568</v>
      </c>
      <c r="T1029" s="17">
        <f t="shared" si="488"/>
        <v>0.56097560975609762</v>
      </c>
      <c r="U1029" s="16">
        <v>0</v>
      </c>
      <c r="V1029" s="16">
        <v>0</v>
      </c>
      <c r="W1029" s="15">
        <f t="shared" si="489"/>
        <v>0</v>
      </c>
      <c r="X1029" s="15">
        <f t="shared" si="490"/>
        <v>0</v>
      </c>
      <c r="Y1029" s="17" t="e">
        <f t="shared" si="491"/>
        <v>#DIV/0!</v>
      </c>
      <c r="Z1029" s="8">
        <v>15</v>
      </c>
      <c r="AA1029" s="8">
        <v>18</v>
      </c>
      <c r="AB1029" s="15">
        <f t="shared" si="492"/>
        <v>2.1428571428571428</v>
      </c>
      <c r="AC1029" s="15">
        <f t="shared" si="493"/>
        <v>2.5714285714285716</v>
      </c>
      <c r="AD1029" s="17">
        <f t="shared" si="494"/>
        <v>0.83333333333333337</v>
      </c>
      <c r="AE1029" s="13">
        <v>38</v>
      </c>
      <c r="AF1029" s="15">
        <f t="shared" si="495"/>
        <v>5.4285714285714288</v>
      </c>
      <c r="AG1029" s="13">
        <v>15</v>
      </c>
      <c r="AH1029" s="15">
        <f t="shared" si="496"/>
        <v>2.1428571428571428</v>
      </c>
      <c r="AI1029" s="13">
        <v>23</v>
      </c>
      <c r="AJ1029" s="15">
        <f t="shared" si="497"/>
        <v>3.2857142857142856</v>
      </c>
      <c r="AK1029" s="13">
        <v>4</v>
      </c>
      <c r="AL1029" s="15">
        <f t="shared" si="498"/>
        <v>0.5714285714285714</v>
      </c>
      <c r="AM1029" s="13">
        <v>3</v>
      </c>
      <c r="AN1029" s="15">
        <f t="shared" si="499"/>
        <v>0.42857142857142855</v>
      </c>
      <c r="AO1029" s="2">
        <v>8</v>
      </c>
      <c r="AP1029" s="15">
        <f t="shared" si="500"/>
        <v>1.1428571428571428</v>
      </c>
      <c r="AQ1029" s="6">
        <v>6</v>
      </c>
      <c r="AR1029" s="15">
        <f t="shared" si="501"/>
        <v>0.8571428571428571</v>
      </c>
      <c r="AS1029" s="52">
        <v>12</v>
      </c>
      <c r="AT1029" s="15">
        <f t="shared" si="502"/>
        <v>1.7142857142857142</v>
      </c>
      <c r="AU1029" s="18"/>
      <c r="AV1029" s="18"/>
      <c r="AW1029" s="18"/>
      <c r="AX1029" s="18"/>
      <c r="AY1029" s="18"/>
      <c r="AZ1029" s="18"/>
      <c r="BA1029" s="18"/>
      <c r="BB1029" s="18"/>
      <c r="BC1029" s="18"/>
      <c r="BD1029" s="92">
        <f t="shared" si="476"/>
        <v>62.346688470973014</v>
      </c>
      <c r="BE1029" s="92">
        <f t="shared" si="477"/>
        <v>56.09756097560976</v>
      </c>
      <c r="BF1029" s="93">
        <f>IFERROR(100*((L1029+0.44*AA1029+AQ1029)*2400)/((SUMIFS(팀공격력!Q:Q,팀공격력!A:A,B1029,팀공격력!B:B,D1029)+0.44*SUMIFS(팀공격력!T:T,팀공격력!A:A,B1029,팀공격력!B:B,D1029)+SUMIFS(팀공격력!AK:AK,팀공격력!A:A,B1029,팀공격력!B:B,D1029))*(F1029*60+G1029)),"")</f>
        <v>11.669295728680799</v>
      </c>
      <c r="BG1029" s="17">
        <f t="shared" si="478"/>
        <v>0</v>
      </c>
      <c r="BH1029" s="17">
        <f t="shared" si="479"/>
        <v>0.43902439024390244</v>
      </c>
      <c r="BI1029" s="94">
        <f>IFERROR(((AG1029*(12000/5))/((F1029*60+G1029)*(SUMIFS(팀공격력!X:X,팀공격력!A:A,B1029,팀공격력!B:B,D1029)+SUMIFS(팀수비력!X:X,팀수비력!A:A,B1029,팀수비력!B:B,D1029))))*100,"")</f>
        <v>3.9112154101887162</v>
      </c>
      <c r="BJ1029" s="94">
        <f>IFERROR(((AI1029*(12000/5))/((F1029*60+G1029)*(SUMIFS(팀공격력!V:V,팀공격력!A:A,B1029,팀공격력!B:B,D1029)+SUMIFS(팀수비력!W:W,팀수비력!A:A,B1029,팀수비력!B:B,D1029))))*100,"")</f>
        <v>13.493693165151072</v>
      </c>
      <c r="BK1029" s="94">
        <f>IFERROR(((AE1029*(12000/5))/((F1029*60+G1029)*(SUMIFS(팀공격력!X:X,팀공격력!A:A,B1029,팀공격력!B:B,D1029)+SUMIFS(팀수비력!X:X,팀수비력!A:A,B1029,팀수비력!B:B,D1029))))*100,"")</f>
        <v>9.9084123724780824</v>
      </c>
      <c r="BL1029" s="94">
        <f>IFERROR(100*AK1029/(((((F1029*60+G1029)/(12000/5))*SUMIFS(팀공격력!P:P,팀공격력!A:A,B1029,팀공격력!B:B,D1029))-K1029)),"")</f>
        <v>2.4227190478714142</v>
      </c>
      <c r="BM1029" s="94">
        <f>IFERROR(100*((AM1029/E1029*(2400))/((F1029*60+G1029)*SUMIFS(팀공격력!AR:AR,팀공격력!A:A,B1029,팀공격력!B:B,D1029))),"")</f>
        <v>0.96446731713068468</v>
      </c>
      <c r="BN1029" s="94">
        <f>IFERROR((AO1029*40)/(((F1029*60+G1029)/60)*(SUMIFS(팀수비력!Q:Q,팀수비력!A:A,B1029,팀수비력!B:B,D1029)-SUMIFS(팀수비력!N:N,팀수비력!A:A,B1029,팀수비력!B:B,D1029)))*100,"")</f>
        <v>3.2289149332270477</v>
      </c>
      <c r="BO1029" s="94">
        <f t="shared" si="480"/>
        <v>10.924981791697013</v>
      </c>
      <c r="BP1029" s="18"/>
      <c r="BQ1029" s="18"/>
      <c r="BR1029" s="18"/>
      <c r="BS1029" s="18"/>
      <c r="BT1029" s="19" t="s">
        <v>88</v>
      </c>
      <c r="BU1029" s="19"/>
      <c r="BV1029" s="26" t="s">
        <v>97</v>
      </c>
      <c r="BW1029" s="26"/>
      <c r="BX1029" s="26"/>
      <c r="BY1029" s="26"/>
      <c r="BZ1029" s="29"/>
      <c r="CA1029" s="29"/>
      <c r="CB1029" s="29"/>
      <c r="CC1029" s="30"/>
      <c r="CD1029" s="30"/>
      <c r="CE1029" s="30"/>
      <c r="CF1029" s="28">
        <v>6</v>
      </c>
      <c r="CG1029" s="28">
        <v>1</v>
      </c>
    </row>
    <row r="1030" spans="1:85" x14ac:dyDescent="0.4">
      <c r="A1030" s="9" t="s">
        <v>84</v>
      </c>
      <c r="B1030" s="9" t="s">
        <v>171</v>
      </c>
      <c r="C1030" s="9" t="s">
        <v>189</v>
      </c>
      <c r="D1030" s="23" t="s">
        <v>299</v>
      </c>
      <c r="E1030" s="32">
        <v>7</v>
      </c>
      <c r="F1030" s="32">
        <v>10</v>
      </c>
      <c r="G1030" s="32">
        <v>20</v>
      </c>
      <c r="H1030" s="14">
        <f t="shared" si="481"/>
        <v>4340</v>
      </c>
      <c r="I1030" s="45">
        <v>38</v>
      </c>
      <c r="J1030" s="15">
        <f t="shared" si="482"/>
        <v>5.4285714285714288</v>
      </c>
      <c r="K1030" s="21">
        <v>16</v>
      </c>
      <c r="L1030" s="21">
        <v>30</v>
      </c>
      <c r="M1030" s="15">
        <f t="shared" si="483"/>
        <v>2.2857142857142856</v>
      </c>
      <c r="N1030" s="15">
        <f t="shared" si="484"/>
        <v>4.2857142857142856</v>
      </c>
      <c r="O1030" s="17">
        <f t="shared" si="485"/>
        <v>0.53333333333333333</v>
      </c>
      <c r="P1030" s="14">
        <v>12</v>
      </c>
      <c r="Q1030" s="16">
        <v>16</v>
      </c>
      <c r="R1030" s="15">
        <f t="shared" si="486"/>
        <v>1.7142857142857142</v>
      </c>
      <c r="S1030" s="15">
        <f t="shared" si="487"/>
        <v>2.2857142857142856</v>
      </c>
      <c r="T1030" s="17">
        <f t="shared" si="488"/>
        <v>0.75</v>
      </c>
      <c r="U1030" s="16">
        <v>4</v>
      </c>
      <c r="V1030" s="16">
        <v>14</v>
      </c>
      <c r="W1030" s="15">
        <f t="shared" si="489"/>
        <v>0.5714285714285714</v>
      </c>
      <c r="X1030" s="15">
        <f t="shared" si="490"/>
        <v>2</v>
      </c>
      <c r="Y1030" s="17">
        <f t="shared" si="491"/>
        <v>0.2857142857142857</v>
      </c>
      <c r="Z1030" s="8">
        <v>2</v>
      </c>
      <c r="AA1030" s="8">
        <v>3</v>
      </c>
      <c r="AB1030" s="15">
        <f t="shared" si="492"/>
        <v>0.2857142857142857</v>
      </c>
      <c r="AC1030" s="15">
        <f t="shared" si="493"/>
        <v>0.42857142857142855</v>
      </c>
      <c r="AD1030" s="17">
        <f t="shared" si="494"/>
        <v>0.66666666666666663</v>
      </c>
      <c r="AE1030" s="13">
        <v>11</v>
      </c>
      <c r="AF1030" s="15">
        <f t="shared" si="495"/>
        <v>1.5714285714285714</v>
      </c>
      <c r="AG1030" s="13">
        <v>5</v>
      </c>
      <c r="AH1030" s="15">
        <f t="shared" si="496"/>
        <v>0.7142857142857143</v>
      </c>
      <c r="AI1030" s="13">
        <v>6</v>
      </c>
      <c r="AJ1030" s="15">
        <f t="shared" si="497"/>
        <v>0.8571428571428571</v>
      </c>
      <c r="AK1030" s="13">
        <v>1</v>
      </c>
      <c r="AL1030" s="15">
        <f t="shared" si="498"/>
        <v>0.14285714285714285</v>
      </c>
      <c r="AM1030" s="13">
        <v>1</v>
      </c>
      <c r="AN1030" s="15">
        <f t="shared" si="499"/>
        <v>0.14285714285714285</v>
      </c>
      <c r="AO1030" s="2">
        <v>0</v>
      </c>
      <c r="AP1030" s="15">
        <f t="shared" si="500"/>
        <v>0</v>
      </c>
      <c r="AQ1030" s="6">
        <v>5</v>
      </c>
      <c r="AR1030" s="15">
        <f t="shared" si="501"/>
        <v>0.7142857142857143</v>
      </c>
      <c r="AS1030" s="52">
        <v>10</v>
      </c>
      <c r="AT1030" s="15">
        <f t="shared" si="502"/>
        <v>1.4285714285714286</v>
      </c>
      <c r="AU1030" s="18"/>
      <c r="AV1030" s="18"/>
      <c r="AW1030" s="18"/>
      <c r="AX1030" s="18"/>
      <c r="AY1030" s="18"/>
      <c r="AZ1030" s="18"/>
      <c r="BA1030" s="18"/>
      <c r="BB1030" s="18"/>
      <c r="BC1030" s="18"/>
      <c r="BD1030" s="92">
        <f t="shared" ref="BD1030:BD1093" si="503">IFERROR((I1030/(2*(L1030+(0.44*AA1030))))*100,"")</f>
        <v>60.664112388250324</v>
      </c>
      <c r="BE1030" s="92">
        <f t="shared" ref="BE1030:BE1093" si="504">IFERROR(((P1030+(1.5*U1030))/L1030)*100,"")</f>
        <v>60</v>
      </c>
      <c r="BF1030" s="93">
        <f>IFERROR(100*((L1030+0.44*AA1030+AQ1030)*2400)/((SUMIFS(팀공격력!Q:Q,팀공격력!A:A,B1030,팀공격력!B:B,D1030)+0.44*SUMIFS(팀공격력!T:T,팀공격력!A:A,B1030,팀공격력!B:B,D1030)+SUMIFS(팀공격력!AK:AK,팀공격력!A:A,B1030,팀공격력!B:B,D1030))*(F1030*60+G1030)),"")</f>
        <v>18.185216834009825</v>
      </c>
      <c r="BG1030" s="17">
        <f t="shared" ref="BG1030:BG1093" si="505">IFERROR(V1030/L1030,"")</f>
        <v>0.46666666666666667</v>
      </c>
      <c r="BH1030" s="17">
        <f t="shared" ref="BH1030:BH1093" si="506">IFERROR(AA1030/L1030,"")</f>
        <v>0.1</v>
      </c>
      <c r="BI1030" s="94">
        <f>IFERROR(((AG1030*(12000/5))/((F1030*60+G1030)*(SUMIFS(팀공격력!X:X,팀공격력!A:A,B1030,팀공격력!B:B,D1030)+SUMIFS(팀수비력!X:X,팀수비력!A:A,B1030,팀수비력!B:B,D1030))))*100,"")</f>
        <v>3.0721966205837172</v>
      </c>
      <c r="BJ1030" s="94">
        <f>IFERROR(((AI1030*(12000/5))/((F1030*60+G1030)*(SUMIFS(팀공격력!V:V,팀공격력!A:A,B1030,팀공격력!B:B,D1030)+SUMIFS(팀수비력!W:W,팀수비력!A:A,B1030,팀수비력!B:B,D1030))))*100,"")</f>
        <v>8.2949308755760374</v>
      </c>
      <c r="BK1030" s="94">
        <f>IFERROR(((AE1030*(12000/5))/((F1030*60+G1030)*(SUMIFS(팀공격력!X:X,팀공격력!A:A,B1030,팀공격력!B:B,D1030)+SUMIFS(팀수비력!X:X,팀수비력!A:A,B1030,팀수비력!B:B,D1030))))*100,"")</f>
        <v>6.7588325652841785</v>
      </c>
      <c r="BL1030" s="94">
        <f>IFERROR(100*AK1030/(((((F1030*60+G1030)/(12000/5))*SUMIFS(팀공격력!P:P,팀공격력!A:A,B1030,팀공격력!B:B,D1030))-K1030)),"")</f>
        <v>1.5667841754798275</v>
      </c>
      <c r="BM1030" s="94">
        <f>IFERROR(100*((AM1030/E1030*(2400))/((F1030*60+G1030)*SUMIFS(팀공격력!AR:AR,팀공격력!A:A,B1030,팀공격력!B:B,D1030))),"")</f>
        <v>0.75757352168168302</v>
      </c>
      <c r="BN1030" s="94">
        <f>IFERROR((AO1030*40)/(((F1030*60+G1030)/60)*(SUMIFS(팀수비력!Q:Q,팀수비력!A:A,B1030,팀수비력!B:B,D1030)-SUMIFS(팀수비력!N:N,팀수비력!A:A,B1030,팀수비력!B:B,D1030)))*100,"")</f>
        <v>0</v>
      </c>
      <c r="BO1030" s="94">
        <f t="shared" ref="BO1030:BO1093" si="507">IFERROR(100*AQ1030/(L1030+0.44*AA1030+AQ1030),"")</f>
        <v>13.766519823788546</v>
      </c>
      <c r="BP1030" s="18"/>
      <c r="BQ1030" s="18"/>
      <c r="BR1030" s="18"/>
      <c r="BS1030" s="18"/>
      <c r="BT1030" s="19" t="s">
        <v>88</v>
      </c>
      <c r="BU1030" s="19"/>
      <c r="BV1030" s="26" t="s">
        <v>94</v>
      </c>
      <c r="BW1030" s="26"/>
      <c r="BX1030" s="26"/>
      <c r="BY1030" s="26"/>
      <c r="BZ1030" s="29"/>
      <c r="CA1030" s="29"/>
      <c r="CB1030" s="29"/>
      <c r="CC1030" s="30"/>
      <c r="CD1030" s="30"/>
      <c r="CE1030" s="30"/>
      <c r="CF1030" s="28">
        <v>6</v>
      </c>
      <c r="CG1030" s="28">
        <v>1</v>
      </c>
    </row>
    <row r="1031" spans="1:85" x14ac:dyDescent="0.4">
      <c r="A1031" s="9" t="s">
        <v>84</v>
      </c>
      <c r="B1031" s="9" t="s">
        <v>171</v>
      </c>
      <c r="C1031" s="9" t="s">
        <v>190</v>
      </c>
      <c r="D1031" s="23" t="s">
        <v>299</v>
      </c>
      <c r="E1031" s="32">
        <v>8</v>
      </c>
      <c r="F1031" s="32">
        <v>29</v>
      </c>
      <c r="G1031" s="32">
        <v>40</v>
      </c>
      <c r="H1031" s="14">
        <f t="shared" si="481"/>
        <v>14240</v>
      </c>
      <c r="I1031" s="45">
        <v>132</v>
      </c>
      <c r="J1031" s="15">
        <f t="shared" si="482"/>
        <v>16.5</v>
      </c>
      <c r="K1031" s="21">
        <v>48</v>
      </c>
      <c r="L1031" s="21">
        <v>96</v>
      </c>
      <c r="M1031" s="15">
        <f t="shared" si="483"/>
        <v>6</v>
      </c>
      <c r="N1031" s="15">
        <f t="shared" si="484"/>
        <v>12</v>
      </c>
      <c r="O1031" s="17">
        <f t="shared" si="485"/>
        <v>0.5</v>
      </c>
      <c r="P1031" s="14">
        <v>29</v>
      </c>
      <c r="Q1031" s="16">
        <v>54</v>
      </c>
      <c r="R1031" s="15">
        <f t="shared" si="486"/>
        <v>3.625</v>
      </c>
      <c r="S1031" s="15">
        <f t="shared" si="487"/>
        <v>6.75</v>
      </c>
      <c r="T1031" s="17">
        <f t="shared" si="488"/>
        <v>0.53703703703703709</v>
      </c>
      <c r="U1031" s="16">
        <v>19</v>
      </c>
      <c r="V1031" s="16">
        <v>42</v>
      </c>
      <c r="W1031" s="15">
        <f t="shared" si="489"/>
        <v>2.375</v>
      </c>
      <c r="X1031" s="15">
        <f t="shared" si="490"/>
        <v>5.25</v>
      </c>
      <c r="Y1031" s="17">
        <f t="shared" si="491"/>
        <v>0.45238095238095238</v>
      </c>
      <c r="Z1031" s="8">
        <v>17</v>
      </c>
      <c r="AA1031" s="8">
        <v>18</v>
      </c>
      <c r="AB1031" s="15">
        <f t="shared" si="492"/>
        <v>2.125</v>
      </c>
      <c r="AC1031" s="15">
        <f t="shared" si="493"/>
        <v>2.25</v>
      </c>
      <c r="AD1031" s="17">
        <f t="shared" si="494"/>
        <v>0.94444444444444442</v>
      </c>
      <c r="AE1031" s="13">
        <v>19</v>
      </c>
      <c r="AF1031" s="15">
        <f t="shared" si="495"/>
        <v>2.375</v>
      </c>
      <c r="AG1031" s="13">
        <v>5</v>
      </c>
      <c r="AH1031" s="15">
        <f t="shared" si="496"/>
        <v>0.625</v>
      </c>
      <c r="AI1031" s="13">
        <v>14</v>
      </c>
      <c r="AJ1031" s="15">
        <f t="shared" si="497"/>
        <v>1.75</v>
      </c>
      <c r="AK1031" s="13">
        <v>43</v>
      </c>
      <c r="AL1031" s="15">
        <f t="shared" si="498"/>
        <v>5.375</v>
      </c>
      <c r="AM1031" s="13">
        <v>7</v>
      </c>
      <c r="AN1031" s="15">
        <f t="shared" si="499"/>
        <v>0.875</v>
      </c>
      <c r="AO1031" s="2">
        <v>1</v>
      </c>
      <c r="AP1031" s="15">
        <f t="shared" si="500"/>
        <v>0.125</v>
      </c>
      <c r="AQ1031" s="6">
        <v>16</v>
      </c>
      <c r="AR1031" s="15">
        <f t="shared" si="501"/>
        <v>2</v>
      </c>
      <c r="AS1031" s="52">
        <v>11</v>
      </c>
      <c r="AT1031" s="15">
        <f t="shared" si="502"/>
        <v>1.375</v>
      </c>
      <c r="AU1031" s="18"/>
      <c r="AV1031" s="18"/>
      <c r="AW1031" s="18"/>
      <c r="AX1031" s="18"/>
      <c r="AY1031" s="18"/>
      <c r="AZ1031" s="18"/>
      <c r="BA1031" s="18"/>
      <c r="BB1031" s="18"/>
      <c r="BC1031" s="18"/>
      <c r="BD1031" s="92">
        <f t="shared" si="503"/>
        <v>63.510392609699771</v>
      </c>
      <c r="BE1031" s="92">
        <f t="shared" si="504"/>
        <v>59.895833333333336</v>
      </c>
      <c r="BF1031" s="93">
        <f>IFERROR(100*((L1031+0.44*AA1031+AQ1031)*2400)/((SUMIFS(팀공격력!Q:Q,팀공격력!A:A,B1031,팀공격력!B:B,D1031)+0.44*SUMIFS(팀공격력!T:T,팀공격력!A:A,B1031,팀공격력!B:B,D1031)+SUMIFS(팀공격력!AK:AK,팀공격력!A:A,B1031,팀공격력!B:B,D1031))*(F1031*60+G1031)),"")</f>
        <v>20.913944489917402</v>
      </c>
      <c r="BG1031" s="17">
        <f t="shared" si="505"/>
        <v>0.4375</v>
      </c>
      <c r="BH1031" s="17">
        <f t="shared" si="506"/>
        <v>0.1875</v>
      </c>
      <c r="BI1031" s="94">
        <f>IFERROR(((AG1031*(12000/5))/((F1031*60+G1031)*(SUMIFS(팀공격력!X:X,팀공격력!A:A,B1031,팀공격력!B:B,D1031)+SUMIFS(팀수비력!X:X,팀수비력!A:A,B1031,팀수비력!B:B,D1031))))*100,"")</f>
        <v>1.0700909577314071</v>
      </c>
      <c r="BJ1031" s="94">
        <f>IFERROR(((AI1031*(12000/5))/((F1031*60+G1031)*(SUMIFS(팀공격력!V:V,팀공격력!A:A,B1031,팀공격력!B:B,D1031)+SUMIFS(팀수비력!W:W,팀수비력!A:A,B1031,팀수비력!B:B,D1031))))*100,"")</f>
        <v>6.7415730337078648</v>
      </c>
      <c r="BK1031" s="94">
        <f>IFERROR(((AE1031*(12000/5))/((F1031*60+G1031)*(SUMIFS(팀공격력!X:X,팀공격력!A:A,B1031,팀공격력!B:B,D1031)+SUMIFS(팀수비력!X:X,팀수비력!A:A,B1031,팀수비력!B:B,D1031))))*100,"")</f>
        <v>4.0663456393793469</v>
      </c>
      <c r="BL1031" s="94">
        <f>IFERROR(100*AK1031/(((((F1031*60+G1031)/(12000/5))*SUMIFS(팀공격력!P:P,팀공격력!A:A,B1031,팀공격력!B:B,D1031))-K1031)),"")</f>
        <v>23.73395887953636</v>
      </c>
      <c r="BM1031" s="94">
        <f>IFERROR(100*((AM1031/E1031*(2400))/((F1031*60+G1031)*SUMIFS(팀공격력!AR:AR,팀공격력!A:A,B1031,팀공격력!B:B,D1031))),"")</f>
        <v>1.6162277801046021</v>
      </c>
      <c r="BN1031" s="94">
        <f>IFERROR((AO1031*40)/(((F1031*60+G1031)/60)*(SUMIFS(팀수비력!Q:Q,팀수비력!A:A,B1031,팀수비력!B:B,D1031)-SUMIFS(팀수비력!N:N,팀수비력!A:A,B1031,팀수비력!B:B,D1031)))*100,"")</f>
        <v>0.33128123015763467</v>
      </c>
      <c r="BO1031" s="94">
        <f t="shared" si="507"/>
        <v>13.3422281521014</v>
      </c>
      <c r="BP1031" s="18"/>
      <c r="BQ1031" s="18"/>
      <c r="BR1031" s="18"/>
      <c r="BS1031" s="18"/>
      <c r="BT1031" s="19" t="s">
        <v>88</v>
      </c>
      <c r="BU1031" s="19"/>
      <c r="BV1031" s="26" t="s">
        <v>89</v>
      </c>
      <c r="BW1031" s="26"/>
      <c r="BX1031" s="26"/>
      <c r="BY1031" s="26"/>
      <c r="BZ1031" s="29"/>
      <c r="CA1031" s="29"/>
      <c r="CB1031" s="29"/>
      <c r="CC1031" s="30"/>
      <c r="CD1031" s="30"/>
      <c r="CE1031" s="30"/>
      <c r="CF1031" s="28">
        <v>7</v>
      </c>
      <c r="CG1031" s="28">
        <v>1</v>
      </c>
    </row>
    <row r="1032" spans="1:85" x14ac:dyDescent="0.4">
      <c r="A1032" s="9" t="s">
        <v>84</v>
      </c>
      <c r="B1032" s="9" t="s">
        <v>191</v>
      </c>
      <c r="C1032" s="9" t="s">
        <v>192</v>
      </c>
      <c r="D1032" s="23" t="s">
        <v>299</v>
      </c>
      <c r="E1032" s="32">
        <v>8</v>
      </c>
      <c r="F1032" s="32">
        <v>24</v>
      </c>
      <c r="G1032" s="32">
        <v>21</v>
      </c>
      <c r="H1032" s="14">
        <f t="shared" si="481"/>
        <v>11688</v>
      </c>
      <c r="I1032" s="45">
        <v>64</v>
      </c>
      <c r="J1032" s="15">
        <f t="shared" si="482"/>
        <v>8</v>
      </c>
      <c r="K1032" s="21">
        <v>28</v>
      </c>
      <c r="L1032" s="21">
        <v>63</v>
      </c>
      <c r="M1032" s="15">
        <f t="shared" si="483"/>
        <v>3.5</v>
      </c>
      <c r="N1032" s="15">
        <f t="shared" si="484"/>
        <v>7.875</v>
      </c>
      <c r="O1032" s="17">
        <f t="shared" si="485"/>
        <v>0.44444444444444442</v>
      </c>
      <c r="P1032" s="14">
        <v>21</v>
      </c>
      <c r="Q1032" s="16">
        <v>44</v>
      </c>
      <c r="R1032" s="15">
        <f t="shared" si="486"/>
        <v>2.625</v>
      </c>
      <c r="S1032" s="15">
        <f t="shared" si="487"/>
        <v>5.5</v>
      </c>
      <c r="T1032" s="17">
        <f t="shared" si="488"/>
        <v>0.47727272727272729</v>
      </c>
      <c r="U1032" s="16">
        <v>7</v>
      </c>
      <c r="V1032" s="16">
        <v>19</v>
      </c>
      <c r="W1032" s="15">
        <f t="shared" si="489"/>
        <v>0.875</v>
      </c>
      <c r="X1032" s="15">
        <f t="shared" si="490"/>
        <v>2.375</v>
      </c>
      <c r="Y1032" s="17">
        <f t="shared" si="491"/>
        <v>0.36842105263157893</v>
      </c>
      <c r="Z1032" s="8">
        <v>1</v>
      </c>
      <c r="AA1032" s="8">
        <v>2</v>
      </c>
      <c r="AB1032" s="15">
        <f t="shared" si="492"/>
        <v>0.125</v>
      </c>
      <c r="AC1032" s="15">
        <f t="shared" si="493"/>
        <v>0.25</v>
      </c>
      <c r="AD1032" s="17">
        <f t="shared" si="494"/>
        <v>0.5</v>
      </c>
      <c r="AE1032" s="13">
        <v>73</v>
      </c>
      <c r="AF1032" s="15">
        <f t="shared" si="495"/>
        <v>9.125</v>
      </c>
      <c r="AG1032" s="13">
        <v>15</v>
      </c>
      <c r="AH1032" s="15">
        <f t="shared" si="496"/>
        <v>1.875</v>
      </c>
      <c r="AI1032" s="13">
        <v>58</v>
      </c>
      <c r="AJ1032" s="15">
        <f t="shared" si="497"/>
        <v>7.25</v>
      </c>
      <c r="AK1032" s="13">
        <v>43</v>
      </c>
      <c r="AL1032" s="15">
        <f t="shared" si="498"/>
        <v>5.375</v>
      </c>
      <c r="AM1032" s="13">
        <v>8</v>
      </c>
      <c r="AN1032" s="15">
        <f t="shared" si="499"/>
        <v>1</v>
      </c>
      <c r="AO1032" s="2">
        <v>0</v>
      </c>
      <c r="AP1032" s="15">
        <f t="shared" si="500"/>
        <v>0</v>
      </c>
      <c r="AQ1032" s="6">
        <v>16</v>
      </c>
      <c r="AR1032" s="15">
        <f t="shared" si="501"/>
        <v>2</v>
      </c>
      <c r="AS1032" s="52">
        <v>16</v>
      </c>
      <c r="AT1032" s="15">
        <f t="shared" si="502"/>
        <v>2</v>
      </c>
      <c r="AU1032" s="18"/>
      <c r="AV1032" s="18"/>
      <c r="AW1032" s="18"/>
      <c r="AX1032" s="18"/>
      <c r="AY1032" s="18"/>
      <c r="AZ1032" s="18"/>
      <c r="BA1032" s="18"/>
      <c r="BB1032" s="18"/>
      <c r="BC1032" s="18"/>
      <c r="BD1032" s="92">
        <f t="shared" si="503"/>
        <v>50.093926111458984</v>
      </c>
      <c r="BE1032" s="92">
        <f t="shared" si="504"/>
        <v>50</v>
      </c>
      <c r="BF1032" s="93">
        <f>IFERROR(100*((L1032+0.44*AA1032+AQ1032)*2400)/((SUMIFS(팀공격력!Q:Q,팀공격력!A:A,B1032,팀공격력!B:B,D1032)+0.44*SUMIFS(팀공격력!T:T,팀공격력!A:A,B1032,팀공격력!B:B,D1032)+SUMIFS(팀공격력!AK:AK,팀공격력!A:A,B1032,팀공격력!B:B,D1032))*(F1032*60+G1032)),"")</f>
        <v>17.186152625427933</v>
      </c>
      <c r="BG1032" s="17">
        <f t="shared" si="505"/>
        <v>0.30158730158730157</v>
      </c>
      <c r="BH1032" s="17">
        <f t="shared" si="506"/>
        <v>3.1746031746031744E-2</v>
      </c>
      <c r="BI1032" s="94">
        <f>IFERROR(((AG1032*(12000/5))/((F1032*60+G1032)*(SUMIFS(팀공격력!X:X,팀공격력!A:A,B1032,팀공격력!B:B,D1032)+SUMIFS(팀수비력!X:X,팀수비력!A:A,B1032,팀수비력!B:B,D1032))))*100,"")</f>
        <v>3.9425051334702261</v>
      </c>
      <c r="BJ1032" s="94">
        <f>IFERROR(((AI1032*(12000/5))/((F1032*60+G1032)*(SUMIFS(팀공격력!V:V,팀공격력!A:A,B1032,팀공격력!B:B,D1032)+SUMIFS(팀수비력!W:W,팀수비력!A:A,B1032,팀수비력!B:B,D1032))))*100,"")</f>
        <v>28.526109997663813</v>
      </c>
      <c r="BK1032" s="94">
        <f>IFERROR(((AE1032*(12000/5))/((F1032*60+G1032)*(SUMIFS(팀공격력!X:X,팀공격력!A:A,B1032,팀공격력!B:B,D1032)+SUMIFS(팀수비력!X:X,팀수비력!A:A,B1032,팀수비력!B:B,D1032))))*100,"")</f>
        <v>19.186858316221766</v>
      </c>
      <c r="BL1032" s="94">
        <f>IFERROR(100*AK1032/(((((F1032*60+G1032)/(12000/5))*SUMIFS(팀공격력!P:P,팀공격력!A:A,B1032,팀공격력!B:B,D1032))-K1032)),"")</f>
        <v>30.315581680223488</v>
      </c>
      <c r="BM1032" s="94">
        <f>IFERROR(100*((AM1032/E1032*(2400))/((F1032*60+G1032)*SUMIFS(팀공격력!AR:AR,팀공격력!A:A,B1032,팀공격력!B:B,D1032))),"")</f>
        <v>2.2142537399868818</v>
      </c>
      <c r="BN1032" s="94">
        <f>IFERROR((AO1032*40)/(((F1032*60+G1032)/60)*(SUMIFS(팀수비력!Q:Q,팀수비력!A:A,B1032,팀수비력!B:B,D1032)-SUMIFS(팀수비력!N:N,팀수비력!A:A,B1032,팀수비력!B:B,D1032)))*100,"")</f>
        <v>0</v>
      </c>
      <c r="BO1032" s="94">
        <f t="shared" si="507"/>
        <v>20.030045067601403</v>
      </c>
      <c r="BP1032" s="18"/>
      <c r="BQ1032" s="18"/>
      <c r="BR1032" s="18"/>
      <c r="BS1032" s="18"/>
      <c r="BT1032" s="19" t="s">
        <v>93</v>
      </c>
      <c r="BU1032" s="19"/>
      <c r="BV1032" s="26" t="s">
        <v>97</v>
      </c>
      <c r="BW1032" s="26"/>
      <c r="BX1032" s="26"/>
      <c r="BY1032" s="26"/>
      <c r="BZ1032" s="29"/>
      <c r="CA1032" s="29"/>
      <c r="CB1032" s="29"/>
      <c r="CC1032" s="30"/>
      <c r="CD1032" s="30"/>
      <c r="CE1032" s="30"/>
      <c r="CF1032" s="28">
        <v>5</v>
      </c>
      <c r="CG1032" s="28">
        <v>3</v>
      </c>
    </row>
    <row r="1033" spans="1:85" x14ac:dyDescent="0.4">
      <c r="A1033" s="9" t="s">
        <v>84</v>
      </c>
      <c r="B1033" s="9" t="s">
        <v>191</v>
      </c>
      <c r="C1033" s="9" t="s">
        <v>193</v>
      </c>
      <c r="D1033" s="23" t="s">
        <v>299</v>
      </c>
      <c r="E1033" s="32">
        <v>9</v>
      </c>
      <c r="F1033" s="32">
        <v>24</v>
      </c>
      <c r="G1033" s="32">
        <v>14</v>
      </c>
      <c r="H1033" s="14">
        <f t="shared" si="481"/>
        <v>13086</v>
      </c>
      <c r="I1033" s="45">
        <v>54</v>
      </c>
      <c r="J1033" s="15">
        <f t="shared" si="482"/>
        <v>6</v>
      </c>
      <c r="K1033" s="21">
        <v>19</v>
      </c>
      <c r="L1033" s="21">
        <v>49</v>
      </c>
      <c r="M1033" s="15">
        <f t="shared" si="483"/>
        <v>2.1111111111111112</v>
      </c>
      <c r="N1033" s="15">
        <f t="shared" si="484"/>
        <v>5.4444444444444446</v>
      </c>
      <c r="O1033" s="17">
        <f t="shared" si="485"/>
        <v>0.38775510204081631</v>
      </c>
      <c r="P1033" s="14">
        <v>10</v>
      </c>
      <c r="Q1033" s="16">
        <v>15</v>
      </c>
      <c r="R1033" s="15">
        <f t="shared" si="486"/>
        <v>1.1111111111111112</v>
      </c>
      <c r="S1033" s="15">
        <f t="shared" si="487"/>
        <v>1.6666666666666667</v>
      </c>
      <c r="T1033" s="17">
        <f t="shared" si="488"/>
        <v>0.66666666666666663</v>
      </c>
      <c r="U1033" s="16">
        <v>9</v>
      </c>
      <c r="V1033" s="16">
        <v>34</v>
      </c>
      <c r="W1033" s="15">
        <f t="shared" si="489"/>
        <v>1</v>
      </c>
      <c r="X1033" s="15">
        <f t="shared" si="490"/>
        <v>3.7777777777777777</v>
      </c>
      <c r="Y1033" s="17">
        <f t="shared" si="491"/>
        <v>0.26470588235294118</v>
      </c>
      <c r="Z1033" s="8">
        <v>7</v>
      </c>
      <c r="AA1033" s="8">
        <v>13</v>
      </c>
      <c r="AB1033" s="15">
        <f t="shared" si="492"/>
        <v>0.77777777777777779</v>
      </c>
      <c r="AC1033" s="15">
        <f t="shared" si="493"/>
        <v>1.4444444444444444</v>
      </c>
      <c r="AD1033" s="17">
        <f t="shared" si="494"/>
        <v>0.53846153846153844</v>
      </c>
      <c r="AE1033" s="13">
        <v>40</v>
      </c>
      <c r="AF1033" s="15">
        <f t="shared" si="495"/>
        <v>4.4444444444444446</v>
      </c>
      <c r="AG1033" s="13">
        <v>13</v>
      </c>
      <c r="AH1033" s="15">
        <f t="shared" si="496"/>
        <v>1.4444444444444444</v>
      </c>
      <c r="AI1033" s="13">
        <v>27</v>
      </c>
      <c r="AJ1033" s="15">
        <f t="shared" si="497"/>
        <v>3</v>
      </c>
      <c r="AK1033" s="13">
        <v>10</v>
      </c>
      <c r="AL1033" s="15">
        <f t="shared" si="498"/>
        <v>1.1111111111111112</v>
      </c>
      <c r="AM1033" s="13">
        <v>11</v>
      </c>
      <c r="AN1033" s="15">
        <f t="shared" si="499"/>
        <v>1.2222222222222223</v>
      </c>
      <c r="AO1033" s="2">
        <v>3</v>
      </c>
      <c r="AP1033" s="15">
        <f t="shared" si="500"/>
        <v>0.33333333333333331</v>
      </c>
      <c r="AQ1033" s="6">
        <v>5</v>
      </c>
      <c r="AR1033" s="15">
        <f t="shared" si="501"/>
        <v>0.55555555555555558</v>
      </c>
      <c r="AS1033" s="52">
        <v>19</v>
      </c>
      <c r="AT1033" s="15">
        <f t="shared" si="502"/>
        <v>2.1111111111111112</v>
      </c>
      <c r="AU1033" s="18"/>
      <c r="AV1033" s="18"/>
      <c r="AW1033" s="18"/>
      <c r="AX1033" s="18"/>
      <c r="AY1033" s="18"/>
      <c r="AZ1033" s="18"/>
      <c r="BA1033" s="18"/>
      <c r="BB1033" s="18"/>
      <c r="BC1033" s="18"/>
      <c r="BD1033" s="92">
        <f t="shared" si="503"/>
        <v>49.342105263157897</v>
      </c>
      <c r="BE1033" s="92">
        <f t="shared" si="504"/>
        <v>47.959183673469383</v>
      </c>
      <c r="BF1033" s="93">
        <f>IFERROR(100*((L1033+0.44*AA1033+AQ1033)*2400)/((SUMIFS(팀공격력!Q:Q,팀공격력!A:A,B1033,팀공격력!B:B,D1033)+0.44*SUMIFS(팀공격력!T:T,팀공격력!A:A,B1033,팀공격력!B:B,D1033)+SUMIFS(팀공격력!AK:AK,팀공격력!A:A,B1033,팀공격력!B:B,D1033))*(F1033*60+G1033)),"")</f>
        <v>12.910593777779827</v>
      </c>
      <c r="BG1033" s="17">
        <f t="shared" si="505"/>
        <v>0.69387755102040816</v>
      </c>
      <c r="BH1033" s="17">
        <f t="shared" si="506"/>
        <v>0.26530612244897961</v>
      </c>
      <c r="BI1033" s="94">
        <f>IFERROR(((AG1033*(12000/5))/((F1033*60+G1033)*(SUMIFS(팀공격력!X:X,팀공격력!A:A,B1033,팀공격력!B:B,D1033)+SUMIFS(팀수비력!X:X,팀수비력!A:A,B1033,팀수비력!B:B,D1033))))*100,"")</f>
        <v>3.433287482806052</v>
      </c>
      <c r="BJ1033" s="94">
        <f>IFERROR(((AI1033*(12000/5))/((F1033*60+G1033)*(SUMIFS(팀공격력!V:V,팀공격력!A:A,B1033,팀공격력!B:B,D1033)+SUMIFS(팀수비력!W:W,팀수비력!A:A,B1033,팀수비력!B:B,D1033))))*100,"")</f>
        <v>13.34332710095627</v>
      </c>
      <c r="BK1033" s="94">
        <f>IFERROR(((AE1033*(12000/5))/((F1033*60+G1033)*(SUMIFS(팀공격력!X:X,팀공격력!A:A,B1033,팀공격력!B:B,D1033)+SUMIFS(팀수비력!X:X,팀수비력!A:A,B1033,팀수비력!B:B,D1033))))*100,"")</f>
        <v>10.563961485557085</v>
      </c>
      <c r="BL1033" s="94">
        <f>IFERROR(100*AK1033/(((((F1033*60+G1033)/(12000/5))*SUMIFS(팀공격력!P:P,팀공격력!A:A,B1033,팀공격력!B:B,D1033))-K1033)),"")</f>
        <v>6.6654446684774458</v>
      </c>
      <c r="BM1033" s="94">
        <f>IFERROR(100*((AM1033/E1033*(2400))/((F1033*60+G1033)*SUMIFS(팀공격력!AR:AR,팀공격력!A:A,B1033,팀공격력!B:B,D1033))),"")</f>
        <v>2.7193391300114</v>
      </c>
      <c r="BN1033" s="94">
        <f>IFERROR((AO1033*40)/(((F1033*60+G1033)/60)*(SUMIFS(팀수비력!Q:Q,팀수비력!A:A,B1033,팀수비력!B:B,D1033)-SUMIFS(팀수비력!N:N,팀수비력!A:A,B1033,팀수비력!B:B,D1033)))*100,"")</f>
        <v>1.2196691986095769</v>
      </c>
      <c r="BO1033" s="94">
        <f t="shared" si="507"/>
        <v>8.3724045545880781</v>
      </c>
      <c r="BP1033" s="18"/>
      <c r="BQ1033" s="18"/>
      <c r="BR1033" s="18"/>
      <c r="BS1033" s="18"/>
      <c r="BT1033" s="19" t="s">
        <v>88</v>
      </c>
      <c r="BU1033" s="19"/>
      <c r="BV1033" s="26" t="s">
        <v>94</v>
      </c>
      <c r="BW1033" s="26"/>
      <c r="BX1033" s="26"/>
      <c r="BY1033" s="26"/>
      <c r="BZ1033" s="29"/>
      <c r="CA1033" s="29"/>
      <c r="CB1033" s="29"/>
      <c r="CC1033" s="30"/>
      <c r="CD1033" s="30"/>
      <c r="CE1033" s="30"/>
      <c r="CF1033" s="28">
        <v>5</v>
      </c>
      <c r="CG1033" s="28">
        <v>4</v>
      </c>
    </row>
    <row r="1034" spans="1:85" x14ac:dyDescent="0.4">
      <c r="A1034" s="9" t="s">
        <v>84</v>
      </c>
      <c r="B1034" s="9" t="s">
        <v>191</v>
      </c>
      <c r="C1034" s="9" t="s">
        <v>195</v>
      </c>
      <c r="D1034" s="23" t="s">
        <v>299</v>
      </c>
      <c r="E1034" s="32">
        <v>9</v>
      </c>
      <c r="F1034" s="32">
        <v>12</v>
      </c>
      <c r="G1034" s="32">
        <v>7</v>
      </c>
      <c r="H1034" s="14">
        <f t="shared" si="481"/>
        <v>6543</v>
      </c>
      <c r="I1034" s="45">
        <v>39</v>
      </c>
      <c r="J1034" s="15">
        <f t="shared" si="482"/>
        <v>4.333333333333333</v>
      </c>
      <c r="K1034" s="21">
        <v>16</v>
      </c>
      <c r="L1034" s="21">
        <v>33</v>
      </c>
      <c r="M1034" s="15">
        <f t="shared" si="483"/>
        <v>1.7777777777777777</v>
      </c>
      <c r="N1034" s="15">
        <f t="shared" si="484"/>
        <v>3.6666666666666665</v>
      </c>
      <c r="O1034" s="17">
        <f t="shared" si="485"/>
        <v>0.48484848484848486</v>
      </c>
      <c r="P1034" s="14">
        <v>9</v>
      </c>
      <c r="Q1034" s="16">
        <v>13</v>
      </c>
      <c r="R1034" s="15">
        <f t="shared" si="486"/>
        <v>1</v>
      </c>
      <c r="S1034" s="15">
        <f t="shared" si="487"/>
        <v>1.4444444444444444</v>
      </c>
      <c r="T1034" s="17">
        <f t="shared" si="488"/>
        <v>0.69230769230769229</v>
      </c>
      <c r="U1034" s="16">
        <v>7</v>
      </c>
      <c r="V1034" s="16">
        <v>20</v>
      </c>
      <c r="W1034" s="15">
        <f t="shared" si="489"/>
        <v>0.77777777777777779</v>
      </c>
      <c r="X1034" s="15">
        <f t="shared" si="490"/>
        <v>2.2222222222222223</v>
      </c>
      <c r="Y1034" s="17">
        <f t="shared" si="491"/>
        <v>0.35</v>
      </c>
      <c r="Z1034" s="8">
        <v>0</v>
      </c>
      <c r="AA1034" s="8">
        <v>2</v>
      </c>
      <c r="AB1034" s="15">
        <f t="shared" si="492"/>
        <v>0</v>
      </c>
      <c r="AC1034" s="15">
        <f t="shared" si="493"/>
        <v>0.22222222222222221</v>
      </c>
      <c r="AD1034" s="17">
        <f t="shared" si="494"/>
        <v>0</v>
      </c>
      <c r="AE1034" s="13">
        <v>10</v>
      </c>
      <c r="AF1034" s="15">
        <f t="shared" si="495"/>
        <v>1.1111111111111112</v>
      </c>
      <c r="AG1034" s="13">
        <v>5</v>
      </c>
      <c r="AH1034" s="15">
        <f t="shared" si="496"/>
        <v>0.55555555555555558</v>
      </c>
      <c r="AI1034" s="13">
        <v>5</v>
      </c>
      <c r="AJ1034" s="15">
        <f t="shared" si="497"/>
        <v>0.55555555555555558</v>
      </c>
      <c r="AK1034" s="13">
        <v>16</v>
      </c>
      <c r="AL1034" s="15">
        <f t="shared" si="498"/>
        <v>1.7777777777777777</v>
      </c>
      <c r="AM1034" s="13">
        <v>9</v>
      </c>
      <c r="AN1034" s="15">
        <f t="shared" si="499"/>
        <v>1</v>
      </c>
      <c r="AO1034" s="2">
        <v>2</v>
      </c>
      <c r="AP1034" s="15">
        <f t="shared" si="500"/>
        <v>0.22222222222222221</v>
      </c>
      <c r="AQ1034" s="6">
        <v>7</v>
      </c>
      <c r="AR1034" s="15">
        <f t="shared" si="501"/>
        <v>0.77777777777777779</v>
      </c>
      <c r="AS1034" s="52">
        <v>16</v>
      </c>
      <c r="AT1034" s="15">
        <f t="shared" si="502"/>
        <v>1.7777777777777777</v>
      </c>
      <c r="AU1034" s="18"/>
      <c r="AV1034" s="18"/>
      <c r="AW1034" s="18"/>
      <c r="AX1034" s="18"/>
      <c r="AY1034" s="18"/>
      <c r="AZ1034" s="18"/>
      <c r="BA1034" s="18"/>
      <c r="BB1034" s="18"/>
      <c r="BC1034" s="18"/>
      <c r="BD1034" s="92">
        <f t="shared" si="503"/>
        <v>57.556080283353005</v>
      </c>
      <c r="BE1034" s="92">
        <f t="shared" si="504"/>
        <v>59.090909090909093</v>
      </c>
      <c r="BF1034" s="93">
        <f>IFERROR(100*((L1034+0.44*AA1034+AQ1034)*2400)/((SUMIFS(팀공격력!Q:Q,팀공격력!A:A,B1034,팀공격력!B:B,D1034)+0.44*SUMIFS(팀공격력!T:T,팀공격력!A:A,B1034,팀공격력!B:B,D1034)+SUMIFS(팀공격력!AK:AK,팀공격력!A:A,B1034,팀공격력!B:B,D1034))*(F1034*60+G1034)),"")</f>
        <v>17.675320617402523</v>
      </c>
      <c r="BG1034" s="17">
        <f t="shared" si="505"/>
        <v>0.60606060606060608</v>
      </c>
      <c r="BH1034" s="17">
        <f t="shared" si="506"/>
        <v>6.0606060606060608E-2</v>
      </c>
      <c r="BI1034" s="94">
        <f>IFERROR(((AG1034*(12000/5))/((F1034*60+G1034)*(SUMIFS(팀공격력!X:X,팀공격력!A:A,B1034,팀공격력!B:B,D1034)+SUMIFS(팀수비력!X:X,팀수비력!A:A,B1034,팀수비력!B:B,D1034))))*100,"")</f>
        <v>2.6409903713892713</v>
      </c>
      <c r="BJ1034" s="94">
        <f>IFERROR(((AI1034*(12000/5))/((F1034*60+G1034)*(SUMIFS(팀공격력!V:V,팀공격력!A:A,B1034,팀공격력!B:B,D1034)+SUMIFS(팀수비력!W:W,팀수비력!A:A,B1034,팀수비력!B:B,D1034))))*100,"")</f>
        <v>4.9419730003541744</v>
      </c>
      <c r="BK1034" s="94">
        <f>IFERROR(((AE1034*(12000/5))/((F1034*60+G1034)*(SUMIFS(팀공격력!X:X,팀공격력!A:A,B1034,팀공격력!B:B,D1034)+SUMIFS(팀수비력!X:X,팀수비력!A:A,B1034,팀수비력!B:B,D1034))))*100,"")</f>
        <v>5.2819807427785426</v>
      </c>
      <c r="BL1034" s="94">
        <f>IFERROR(100*AK1034/(((((F1034*60+G1034)/(12000/5))*SUMIFS(팀공격력!P:P,팀공격력!A:A,B1034,팀공격력!B:B,D1034))-K1034)),"")</f>
        <v>23.352976592289867</v>
      </c>
      <c r="BM1034" s="94">
        <f>IFERROR(100*((AM1034/E1034*(2400))/((F1034*60+G1034)*SUMIFS(팀공격력!AR:AR,팀공격력!A:A,B1034,팀공격력!B:B,D1034))),"")</f>
        <v>4.4498276672913821</v>
      </c>
      <c r="BN1034" s="94">
        <f>IFERROR((AO1034*40)/(((F1034*60+G1034)/60)*(SUMIFS(팀수비력!Q:Q,팀수비력!A:A,B1034,팀수비력!B:B,D1034)-SUMIFS(팀수비력!N:N,팀수비력!A:A,B1034,팀수비력!B:B,D1034)))*100,"")</f>
        <v>1.6262255981461027</v>
      </c>
      <c r="BO1034" s="94">
        <f t="shared" si="507"/>
        <v>17.123287671232877</v>
      </c>
      <c r="BP1034" s="18"/>
      <c r="BQ1034" s="18"/>
      <c r="BR1034" s="18"/>
      <c r="BS1034" s="18"/>
      <c r="BT1034" s="19" t="s">
        <v>88</v>
      </c>
      <c r="BU1034" s="19"/>
      <c r="BV1034" s="26" t="s">
        <v>89</v>
      </c>
      <c r="BW1034" s="26"/>
      <c r="BX1034" s="26"/>
      <c r="BY1034" s="26"/>
      <c r="BZ1034" s="29"/>
      <c r="CA1034" s="29"/>
      <c r="CB1034" s="29"/>
      <c r="CC1034" s="30"/>
      <c r="CD1034" s="30"/>
      <c r="CE1034" s="30"/>
      <c r="CF1034" s="28">
        <v>5</v>
      </c>
      <c r="CG1034" s="28">
        <v>4</v>
      </c>
    </row>
    <row r="1035" spans="1:85" x14ac:dyDescent="0.4">
      <c r="A1035" s="9" t="s">
        <v>84</v>
      </c>
      <c r="B1035" s="9" t="s">
        <v>191</v>
      </c>
      <c r="C1035" s="9" t="s">
        <v>197</v>
      </c>
      <c r="D1035" s="23" t="s">
        <v>299</v>
      </c>
      <c r="E1035" s="32">
        <v>9</v>
      </c>
      <c r="F1035" s="32">
        <v>28</v>
      </c>
      <c r="G1035" s="32">
        <v>10</v>
      </c>
      <c r="H1035" s="14">
        <f t="shared" si="481"/>
        <v>15210</v>
      </c>
      <c r="I1035" s="45">
        <v>86</v>
      </c>
      <c r="J1035" s="15">
        <f t="shared" si="482"/>
        <v>9.5555555555555554</v>
      </c>
      <c r="K1035" s="21">
        <v>32</v>
      </c>
      <c r="L1035" s="21">
        <v>82</v>
      </c>
      <c r="M1035" s="15">
        <f t="shared" si="483"/>
        <v>3.5555555555555554</v>
      </c>
      <c r="N1035" s="15">
        <f t="shared" si="484"/>
        <v>9.1111111111111107</v>
      </c>
      <c r="O1035" s="17">
        <f t="shared" si="485"/>
        <v>0.3902439024390244</v>
      </c>
      <c r="P1035" s="14">
        <v>22</v>
      </c>
      <c r="Q1035" s="16">
        <v>36</v>
      </c>
      <c r="R1035" s="15">
        <f t="shared" si="486"/>
        <v>2.4444444444444446</v>
      </c>
      <c r="S1035" s="15">
        <f t="shared" si="487"/>
        <v>4</v>
      </c>
      <c r="T1035" s="17">
        <f t="shared" si="488"/>
        <v>0.61111111111111116</v>
      </c>
      <c r="U1035" s="16">
        <v>10</v>
      </c>
      <c r="V1035" s="16">
        <v>46</v>
      </c>
      <c r="W1035" s="15">
        <f t="shared" si="489"/>
        <v>1.1111111111111112</v>
      </c>
      <c r="X1035" s="15">
        <f t="shared" si="490"/>
        <v>5.1111111111111107</v>
      </c>
      <c r="Y1035" s="17">
        <f t="shared" si="491"/>
        <v>0.21739130434782608</v>
      </c>
      <c r="Z1035" s="8">
        <v>12</v>
      </c>
      <c r="AA1035" s="8">
        <v>22</v>
      </c>
      <c r="AB1035" s="15">
        <f t="shared" si="492"/>
        <v>1.3333333333333333</v>
      </c>
      <c r="AC1035" s="15">
        <f t="shared" si="493"/>
        <v>2.4444444444444446</v>
      </c>
      <c r="AD1035" s="17">
        <f t="shared" si="494"/>
        <v>0.54545454545454541</v>
      </c>
      <c r="AE1035" s="13">
        <v>16</v>
      </c>
      <c r="AF1035" s="15">
        <f t="shared" si="495"/>
        <v>1.7777777777777777</v>
      </c>
      <c r="AG1035" s="13">
        <v>6</v>
      </c>
      <c r="AH1035" s="15">
        <f t="shared" si="496"/>
        <v>0.66666666666666663</v>
      </c>
      <c r="AI1035" s="13">
        <v>10</v>
      </c>
      <c r="AJ1035" s="15">
        <f t="shared" si="497"/>
        <v>1.1111111111111112</v>
      </c>
      <c r="AK1035" s="13">
        <v>54</v>
      </c>
      <c r="AL1035" s="15">
        <f t="shared" si="498"/>
        <v>6</v>
      </c>
      <c r="AM1035" s="13">
        <v>9</v>
      </c>
      <c r="AN1035" s="15">
        <f t="shared" si="499"/>
        <v>1</v>
      </c>
      <c r="AO1035" s="2">
        <v>1</v>
      </c>
      <c r="AP1035" s="15">
        <f t="shared" si="500"/>
        <v>0.1111111111111111</v>
      </c>
      <c r="AQ1035" s="6">
        <v>19</v>
      </c>
      <c r="AR1035" s="15">
        <f t="shared" si="501"/>
        <v>2.1111111111111112</v>
      </c>
      <c r="AS1035" s="52">
        <v>16</v>
      </c>
      <c r="AT1035" s="15">
        <f t="shared" si="502"/>
        <v>1.7777777777777777</v>
      </c>
      <c r="AU1035" s="18"/>
      <c r="AV1035" s="18"/>
      <c r="AW1035" s="18"/>
      <c r="AX1035" s="18"/>
      <c r="AY1035" s="18"/>
      <c r="AZ1035" s="18"/>
      <c r="BA1035" s="18"/>
      <c r="BB1035" s="18"/>
      <c r="BC1035" s="18"/>
      <c r="BD1035" s="92">
        <f t="shared" si="503"/>
        <v>46.902268760907504</v>
      </c>
      <c r="BE1035" s="92">
        <f t="shared" si="504"/>
        <v>45.121951219512198</v>
      </c>
      <c r="BF1035" s="93">
        <f>IFERROR(100*((L1035+0.44*AA1035+AQ1035)*2400)/((SUMIFS(팀공격력!Q:Q,팀공격력!A:A,B1035,팀공격력!B:B,D1035)+0.44*SUMIFS(팀공격력!T:T,팀공격력!A:A,B1035,팀공격력!B:B,D1035)+SUMIFS(팀공격력!AK:AK,팀공격력!A:A,B1035,팀공격력!B:B,D1035))*(F1035*60+G1035)),"")</f>
        <v>20.586061691226433</v>
      </c>
      <c r="BG1035" s="17">
        <f t="shared" si="505"/>
        <v>0.56097560975609762</v>
      </c>
      <c r="BH1035" s="17">
        <f t="shared" si="506"/>
        <v>0.26829268292682928</v>
      </c>
      <c r="BI1035" s="94">
        <f>IFERROR(((AG1035*(12000/5))/((F1035*60+G1035)*(SUMIFS(팀공격력!X:X,팀공격력!A:A,B1035,팀공격력!B:B,D1035)+SUMIFS(팀수비력!X:X,팀수비력!A:A,B1035,팀수비력!B:B,D1035))))*100,"")</f>
        <v>1.3633136094674556</v>
      </c>
      <c r="BJ1035" s="94">
        <f>IFERROR(((AI1035*(12000/5))/((F1035*60+G1035)*(SUMIFS(팀공격력!V:V,팀공격력!A:A,B1035,팀공격력!B:B,D1035)+SUMIFS(팀수비력!W:W,팀수비력!A:A,B1035,팀수비력!B:B,D1035))))*100,"")</f>
        <v>4.2518513269319351</v>
      </c>
      <c r="BK1035" s="94">
        <f>IFERROR(((AE1035*(12000/5))/((F1035*60+G1035)*(SUMIFS(팀공격력!X:X,팀공격력!A:A,B1035,팀공격력!B:B,D1035)+SUMIFS(팀수비력!X:X,팀수비력!A:A,B1035,팀수비력!B:B,D1035))))*100,"")</f>
        <v>3.6355029585798815</v>
      </c>
      <c r="BL1035" s="94">
        <f>IFERROR(100*AK1035/(((((F1035*60+G1035)/(12000/5))*SUMIFS(팀공격력!P:P,팀공격력!A:A,B1035,팀공격력!B:B,D1035))-K1035)),"")</f>
        <v>32.834232727825494</v>
      </c>
      <c r="BM1035" s="94">
        <f>IFERROR(100*((AM1035/E1035*(2400))/((F1035*60+G1035)*SUMIFS(팀공격력!AR:AR,팀공격력!A:A,B1035,팀공격력!B:B,D1035))),"")</f>
        <v>1.9142158071720914</v>
      </c>
      <c r="BN1035" s="94">
        <f>IFERROR((AO1035*40)/(((F1035*60+G1035)/60)*(SUMIFS(팀수비력!Q:Q,팀수비력!A:A,B1035,팀수비력!B:B,D1035)-SUMIFS(팀수비력!N:N,팀수비력!A:A,B1035,팀수비력!B:B,D1035)))*100,"")</f>
        <v>0.3497828431515434</v>
      </c>
      <c r="BO1035" s="94">
        <f t="shared" si="507"/>
        <v>17.166606432959885</v>
      </c>
      <c r="BP1035" s="18"/>
      <c r="BQ1035" s="18"/>
      <c r="BR1035" s="18"/>
      <c r="BS1035" s="18"/>
      <c r="BT1035" s="19" t="s">
        <v>88</v>
      </c>
      <c r="BU1035" s="19"/>
      <c r="BV1035" s="26" t="s">
        <v>89</v>
      </c>
      <c r="BW1035" s="26"/>
      <c r="BX1035" s="26"/>
      <c r="BY1035" s="26"/>
      <c r="BZ1035" s="29"/>
      <c r="CA1035" s="29"/>
      <c r="CB1035" s="29"/>
      <c r="CC1035" s="30"/>
      <c r="CD1035" s="30"/>
      <c r="CE1035" s="30"/>
      <c r="CF1035" s="28">
        <v>5</v>
      </c>
      <c r="CG1035" s="28">
        <v>4</v>
      </c>
    </row>
    <row r="1036" spans="1:85" x14ac:dyDescent="0.4">
      <c r="A1036" s="9" t="s">
        <v>84</v>
      </c>
      <c r="B1036" s="9" t="s">
        <v>191</v>
      </c>
      <c r="C1036" s="9" t="s">
        <v>199</v>
      </c>
      <c r="D1036" s="23" t="s">
        <v>299</v>
      </c>
      <c r="E1036" s="32">
        <v>9</v>
      </c>
      <c r="F1036" s="32">
        <v>15</v>
      </c>
      <c r="G1036" s="32">
        <v>34</v>
      </c>
      <c r="H1036" s="14">
        <f t="shared" si="481"/>
        <v>8406</v>
      </c>
      <c r="I1036" s="45">
        <v>47</v>
      </c>
      <c r="J1036" s="15">
        <f t="shared" si="482"/>
        <v>5.2222222222222223</v>
      </c>
      <c r="K1036" s="21">
        <v>17</v>
      </c>
      <c r="L1036" s="21">
        <v>50</v>
      </c>
      <c r="M1036" s="15">
        <f t="shared" si="483"/>
        <v>1.8888888888888888</v>
      </c>
      <c r="N1036" s="15">
        <f t="shared" si="484"/>
        <v>5.5555555555555554</v>
      </c>
      <c r="O1036" s="17">
        <f t="shared" si="485"/>
        <v>0.34</v>
      </c>
      <c r="P1036" s="14">
        <v>9</v>
      </c>
      <c r="Q1036" s="16">
        <v>16</v>
      </c>
      <c r="R1036" s="15">
        <f t="shared" si="486"/>
        <v>1</v>
      </c>
      <c r="S1036" s="15">
        <f t="shared" si="487"/>
        <v>1.7777777777777777</v>
      </c>
      <c r="T1036" s="17">
        <f t="shared" si="488"/>
        <v>0.5625</v>
      </c>
      <c r="U1036" s="16">
        <v>8</v>
      </c>
      <c r="V1036" s="16">
        <v>34</v>
      </c>
      <c r="W1036" s="15">
        <f t="shared" si="489"/>
        <v>0.88888888888888884</v>
      </c>
      <c r="X1036" s="15">
        <f t="shared" si="490"/>
        <v>3.7777777777777777</v>
      </c>
      <c r="Y1036" s="17">
        <f t="shared" si="491"/>
        <v>0.23529411764705882</v>
      </c>
      <c r="Z1036" s="8">
        <v>5</v>
      </c>
      <c r="AA1036" s="8">
        <v>6</v>
      </c>
      <c r="AB1036" s="15">
        <f t="shared" si="492"/>
        <v>0.55555555555555558</v>
      </c>
      <c r="AC1036" s="15">
        <f t="shared" si="493"/>
        <v>0.66666666666666663</v>
      </c>
      <c r="AD1036" s="17">
        <f t="shared" si="494"/>
        <v>0.83333333333333337</v>
      </c>
      <c r="AE1036" s="13">
        <v>15</v>
      </c>
      <c r="AF1036" s="15">
        <f t="shared" si="495"/>
        <v>1.6666666666666667</v>
      </c>
      <c r="AG1036" s="13">
        <v>6</v>
      </c>
      <c r="AH1036" s="15">
        <f t="shared" si="496"/>
        <v>0.66666666666666663</v>
      </c>
      <c r="AI1036" s="13">
        <v>9</v>
      </c>
      <c r="AJ1036" s="15">
        <f t="shared" si="497"/>
        <v>1</v>
      </c>
      <c r="AK1036" s="13">
        <v>10</v>
      </c>
      <c r="AL1036" s="15">
        <f t="shared" si="498"/>
        <v>1.1111111111111112</v>
      </c>
      <c r="AM1036" s="13">
        <v>6</v>
      </c>
      <c r="AN1036" s="15">
        <f t="shared" si="499"/>
        <v>0.66666666666666663</v>
      </c>
      <c r="AO1036" s="2">
        <v>1</v>
      </c>
      <c r="AP1036" s="15">
        <f t="shared" si="500"/>
        <v>0.1111111111111111</v>
      </c>
      <c r="AQ1036" s="6">
        <v>3</v>
      </c>
      <c r="AR1036" s="15">
        <f t="shared" si="501"/>
        <v>0.33333333333333331</v>
      </c>
      <c r="AS1036" s="52">
        <v>13</v>
      </c>
      <c r="AT1036" s="15">
        <f t="shared" si="502"/>
        <v>1.4444444444444444</v>
      </c>
      <c r="AU1036" s="18"/>
      <c r="AV1036" s="18"/>
      <c r="AW1036" s="18"/>
      <c r="AX1036" s="18"/>
      <c r="AY1036" s="18"/>
      <c r="AZ1036" s="18"/>
      <c r="BA1036" s="18"/>
      <c r="BB1036" s="18"/>
      <c r="BC1036" s="18"/>
      <c r="BD1036" s="92">
        <f t="shared" si="503"/>
        <v>44.642857142857139</v>
      </c>
      <c r="BE1036" s="92">
        <f t="shared" si="504"/>
        <v>42</v>
      </c>
      <c r="BF1036" s="93">
        <f>IFERROR(100*((L1036+0.44*AA1036+AQ1036)*2400)/((SUMIFS(팀공격력!Q:Q,팀공격력!A:A,B1036,팀공격력!B:B,D1036)+0.44*SUMIFS(팀공격력!T:T,팀공격력!A:A,B1036,팀공격력!B:B,D1036)+SUMIFS(팀공격력!AK:AK,팀공격력!A:A,B1036,팀공격력!B:B,D1036))*(F1036*60+G1036)),"")</f>
        <v>18.725398514891474</v>
      </c>
      <c r="BG1036" s="17">
        <f t="shared" si="505"/>
        <v>0.68</v>
      </c>
      <c r="BH1036" s="17">
        <f t="shared" si="506"/>
        <v>0.12</v>
      </c>
      <c r="BI1036" s="94">
        <f>IFERROR(((AG1036*(12000/5))/((F1036*60+G1036)*(SUMIFS(팀공격력!X:X,팀공격력!A:A,B1036,팀공격력!B:B,D1036)+SUMIFS(팀수비력!X:X,팀수비력!A:A,B1036,팀수비력!B:B,D1036))))*100,"")</f>
        <v>2.4668094218415417</v>
      </c>
      <c r="BJ1036" s="94">
        <f>IFERROR(((AI1036*(12000/5))/((F1036*60+G1036)*(SUMIFS(팀공격력!V:V,팀공격력!A:A,B1036,팀공격력!B:B,D1036)+SUMIFS(팀수비력!W:W,팀수비력!A:A,B1036,팀수비력!B:B,D1036))))*100,"")</f>
        <v>6.924053392145046</v>
      </c>
      <c r="BK1036" s="94">
        <f>IFERROR(((AE1036*(12000/5))/((F1036*60+G1036)*(SUMIFS(팀공격력!X:X,팀공격력!A:A,B1036,팀공격력!B:B,D1036)+SUMIFS(팀수비력!X:X,팀수비력!A:A,B1036,팀수비력!B:B,D1036))))*100,"")</f>
        <v>6.1670235546038548</v>
      </c>
      <c r="BL1036" s="94">
        <f>IFERROR(100*AK1036/(((((F1036*60+G1036)/(12000/5))*SUMIFS(팀공격력!P:P,팀공격력!A:A,B1036,팀공격력!B:B,D1036))-K1036)),"")</f>
        <v>10.919712811553056</v>
      </c>
      <c r="BM1036" s="94">
        <f>IFERROR(100*((AM1036/E1036*(2400))/((F1036*60+G1036)*SUMIFS(팀공격력!AR:AR,팀공격력!A:A,B1036,팀공격력!B:B,D1036))),"")</f>
        <v>2.3090825939477764</v>
      </c>
      <c r="BN1036" s="94">
        <f>IFERROR((AO1036*40)/(((F1036*60+G1036)/60)*(SUMIFS(팀수비력!Q:Q,팀수비력!A:A,B1036,팀수비력!B:B,D1036)-SUMIFS(팀수비력!N:N,팀수비력!A:A,B1036,팀수비력!B:B,D1036)))*100,"")</f>
        <v>0.6329047161949769</v>
      </c>
      <c r="BO1036" s="94">
        <f t="shared" si="507"/>
        <v>5.3918044572250183</v>
      </c>
      <c r="BP1036" s="18"/>
      <c r="BQ1036" s="18"/>
      <c r="BR1036" s="18"/>
      <c r="BS1036" s="18"/>
      <c r="BT1036" s="19" t="s">
        <v>88</v>
      </c>
      <c r="BU1036" s="19"/>
      <c r="BV1036" s="26" t="s">
        <v>94</v>
      </c>
      <c r="BW1036" s="26"/>
      <c r="BX1036" s="26"/>
      <c r="BY1036" s="26"/>
      <c r="BZ1036" s="29"/>
      <c r="CA1036" s="29"/>
      <c r="CB1036" s="29"/>
      <c r="CC1036" s="30"/>
      <c r="CD1036" s="30"/>
      <c r="CE1036" s="30"/>
      <c r="CF1036" s="28">
        <v>5</v>
      </c>
      <c r="CG1036" s="28">
        <v>4</v>
      </c>
    </row>
    <row r="1037" spans="1:85" x14ac:dyDescent="0.4">
      <c r="A1037" s="9" t="s">
        <v>84</v>
      </c>
      <c r="B1037" s="9" t="s">
        <v>191</v>
      </c>
      <c r="C1037" s="9" t="s">
        <v>200</v>
      </c>
      <c r="D1037" s="23" t="s">
        <v>299</v>
      </c>
      <c r="E1037" s="32">
        <v>5</v>
      </c>
      <c r="F1037" s="32">
        <v>29</v>
      </c>
      <c r="G1037" s="32">
        <v>42</v>
      </c>
      <c r="H1037" s="14">
        <f t="shared" si="481"/>
        <v>8910</v>
      </c>
      <c r="I1037" s="45">
        <v>76</v>
      </c>
      <c r="J1037" s="15">
        <f t="shared" si="482"/>
        <v>15.2</v>
      </c>
      <c r="K1037" s="21">
        <v>27</v>
      </c>
      <c r="L1037" s="21">
        <v>64</v>
      </c>
      <c r="M1037" s="15">
        <f t="shared" si="483"/>
        <v>5.4</v>
      </c>
      <c r="N1037" s="15">
        <f t="shared" si="484"/>
        <v>12.8</v>
      </c>
      <c r="O1037" s="17">
        <f t="shared" si="485"/>
        <v>0.421875</v>
      </c>
      <c r="P1037" s="14">
        <v>12</v>
      </c>
      <c r="Q1037" s="16">
        <v>28</v>
      </c>
      <c r="R1037" s="15">
        <f t="shared" si="486"/>
        <v>2.4</v>
      </c>
      <c r="S1037" s="15">
        <f t="shared" si="487"/>
        <v>5.6</v>
      </c>
      <c r="T1037" s="17">
        <f t="shared" si="488"/>
        <v>0.42857142857142855</v>
      </c>
      <c r="U1037" s="16">
        <v>15</v>
      </c>
      <c r="V1037" s="16">
        <v>36</v>
      </c>
      <c r="W1037" s="15">
        <f t="shared" si="489"/>
        <v>3</v>
      </c>
      <c r="X1037" s="15">
        <f t="shared" si="490"/>
        <v>7.2</v>
      </c>
      <c r="Y1037" s="17">
        <f t="shared" si="491"/>
        <v>0.41666666666666669</v>
      </c>
      <c r="Z1037" s="8">
        <v>7</v>
      </c>
      <c r="AA1037" s="8">
        <v>10</v>
      </c>
      <c r="AB1037" s="15">
        <f t="shared" si="492"/>
        <v>1.4</v>
      </c>
      <c r="AC1037" s="15">
        <f t="shared" si="493"/>
        <v>2</v>
      </c>
      <c r="AD1037" s="17">
        <f t="shared" si="494"/>
        <v>0.7</v>
      </c>
      <c r="AE1037" s="13">
        <v>48</v>
      </c>
      <c r="AF1037" s="15">
        <f t="shared" si="495"/>
        <v>9.6</v>
      </c>
      <c r="AG1037" s="13">
        <v>5</v>
      </c>
      <c r="AH1037" s="15">
        <f t="shared" si="496"/>
        <v>1</v>
      </c>
      <c r="AI1037" s="13">
        <v>43</v>
      </c>
      <c r="AJ1037" s="15">
        <f t="shared" si="497"/>
        <v>8.6</v>
      </c>
      <c r="AK1037" s="13">
        <v>16</v>
      </c>
      <c r="AL1037" s="15">
        <f t="shared" si="498"/>
        <v>3.2</v>
      </c>
      <c r="AM1037" s="13">
        <v>2</v>
      </c>
      <c r="AN1037" s="15">
        <f t="shared" si="499"/>
        <v>0.4</v>
      </c>
      <c r="AO1037" s="2">
        <v>9</v>
      </c>
      <c r="AP1037" s="15">
        <f t="shared" si="500"/>
        <v>1.8</v>
      </c>
      <c r="AQ1037" s="6">
        <v>13</v>
      </c>
      <c r="AR1037" s="15">
        <f t="shared" si="501"/>
        <v>2.6</v>
      </c>
      <c r="AS1037" s="52">
        <v>5</v>
      </c>
      <c r="AT1037" s="15">
        <f t="shared" si="502"/>
        <v>1</v>
      </c>
      <c r="AU1037" s="18"/>
      <c r="AV1037" s="18"/>
      <c r="AW1037" s="18"/>
      <c r="AX1037" s="18"/>
      <c r="AY1037" s="18"/>
      <c r="AZ1037" s="18"/>
      <c r="BA1037" s="18"/>
      <c r="BB1037" s="18"/>
      <c r="BC1037" s="18"/>
      <c r="BD1037" s="92">
        <f t="shared" si="503"/>
        <v>55.55555555555555</v>
      </c>
      <c r="BE1037" s="92">
        <f t="shared" si="504"/>
        <v>53.90625</v>
      </c>
      <c r="BF1037" s="93">
        <f>IFERROR(100*((L1037+0.44*AA1037+AQ1037)*2400)/((SUMIFS(팀공격력!Q:Q,팀공격력!A:A,B1037,팀공격력!B:B,D1037)+0.44*SUMIFS(팀공격력!T:T,팀공격력!A:A,B1037,팀공격력!B:B,D1037)+SUMIFS(팀공격력!AK:AK,팀공격력!A:A,B1037,팀공격력!B:B,D1037))*(F1037*60+G1037)),"")</f>
        <v>14.358448977057527</v>
      </c>
      <c r="BG1037" s="17">
        <f t="shared" si="505"/>
        <v>0.5625</v>
      </c>
      <c r="BH1037" s="17">
        <f t="shared" si="506"/>
        <v>0.15625</v>
      </c>
      <c r="BI1037" s="94">
        <f>IFERROR(((AG1037*(12000/5))/((F1037*60+G1037)*(SUMIFS(팀공격력!X:X,팀공격력!A:A,B1037,팀공격력!B:B,D1037)+SUMIFS(팀수비력!X:X,팀수비력!A:A,B1037,팀수비력!B:B,D1037))))*100,"")</f>
        <v>1.0774410774410774</v>
      </c>
      <c r="BJ1037" s="94">
        <f>IFERROR(((AI1037*(12000/5))/((F1037*60+G1037)*(SUMIFS(팀공격력!V:V,팀공격력!A:A,B1037,팀공격력!B:B,D1037)+SUMIFS(팀수비력!W:W,팀수비력!A:A,B1037,팀수비력!B:B,D1037))))*100,"")</f>
        <v>17.339059255226921</v>
      </c>
      <c r="BK1037" s="94">
        <f>IFERROR(((AE1037*(12000/5))/((F1037*60+G1037)*(SUMIFS(팀공격력!X:X,팀공격력!A:A,B1037,팀공격력!B:B,D1037)+SUMIFS(팀수비력!X:X,팀수비력!A:A,B1037,팀수비력!B:B,D1037))))*100,"")</f>
        <v>10.343434343434343</v>
      </c>
      <c r="BL1037" s="94">
        <f>IFERROR(100*AK1037/(((((F1037*60+G1037)/(12000/5))*SUMIFS(팀공격력!P:P,팀공격력!A:A,B1037,팀공격력!B:B,D1037))-K1037)),"")</f>
        <v>8.8811179107170108</v>
      </c>
      <c r="BM1037" s="94">
        <f>IFERROR(100*((AM1037/E1037*(2400))/((F1037*60+G1037)*SUMIFS(팀공격력!AR:AR,팀공격력!A:A,B1037,팀공격력!B:B,D1037))),"")</f>
        <v>0.72615594031893038</v>
      </c>
      <c r="BN1037" s="94">
        <f>IFERROR((AO1037*40)/(((F1037*60+G1037)/60)*(SUMIFS(팀수비력!Q:Q,팀수비력!A:A,B1037,팀수비력!B:B,D1037)-SUMIFS(팀수비력!N:N,팀수비력!A:A,B1037,팀수비력!B:B,D1037)))*100,"")</f>
        <v>2.9855202268995376</v>
      </c>
      <c r="BO1037" s="94">
        <f t="shared" si="507"/>
        <v>15.970515970515969</v>
      </c>
      <c r="BP1037" s="18"/>
      <c r="BQ1037" s="18"/>
      <c r="BR1037" s="18"/>
      <c r="BS1037" s="18"/>
      <c r="BT1037" s="19" t="s">
        <v>93</v>
      </c>
      <c r="BU1037" s="19"/>
      <c r="BV1037" s="26" t="s">
        <v>94</v>
      </c>
      <c r="BW1037" s="26"/>
      <c r="BX1037" s="26"/>
      <c r="BY1037" s="26"/>
      <c r="BZ1037" s="29"/>
      <c r="CA1037" s="29"/>
      <c r="CB1037" s="29"/>
      <c r="CC1037" s="30"/>
      <c r="CD1037" s="30"/>
      <c r="CE1037" s="30"/>
      <c r="CF1037" s="28">
        <v>3</v>
      </c>
      <c r="CG1037" s="28">
        <v>2</v>
      </c>
    </row>
    <row r="1038" spans="1:85" x14ac:dyDescent="0.4">
      <c r="A1038" s="9" t="s">
        <v>84</v>
      </c>
      <c r="B1038" s="9" t="s">
        <v>191</v>
      </c>
      <c r="C1038" s="9" t="s">
        <v>201</v>
      </c>
      <c r="D1038" s="23" t="s">
        <v>299</v>
      </c>
      <c r="E1038" s="32">
        <v>9</v>
      </c>
      <c r="F1038" s="32">
        <v>26</v>
      </c>
      <c r="G1038" s="32">
        <v>19</v>
      </c>
      <c r="H1038" s="14">
        <f t="shared" si="481"/>
        <v>14211</v>
      </c>
      <c r="I1038" s="45">
        <v>152</v>
      </c>
      <c r="J1038" s="15">
        <f t="shared" si="482"/>
        <v>16.888888888888889</v>
      </c>
      <c r="K1038" s="21">
        <v>63</v>
      </c>
      <c r="L1038" s="21">
        <v>108</v>
      </c>
      <c r="M1038" s="15">
        <f t="shared" si="483"/>
        <v>7</v>
      </c>
      <c r="N1038" s="15">
        <f t="shared" si="484"/>
        <v>12</v>
      </c>
      <c r="O1038" s="17">
        <f t="shared" si="485"/>
        <v>0.58333333333333337</v>
      </c>
      <c r="P1038" s="14">
        <v>53</v>
      </c>
      <c r="Q1038" s="16">
        <v>87</v>
      </c>
      <c r="R1038" s="15">
        <f t="shared" si="486"/>
        <v>5.8888888888888893</v>
      </c>
      <c r="S1038" s="15">
        <f t="shared" si="487"/>
        <v>9.6666666666666661</v>
      </c>
      <c r="T1038" s="17">
        <f t="shared" si="488"/>
        <v>0.60919540229885061</v>
      </c>
      <c r="U1038" s="16">
        <v>10</v>
      </c>
      <c r="V1038" s="16">
        <v>21</v>
      </c>
      <c r="W1038" s="15">
        <f t="shared" si="489"/>
        <v>1.1111111111111112</v>
      </c>
      <c r="X1038" s="15">
        <f t="shared" si="490"/>
        <v>2.3333333333333335</v>
      </c>
      <c r="Y1038" s="17">
        <f t="shared" si="491"/>
        <v>0.47619047619047616</v>
      </c>
      <c r="Z1038" s="8">
        <v>16</v>
      </c>
      <c r="AA1038" s="8">
        <v>22</v>
      </c>
      <c r="AB1038" s="15">
        <f t="shared" si="492"/>
        <v>1.7777777777777777</v>
      </c>
      <c r="AC1038" s="15">
        <f t="shared" si="493"/>
        <v>2.4444444444444446</v>
      </c>
      <c r="AD1038" s="17">
        <f t="shared" si="494"/>
        <v>0.72727272727272729</v>
      </c>
      <c r="AE1038" s="13">
        <v>42</v>
      </c>
      <c r="AF1038" s="15">
        <f t="shared" si="495"/>
        <v>4.666666666666667</v>
      </c>
      <c r="AG1038" s="13">
        <v>11</v>
      </c>
      <c r="AH1038" s="15">
        <f t="shared" si="496"/>
        <v>1.2222222222222223</v>
      </c>
      <c r="AI1038" s="13">
        <v>31</v>
      </c>
      <c r="AJ1038" s="15">
        <f t="shared" si="497"/>
        <v>3.4444444444444446</v>
      </c>
      <c r="AK1038" s="13">
        <v>20</v>
      </c>
      <c r="AL1038" s="15">
        <f t="shared" si="498"/>
        <v>2.2222222222222223</v>
      </c>
      <c r="AM1038" s="13">
        <v>6</v>
      </c>
      <c r="AN1038" s="15">
        <f t="shared" si="499"/>
        <v>0.66666666666666663</v>
      </c>
      <c r="AO1038" s="2">
        <v>0</v>
      </c>
      <c r="AP1038" s="15">
        <f t="shared" si="500"/>
        <v>0</v>
      </c>
      <c r="AQ1038" s="6">
        <v>6</v>
      </c>
      <c r="AR1038" s="15">
        <f t="shared" si="501"/>
        <v>0.66666666666666663</v>
      </c>
      <c r="AS1038" s="52">
        <v>12</v>
      </c>
      <c r="AT1038" s="15">
        <f t="shared" si="502"/>
        <v>1.3333333333333333</v>
      </c>
      <c r="AU1038" s="18"/>
      <c r="AV1038" s="18"/>
      <c r="AW1038" s="18"/>
      <c r="AX1038" s="18"/>
      <c r="AY1038" s="18"/>
      <c r="AZ1038" s="18"/>
      <c r="BA1038" s="18"/>
      <c r="BB1038" s="18"/>
      <c r="BC1038" s="18"/>
      <c r="BD1038" s="92">
        <f t="shared" si="503"/>
        <v>64.581917063222292</v>
      </c>
      <c r="BE1038" s="92">
        <f t="shared" si="504"/>
        <v>62.962962962962962</v>
      </c>
      <c r="BF1038" s="93">
        <f>IFERROR(100*((L1038+0.44*AA1038+AQ1038)*2400)/((SUMIFS(팀공격력!Q:Q,팀공격력!A:A,B1038,팀공격력!B:B,D1038)+0.44*SUMIFS(팀공격력!T:T,팀공격력!A:A,B1038,팀공격력!B:B,D1038)+SUMIFS(팀공격력!AK:AK,팀공격력!A:A,B1038,팀공격력!B:B,D1038))*(F1038*60+G1038)),"")</f>
        <v>24.621140737052269</v>
      </c>
      <c r="BG1038" s="17">
        <f t="shared" si="505"/>
        <v>0.19444444444444445</v>
      </c>
      <c r="BH1038" s="17">
        <f t="shared" si="506"/>
        <v>0.20370370370370369</v>
      </c>
      <c r="BI1038" s="94">
        <f>IFERROR(((AG1038*(12000/5))/((F1038*60+G1038)*(SUMIFS(팀공격력!X:X,팀공격력!A:A,B1038,팀공격력!B:B,D1038)+SUMIFS(팀수비력!X:X,팀수비력!A:A,B1038,팀수비력!B:B,D1038))))*100,"")</f>
        <v>2.6751108296390118</v>
      </c>
      <c r="BJ1038" s="94">
        <f>IFERROR(((AI1038*(12000/5))/((F1038*60+G1038)*(SUMIFS(팀공격력!V:V,팀공격력!A:A,B1038,팀공격력!B:B,D1038)+SUMIFS(팀수비력!W:W,팀수비력!A:A,B1038,팀수비력!B:B,D1038))))*100,"")</f>
        <v>14.107314187331479</v>
      </c>
      <c r="BK1038" s="94">
        <f>IFERROR(((AE1038*(12000/5))/((F1038*60+G1038)*(SUMIFS(팀공격력!X:X,팀공격력!A:A,B1038,팀공격력!B:B,D1038)+SUMIFS(팀수비력!X:X,팀수비력!A:A,B1038,팀수비력!B:B,D1038))))*100,"")</f>
        <v>10.214059531348955</v>
      </c>
      <c r="BL1038" s="94">
        <f>IFERROR(100*AK1038/(((((F1038*60+G1038)/(12000/5))*SUMIFS(팀공격력!P:P,팀공격력!A:A,B1038,팀공격력!B:B,D1038))-K1038)),"")</f>
        <v>16.589422169689051</v>
      </c>
      <c r="BM1038" s="94">
        <f>IFERROR(100*((AM1038/E1038*(2400))/((F1038*60+G1038)*SUMIFS(팀공격력!AR:AR,팀공격력!A:A,B1038,팀공격력!B:B,D1038))),"")</f>
        <v>1.3658537952800653</v>
      </c>
      <c r="BN1038" s="94">
        <f>IFERROR((AO1038*40)/(((F1038*60+G1038)/60)*(SUMIFS(팀수비력!Q:Q,팀수비력!A:A,B1038,팀수비력!B:B,D1038)-SUMIFS(팀수비력!N:N,팀수비력!A:A,B1038,팀수비력!B:B,D1038)))*100,"")</f>
        <v>0</v>
      </c>
      <c r="BO1038" s="94">
        <f t="shared" si="507"/>
        <v>4.8512289780077618</v>
      </c>
      <c r="BP1038" s="18"/>
      <c r="BQ1038" s="18"/>
      <c r="BR1038" s="18"/>
      <c r="BS1038" s="18"/>
      <c r="BT1038" s="19" t="s">
        <v>88</v>
      </c>
      <c r="BU1038" s="19"/>
      <c r="BV1038" s="26" t="s">
        <v>97</v>
      </c>
      <c r="BW1038" s="26"/>
      <c r="BX1038" s="26"/>
      <c r="BY1038" s="26"/>
      <c r="BZ1038" s="29"/>
      <c r="CA1038" s="29"/>
      <c r="CB1038" s="29"/>
      <c r="CC1038" s="30"/>
      <c r="CD1038" s="30"/>
      <c r="CE1038" s="30"/>
      <c r="CF1038" s="28">
        <v>5</v>
      </c>
      <c r="CG1038" s="28">
        <v>4</v>
      </c>
    </row>
    <row r="1039" spans="1:85" x14ac:dyDescent="0.4">
      <c r="A1039" s="9" t="s">
        <v>84</v>
      </c>
      <c r="B1039" s="9" t="s">
        <v>191</v>
      </c>
      <c r="C1039" s="9" t="s">
        <v>202</v>
      </c>
      <c r="D1039" s="23" t="s">
        <v>299</v>
      </c>
      <c r="E1039" s="32">
        <v>6</v>
      </c>
      <c r="F1039" s="32">
        <v>5</v>
      </c>
      <c r="G1039" s="32">
        <v>43</v>
      </c>
      <c r="H1039" s="14">
        <f t="shared" si="481"/>
        <v>2058</v>
      </c>
      <c r="I1039" s="45">
        <v>11</v>
      </c>
      <c r="J1039" s="15">
        <f t="shared" si="482"/>
        <v>1.8333333333333333</v>
      </c>
      <c r="K1039" s="21">
        <v>4</v>
      </c>
      <c r="L1039" s="21">
        <v>13</v>
      </c>
      <c r="M1039" s="15">
        <f t="shared" si="483"/>
        <v>0.66666666666666663</v>
      </c>
      <c r="N1039" s="15">
        <f t="shared" si="484"/>
        <v>2.1666666666666665</v>
      </c>
      <c r="O1039" s="17">
        <f t="shared" si="485"/>
        <v>0.30769230769230771</v>
      </c>
      <c r="P1039" s="14">
        <v>1</v>
      </c>
      <c r="Q1039" s="16">
        <v>2</v>
      </c>
      <c r="R1039" s="15">
        <f t="shared" si="486"/>
        <v>0.16666666666666666</v>
      </c>
      <c r="S1039" s="15">
        <f t="shared" si="487"/>
        <v>0.33333333333333331</v>
      </c>
      <c r="T1039" s="17">
        <f t="shared" si="488"/>
        <v>0.5</v>
      </c>
      <c r="U1039" s="16">
        <v>3</v>
      </c>
      <c r="V1039" s="16">
        <v>11</v>
      </c>
      <c r="W1039" s="15">
        <f t="shared" si="489"/>
        <v>0.5</v>
      </c>
      <c r="X1039" s="15">
        <f t="shared" si="490"/>
        <v>1.8333333333333333</v>
      </c>
      <c r="Y1039" s="17">
        <f t="shared" si="491"/>
        <v>0.27272727272727271</v>
      </c>
      <c r="Z1039" s="8">
        <v>0</v>
      </c>
      <c r="AA1039" s="8">
        <v>0</v>
      </c>
      <c r="AB1039" s="15">
        <f t="shared" si="492"/>
        <v>0</v>
      </c>
      <c r="AC1039" s="15">
        <f t="shared" si="493"/>
        <v>0</v>
      </c>
      <c r="AD1039" s="17" t="e">
        <f t="shared" si="494"/>
        <v>#DIV/0!</v>
      </c>
      <c r="AE1039" s="13">
        <v>3</v>
      </c>
      <c r="AF1039" s="15">
        <f t="shared" si="495"/>
        <v>0.5</v>
      </c>
      <c r="AG1039" s="13">
        <v>0</v>
      </c>
      <c r="AH1039" s="15">
        <f t="shared" si="496"/>
        <v>0</v>
      </c>
      <c r="AI1039" s="13">
        <v>3</v>
      </c>
      <c r="AJ1039" s="15">
        <f t="shared" si="497"/>
        <v>0.5</v>
      </c>
      <c r="AK1039" s="13">
        <v>1</v>
      </c>
      <c r="AL1039" s="15">
        <f t="shared" si="498"/>
        <v>0.16666666666666666</v>
      </c>
      <c r="AM1039" s="13">
        <v>1</v>
      </c>
      <c r="AN1039" s="15">
        <f t="shared" si="499"/>
        <v>0.16666666666666666</v>
      </c>
      <c r="AO1039" s="2">
        <v>0</v>
      </c>
      <c r="AP1039" s="15">
        <f t="shared" si="500"/>
        <v>0</v>
      </c>
      <c r="AQ1039" s="6">
        <v>1</v>
      </c>
      <c r="AR1039" s="15">
        <f t="shared" si="501"/>
        <v>0.16666666666666666</v>
      </c>
      <c r="AS1039" s="52">
        <v>5</v>
      </c>
      <c r="AT1039" s="15">
        <f t="shared" si="502"/>
        <v>0.83333333333333337</v>
      </c>
      <c r="AU1039" s="18"/>
      <c r="AV1039" s="18"/>
      <c r="AW1039" s="18"/>
      <c r="AX1039" s="18"/>
      <c r="AY1039" s="18"/>
      <c r="AZ1039" s="18"/>
      <c r="BA1039" s="18"/>
      <c r="BB1039" s="18"/>
      <c r="BC1039" s="18"/>
      <c r="BD1039" s="92">
        <f t="shared" si="503"/>
        <v>42.307692307692307</v>
      </c>
      <c r="BE1039" s="92">
        <f t="shared" si="504"/>
        <v>42.307692307692307</v>
      </c>
      <c r="BF1039" s="93">
        <f>IFERROR(100*((L1039+0.44*AA1039+AQ1039)*2400)/((SUMIFS(팀공격력!Q:Q,팀공격력!A:A,B1039,팀공격력!B:B,D1039)+0.44*SUMIFS(팀공격력!T:T,팀공격력!A:A,B1039,팀공격력!B:B,D1039)+SUMIFS(팀공격력!AK:AK,팀공격력!A:A,B1039,팀공격력!B:B,D1039))*(F1039*60+G1039)),"")</f>
        <v>12.829943377183229</v>
      </c>
      <c r="BG1039" s="17">
        <f t="shared" si="505"/>
        <v>0.84615384615384615</v>
      </c>
      <c r="BH1039" s="17">
        <f t="shared" si="506"/>
        <v>0</v>
      </c>
      <c r="BI1039" s="94">
        <f>IFERROR(((AG1039*(12000/5))/((F1039*60+G1039)*(SUMIFS(팀공격력!X:X,팀공격력!A:A,B1039,팀공격력!B:B,D1039)+SUMIFS(팀수비력!X:X,팀수비력!A:A,B1039,팀수비력!B:B,D1039))))*100,"")</f>
        <v>0</v>
      </c>
      <c r="BJ1039" s="94">
        <f>IFERROR(((AI1039*(12000/5))/((F1039*60+G1039)*(SUMIFS(팀공격력!V:V,팀공격력!A:A,B1039,팀공격력!B:B,D1039)+SUMIFS(팀수비력!W:W,팀수비력!A:A,B1039,팀수비력!B:B,D1039))))*100,"")</f>
        <v>6.2848064803337937</v>
      </c>
      <c r="BK1039" s="94">
        <f>IFERROR(((AE1039*(12000/5))/((F1039*60+G1039)*(SUMIFS(팀공격력!X:X,팀공격력!A:A,B1039,팀공격력!B:B,D1039)+SUMIFS(팀수비력!X:X,팀수비력!A:A,B1039,팀수비력!B:B,D1039))))*100,"")</f>
        <v>3.3586005830903791</v>
      </c>
      <c r="BL1039" s="94">
        <f>IFERROR(100*AK1039/(((((F1039*60+G1039)/(12000/5))*SUMIFS(팀공격력!P:P,팀공격력!A:A,B1039,팀공격력!B:B,D1039))-K1039)),"")</f>
        <v>2.7875535732952366</v>
      </c>
      <c r="BM1039" s="94">
        <f>IFERROR(100*((AM1039/E1039*(2400))/((F1039*60+G1039)*SUMIFS(팀공격력!AR:AR,팀공격력!A:A,B1039,팀공격력!B:B,D1039))),"")</f>
        <v>1.5719264888828153</v>
      </c>
      <c r="BN1039" s="94">
        <f>IFERROR((AO1039*40)/(((F1039*60+G1039)/60)*(SUMIFS(팀수비력!Q:Q,팀수비력!A:A,B1039,팀수비력!B:B,D1039)-SUMIFS(팀수비력!N:N,팀수비력!A:A,B1039,팀수비력!B:B,D1039)))*100,"")</f>
        <v>0</v>
      </c>
      <c r="BO1039" s="94">
        <f t="shared" si="507"/>
        <v>7.1428571428571432</v>
      </c>
      <c r="BP1039" s="18"/>
      <c r="BQ1039" s="18"/>
      <c r="BR1039" s="18"/>
      <c r="BS1039" s="18"/>
      <c r="BT1039" s="19" t="s">
        <v>88</v>
      </c>
      <c r="BU1039" s="19"/>
      <c r="BV1039" s="26" t="s">
        <v>89</v>
      </c>
      <c r="BW1039" s="26"/>
      <c r="BX1039" s="26"/>
      <c r="BY1039" s="26"/>
      <c r="BZ1039" s="29"/>
      <c r="CA1039" s="29"/>
      <c r="CB1039" s="29"/>
      <c r="CC1039" s="30"/>
      <c r="CD1039" s="30"/>
      <c r="CE1039" s="30"/>
      <c r="CF1039" s="28">
        <v>4</v>
      </c>
      <c r="CG1039" s="28">
        <v>2</v>
      </c>
    </row>
    <row r="1040" spans="1:85" x14ac:dyDescent="0.4">
      <c r="A1040" s="9" t="s">
        <v>84</v>
      </c>
      <c r="B1040" s="9" t="s">
        <v>191</v>
      </c>
      <c r="C1040" s="9" t="s">
        <v>203</v>
      </c>
      <c r="D1040" s="23" t="s">
        <v>299</v>
      </c>
      <c r="E1040" s="32">
        <v>2</v>
      </c>
      <c r="F1040" s="32">
        <v>3</v>
      </c>
      <c r="G1040" s="32">
        <v>50</v>
      </c>
      <c r="H1040" s="14">
        <f t="shared" si="481"/>
        <v>460</v>
      </c>
      <c r="I1040" s="45">
        <v>0</v>
      </c>
      <c r="J1040" s="15">
        <f t="shared" si="482"/>
        <v>0</v>
      </c>
      <c r="K1040" s="21">
        <v>0</v>
      </c>
      <c r="L1040" s="21">
        <v>1</v>
      </c>
      <c r="M1040" s="15">
        <f t="shared" si="483"/>
        <v>0</v>
      </c>
      <c r="N1040" s="15">
        <f t="shared" si="484"/>
        <v>0.5</v>
      </c>
      <c r="O1040" s="17">
        <f t="shared" si="485"/>
        <v>0</v>
      </c>
      <c r="P1040" s="14">
        <v>0</v>
      </c>
      <c r="Q1040" s="16">
        <v>1</v>
      </c>
      <c r="R1040" s="15">
        <f t="shared" si="486"/>
        <v>0</v>
      </c>
      <c r="S1040" s="15">
        <f t="shared" si="487"/>
        <v>0.5</v>
      </c>
      <c r="T1040" s="17">
        <f t="shared" si="488"/>
        <v>0</v>
      </c>
      <c r="U1040" s="16">
        <v>0</v>
      </c>
      <c r="V1040" s="16">
        <v>0</v>
      </c>
      <c r="W1040" s="15">
        <f t="shared" si="489"/>
        <v>0</v>
      </c>
      <c r="X1040" s="15">
        <f t="shared" si="490"/>
        <v>0</v>
      </c>
      <c r="Y1040" s="17" t="e">
        <f t="shared" si="491"/>
        <v>#DIV/0!</v>
      </c>
      <c r="Z1040" s="8">
        <v>0</v>
      </c>
      <c r="AA1040" s="8">
        <v>0</v>
      </c>
      <c r="AB1040" s="15">
        <f t="shared" si="492"/>
        <v>0</v>
      </c>
      <c r="AC1040" s="15">
        <f t="shared" si="493"/>
        <v>0</v>
      </c>
      <c r="AD1040" s="17" t="e">
        <f t="shared" si="494"/>
        <v>#DIV/0!</v>
      </c>
      <c r="AE1040" s="13">
        <v>0</v>
      </c>
      <c r="AF1040" s="15">
        <f t="shared" si="495"/>
        <v>0</v>
      </c>
      <c r="AG1040" s="13">
        <v>0</v>
      </c>
      <c r="AH1040" s="15">
        <f t="shared" si="496"/>
        <v>0</v>
      </c>
      <c r="AI1040" s="13">
        <v>0</v>
      </c>
      <c r="AJ1040" s="15">
        <f t="shared" si="497"/>
        <v>0</v>
      </c>
      <c r="AK1040" s="13">
        <v>2</v>
      </c>
      <c r="AL1040" s="15">
        <f t="shared" si="498"/>
        <v>1</v>
      </c>
      <c r="AM1040" s="13">
        <v>1</v>
      </c>
      <c r="AN1040" s="15">
        <f t="shared" si="499"/>
        <v>0.5</v>
      </c>
      <c r="AO1040" s="2">
        <v>0</v>
      </c>
      <c r="AP1040" s="15">
        <f t="shared" si="500"/>
        <v>0</v>
      </c>
      <c r="AQ1040" s="6">
        <v>3</v>
      </c>
      <c r="AR1040" s="15">
        <f t="shared" si="501"/>
        <v>1.5</v>
      </c>
      <c r="AS1040" s="52">
        <v>1</v>
      </c>
      <c r="AT1040" s="15">
        <f t="shared" si="502"/>
        <v>0.5</v>
      </c>
      <c r="AU1040" s="18"/>
      <c r="AV1040" s="18"/>
      <c r="AW1040" s="18"/>
      <c r="AX1040" s="18"/>
      <c r="AY1040" s="18"/>
      <c r="AZ1040" s="18"/>
      <c r="BA1040" s="18"/>
      <c r="BB1040" s="18"/>
      <c r="BC1040" s="18"/>
      <c r="BD1040" s="92">
        <f t="shared" si="503"/>
        <v>0</v>
      </c>
      <c r="BE1040" s="92">
        <f t="shared" si="504"/>
        <v>0</v>
      </c>
      <c r="BF1040" s="93">
        <f>IFERROR(100*((L1040+0.44*AA1040+AQ1040)*2400)/((SUMIFS(팀공격력!Q:Q,팀공격력!A:A,B1040,팀공격력!B:B,D1040)+0.44*SUMIFS(팀공격력!T:T,팀공격력!A:A,B1040,팀공격력!B:B,D1040)+SUMIFS(팀공격력!AK:AK,팀공격력!A:A,B1040,팀공격력!B:B,D1040))*(F1040*60+G1040)),"")</f>
        <v>5.466671525930245</v>
      </c>
      <c r="BG1040" s="17">
        <f t="shared" si="505"/>
        <v>0</v>
      </c>
      <c r="BH1040" s="17">
        <f t="shared" si="506"/>
        <v>0</v>
      </c>
      <c r="BI1040" s="94">
        <f>IFERROR(((AG1040*(12000/5))/((F1040*60+G1040)*(SUMIFS(팀공격력!X:X,팀공격력!A:A,B1040,팀공격력!B:B,D1040)+SUMIFS(팀수비력!X:X,팀수비력!A:A,B1040,팀수비력!B:B,D1040))))*100,"")</f>
        <v>0</v>
      </c>
      <c r="BJ1040" s="94">
        <f>IFERROR(((AI1040*(12000/5))/((F1040*60+G1040)*(SUMIFS(팀공격력!V:V,팀공격력!A:A,B1040,팀공격력!B:B,D1040)+SUMIFS(팀수비력!W:W,팀수비력!A:A,B1040,팀수비력!B:B,D1040))))*100,"")</f>
        <v>0</v>
      </c>
      <c r="BK1040" s="94">
        <f>IFERROR(((AE1040*(12000/5))/((F1040*60+G1040)*(SUMIFS(팀공격력!X:X,팀공격력!A:A,B1040,팀공격력!B:B,D1040)+SUMIFS(팀수비력!X:X,팀수비력!A:A,B1040,팀수비력!B:B,D1040))))*100,"")</f>
        <v>0</v>
      </c>
      <c r="BL1040" s="94">
        <f>IFERROR(100*AK1040/(((((F1040*60+G1040)/(12000/5))*SUMIFS(팀공격력!P:P,팀공격력!A:A,B1040,팀공격력!B:B,D1040))-K1040)),"")</f>
        <v>7.4801309022907896</v>
      </c>
      <c r="BM1040" s="94">
        <f>IFERROR(100*((AM1040/E1040*(2400))/((F1040*60+G1040)*SUMIFS(팀공격력!AR:AR,팀공격력!A:A,B1040,팀공격력!B:B,D1040))),"")</f>
        <v>7.032662422001815</v>
      </c>
      <c r="BN1040" s="94">
        <f>IFERROR((AO1040*40)/(((F1040*60+G1040)/60)*(SUMIFS(팀수비력!Q:Q,팀수비력!A:A,B1040,팀수비력!B:B,D1040)-SUMIFS(팀수비력!N:N,팀수비력!A:A,B1040,팀수비력!B:B,D1040)))*100,"")</f>
        <v>0</v>
      </c>
      <c r="BO1040" s="94">
        <f t="shared" si="507"/>
        <v>75</v>
      </c>
      <c r="BP1040" s="18"/>
      <c r="BQ1040" s="18"/>
      <c r="BR1040" s="18"/>
      <c r="BS1040" s="18"/>
      <c r="BT1040" s="19" t="s">
        <v>88</v>
      </c>
      <c r="BU1040" s="19"/>
      <c r="BV1040" s="26" t="s">
        <v>89</v>
      </c>
      <c r="BW1040" s="26"/>
      <c r="BX1040" s="26"/>
      <c r="BY1040" s="26"/>
      <c r="BZ1040" s="29"/>
      <c r="CA1040" s="29"/>
      <c r="CB1040" s="29"/>
      <c r="CC1040" s="30"/>
      <c r="CD1040" s="30"/>
      <c r="CE1040" s="30"/>
      <c r="CF1040" s="28">
        <v>2</v>
      </c>
      <c r="CG1040" s="28">
        <v>0</v>
      </c>
    </row>
    <row r="1041" spans="1:85" x14ac:dyDescent="0.4">
      <c r="A1041" s="9" t="s">
        <v>84</v>
      </c>
      <c r="B1041" s="9" t="s">
        <v>191</v>
      </c>
      <c r="C1041" s="9" t="s">
        <v>204</v>
      </c>
      <c r="D1041" s="23" t="s">
        <v>299</v>
      </c>
      <c r="E1041" s="32">
        <v>9</v>
      </c>
      <c r="F1041" s="32">
        <v>29</v>
      </c>
      <c r="G1041" s="32">
        <v>10</v>
      </c>
      <c r="H1041" s="14">
        <f t="shared" si="481"/>
        <v>15750</v>
      </c>
      <c r="I1041" s="45">
        <v>147</v>
      </c>
      <c r="J1041" s="15">
        <f t="shared" si="482"/>
        <v>16.333333333333332</v>
      </c>
      <c r="K1041" s="21">
        <v>47</v>
      </c>
      <c r="L1041" s="21">
        <v>112</v>
      </c>
      <c r="M1041" s="15">
        <f t="shared" si="483"/>
        <v>5.2222222222222223</v>
      </c>
      <c r="N1041" s="15">
        <f t="shared" si="484"/>
        <v>12.444444444444445</v>
      </c>
      <c r="O1041" s="17">
        <f t="shared" si="485"/>
        <v>0.41964285714285715</v>
      </c>
      <c r="P1041" s="14">
        <v>14</v>
      </c>
      <c r="Q1041" s="16">
        <v>21</v>
      </c>
      <c r="R1041" s="15">
        <f t="shared" si="486"/>
        <v>1.5555555555555556</v>
      </c>
      <c r="S1041" s="15">
        <f t="shared" si="487"/>
        <v>2.3333333333333335</v>
      </c>
      <c r="T1041" s="17">
        <f t="shared" si="488"/>
        <v>0.66666666666666663</v>
      </c>
      <c r="U1041" s="16">
        <v>33</v>
      </c>
      <c r="V1041" s="16">
        <v>91</v>
      </c>
      <c r="W1041" s="15">
        <f t="shared" si="489"/>
        <v>3.6666666666666665</v>
      </c>
      <c r="X1041" s="15">
        <f t="shared" si="490"/>
        <v>10.111111111111111</v>
      </c>
      <c r="Y1041" s="17">
        <f t="shared" si="491"/>
        <v>0.36263736263736263</v>
      </c>
      <c r="Z1041" s="8">
        <v>20</v>
      </c>
      <c r="AA1041" s="8">
        <v>22</v>
      </c>
      <c r="AB1041" s="15">
        <f t="shared" si="492"/>
        <v>2.2222222222222223</v>
      </c>
      <c r="AC1041" s="15">
        <f t="shared" si="493"/>
        <v>2.4444444444444446</v>
      </c>
      <c r="AD1041" s="17">
        <f t="shared" si="494"/>
        <v>0.90909090909090906</v>
      </c>
      <c r="AE1041" s="13">
        <v>14</v>
      </c>
      <c r="AF1041" s="15">
        <f t="shared" si="495"/>
        <v>1.5555555555555556</v>
      </c>
      <c r="AG1041" s="13">
        <v>4</v>
      </c>
      <c r="AH1041" s="15">
        <f t="shared" si="496"/>
        <v>0.44444444444444442</v>
      </c>
      <c r="AI1041" s="13">
        <v>10</v>
      </c>
      <c r="AJ1041" s="15">
        <f t="shared" si="497"/>
        <v>1.1111111111111112</v>
      </c>
      <c r="AK1041" s="13">
        <v>8</v>
      </c>
      <c r="AL1041" s="15">
        <f t="shared" si="498"/>
        <v>0.88888888888888884</v>
      </c>
      <c r="AM1041" s="13">
        <v>6</v>
      </c>
      <c r="AN1041" s="15">
        <f t="shared" si="499"/>
        <v>0.66666666666666663</v>
      </c>
      <c r="AO1041" s="2">
        <v>0</v>
      </c>
      <c r="AP1041" s="15">
        <f t="shared" si="500"/>
        <v>0</v>
      </c>
      <c r="AQ1041" s="6">
        <v>8</v>
      </c>
      <c r="AR1041" s="15">
        <f t="shared" si="501"/>
        <v>0.88888888888888884</v>
      </c>
      <c r="AS1041" s="52">
        <v>14</v>
      </c>
      <c r="AT1041" s="15">
        <f t="shared" si="502"/>
        <v>1.5555555555555556</v>
      </c>
      <c r="AU1041" s="18"/>
      <c r="AV1041" s="18"/>
      <c r="AW1041" s="18"/>
      <c r="AX1041" s="18"/>
      <c r="AY1041" s="18"/>
      <c r="AZ1041" s="18"/>
      <c r="BA1041" s="18"/>
      <c r="BB1041" s="18"/>
      <c r="BC1041" s="18"/>
      <c r="BD1041" s="92">
        <f t="shared" si="503"/>
        <v>60.404339250493088</v>
      </c>
      <c r="BE1041" s="92">
        <f t="shared" si="504"/>
        <v>56.696428571428569</v>
      </c>
      <c r="BF1041" s="93">
        <f>IFERROR(100*((L1041+0.44*AA1041+AQ1041)*2400)/((SUMIFS(팀공격력!Q:Q,팀공격력!A:A,B1041,팀공격력!B:B,D1041)+0.44*SUMIFS(팀공격력!T:T,팀공격력!A:A,B1041,팀공격력!B:B,D1041)+SUMIFS(팀공격력!AK:AK,팀공격력!A:A,B1041,팀공격력!B:B,D1041))*(F1041*60+G1041)),"")</f>
        <v>23.293018800143695</v>
      </c>
      <c r="BG1041" s="17">
        <f t="shared" si="505"/>
        <v>0.8125</v>
      </c>
      <c r="BH1041" s="17">
        <f t="shared" si="506"/>
        <v>0.19642857142857142</v>
      </c>
      <c r="BI1041" s="94">
        <f>IFERROR(((AG1041*(12000/5))/((F1041*60+G1041)*(SUMIFS(팀공격력!X:X,팀공격력!A:A,B1041,팀공격력!B:B,D1041)+SUMIFS(팀수비력!X:X,팀수비력!A:A,B1041,팀수비력!B:B,D1041))))*100,"")</f>
        <v>0.87771428571428567</v>
      </c>
      <c r="BJ1041" s="94">
        <f>IFERROR(((AI1041*(12000/5))/((F1041*60+G1041)*(SUMIFS(팀공격력!V:V,팀공격력!A:A,B1041,팀공격력!B:B,D1041)+SUMIFS(팀수비력!W:W,팀수비력!A:A,B1041,팀수비력!B:B,D1041))))*100,"")</f>
        <v>4.1060735671514115</v>
      </c>
      <c r="BK1041" s="94">
        <f>IFERROR(((AE1041*(12000/5))/((F1041*60+G1041)*(SUMIFS(팀공격력!X:X,팀공격력!A:A,B1041,팀공격력!B:B,D1041)+SUMIFS(팀수비력!X:X,팀수비력!A:A,B1041,팀수비력!B:B,D1041))))*100,"")</f>
        <v>3.0720000000000001</v>
      </c>
      <c r="BL1041" s="94">
        <f>IFERROR(100*AK1041/(((((F1041*60+G1041)/(12000/5))*SUMIFS(팀공격력!P:P,팀공격력!A:A,B1041,팀공격력!B:B,D1041))-K1041)),"")</f>
        <v>5.1138633639632438</v>
      </c>
      <c r="BM1041" s="94">
        <f>IFERROR(100*((AM1041/E1041*(2400))/((F1041*60+G1041)*SUMIFS(팀공격력!AR:AR,팀공격력!A:A,B1041,팀공격력!B:B,D1041))),"")</f>
        <v>1.2323903672841274</v>
      </c>
      <c r="BN1041" s="94">
        <f>IFERROR((AO1041*40)/(((F1041*60+G1041)/60)*(SUMIFS(팀수비력!Q:Q,팀수비력!A:A,B1041,팀수비력!B:B,D1041)-SUMIFS(팀수비력!N:N,팀수비력!A:A,B1041,팀수비력!B:B,D1041)))*100,"")</f>
        <v>0</v>
      </c>
      <c r="BO1041" s="94">
        <f t="shared" si="507"/>
        <v>6.1690314620604561</v>
      </c>
      <c r="BP1041" s="18"/>
      <c r="BQ1041" s="18"/>
      <c r="BR1041" s="18"/>
      <c r="BS1041" s="18"/>
      <c r="BT1041" s="19" t="s">
        <v>88</v>
      </c>
      <c r="BU1041" s="19"/>
      <c r="BV1041" s="26" t="s">
        <v>94</v>
      </c>
      <c r="BW1041" s="26"/>
      <c r="BX1041" s="26"/>
      <c r="BY1041" s="26"/>
      <c r="BZ1041" s="29"/>
      <c r="CA1041" s="29"/>
      <c r="CB1041" s="29"/>
      <c r="CC1041" s="30"/>
      <c r="CD1041" s="30"/>
      <c r="CE1041" s="30"/>
      <c r="CF1041" s="28">
        <v>5</v>
      </c>
      <c r="CG1041" s="28">
        <v>4</v>
      </c>
    </row>
    <row r="1042" spans="1:85" x14ac:dyDescent="0.4">
      <c r="A1042" s="9" t="s">
        <v>84</v>
      </c>
      <c r="B1042" s="9" t="s">
        <v>191</v>
      </c>
      <c r="C1042" s="9" t="s">
        <v>206</v>
      </c>
      <c r="D1042" s="23" t="s">
        <v>299</v>
      </c>
      <c r="E1042" s="32">
        <v>6</v>
      </c>
      <c r="F1042" s="32">
        <v>9</v>
      </c>
      <c r="G1042" s="32">
        <v>30</v>
      </c>
      <c r="H1042" s="14">
        <f t="shared" si="481"/>
        <v>3420</v>
      </c>
      <c r="I1042" s="45">
        <v>18</v>
      </c>
      <c r="J1042" s="15">
        <f t="shared" si="482"/>
        <v>3</v>
      </c>
      <c r="K1042" s="21">
        <v>6</v>
      </c>
      <c r="L1042" s="21">
        <v>15</v>
      </c>
      <c r="M1042" s="15">
        <f t="shared" si="483"/>
        <v>1</v>
      </c>
      <c r="N1042" s="15">
        <f t="shared" si="484"/>
        <v>2.5</v>
      </c>
      <c r="O1042" s="17">
        <f t="shared" si="485"/>
        <v>0.4</v>
      </c>
      <c r="P1042" s="14">
        <v>4</v>
      </c>
      <c r="Q1042" s="16">
        <v>11</v>
      </c>
      <c r="R1042" s="15">
        <f t="shared" si="486"/>
        <v>0.66666666666666663</v>
      </c>
      <c r="S1042" s="15">
        <f t="shared" si="487"/>
        <v>1.8333333333333333</v>
      </c>
      <c r="T1042" s="17">
        <f t="shared" si="488"/>
        <v>0.36363636363636365</v>
      </c>
      <c r="U1042" s="16">
        <v>2</v>
      </c>
      <c r="V1042" s="16">
        <v>4</v>
      </c>
      <c r="W1042" s="15">
        <f t="shared" si="489"/>
        <v>0.33333333333333331</v>
      </c>
      <c r="X1042" s="15">
        <f t="shared" si="490"/>
        <v>0.66666666666666663</v>
      </c>
      <c r="Y1042" s="17">
        <f t="shared" si="491"/>
        <v>0.5</v>
      </c>
      <c r="Z1042" s="8">
        <v>4</v>
      </c>
      <c r="AA1042" s="8">
        <v>6</v>
      </c>
      <c r="AB1042" s="15">
        <f t="shared" si="492"/>
        <v>0.66666666666666663</v>
      </c>
      <c r="AC1042" s="15">
        <f t="shared" si="493"/>
        <v>1</v>
      </c>
      <c r="AD1042" s="17">
        <f t="shared" si="494"/>
        <v>0.66666666666666663</v>
      </c>
      <c r="AE1042" s="13">
        <v>5</v>
      </c>
      <c r="AF1042" s="15">
        <f t="shared" si="495"/>
        <v>0.83333333333333337</v>
      </c>
      <c r="AG1042" s="13">
        <v>5</v>
      </c>
      <c r="AH1042" s="15">
        <f t="shared" si="496"/>
        <v>0.83333333333333337</v>
      </c>
      <c r="AI1042" s="13">
        <v>0</v>
      </c>
      <c r="AJ1042" s="15">
        <f t="shared" si="497"/>
        <v>0</v>
      </c>
      <c r="AK1042" s="13">
        <v>13</v>
      </c>
      <c r="AL1042" s="15">
        <f t="shared" si="498"/>
        <v>2.1666666666666665</v>
      </c>
      <c r="AM1042" s="13">
        <v>4</v>
      </c>
      <c r="AN1042" s="15">
        <f t="shared" si="499"/>
        <v>0.66666666666666663</v>
      </c>
      <c r="AO1042" s="2">
        <v>1</v>
      </c>
      <c r="AP1042" s="15">
        <f t="shared" si="500"/>
        <v>0.16666666666666666</v>
      </c>
      <c r="AQ1042" s="6">
        <v>2</v>
      </c>
      <c r="AR1042" s="15">
        <f t="shared" si="501"/>
        <v>0.33333333333333331</v>
      </c>
      <c r="AS1042" s="52">
        <v>5</v>
      </c>
      <c r="AT1042" s="15">
        <f t="shared" si="502"/>
        <v>0.83333333333333337</v>
      </c>
      <c r="AU1042" s="18"/>
      <c r="AV1042" s="18"/>
      <c r="AW1042" s="18"/>
      <c r="AX1042" s="18"/>
      <c r="AY1042" s="18"/>
      <c r="AZ1042" s="18"/>
      <c r="BA1042" s="18"/>
      <c r="BB1042" s="18"/>
      <c r="BC1042" s="18"/>
      <c r="BD1042" s="92">
        <f t="shared" si="503"/>
        <v>51.020408163265309</v>
      </c>
      <c r="BE1042" s="92">
        <f t="shared" si="504"/>
        <v>46.666666666666664</v>
      </c>
      <c r="BF1042" s="93">
        <f>IFERROR(100*((L1042+0.44*AA1042+AQ1042)*2400)/((SUMIFS(팀공격력!Q:Q,팀공격력!A:A,B1042,팀공격력!B:B,D1042)+0.44*SUMIFS(팀공격력!T:T,팀공격력!A:A,B1042,팀공격력!B:B,D1042)+SUMIFS(팀공격력!AK:AK,팀공격력!A:A,B1042,팀공격력!B:B,D1042))*(F1042*60+G1042)),"")</f>
        <v>10.830723077601801</v>
      </c>
      <c r="BG1042" s="17">
        <f t="shared" si="505"/>
        <v>0.26666666666666666</v>
      </c>
      <c r="BH1042" s="17">
        <f t="shared" si="506"/>
        <v>0.4</v>
      </c>
      <c r="BI1042" s="94">
        <f>IFERROR(((AG1042*(12000/5))/((F1042*60+G1042)*(SUMIFS(팀공격력!X:X,팀공격력!A:A,B1042,팀공격력!B:B,D1042)+SUMIFS(팀수비력!X:X,팀수비력!A:A,B1042,팀수비력!B:B,D1042))))*100,"")</f>
        <v>3.3684210526315788</v>
      </c>
      <c r="BJ1042" s="94">
        <f>IFERROR(((AI1042*(12000/5))/((F1042*60+G1042)*(SUMIFS(팀공격력!V:V,팀공격력!A:A,B1042,팀공격력!B:B,D1042)+SUMIFS(팀수비력!W:W,팀수비력!A:A,B1042,팀수비력!B:B,D1042))))*100,"")</f>
        <v>0</v>
      </c>
      <c r="BK1042" s="94">
        <f>IFERROR(((AE1042*(12000/5))/((F1042*60+G1042)*(SUMIFS(팀공격력!X:X,팀공격력!A:A,B1042,팀공격력!B:B,D1042)+SUMIFS(팀수비력!X:X,팀수비력!A:A,B1042,팀수비력!B:B,D1042))))*100,"")</f>
        <v>3.3684210526315788</v>
      </c>
      <c r="BL1042" s="94">
        <f>IFERROR(100*AK1042/(((((F1042*60+G1042)/(12000/5))*SUMIFS(팀공격력!P:P,팀공격력!A:A,B1042,팀공격력!B:B,D1042))-K1042)),"")</f>
        <v>21.572287907073221</v>
      </c>
      <c r="BM1042" s="94">
        <f>IFERROR(100*((AM1042/E1042*(2400))/((F1042*60+G1042)*SUMIFS(팀공격력!AR:AR,팀공격력!A:A,B1042,팀공격력!B:B,D1042))),"")</f>
        <v>3.7836546363986368</v>
      </c>
      <c r="BN1042" s="94">
        <f>IFERROR((AO1042*40)/(((F1042*60+G1042)/60)*(SUMIFS(팀수비력!Q:Q,팀수비력!A:A,B1042,팀수비력!B:B,D1042)-SUMIFS(팀수비력!N:N,팀수비력!A:A,B1042,팀수비력!B:B,D1042)))*100,"")</f>
        <v>1.0370754472387866</v>
      </c>
      <c r="BO1042" s="94">
        <f t="shared" si="507"/>
        <v>10.183299389002036</v>
      </c>
      <c r="BP1042" s="18"/>
      <c r="BQ1042" s="18"/>
      <c r="BR1042" s="18"/>
      <c r="BS1042" s="18"/>
      <c r="BT1042" s="19" t="s">
        <v>88</v>
      </c>
      <c r="BU1042" s="19"/>
      <c r="BV1042" s="26" t="s">
        <v>89</v>
      </c>
      <c r="BW1042" s="26"/>
      <c r="BX1042" s="26"/>
      <c r="BY1042" s="26"/>
      <c r="BZ1042" s="29"/>
      <c r="CA1042" s="29"/>
      <c r="CB1042" s="29"/>
      <c r="CC1042" s="30"/>
      <c r="CD1042" s="30"/>
      <c r="CE1042" s="30"/>
      <c r="CF1042" s="28">
        <v>2</v>
      </c>
      <c r="CG1042" s="28">
        <v>4</v>
      </c>
    </row>
    <row r="1043" spans="1:85" x14ac:dyDescent="0.4">
      <c r="A1043" s="9" t="s">
        <v>84</v>
      </c>
      <c r="B1043" s="9" t="s">
        <v>191</v>
      </c>
      <c r="C1043" s="9" t="s">
        <v>207</v>
      </c>
      <c r="D1043" s="23" t="s">
        <v>299</v>
      </c>
      <c r="E1043" s="32">
        <v>5</v>
      </c>
      <c r="F1043" s="32">
        <v>1</v>
      </c>
      <c r="G1043" s="32">
        <v>10</v>
      </c>
      <c r="H1043" s="14">
        <f t="shared" si="481"/>
        <v>350</v>
      </c>
      <c r="I1043" s="45">
        <v>2</v>
      </c>
      <c r="J1043" s="15">
        <f t="shared" si="482"/>
        <v>0.4</v>
      </c>
      <c r="K1043" s="21">
        <v>1</v>
      </c>
      <c r="L1043" s="21">
        <v>2</v>
      </c>
      <c r="M1043" s="15">
        <f t="shared" si="483"/>
        <v>0.2</v>
      </c>
      <c r="N1043" s="15">
        <f t="shared" si="484"/>
        <v>0.4</v>
      </c>
      <c r="O1043" s="17">
        <f t="shared" si="485"/>
        <v>0.5</v>
      </c>
      <c r="P1043" s="14">
        <v>1</v>
      </c>
      <c r="Q1043" s="16">
        <v>2</v>
      </c>
      <c r="R1043" s="15">
        <f t="shared" si="486"/>
        <v>0.2</v>
      </c>
      <c r="S1043" s="15">
        <f t="shared" si="487"/>
        <v>0.4</v>
      </c>
      <c r="T1043" s="17">
        <f t="shared" si="488"/>
        <v>0.5</v>
      </c>
      <c r="U1043" s="16">
        <v>0</v>
      </c>
      <c r="V1043" s="16">
        <v>0</v>
      </c>
      <c r="W1043" s="15">
        <f t="shared" si="489"/>
        <v>0</v>
      </c>
      <c r="X1043" s="15">
        <f t="shared" si="490"/>
        <v>0</v>
      </c>
      <c r="Y1043" s="17" t="e">
        <f t="shared" si="491"/>
        <v>#DIV/0!</v>
      </c>
      <c r="Z1043" s="8">
        <v>0</v>
      </c>
      <c r="AA1043" s="8">
        <v>0</v>
      </c>
      <c r="AB1043" s="15">
        <f t="shared" si="492"/>
        <v>0</v>
      </c>
      <c r="AC1043" s="15">
        <f t="shared" si="493"/>
        <v>0</v>
      </c>
      <c r="AD1043" s="17" t="e">
        <f t="shared" si="494"/>
        <v>#DIV/0!</v>
      </c>
      <c r="AE1043" s="13">
        <v>2</v>
      </c>
      <c r="AF1043" s="15">
        <f t="shared" si="495"/>
        <v>0.4</v>
      </c>
      <c r="AG1043" s="13">
        <v>2</v>
      </c>
      <c r="AH1043" s="15">
        <f t="shared" si="496"/>
        <v>0.4</v>
      </c>
      <c r="AI1043" s="13">
        <v>0</v>
      </c>
      <c r="AJ1043" s="15">
        <f t="shared" si="497"/>
        <v>0</v>
      </c>
      <c r="AK1043" s="13">
        <v>0</v>
      </c>
      <c r="AL1043" s="15">
        <f t="shared" si="498"/>
        <v>0</v>
      </c>
      <c r="AM1043" s="13">
        <v>1</v>
      </c>
      <c r="AN1043" s="15">
        <f t="shared" si="499"/>
        <v>0.2</v>
      </c>
      <c r="AO1043" s="2">
        <v>0</v>
      </c>
      <c r="AP1043" s="15">
        <f t="shared" si="500"/>
        <v>0</v>
      </c>
      <c r="AQ1043" s="6">
        <v>0</v>
      </c>
      <c r="AR1043" s="15">
        <f t="shared" si="501"/>
        <v>0</v>
      </c>
      <c r="AS1043" s="52">
        <v>0</v>
      </c>
      <c r="AT1043" s="15">
        <f t="shared" si="502"/>
        <v>0</v>
      </c>
      <c r="AU1043" s="18"/>
      <c r="AV1043" s="18"/>
      <c r="AW1043" s="18"/>
      <c r="AX1043" s="18"/>
      <c r="AY1043" s="18"/>
      <c r="AZ1043" s="18"/>
      <c r="BA1043" s="18"/>
      <c r="BB1043" s="18"/>
      <c r="BC1043" s="18"/>
      <c r="BD1043" s="92">
        <f t="shared" si="503"/>
        <v>50</v>
      </c>
      <c r="BE1043" s="92">
        <f t="shared" si="504"/>
        <v>50</v>
      </c>
      <c r="BF1043" s="93">
        <f>IFERROR(100*((L1043+0.44*AA1043+AQ1043)*2400)/((SUMIFS(팀공격력!Q:Q,팀공격력!A:A,B1043,팀공격력!B:B,D1043)+0.44*SUMIFS(팀공격력!T:T,팀공격력!A:A,B1043,팀공격력!B:B,D1043)+SUMIFS(팀공격력!AK:AK,팀공격력!A:A,B1043,팀공격력!B:B,D1043))*(F1043*60+G1043)),"")</f>
        <v>8.9809603640282596</v>
      </c>
      <c r="BG1043" s="17">
        <f t="shared" si="505"/>
        <v>0</v>
      </c>
      <c r="BH1043" s="17">
        <f t="shared" si="506"/>
        <v>0</v>
      </c>
      <c r="BI1043" s="94">
        <f>IFERROR(((AG1043*(12000/5))/((F1043*60+G1043)*(SUMIFS(팀공격력!X:X,팀공격력!A:A,B1043,팀공격력!B:B,D1043)+SUMIFS(팀수비력!X:X,팀수비력!A:A,B1043,팀수비력!B:B,D1043))))*100,"")</f>
        <v>10.971428571428572</v>
      </c>
      <c r="BJ1043" s="94">
        <f>IFERROR(((AI1043*(12000/5))/((F1043*60+G1043)*(SUMIFS(팀공격력!V:V,팀공격력!A:A,B1043,팀공격력!B:B,D1043)+SUMIFS(팀수비력!W:W,팀수비력!A:A,B1043,팀수비력!B:B,D1043))))*100,"")</f>
        <v>0</v>
      </c>
      <c r="BK1043" s="94">
        <f>IFERROR(((AE1043*(12000/5))/((F1043*60+G1043)*(SUMIFS(팀공격력!X:X,팀공격력!A:A,B1043,팀공격력!B:B,D1043)+SUMIFS(팀수비력!X:X,팀수비력!A:A,B1043,팀수비력!B:B,D1043))))*100,"")</f>
        <v>10.971428571428572</v>
      </c>
      <c r="BL1043" s="94">
        <f>IFERROR(100*AK1043/(((((F1043*60+G1043)/(12000/5))*SUMIFS(팀공격력!P:P,팀공격력!A:A,B1043,팀공격력!B:B,D1043))-K1043)),"")</f>
        <v>0</v>
      </c>
      <c r="BM1043" s="94">
        <f>IFERROR(100*((AM1043/E1043*(2400))/((F1043*60+G1043)*SUMIFS(팀공격력!AR:AR,팀공격력!A:A,B1043,팀공격력!B:B,D1043))),"")</f>
        <v>9.242927754630955</v>
      </c>
      <c r="BN1043" s="94">
        <f>IFERROR((AO1043*40)/(((F1043*60+G1043)/60)*(SUMIFS(팀수비력!Q:Q,팀수비력!A:A,B1043,팀수비력!B:B,D1043)-SUMIFS(팀수비력!N:N,팀수비력!A:A,B1043,팀수비력!B:B,D1043)))*100,"")</f>
        <v>0</v>
      </c>
      <c r="BO1043" s="94">
        <f t="shared" si="507"/>
        <v>0</v>
      </c>
      <c r="BP1043" s="18"/>
      <c r="BQ1043" s="18"/>
      <c r="BR1043" s="18"/>
      <c r="BS1043" s="18"/>
      <c r="BT1043" s="19" t="s">
        <v>88</v>
      </c>
      <c r="BU1043" s="19"/>
      <c r="BV1043" s="26" t="s">
        <v>94</v>
      </c>
      <c r="BW1043" s="26"/>
      <c r="BX1043" s="26"/>
      <c r="BY1043" s="26"/>
      <c r="BZ1043" s="29"/>
      <c r="CA1043" s="29"/>
      <c r="CB1043" s="29"/>
      <c r="CC1043" s="30"/>
      <c r="CD1043" s="30"/>
      <c r="CE1043" s="30"/>
      <c r="CF1043" s="28">
        <v>3</v>
      </c>
      <c r="CG1043" s="28">
        <v>2</v>
      </c>
    </row>
    <row r="1044" spans="1:85" x14ac:dyDescent="0.4">
      <c r="A1044" s="9" t="s">
        <v>84</v>
      </c>
      <c r="B1044" s="9" t="s">
        <v>191</v>
      </c>
      <c r="C1044" s="9" t="s">
        <v>208</v>
      </c>
      <c r="D1044" s="23" t="s">
        <v>299</v>
      </c>
      <c r="E1044" s="32">
        <v>9</v>
      </c>
      <c r="F1044" s="32">
        <v>8</v>
      </c>
      <c r="G1044" s="32">
        <v>43</v>
      </c>
      <c r="H1044" s="14">
        <f t="shared" si="481"/>
        <v>4707</v>
      </c>
      <c r="I1044" s="45">
        <v>31</v>
      </c>
      <c r="J1044" s="15">
        <f t="shared" si="482"/>
        <v>3.4444444444444446</v>
      </c>
      <c r="K1044" s="21">
        <v>14</v>
      </c>
      <c r="L1044" s="21">
        <v>30</v>
      </c>
      <c r="M1044" s="15">
        <f t="shared" si="483"/>
        <v>1.5555555555555556</v>
      </c>
      <c r="N1044" s="15">
        <f t="shared" si="484"/>
        <v>3.3333333333333335</v>
      </c>
      <c r="O1044" s="17">
        <f t="shared" si="485"/>
        <v>0.46666666666666667</v>
      </c>
      <c r="P1044" s="14">
        <v>13</v>
      </c>
      <c r="Q1044" s="16">
        <v>25</v>
      </c>
      <c r="R1044" s="15">
        <f t="shared" si="486"/>
        <v>1.4444444444444444</v>
      </c>
      <c r="S1044" s="15">
        <f t="shared" si="487"/>
        <v>2.7777777777777777</v>
      </c>
      <c r="T1044" s="17">
        <f t="shared" si="488"/>
        <v>0.52</v>
      </c>
      <c r="U1044" s="16">
        <v>1</v>
      </c>
      <c r="V1044" s="16">
        <v>5</v>
      </c>
      <c r="W1044" s="15">
        <f t="shared" si="489"/>
        <v>0.1111111111111111</v>
      </c>
      <c r="X1044" s="15">
        <f t="shared" si="490"/>
        <v>0.55555555555555558</v>
      </c>
      <c r="Y1044" s="17">
        <f t="shared" si="491"/>
        <v>0.2</v>
      </c>
      <c r="Z1044" s="8">
        <v>2</v>
      </c>
      <c r="AA1044" s="8">
        <v>3</v>
      </c>
      <c r="AB1044" s="15">
        <f t="shared" si="492"/>
        <v>0.22222222222222221</v>
      </c>
      <c r="AC1044" s="15">
        <f t="shared" si="493"/>
        <v>0.33333333333333331</v>
      </c>
      <c r="AD1044" s="17">
        <f t="shared" si="494"/>
        <v>0.66666666666666663</v>
      </c>
      <c r="AE1044" s="13">
        <v>8</v>
      </c>
      <c r="AF1044" s="15">
        <f t="shared" si="495"/>
        <v>0.88888888888888884</v>
      </c>
      <c r="AG1044" s="13">
        <v>4</v>
      </c>
      <c r="AH1044" s="15">
        <f t="shared" si="496"/>
        <v>0.44444444444444442</v>
      </c>
      <c r="AI1044" s="13">
        <v>4</v>
      </c>
      <c r="AJ1044" s="15">
        <f t="shared" si="497"/>
        <v>0.44444444444444442</v>
      </c>
      <c r="AK1044" s="13">
        <v>1</v>
      </c>
      <c r="AL1044" s="15">
        <f t="shared" si="498"/>
        <v>0.1111111111111111</v>
      </c>
      <c r="AM1044" s="13">
        <v>2</v>
      </c>
      <c r="AN1044" s="15">
        <f t="shared" si="499"/>
        <v>0.22222222222222221</v>
      </c>
      <c r="AO1044" s="2">
        <v>1</v>
      </c>
      <c r="AP1044" s="15">
        <f t="shared" si="500"/>
        <v>0.1111111111111111</v>
      </c>
      <c r="AQ1044" s="6">
        <v>1</v>
      </c>
      <c r="AR1044" s="15">
        <f t="shared" si="501"/>
        <v>0.1111111111111111</v>
      </c>
      <c r="AS1044" s="52">
        <v>10</v>
      </c>
      <c r="AT1044" s="15">
        <f t="shared" si="502"/>
        <v>1.1111111111111112</v>
      </c>
      <c r="AU1044" s="18"/>
      <c r="AV1044" s="18"/>
      <c r="AW1044" s="18"/>
      <c r="AX1044" s="18"/>
      <c r="AY1044" s="18"/>
      <c r="AZ1044" s="18"/>
      <c r="BA1044" s="18"/>
      <c r="BB1044" s="18"/>
      <c r="BC1044" s="18"/>
      <c r="BD1044" s="92">
        <f t="shared" si="503"/>
        <v>49.489144316730524</v>
      </c>
      <c r="BE1044" s="92">
        <f t="shared" si="504"/>
        <v>48.333333333333336</v>
      </c>
      <c r="BF1044" s="93">
        <f>IFERROR(100*((L1044+0.44*AA1044+AQ1044)*2400)/((SUMIFS(팀공격력!Q:Q,팀공격력!A:A,B1044,팀공격력!B:B,D1044)+0.44*SUMIFS(팀공격력!T:T,팀공격력!A:A,B1044,팀공격력!B:B,D1044)+SUMIFS(팀공격력!AK:AK,팀공격력!A:A,B1044,팀공격력!B:B,D1044))*(F1044*60+G1044)),"")</f>
        <v>19.42497583898426</v>
      </c>
      <c r="BG1044" s="17">
        <f t="shared" si="505"/>
        <v>0.16666666666666666</v>
      </c>
      <c r="BH1044" s="17">
        <f t="shared" si="506"/>
        <v>0.1</v>
      </c>
      <c r="BI1044" s="94">
        <f>IFERROR(((AG1044*(12000/5))/((F1044*60+G1044)*(SUMIFS(팀공격력!X:X,팀공격력!A:A,B1044,팀공격력!B:B,D1044)+SUMIFS(팀수비력!X:X,팀수비력!A:A,B1044,팀수비력!B:B,D1044))))*100,"")</f>
        <v>2.9369024856596559</v>
      </c>
      <c r="BJ1044" s="94">
        <f>IFERROR(((AI1044*(12000/5))/((F1044*60+G1044)*(SUMIFS(팀공격력!V:V,팀공격력!A:A,B1044,팀공격력!B:B,D1044)+SUMIFS(팀수비력!W:W,팀수비력!A:A,B1044,팀수비력!B:B,D1044))))*100,"")</f>
        <v>5.4957007590936673</v>
      </c>
      <c r="BK1044" s="94">
        <f>IFERROR(((AE1044*(12000/5))/((F1044*60+G1044)*(SUMIFS(팀공격력!X:X,팀공격력!A:A,B1044,팀공격력!B:B,D1044)+SUMIFS(팀수비력!X:X,팀수비력!A:A,B1044,팀수비력!B:B,D1044))))*100,"")</f>
        <v>5.8738049713193119</v>
      </c>
      <c r="BL1044" s="94">
        <f>IFERROR(100*AK1044/(((((F1044*60+G1044)/(12000/5))*SUMIFS(팀공격력!P:P,팀공격력!A:A,B1044,팀공격력!B:B,D1044))-K1044)),"")</f>
        <v>2.1368092096476934</v>
      </c>
      <c r="BM1044" s="94">
        <f>IFERROR(100*((AM1044/E1044*(2400))/((F1044*60+G1044)*SUMIFS(팀공격력!AR:AR,팀공격력!A:A,B1044,팀공격력!B:B,D1044))),"")</f>
        <v>1.3745590457279939</v>
      </c>
      <c r="BN1044" s="94">
        <f>IFERROR((AO1044*40)/(((F1044*60+G1044)/60)*(SUMIFS(팀수비력!Q:Q,팀수비력!A:A,B1044,팀수비력!B:B,D1044)-SUMIFS(팀수비력!N:N,팀수비력!A:A,B1044,팀수비력!B:B,D1044)))*100,"")</f>
        <v>1.1302734319810868</v>
      </c>
      <c r="BO1044" s="94">
        <f t="shared" si="507"/>
        <v>3.0940594059405941</v>
      </c>
      <c r="BP1044" s="18"/>
      <c r="BQ1044" s="18"/>
      <c r="BR1044" s="18"/>
      <c r="BS1044" s="18"/>
      <c r="BT1044" s="19" t="s">
        <v>88</v>
      </c>
      <c r="BU1044" s="19"/>
      <c r="BV1044" s="26" t="s">
        <v>94</v>
      </c>
      <c r="BW1044" s="26"/>
      <c r="BX1044" s="26"/>
      <c r="BY1044" s="26"/>
      <c r="BZ1044" s="29"/>
      <c r="CA1044" s="29"/>
      <c r="CB1044" s="29"/>
      <c r="CC1044" s="30"/>
      <c r="CD1044" s="30"/>
      <c r="CE1044" s="30"/>
      <c r="CF1044" s="28">
        <v>5</v>
      </c>
      <c r="CG1044" s="28">
        <v>4</v>
      </c>
    </row>
    <row r="1045" spans="1:85" x14ac:dyDescent="0.4">
      <c r="A1045" s="9" t="s">
        <v>84</v>
      </c>
      <c r="B1045" s="9" t="s">
        <v>191</v>
      </c>
      <c r="C1045" s="9" t="s">
        <v>209</v>
      </c>
      <c r="D1045" s="23" t="s">
        <v>299</v>
      </c>
      <c r="E1045" s="32">
        <v>6</v>
      </c>
      <c r="F1045" s="32">
        <v>8</v>
      </c>
      <c r="G1045" s="32">
        <v>55</v>
      </c>
      <c r="H1045" s="14">
        <f t="shared" si="481"/>
        <v>3210</v>
      </c>
      <c r="I1045" s="45">
        <v>14</v>
      </c>
      <c r="J1045" s="15">
        <f t="shared" si="482"/>
        <v>2.3333333333333335</v>
      </c>
      <c r="K1045" s="21">
        <v>5</v>
      </c>
      <c r="L1045" s="21">
        <v>10</v>
      </c>
      <c r="M1045" s="15">
        <f t="shared" si="483"/>
        <v>0.83333333333333337</v>
      </c>
      <c r="N1045" s="15">
        <f t="shared" si="484"/>
        <v>1.6666666666666667</v>
      </c>
      <c r="O1045" s="17">
        <f t="shared" si="485"/>
        <v>0.5</v>
      </c>
      <c r="P1045" s="14">
        <v>1</v>
      </c>
      <c r="Q1045" s="16">
        <v>4</v>
      </c>
      <c r="R1045" s="15">
        <f t="shared" si="486"/>
        <v>0.16666666666666666</v>
      </c>
      <c r="S1045" s="15">
        <f t="shared" si="487"/>
        <v>0.66666666666666663</v>
      </c>
      <c r="T1045" s="17">
        <f t="shared" si="488"/>
        <v>0.25</v>
      </c>
      <c r="U1045" s="16">
        <v>4</v>
      </c>
      <c r="V1045" s="16">
        <v>6</v>
      </c>
      <c r="W1045" s="15">
        <f t="shared" si="489"/>
        <v>0.66666666666666663</v>
      </c>
      <c r="X1045" s="15">
        <f t="shared" si="490"/>
        <v>1</v>
      </c>
      <c r="Y1045" s="17">
        <f t="shared" si="491"/>
        <v>0.66666666666666663</v>
      </c>
      <c r="Z1045" s="8">
        <v>0</v>
      </c>
      <c r="AA1045" s="8">
        <v>0</v>
      </c>
      <c r="AB1045" s="15">
        <f t="shared" si="492"/>
        <v>0</v>
      </c>
      <c r="AC1045" s="15">
        <f t="shared" si="493"/>
        <v>0</v>
      </c>
      <c r="AD1045" s="17" t="e">
        <f t="shared" si="494"/>
        <v>#DIV/0!</v>
      </c>
      <c r="AE1045" s="13">
        <v>6</v>
      </c>
      <c r="AF1045" s="15">
        <f t="shared" si="495"/>
        <v>1</v>
      </c>
      <c r="AG1045" s="13">
        <v>2</v>
      </c>
      <c r="AH1045" s="15">
        <f t="shared" si="496"/>
        <v>0.33333333333333331</v>
      </c>
      <c r="AI1045" s="13">
        <v>4</v>
      </c>
      <c r="AJ1045" s="15">
        <f t="shared" si="497"/>
        <v>0.66666666666666663</v>
      </c>
      <c r="AK1045" s="13">
        <v>2</v>
      </c>
      <c r="AL1045" s="15">
        <f t="shared" si="498"/>
        <v>0.33333333333333331</v>
      </c>
      <c r="AM1045" s="13">
        <v>2</v>
      </c>
      <c r="AN1045" s="15">
        <f t="shared" si="499"/>
        <v>0.33333333333333331</v>
      </c>
      <c r="AO1045" s="2">
        <v>0</v>
      </c>
      <c r="AP1045" s="15">
        <f t="shared" si="500"/>
        <v>0</v>
      </c>
      <c r="AQ1045" s="6">
        <v>0</v>
      </c>
      <c r="AR1045" s="15">
        <f t="shared" si="501"/>
        <v>0</v>
      </c>
      <c r="AS1045" s="52">
        <v>8</v>
      </c>
      <c r="AT1045" s="15">
        <f t="shared" si="502"/>
        <v>1.3333333333333333</v>
      </c>
      <c r="AU1045" s="18"/>
      <c r="AV1045" s="18"/>
      <c r="AW1045" s="18"/>
      <c r="AX1045" s="18"/>
      <c r="AY1045" s="18"/>
      <c r="AZ1045" s="18"/>
      <c r="BA1045" s="18"/>
      <c r="BB1045" s="18"/>
      <c r="BC1045" s="18"/>
      <c r="BD1045" s="92">
        <f t="shared" si="503"/>
        <v>70</v>
      </c>
      <c r="BE1045" s="92">
        <f t="shared" si="504"/>
        <v>70</v>
      </c>
      <c r="BF1045" s="93">
        <f>IFERROR(100*((L1045+0.44*AA1045+AQ1045)*2400)/((SUMIFS(팀공격력!Q:Q,팀공격력!A:A,B1045,팀공격력!B:B,D1045)+0.44*SUMIFS(팀공격력!T:T,팀공격력!A:A,B1045,팀공격력!B:B,D1045)+SUMIFS(팀공격력!AK:AK,팀공격력!A:A,B1045,팀공격력!B:B,D1045))*(F1045*60+G1045)),"")</f>
        <v>5.8753946306726936</v>
      </c>
      <c r="BG1045" s="17">
        <f t="shared" si="505"/>
        <v>0.6</v>
      </c>
      <c r="BH1045" s="17">
        <f t="shared" si="506"/>
        <v>0</v>
      </c>
      <c r="BI1045" s="94">
        <f>IFERROR(((AG1045*(12000/5))/((F1045*60+G1045)*(SUMIFS(팀공격력!X:X,팀공격력!A:A,B1045,팀공격력!B:B,D1045)+SUMIFS(팀수비력!X:X,팀수비력!A:A,B1045,팀수비력!B:B,D1045))))*100,"")</f>
        <v>1.4355140186915887</v>
      </c>
      <c r="BJ1045" s="94">
        <f>IFERROR(((AI1045*(12000/5))/((F1045*60+G1045)*(SUMIFS(팀공격력!V:V,팀공격력!A:A,B1045,팀공격력!B:B,D1045)+SUMIFS(팀수비력!W:W,팀수비력!A:A,B1045,팀수비력!B:B,D1045))))*100,"")</f>
        <v>5.3724327046840896</v>
      </c>
      <c r="BK1045" s="94">
        <f>IFERROR(((AE1045*(12000/5))/((F1045*60+G1045)*(SUMIFS(팀공격력!X:X,팀공격력!A:A,B1045,팀공격력!B:B,D1045)+SUMIFS(팀수비력!X:X,팀수비력!A:A,B1045,팀수비력!B:B,D1045))))*100,"")</f>
        <v>4.3065420560747665</v>
      </c>
      <c r="BL1045" s="94">
        <f>IFERROR(100*AK1045/(((((F1045*60+G1045)/(12000/5))*SUMIFS(팀공격력!P:P,팀공격력!A:A,B1045,팀공격력!B:B,D1045))-K1045)),"")</f>
        <v>3.4968855862747241</v>
      </c>
      <c r="BM1045" s="94">
        <f>IFERROR(100*((AM1045/E1045*(2400))/((F1045*60+G1045)*SUMIFS(팀공격력!AR:AR,팀공격력!A:A,B1045,팀공격력!B:B,D1045))),"")</f>
        <v>2.0155917221936663</v>
      </c>
      <c r="BN1045" s="94">
        <f>IFERROR((AO1045*40)/(((F1045*60+G1045)/60)*(SUMIFS(팀수비력!Q:Q,팀수비력!A:A,B1045,팀수비력!B:B,D1045)-SUMIFS(팀수비력!N:N,팀수비력!A:A,B1045,팀수비력!B:B,D1045)))*100,"")</f>
        <v>0</v>
      </c>
      <c r="BO1045" s="94">
        <f t="shared" si="507"/>
        <v>0</v>
      </c>
      <c r="BP1045" s="18"/>
      <c r="BQ1045" s="18"/>
      <c r="BR1045" s="18"/>
      <c r="BS1045" s="18"/>
      <c r="BT1045" s="19" t="s">
        <v>88</v>
      </c>
      <c r="BU1045" s="19"/>
      <c r="BV1045" s="26" t="s">
        <v>94</v>
      </c>
      <c r="BW1045" s="26"/>
      <c r="BX1045" s="26"/>
      <c r="BY1045" s="26"/>
      <c r="BZ1045" s="29"/>
      <c r="CA1045" s="29"/>
      <c r="CB1045" s="29"/>
      <c r="CC1045" s="30"/>
      <c r="CD1045" s="30"/>
      <c r="CE1045" s="30"/>
      <c r="CF1045" s="28">
        <v>3</v>
      </c>
      <c r="CG1045" s="28">
        <v>3</v>
      </c>
    </row>
    <row r="1046" spans="1:85" x14ac:dyDescent="0.4">
      <c r="A1046" s="9" t="s">
        <v>84</v>
      </c>
      <c r="B1046" s="9" t="s">
        <v>210</v>
      </c>
      <c r="C1046" s="9" t="s">
        <v>212</v>
      </c>
      <c r="D1046" s="23" t="s">
        <v>299</v>
      </c>
      <c r="E1046" s="32">
        <v>9</v>
      </c>
      <c r="F1046" s="32">
        <v>21</v>
      </c>
      <c r="G1046" s="32">
        <v>51</v>
      </c>
      <c r="H1046" s="14">
        <f t="shared" si="481"/>
        <v>11799</v>
      </c>
      <c r="I1046" s="45">
        <v>77</v>
      </c>
      <c r="J1046" s="15">
        <f t="shared" si="482"/>
        <v>8.5555555555555554</v>
      </c>
      <c r="K1046" s="21">
        <v>27</v>
      </c>
      <c r="L1046" s="21">
        <v>73</v>
      </c>
      <c r="M1046" s="15">
        <f t="shared" si="483"/>
        <v>3</v>
      </c>
      <c r="N1046" s="15">
        <f t="shared" si="484"/>
        <v>8.1111111111111107</v>
      </c>
      <c r="O1046" s="17">
        <f t="shared" si="485"/>
        <v>0.36986301369863012</v>
      </c>
      <c r="P1046" s="14">
        <v>12</v>
      </c>
      <c r="Q1046" s="16">
        <v>22</v>
      </c>
      <c r="R1046" s="15">
        <f t="shared" si="486"/>
        <v>1.3333333333333333</v>
      </c>
      <c r="S1046" s="15">
        <f t="shared" si="487"/>
        <v>2.4444444444444446</v>
      </c>
      <c r="T1046" s="17">
        <f t="shared" si="488"/>
        <v>0.54545454545454541</v>
      </c>
      <c r="U1046" s="16">
        <v>15</v>
      </c>
      <c r="V1046" s="16">
        <v>51</v>
      </c>
      <c r="W1046" s="15">
        <f t="shared" si="489"/>
        <v>1.6666666666666667</v>
      </c>
      <c r="X1046" s="15">
        <f t="shared" si="490"/>
        <v>5.666666666666667</v>
      </c>
      <c r="Y1046" s="17">
        <f t="shared" si="491"/>
        <v>0.29411764705882354</v>
      </c>
      <c r="Z1046" s="8">
        <v>8</v>
      </c>
      <c r="AA1046" s="8">
        <v>10</v>
      </c>
      <c r="AB1046" s="15">
        <f t="shared" si="492"/>
        <v>0.88888888888888884</v>
      </c>
      <c r="AC1046" s="15">
        <f t="shared" si="493"/>
        <v>1.1111111111111112</v>
      </c>
      <c r="AD1046" s="17">
        <f t="shared" si="494"/>
        <v>0.8</v>
      </c>
      <c r="AE1046" s="13">
        <v>16</v>
      </c>
      <c r="AF1046" s="15">
        <f t="shared" si="495"/>
        <v>1.7777777777777777</v>
      </c>
      <c r="AG1046" s="13">
        <v>9</v>
      </c>
      <c r="AH1046" s="15">
        <f t="shared" si="496"/>
        <v>1</v>
      </c>
      <c r="AI1046" s="13">
        <v>7</v>
      </c>
      <c r="AJ1046" s="15">
        <f t="shared" si="497"/>
        <v>0.77777777777777779</v>
      </c>
      <c r="AK1046" s="13">
        <v>11</v>
      </c>
      <c r="AL1046" s="15">
        <f t="shared" si="498"/>
        <v>1.2222222222222223</v>
      </c>
      <c r="AM1046" s="13">
        <v>3</v>
      </c>
      <c r="AN1046" s="15">
        <f t="shared" si="499"/>
        <v>0.33333333333333331</v>
      </c>
      <c r="AO1046" s="2">
        <v>2</v>
      </c>
      <c r="AP1046" s="15">
        <f t="shared" si="500"/>
        <v>0.22222222222222221</v>
      </c>
      <c r="AQ1046" s="6">
        <v>1</v>
      </c>
      <c r="AR1046" s="15">
        <f t="shared" si="501"/>
        <v>0.1111111111111111</v>
      </c>
      <c r="AS1046" s="52">
        <v>18</v>
      </c>
      <c r="AT1046" s="15">
        <f t="shared" si="502"/>
        <v>2</v>
      </c>
      <c r="AU1046" s="18"/>
      <c r="AV1046" s="18"/>
      <c r="AW1046" s="18"/>
      <c r="AX1046" s="18"/>
      <c r="AY1046" s="18"/>
      <c r="AZ1046" s="18"/>
      <c r="BA1046" s="18"/>
      <c r="BB1046" s="18"/>
      <c r="BC1046" s="18"/>
      <c r="BD1046" s="92">
        <f t="shared" si="503"/>
        <v>49.741602067183457</v>
      </c>
      <c r="BE1046" s="92">
        <f t="shared" si="504"/>
        <v>47.260273972602739</v>
      </c>
      <c r="BF1046" s="93">
        <f>IFERROR(100*((L1046+0.44*AA1046+AQ1046)*2400)/((SUMIFS(팀공격력!Q:Q,팀공격력!A:A,B1046,팀공격력!B:B,D1046)+0.44*SUMIFS(팀공격력!T:T,팀공격력!A:A,B1046,팀공격력!B:B,D1046)+SUMIFS(팀공격력!AK:AK,팀공격력!A:A,B1046,팀공격력!B:B,D1046))*(F1046*60+G1046)),"")</f>
        <v>18.959580906202675</v>
      </c>
      <c r="BG1046" s="17">
        <f t="shared" si="505"/>
        <v>0.69863013698630139</v>
      </c>
      <c r="BH1046" s="17">
        <f t="shared" si="506"/>
        <v>0.13698630136986301</v>
      </c>
      <c r="BI1046" s="94">
        <f>IFERROR(((AG1046*(12000/5))/((F1046*60+G1046)*(SUMIFS(팀공격력!X:X,팀공격력!A:A,B1046,팀공격력!B:B,D1046)+SUMIFS(팀수비력!X:X,팀수비력!A:A,B1046,팀수비력!B:B,D1046))))*100,"")</f>
        <v>2.6833831498445875</v>
      </c>
      <c r="BJ1046" s="94">
        <f>IFERROR(((AI1046*(12000/5))/((F1046*60+G1046)*(SUMIFS(팀공격력!V:V,팀공격력!A:A,B1046,팀공격력!B:B,D1046)+SUMIFS(팀수비력!W:W,팀수비력!A:A,B1046,팀수비력!B:B,D1046))))*100,"")</f>
        <v>4.1471344041826814</v>
      </c>
      <c r="BK1046" s="94">
        <f>IFERROR(((AE1046*(12000/5))/((F1046*60+G1046)*(SUMIFS(팀공격력!X:X,팀공격력!A:A,B1046,팀공격력!B:B,D1046)+SUMIFS(팀수비력!X:X,팀수비력!A:A,B1046,팀수비력!B:B,D1046))))*100,"")</f>
        <v>4.7704589330570446</v>
      </c>
      <c r="BL1046" s="94">
        <f>IFERROR(100*AK1046/(((((F1046*60+G1046)/(12000/5))*SUMIFS(팀공격력!P:P,팀공격력!A:A,B1046,팀공격력!B:B,D1046))-K1046)),"")</f>
        <v>9.2554612480148091</v>
      </c>
      <c r="BM1046" s="94">
        <f>IFERROR(100*((AM1046/E1046*(2400))/((F1046*60+G1046)*SUMIFS(팀공격력!AR:AR,팀공격력!A:A,B1046,팀공격력!B:B,D1046))),"")</f>
        <v>0.85649241620564687</v>
      </c>
      <c r="BN1046" s="94">
        <f>IFERROR((AO1046*40)/(((F1046*60+G1046)/60)*(SUMIFS(팀수비력!Q:Q,팀수비력!A:A,B1046,팀수비력!B:B,D1046)-SUMIFS(팀수비력!N:N,팀수비력!A:A,B1046,팀수비력!B:B,D1046)))*100,"")</f>
        <v>0.89519003205899284</v>
      </c>
      <c r="BO1046" s="94">
        <f t="shared" si="507"/>
        <v>1.2755102040816326</v>
      </c>
      <c r="BP1046" s="18"/>
      <c r="BQ1046" s="18"/>
      <c r="BR1046" s="18"/>
      <c r="BS1046" s="18"/>
      <c r="BT1046" s="19" t="s">
        <v>88</v>
      </c>
      <c r="BU1046" s="19"/>
      <c r="BV1046" s="26" t="s">
        <v>94</v>
      </c>
      <c r="BW1046" s="26"/>
      <c r="BX1046" s="26"/>
      <c r="BY1046" s="26"/>
      <c r="BZ1046" s="29"/>
      <c r="CA1046" s="29"/>
      <c r="CB1046" s="29"/>
      <c r="CC1046" s="30"/>
      <c r="CD1046" s="30"/>
      <c r="CE1046" s="30"/>
      <c r="CF1046" s="28">
        <v>4</v>
      </c>
      <c r="CG1046" s="28">
        <v>5</v>
      </c>
    </row>
    <row r="1047" spans="1:85" x14ac:dyDescent="0.4">
      <c r="A1047" s="9" t="s">
        <v>84</v>
      </c>
      <c r="B1047" s="9" t="s">
        <v>210</v>
      </c>
      <c r="C1047" s="9" t="s">
        <v>213</v>
      </c>
      <c r="D1047" s="23" t="s">
        <v>299</v>
      </c>
      <c r="E1047" s="32">
        <v>8</v>
      </c>
      <c r="F1047" s="32">
        <v>5</v>
      </c>
      <c r="G1047" s="32">
        <v>33</v>
      </c>
      <c r="H1047" s="14">
        <f t="shared" si="481"/>
        <v>2664</v>
      </c>
      <c r="I1047" s="45">
        <v>11</v>
      </c>
      <c r="J1047" s="15">
        <f t="shared" si="482"/>
        <v>1.375</v>
      </c>
      <c r="K1047" s="21">
        <v>4</v>
      </c>
      <c r="L1047" s="21">
        <v>11</v>
      </c>
      <c r="M1047" s="15">
        <f t="shared" si="483"/>
        <v>0.5</v>
      </c>
      <c r="N1047" s="15">
        <f t="shared" si="484"/>
        <v>1.375</v>
      </c>
      <c r="O1047" s="17">
        <f t="shared" si="485"/>
        <v>0.36363636363636365</v>
      </c>
      <c r="P1047" s="14">
        <v>3</v>
      </c>
      <c r="Q1047" s="16">
        <v>7</v>
      </c>
      <c r="R1047" s="15">
        <f t="shared" si="486"/>
        <v>0.375</v>
      </c>
      <c r="S1047" s="15">
        <f t="shared" si="487"/>
        <v>0.875</v>
      </c>
      <c r="T1047" s="17">
        <f t="shared" si="488"/>
        <v>0.42857142857142855</v>
      </c>
      <c r="U1047" s="16">
        <v>1</v>
      </c>
      <c r="V1047" s="16">
        <v>4</v>
      </c>
      <c r="W1047" s="15">
        <f t="shared" si="489"/>
        <v>0.125</v>
      </c>
      <c r="X1047" s="15">
        <f t="shared" si="490"/>
        <v>0.5</v>
      </c>
      <c r="Y1047" s="17">
        <f t="shared" si="491"/>
        <v>0.25</v>
      </c>
      <c r="Z1047" s="8">
        <v>2</v>
      </c>
      <c r="AA1047" s="8">
        <v>3</v>
      </c>
      <c r="AB1047" s="15">
        <f t="shared" si="492"/>
        <v>0.25</v>
      </c>
      <c r="AC1047" s="15">
        <f t="shared" si="493"/>
        <v>0.375</v>
      </c>
      <c r="AD1047" s="17">
        <f t="shared" si="494"/>
        <v>0.66666666666666663</v>
      </c>
      <c r="AE1047" s="13">
        <v>5</v>
      </c>
      <c r="AF1047" s="15">
        <f t="shared" si="495"/>
        <v>0.625</v>
      </c>
      <c r="AG1047" s="13">
        <v>1</v>
      </c>
      <c r="AH1047" s="15">
        <f t="shared" si="496"/>
        <v>0.125</v>
      </c>
      <c r="AI1047" s="13">
        <v>4</v>
      </c>
      <c r="AJ1047" s="15">
        <f t="shared" si="497"/>
        <v>0.5</v>
      </c>
      <c r="AK1047" s="13">
        <v>9</v>
      </c>
      <c r="AL1047" s="15">
        <f t="shared" si="498"/>
        <v>1.125</v>
      </c>
      <c r="AM1047" s="13">
        <v>1</v>
      </c>
      <c r="AN1047" s="15">
        <f t="shared" si="499"/>
        <v>0.125</v>
      </c>
      <c r="AO1047" s="2">
        <v>0</v>
      </c>
      <c r="AP1047" s="15">
        <f t="shared" si="500"/>
        <v>0</v>
      </c>
      <c r="AQ1047" s="6">
        <v>4</v>
      </c>
      <c r="AR1047" s="15">
        <f t="shared" si="501"/>
        <v>0.5</v>
      </c>
      <c r="AS1047" s="52">
        <v>6</v>
      </c>
      <c r="AT1047" s="15">
        <f t="shared" si="502"/>
        <v>0.75</v>
      </c>
      <c r="AU1047" s="18"/>
      <c r="AV1047" s="18"/>
      <c r="AW1047" s="18"/>
      <c r="AX1047" s="18"/>
      <c r="AY1047" s="18"/>
      <c r="AZ1047" s="18"/>
      <c r="BA1047" s="18"/>
      <c r="BB1047" s="18"/>
      <c r="BC1047" s="18"/>
      <c r="BD1047" s="92">
        <f t="shared" si="503"/>
        <v>44.642857142857139</v>
      </c>
      <c r="BE1047" s="92">
        <f t="shared" si="504"/>
        <v>40.909090909090914</v>
      </c>
      <c r="BF1047" s="93">
        <f>IFERROR(100*((L1047+0.44*AA1047+AQ1047)*2400)/((SUMIFS(팀공격력!Q:Q,팀공격력!A:A,B1047,팀공격력!B:B,D1047)+0.44*SUMIFS(팀공격력!T:T,팀공격력!A:A,B1047,팀공격력!B:B,D1047)+SUMIFS(팀공격력!AK:AK,팀공격력!A:A,B1047,팀공격력!B:B,D1047))*(F1047*60+G1047)),"")</f>
        <v>15.537862829804705</v>
      </c>
      <c r="BG1047" s="17">
        <f t="shared" si="505"/>
        <v>0.36363636363636365</v>
      </c>
      <c r="BH1047" s="17">
        <f t="shared" si="506"/>
        <v>0.27272727272727271</v>
      </c>
      <c r="BI1047" s="94">
        <f>IFERROR(((AG1047*(12000/5))/((F1047*60+G1047)*(SUMIFS(팀공격력!X:X,팀공격력!A:A,B1047,팀공격력!B:B,D1047)+SUMIFS(팀수비력!X:X,팀수비력!A:A,B1047,팀수비력!B:B,D1047))))*100,"")</f>
        <v>1.1738122487308156</v>
      </c>
      <c r="BJ1047" s="94">
        <f>IFERROR(((AI1047*(12000/5))/((F1047*60+G1047)*(SUMIFS(팀공격력!V:V,팀공격력!A:A,B1047,팀공격력!B:B,D1047)+SUMIFS(팀수비력!W:W,팀수비력!A:A,B1047,팀수비력!B:B,D1047))))*100,"")</f>
        <v>9.3297180675821441</v>
      </c>
      <c r="BK1047" s="94">
        <f>IFERROR(((AE1047*(12000/5))/((F1047*60+G1047)*(SUMIFS(팀공격력!X:X,팀공격력!A:A,B1047,팀공격력!B:B,D1047)+SUMIFS(팀수비력!X:X,팀수비력!A:A,B1047,팀수비력!B:B,D1047))))*100,"")</f>
        <v>5.8690612436540768</v>
      </c>
      <c r="BL1047" s="94">
        <f>IFERROR(100*AK1047/(((((F1047*60+G1047)/(12000/5))*SUMIFS(팀공격력!P:P,팀공격력!A:A,B1047,팀공격력!B:B,D1047))-K1047)),"")</f>
        <v>27.234557627567423</v>
      </c>
      <c r="BM1047" s="94">
        <f>IFERROR(100*((AM1047/E1047*(2400))/((F1047*60+G1047)*SUMIFS(팀공격력!AR:AR,팀공격력!A:A,B1047,팀공격력!B:B,D1047))),"")</f>
        <v>1.2644837360873906</v>
      </c>
      <c r="BN1047" s="94">
        <f>IFERROR((AO1047*40)/(((F1047*60+G1047)/60)*(SUMIFS(팀수비력!Q:Q,팀수비력!A:A,B1047,팀수비력!B:B,D1047)-SUMIFS(팀수비력!N:N,팀수비력!A:A,B1047,팀수비력!B:B,D1047)))*100,"")</f>
        <v>0</v>
      </c>
      <c r="BO1047" s="94">
        <f t="shared" si="507"/>
        <v>24.509803921568626</v>
      </c>
      <c r="BP1047" s="18"/>
      <c r="BQ1047" s="18"/>
      <c r="BR1047" s="18"/>
      <c r="BS1047" s="18"/>
      <c r="BT1047" s="19" t="s">
        <v>88</v>
      </c>
      <c r="BU1047" s="19"/>
      <c r="BV1047" s="26" t="s">
        <v>89</v>
      </c>
      <c r="BW1047" s="26"/>
      <c r="BX1047" s="26"/>
      <c r="BY1047" s="26"/>
      <c r="BZ1047" s="29"/>
      <c r="CA1047" s="29"/>
      <c r="CB1047" s="29"/>
      <c r="CC1047" s="30"/>
      <c r="CD1047" s="30"/>
      <c r="CE1047" s="30"/>
      <c r="CF1047" s="28">
        <v>3</v>
      </c>
      <c r="CG1047" s="28">
        <v>5</v>
      </c>
    </row>
    <row r="1048" spans="1:85" x14ac:dyDescent="0.4">
      <c r="A1048" s="9" t="s">
        <v>84</v>
      </c>
      <c r="B1048" s="9" t="s">
        <v>210</v>
      </c>
      <c r="C1048" s="9" t="s">
        <v>215</v>
      </c>
      <c r="D1048" s="23" t="s">
        <v>299</v>
      </c>
      <c r="E1048" s="32">
        <v>5</v>
      </c>
      <c r="F1048" s="32">
        <v>9</v>
      </c>
      <c r="G1048" s="32">
        <v>25</v>
      </c>
      <c r="H1048" s="14">
        <f t="shared" si="481"/>
        <v>2825</v>
      </c>
      <c r="I1048" s="45">
        <v>8</v>
      </c>
      <c r="J1048" s="15">
        <f t="shared" si="482"/>
        <v>1.6</v>
      </c>
      <c r="K1048" s="21">
        <v>3</v>
      </c>
      <c r="L1048" s="21">
        <v>9</v>
      </c>
      <c r="M1048" s="15">
        <f t="shared" si="483"/>
        <v>0.6</v>
      </c>
      <c r="N1048" s="15">
        <f t="shared" si="484"/>
        <v>1.8</v>
      </c>
      <c r="O1048" s="17">
        <f t="shared" si="485"/>
        <v>0.33333333333333331</v>
      </c>
      <c r="P1048" s="14">
        <v>1</v>
      </c>
      <c r="Q1048" s="16">
        <v>1</v>
      </c>
      <c r="R1048" s="15">
        <f t="shared" si="486"/>
        <v>0.2</v>
      </c>
      <c r="S1048" s="15">
        <f t="shared" si="487"/>
        <v>0.2</v>
      </c>
      <c r="T1048" s="17">
        <f t="shared" si="488"/>
        <v>1</v>
      </c>
      <c r="U1048" s="16">
        <v>2</v>
      </c>
      <c r="V1048" s="16">
        <v>8</v>
      </c>
      <c r="W1048" s="15">
        <f t="shared" si="489"/>
        <v>0.4</v>
      </c>
      <c r="X1048" s="15">
        <f t="shared" si="490"/>
        <v>1.6</v>
      </c>
      <c r="Y1048" s="17">
        <f t="shared" si="491"/>
        <v>0.25</v>
      </c>
      <c r="Z1048" s="8">
        <v>0</v>
      </c>
      <c r="AA1048" s="8">
        <v>0</v>
      </c>
      <c r="AB1048" s="15">
        <f t="shared" si="492"/>
        <v>0</v>
      </c>
      <c r="AC1048" s="15">
        <f t="shared" si="493"/>
        <v>0</v>
      </c>
      <c r="AD1048" s="17" t="e">
        <f t="shared" si="494"/>
        <v>#DIV/0!</v>
      </c>
      <c r="AE1048" s="13">
        <v>7</v>
      </c>
      <c r="AF1048" s="15">
        <f t="shared" si="495"/>
        <v>1.4</v>
      </c>
      <c r="AG1048" s="13">
        <v>5</v>
      </c>
      <c r="AH1048" s="15">
        <f t="shared" si="496"/>
        <v>1</v>
      </c>
      <c r="AI1048" s="13">
        <v>2</v>
      </c>
      <c r="AJ1048" s="15">
        <f t="shared" si="497"/>
        <v>0.4</v>
      </c>
      <c r="AK1048" s="13">
        <v>3</v>
      </c>
      <c r="AL1048" s="15">
        <f t="shared" si="498"/>
        <v>0.6</v>
      </c>
      <c r="AM1048" s="13">
        <v>2</v>
      </c>
      <c r="AN1048" s="15">
        <f t="shared" si="499"/>
        <v>0.4</v>
      </c>
      <c r="AO1048" s="2">
        <v>1</v>
      </c>
      <c r="AP1048" s="15">
        <f t="shared" si="500"/>
        <v>0.2</v>
      </c>
      <c r="AQ1048" s="6">
        <v>2</v>
      </c>
      <c r="AR1048" s="15">
        <f t="shared" si="501"/>
        <v>0.4</v>
      </c>
      <c r="AS1048" s="52">
        <v>9</v>
      </c>
      <c r="AT1048" s="15">
        <f t="shared" si="502"/>
        <v>1.8</v>
      </c>
      <c r="AU1048" s="18"/>
      <c r="AV1048" s="18"/>
      <c r="AW1048" s="18"/>
      <c r="AX1048" s="18"/>
      <c r="AY1048" s="18"/>
      <c r="AZ1048" s="18"/>
      <c r="BA1048" s="18"/>
      <c r="BB1048" s="18"/>
      <c r="BC1048" s="18"/>
      <c r="BD1048" s="92">
        <f t="shared" si="503"/>
        <v>44.444444444444443</v>
      </c>
      <c r="BE1048" s="92">
        <f t="shared" si="504"/>
        <v>44.444444444444443</v>
      </c>
      <c r="BF1048" s="93">
        <f>IFERROR(100*((L1048+0.44*AA1048+AQ1048)*2400)/((SUMIFS(팀공격력!Q:Q,팀공격력!A:A,B1048,팀공격력!B:B,D1048)+0.44*SUMIFS(팀공격력!T:T,팀공격력!A:A,B1048,팀공격력!B:B,D1048)+SUMIFS(팀공격력!AK:AK,팀공격력!A:A,B1048,팀공격력!B:B,D1048))*(F1048*60+G1048)),"")</f>
        <v>6.1724786944272338</v>
      </c>
      <c r="BG1048" s="17">
        <f t="shared" si="505"/>
        <v>0.88888888888888884</v>
      </c>
      <c r="BH1048" s="17">
        <f t="shared" si="506"/>
        <v>0</v>
      </c>
      <c r="BI1048" s="94">
        <f>IFERROR(((AG1048*(12000/5))/((F1048*60+G1048)*(SUMIFS(팀공격력!X:X,팀공격력!A:A,B1048,팀공격력!B:B,D1048)+SUMIFS(팀수비력!X:X,팀수비력!A:A,B1048,팀수비력!B:B,D1048))))*100,"")</f>
        <v>3.459110432100545</v>
      </c>
      <c r="BJ1048" s="94">
        <f>IFERROR(((AI1048*(12000/5))/((F1048*60+G1048)*(SUMIFS(팀공격력!V:V,팀공격력!A:A,B1048,팀공격력!B:B,D1048)+SUMIFS(팀수비력!W:W,팀수비력!A:A,B1048,팀수비력!B:B,D1048))))*100,"")</f>
        <v>2.7493770942520834</v>
      </c>
      <c r="BK1048" s="94">
        <f>IFERROR(((AE1048*(12000/5))/((F1048*60+G1048)*(SUMIFS(팀공격력!X:X,팀공격력!A:A,B1048,팀공격력!B:B,D1048)+SUMIFS(팀수비력!X:X,팀수비력!A:A,B1048,팀수비력!B:B,D1048))))*100,"")</f>
        <v>4.8427546049407626</v>
      </c>
      <c r="BL1048" s="94">
        <f>IFERROR(100*AK1048/(((((F1048*60+G1048)/(12000/5))*SUMIFS(팀공격력!P:P,팀공격력!A:A,B1048,팀공격력!B:B,D1048))-K1048)),"")</f>
        <v>5.0120079356792315</v>
      </c>
      <c r="BM1048" s="94">
        <f>IFERROR(100*((AM1048/E1048*(2400))/((F1048*60+G1048)*SUMIFS(팀공격력!AR:AR,팀공격력!A:A,B1048,팀공격력!B:B,D1048))),"")</f>
        <v>2.3848387065039356</v>
      </c>
      <c r="BN1048" s="94">
        <f>IFERROR((AO1048*40)/(((F1048*60+G1048)/60)*(SUMIFS(팀수비력!Q:Q,팀수비력!A:A,B1048,팀수비력!B:B,D1048)-SUMIFS(팀수비력!N:N,팀수비력!A:A,B1048,팀수비력!B:B,D1048)))*100,"")</f>
        <v>1.0385788779020708</v>
      </c>
      <c r="BO1048" s="94">
        <f t="shared" si="507"/>
        <v>18.181818181818183</v>
      </c>
      <c r="BP1048" s="18"/>
      <c r="BQ1048" s="18"/>
      <c r="BR1048" s="18"/>
      <c r="BS1048" s="18"/>
      <c r="BT1048" s="19" t="s">
        <v>88</v>
      </c>
      <c r="BU1048" s="19"/>
      <c r="BV1048" s="26" t="s">
        <v>89</v>
      </c>
      <c r="BW1048" s="26"/>
      <c r="BX1048" s="26"/>
      <c r="BY1048" s="26"/>
      <c r="BZ1048" s="29"/>
      <c r="CA1048" s="29"/>
      <c r="CB1048" s="29"/>
      <c r="CC1048" s="30"/>
      <c r="CD1048" s="30"/>
      <c r="CE1048" s="30"/>
      <c r="CF1048" s="28">
        <v>1</v>
      </c>
      <c r="CG1048" s="28">
        <v>4</v>
      </c>
    </row>
    <row r="1049" spans="1:85" x14ac:dyDescent="0.4">
      <c r="A1049" s="9" t="s">
        <v>84</v>
      </c>
      <c r="B1049" s="9" t="s">
        <v>210</v>
      </c>
      <c r="C1049" s="9" t="s">
        <v>216</v>
      </c>
      <c r="D1049" s="23" t="s">
        <v>299</v>
      </c>
      <c r="E1049" s="32">
        <v>1</v>
      </c>
      <c r="F1049" s="32">
        <v>24</v>
      </c>
      <c r="G1049" s="32">
        <v>19</v>
      </c>
      <c r="H1049" s="14">
        <f t="shared" si="481"/>
        <v>1459</v>
      </c>
      <c r="I1049" s="45">
        <v>8</v>
      </c>
      <c r="J1049" s="15">
        <f t="shared" si="482"/>
        <v>8</v>
      </c>
      <c r="K1049" s="21">
        <v>2</v>
      </c>
      <c r="L1049" s="21">
        <v>14</v>
      </c>
      <c r="M1049" s="15">
        <f t="shared" si="483"/>
        <v>2</v>
      </c>
      <c r="N1049" s="15">
        <f t="shared" si="484"/>
        <v>14</v>
      </c>
      <c r="O1049" s="17">
        <f t="shared" si="485"/>
        <v>0.14285714285714285</v>
      </c>
      <c r="P1049" s="14">
        <v>2</v>
      </c>
      <c r="Q1049" s="16">
        <v>14</v>
      </c>
      <c r="R1049" s="15">
        <f t="shared" si="486"/>
        <v>2</v>
      </c>
      <c r="S1049" s="15">
        <f t="shared" si="487"/>
        <v>14</v>
      </c>
      <c r="T1049" s="17">
        <f t="shared" si="488"/>
        <v>0.14285714285714285</v>
      </c>
      <c r="U1049" s="16">
        <v>0</v>
      </c>
      <c r="V1049" s="16">
        <v>0</v>
      </c>
      <c r="W1049" s="15">
        <f t="shared" si="489"/>
        <v>0</v>
      </c>
      <c r="X1049" s="15">
        <f t="shared" si="490"/>
        <v>0</v>
      </c>
      <c r="Y1049" s="17" t="e">
        <f t="shared" si="491"/>
        <v>#DIV/0!</v>
      </c>
      <c r="Z1049" s="8">
        <v>4</v>
      </c>
      <c r="AA1049" s="8">
        <v>4</v>
      </c>
      <c r="AB1049" s="15">
        <f t="shared" si="492"/>
        <v>4</v>
      </c>
      <c r="AC1049" s="15">
        <f t="shared" si="493"/>
        <v>4</v>
      </c>
      <c r="AD1049" s="17">
        <f t="shared" si="494"/>
        <v>1</v>
      </c>
      <c r="AE1049" s="13">
        <v>2</v>
      </c>
      <c r="AF1049" s="15">
        <f t="shared" si="495"/>
        <v>2</v>
      </c>
      <c r="AG1049" s="13">
        <v>2</v>
      </c>
      <c r="AH1049" s="15">
        <f t="shared" si="496"/>
        <v>2</v>
      </c>
      <c r="AI1049" s="13">
        <v>0</v>
      </c>
      <c r="AJ1049" s="15">
        <f t="shared" si="497"/>
        <v>0</v>
      </c>
      <c r="AK1049" s="13">
        <v>3</v>
      </c>
      <c r="AL1049" s="15">
        <f t="shared" si="498"/>
        <v>3</v>
      </c>
      <c r="AM1049" s="13">
        <v>1</v>
      </c>
      <c r="AN1049" s="15">
        <f t="shared" si="499"/>
        <v>1</v>
      </c>
      <c r="AO1049" s="2">
        <v>1</v>
      </c>
      <c r="AP1049" s="15">
        <f t="shared" si="500"/>
        <v>1</v>
      </c>
      <c r="AQ1049" s="6">
        <v>1</v>
      </c>
      <c r="AR1049" s="15">
        <f t="shared" si="501"/>
        <v>1</v>
      </c>
      <c r="AS1049" s="52">
        <v>4</v>
      </c>
      <c r="AT1049" s="15">
        <f t="shared" si="502"/>
        <v>4</v>
      </c>
      <c r="AU1049" s="18"/>
      <c r="AV1049" s="18"/>
      <c r="AW1049" s="18"/>
      <c r="AX1049" s="18"/>
      <c r="AY1049" s="18"/>
      <c r="AZ1049" s="18"/>
      <c r="BA1049" s="18"/>
      <c r="BB1049" s="18"/>
      <c r="BC1049" s="18"/>
      <c r="BD1049" s="92">
        <f t="shared" si="503"/>
        <v>25.380710659898476</v>
      </c>
      <c r="BE1049" s="92">
        <f t="shared" si="504"/>
        <v>14.285714285714285</v>
      </c>
      <c r="BF1049" s="93">
        <f>IFERROR(100*((L1049+0.44*AA1049+AQ1049)*2400)/((SUMIFS(팀공격력!Q:Q,팀공격력!A:A,B1049,팀공격력!B:B,D1049)+0.44*SUMIFS(팀공격력!T:T,팀공격력!A:A,B1049,팀공격력!B:B,D1049)+SUMIFS(팀공격력!AK:AK,팀공격력!A:A,B1049,팀공격력!B:B,D1049))*(F1049*60+G1049)),"")</f>
        <v>3.6419508847285957</v>
      </c>
      <c r="BG1049" s="17">
        <f t="shared" si="505"/>
        <v>0</v>
      </c>
      <c r="BH1049" s="17">
        <f t="shared" si="506"/>
        <v>0.2857142857142857</v>
      </c>
      <c r="BI1049" s="94">
        <f>IFERROR(((AG1049*(12000/5))/((F1049*60+G1049)*(SUMIFS(팀공격력!X:X,팀공격력!A:A,B1049,팀공격력!B:B,D1049)+SUMIFS(팀수비력!X:X,팀수비력!A:A,B1049,팀수비력!B:B,D1049))))*100,"")</f>
        <v>0.53581833972222281</v>
      </c>
      <c r="BJ1049" s="94">
        <f>IFERROR(((AI1049*(12000/5))/((F1049*60+G1049)*(SUMIFS(팀공격력!V:V,팀공격력!A:A,B1049,팀공격력!B:B,D1049)+SUMIFS(팀수비력!W:W,팀수비력!A:A,B1049,팀수비력!B:B,D1049))))*100,"")</f>
        <v>0</v>
      </c>
      <c r="BK1049" s="94">
        <f>IFERROR(((AE1049*(12000/5))/((F1049*60+G1049)*(SUMIFS(팀공격력!X:X,팀공격력!A:A,B1049,팀공격력!B:B,D1049)+SUMIFS(팀수비력!X:X,팀수비력!A:A,B1049,팀수비력!B:B,D1049))))*100,"")</f>
        <v>0.53581833972222281</v>
      </c>
      <c r="BL1049" s="94">
        <f>IFERROR(100*AK1049/(((((F1049*60+G1049)/(12000/5))*SUMIFS(팀공격력!P:P,팀공격력!A:A,B1049,팀공격력!B:B,D1049))-K1049)),"")</f>
        <v>1.8713304379692945</v>
      </c>
      <c r="BM1049" s="94">
        <f>IFERROR(100*((AM1049/E1049*(2400))/((F1049*60+G1049)*SUMIFS(팀공격력!AR:AR,팀공격력!A:A,B1049,팀공격력!B:B,D1049))),"")</f>
        <v>2.3088311671945227</v>
      </c>
      <c r="BN1049" s="94">
        <f>IFERROR((AO1049*40)/(((F1049*60+G1049)/60)*(SUMIFS(팀수비력!Q:Q,팀수비력!A:A,B1049,팀수비력!B:B,D1049)-SUMIFS(팀수비력!N:N,팀수비력!A:A,B1049,팀수비력!B:B,D1049)))*100,"")</f>
        <v>0.40219127211423578</v>
      </c>
      <c r="BO1049" s="94">
        <f t="shared" si="507"/>
        <v>5.9665871121718386</v>
      </c>
      <c r="BP1049" s="18"/>
      <c r="BQ1049" s="18"/>
      <c r="BR1049" s="18"/>
      <c r="BS1049" s="18"/>
      <c r="BT1049" s="19" t="s">
        <v>93</v>
      </c>
      <c r="BU1049" s="19"/>
      <c r="BV1049" s="26" t="s">
        <v>94</v>
      </c>
      <c r="BW1049" s="26"/>
      <c r="BX1049" s="26"/>
      <c r="BY1049" s="26"/>
      <c r="BZ1049" s="29"/>
      <c r="CA1049" s="29"/>
      <c r="CB1049" s="29"/>
      <c r="CC1049" s="30"/>
      <c r="CD1049" s="30"/>
      <c r="CE1049" s="30"/>
      <c r="CF1049" s="28">
        <v>1</v>
      </c>
      <c r="CG1049" s="28">
        <v>0</v>
      </c>
    </row>
    <row r="1050" spans="1:85" x14ac:dyDescent="0.4">
      <c r="A1050" s="9" t="s">
        <v>84</v>
      </c>
      <c r="B1050" s="9" t="s">
        <v>210</v>
      </c>
      <c r="C1050" s="9" t="s">
        <v>217</v>
      </c>
      <c r="D1050" s="23" t="s">
        <v>299</v>
      </c>
      <c r="E1050" s="32">
        <v>8</v>
      </c>
      <c r="F1050" s="32">
        <v>14</v>
      </c>
      <c r="G1050" s="32">
        <v>58</v>
      </c>
      <c r="H1050" s="14">
        <f t="shared" si="481"/>
        <v>7184</v>
      </c>
      <c r="I1050" s="45">
        <v>45</v>
      </c>
      <c r="J1050" s="15">
        <f t="shared" si="482"/>
        <v>5.625</v>
      </c>
      <c r="K1050" s="21">
        <v>15</v>
      </c>
      <c r="L1050" s="21">
        <v>31</v>
      </c>
      <c r="M1050" s="15">
        <f t="shared" si="483"/>
        <v>1.875</v>
      </c>
      <c r="N1050" s="15">
        <f t="shared" si="484"/>
        <v>3.875</v>
      </c>
      <c r="O1050" s="17">
        <f t="shared" si="485"/>
        <v>0.4838709677419355</v>
      </c>
      <c r="P1050" s="14">
        <v>6</v>
      </c>
      <c r="Q1050" s="16">
        <v>11</v>
      </c>
      <c r="R1050" s="15">
        <f t="shared" si="486"/>
        <v>0.75</v>
      </c>
      <c r="S1050" s="15">
        <f t="shared" si="487"/>
        <v>1.375</v>
      </c>
      <c r="T1050" s="17">
        <f t="shared" si="488"/>
        <v>0.54545454545454541</v>
      </c>
      <c r="U1050" s="16">
        <v>9</v>
      </c>
      <c r="V1050" s="16">
        <v>20</v>
      </c>
      <c r="W1050" s="15">
        <f t="shared" si="489"/>
        <v>1.125</v>
      </c>
      <c r="X1050" s="15">
        <f t="shared" si="490"/>
        <v>2.5</v>
      </c>
      <c r="Y1050" s="17">
        <f t="shared" si="491"/>
        <v>0.45</v>
      </c>
      <c r="Z1050" s="8">
        <v>6</v>
      </c>
      <c r="AA1050" s="8">
        <v>9</v>
      </c>
      <c r="AB1050" s="15">
        <f t="shared" si="492"/>
        <v>0.75</v>
      </c>
      <c r="AC1050" s="15">
        <f t="shared" si="493"/>
        <v>1.125</v>
      </c>
      <c r="AD1050" s="17">
        <f t="shared" si="494"/>
        <v>0.66666666666666663</v>
      </c>
      <c r="AE1050" s="13">
        <v>11</v>
      </c>
      <c r="AF1050" s="15">
        <f t="shared" si="495"/>
        <v>1.375</v>
      </c>
      <c r="AG1050" s="13">
        <v>3</v>
      </c>
      <c r="AH1050" s="15">
        <f t="shared" si="496"/>
        <v>0.375</v>
      </c>
      <c r="AI1050" s="13">
        <v>8</v>
      </c>
      <c r="AJ1050" s="15">
        <f t="shared" si="497"/>
        <v>1</v>
      </c>
      <c r="AK1050" s="13">
        <v>4</v>
      </c>
      <c r="AL1050" s="15">
        <f t="shared" si="498"/>
        <v>0.5</v>
      </c>
      <c r="AM1050" s="13">
        <v>1</v>
      </c>
      <c r="AN1050" s="15">
        <f t="shared" si="499"/>
        <v>0.125</v>
      </c>
      <c r="AO1050" s="2">
        <v>0</v>
      </c>
      <c r="AP1050" s="15">
        <f t="shared" si="500"/>
        <v>0</v>
      </c>
      <c r="AQ1050" s="6">
        <v>2</v>
      </c>
      <c r="AR1050" s="15">
        <f t="shared" si="501"/>
        <v>0.25</v>
      </c>
      <c r="AS1050" s="52">
        <v>8</v>
      </c>
      <c r="AT1050" s="15">
        <f t="shared" si="502"/>
        <v>1</v>
      </c>
      <c r="AU1050" s="18"/>
      <c r="AV1050" s="18"/>
      <c r="AW1050" s="18"/>
      <c r="AX1050" s="18"/>
      <c r="AY1050" s="18"/>
      <c r="AZ1050" s="18"/>
      <c r="BA1050" s="18"/>
      <c r="BB1050" s="18"/>
      <c r="BC1050" s="18"/>
      <c r="BD1050" s="92">
        <f t="shared" si="503"/>
        <v>64.359267734553768</v>
      </c>
      <c r="BE1050" s="92">
        <f t="shared" si="504"/>
        <v>62.903225806451616</v>
      </c>
      <c r="BF1050" s="93">
        <f>IFERROR(100*((L1050+0.44*AA1050+AQ1050)*2400)/((SUMIFS(팀공격력!Q:Q,팀공격력!A:A,B1050,팀공격력!B:B,D1050)+0.44*SUMIFS(팀공격력!T:T,팀공격력!A:A,B1050,팀공격력!B:B,D1050)+SUMIFS(팀공격력!AK:AK,팀공격력!A:A,B1050,팀공격력!B:B,D1050))*(F1050*60+G1050)),"")</f>
        <v>13.048812420379354</v>
      </c>
      <c r="BG1050" s="17">
        <f t="shared" si="505"/>
        <v>0.64516129032258063</v>
      </c>
      <c r="BH1050" s="17">
        <f t="shared" si="506"/>
        <v>0.29032258064516131</v>
      </c>
      <c r="BI1050" s="94">
        <f>IFERROR(((AG1050*(12000/5))/((F1050*60+G1050)*(SUMIFS(팀공격력!X:X,팀공격력!A:A,B1050,팀공격력!B:B,D1050)+SUMIFS(팀수비력!X:X,팀수비력!A:A,B1050,팀수비력!B:B,D1050))))*100,"")</f>
        <v>1.3058334481983127</v>
      </c>
      <c r="BJ1050" s="94">
        <f>IFERROR(((AI1050*(12000/5))/((F1050*60+G1050)*(SUMIFS(팀공격력!V:V,팀공격력!A:A,B1050,팀공격력!B:B,D1050)+SUMIFS(팀수비력!W:W,팀수비력!A:A,B1050,팀수비력!B:B,D1050))))*100,"")</f>
        <v>6.9193677427725042</v>
      </c>
      <c r="BK1050" s="94">
        <f>IFERROR(((AE1050*(12000/5))/((F1050*60+G1050)*(SUMIFS(팀공격력!X:X,팀공격력!A:A,B1050,팀공격력!B:B,D1050)+SUMIFS(팀수비력!X:X,팀수비력!A:A,B1050,팀수비력!B:B,D1050))))*100,"")</f>
        <v>4.7880559767271453</v>
      </c>
      <c r="BL1050" s="94">
        <f>IFERROR(100*AK1050/(((((F1050*60+G1050)/(12000/5))*SUMIFS(팀공격력!P:P,팀공격력!A:A,B1050,팀공격력!B:B,D1050))-K1050)),"")</f>
        <v>4.7112864756632611</v>
      </c>
      <c r="BM1050" s="94">
        <f>IFERROR(100*((AM1050/E1050*(2400))/((F1050*60+G1050)*SUMIFS(팀공격력!AR:AR,팀공격력!A:A,B1050,팀공격력!B:B,D1050))),"")</f>
        <v>0.46890098454020168</v>
      </c>
      <c r="BN1050" s="94">
        <f>IFERROR((AO1050*40)/(((F1050*60+G1050)/60)*(SUMIFS(팀수비력!Q:Q,팀수비력!A:A,B1050,팀수비력!B:B,D1050)-SUMIFS(팀수비력!N:N,팀수비력!A:A,B1050,팀수비력!B:B,D1050)))*100,"")</f>
        <v>0</v>
      </c>
      <c r="BO1050" s="94">
        <f t="shared" si="507"/>
        <v>5.4112554112554108</v>
      </c>
      <c r="BP1050" s="18"/>
      <c r="BQ1050" s="18"/>
      <c r="BR1050" s="18"/>
      <c r="BS1050" s="18"/>
      <c r="BT1050" s="19" t="s">
        <v>88</v>
      </c>
      <c r="BU1050" s="19"/>
      <c r="BV1050" s="26" t="s">
        <v>94</v>
      </c>
      <c r="BW1050" s="26"/>
      <c r="BX1050" s="26"/>
      <c r="BY1050" s="26"/>
      <c r="BZ1050" s="29"/>
      <c r="CA1050" s="29"/>
      <c r="CB1050" s="29"/>
      <c r="CC1050" s="30"/>
      <c r="CD1050" s="30"/>
      <c r="CE1050" s="30"/>
      <c r="CF1050" s="28">
        <v>3</v>
      </c>
      <c r="CG1050" s="28">
        <v>5</v>
      </c>
    </row>
    <row r="1051" spans="1:85" x14ac:dyDescent="0.4">
      <c r="A1051" s="9" t="s">
        <v>84</v>
      </c>
      <c r="B1051" s="9" t="s">
        <v>210</v>
      </c>
      <c r="C1051" s="9" t="s">
        <v>218</v>
      </c>
      <c r="D1051" s="23" t="s">
        <v>299</v>
      </c>
      <c r="E1051" s="32">
        <v>9</v>
      </c>
      <c r="F1051" s="32">
        <v>26</v>
      </c>
      <c r="G1051" s="32">
        <v>40</v>
      </c>
      <c r="H1051" s="14">
        <f t="shared" si="481"/>
        <v>14400</v>
      </c>
      <c r="I1051" s="45">
        <v>114</v>
      </c>
      <c r="J1051" s="15">
        <f t="shared" si="482"/>
        <v>12.666666666666666</v>
      </c>
      <c r="K1051" s="21">
        <v>38</v>
      </c>
      <c r="L1051" s="21">
        <v>89</v>
      </c>
      <c r="M1051" s="15">
        <f t="shared" si="483"/>
        <v>4.2222222222222223</v>
      </c>
      <c r="N1051" s="15">
        <f t="shared" si="484"/>
        <v>9.8888888888888893</v>
      </c>
      <c r="O1051" s="17">
        <f t="shared" si="485"/>
        <v>0.42696629213483145</v>
      </c>
      <c r="P1051" s="14">
        <v>20</v>
      </c>
      <c r="Q1051" s="16">
        <v>45</v>
      </c>
      <c r="R1051" s="15">
        <f t="shared" si="486"/>
        <v>2.2222222222222223</v>
      </c>
      <c r="S1051" s="15">
        <f t="shared" si="487"/>
        <v>5</v>
      </c>
      <c r="T1051" s="17">
        <f t="shared" si="488"/>
        <v>0.44444444444444442</v>
      </c>
      <c r="U1051" s="16">
        <v>18</v>
      </c>
      <c r="V1051" s="16">
        <v>44</v>
      </c>
      <c r="W1051" s="15">
        <f t="shared" si="489"/>
        <v>2</v>
      </c>
      <c r="X1051" s="15">
        <f t="shared" si="490"/>
        <v>4.8888888888888893</v>
      </c>
      <c r="Y1051" s="17">
        <f t="shared" si="491"/>
        <v>0.40909090909090912</v>
      </c>
      <c r="Z1051" s="8">
        <v>20</v>
      </c>
      <c r="AA1051" s="8">
        <v>28</v>
      </c>
      <c r="AB1051" s="15">
        <f t="shared" si="492"/>
        <v>2.2222222222222223</v>
      </c>
      <c r="AC1051" s="15">
        <f t="shared" si="493"/>
        <v>3.1111111111111112</v>
      </c>
      <c r="AD1051" s="17">
        <f t="shared" si="494"/>
        <v>0.7142857142857143</v>
      </c>
      <c r="AE1051" s="13">
        <v>24</v>
      </c>
      <c r="AF1051" s="15">
        <f t="shared" si="495"/>
        <v>2.6666666666666665</v>
      </c>
      <c r="AG1051" s="13">
        <v>2</v>
      </c>
      <c r="AH1051" s="15">
        <f t="shared" si="496"/>
        <v>0.22222222222222221</v>
      </c>
      <c r="AI1051" s="13">
        <v>22</v>
      </c>
      <c r="AJ1051" s="15">
        <f t="shared" si="497"/>
        <v>2.4444444444444446</v>
      </c>
      <c r="AK1051" s="13">
        <v>41</v>
      </c>
      <c r="AL1051" s="15">
        <f t="shared" si="498"/>
        <v>4.5555555555555554</v>
      </c>
      <c r="AM1051" s="13">
        <v>7</v>
      </c>
      <c r="AN1051" s="15">
        <f t="shared" si="499"/>
        <v>0.77777777777777779</v>
      </c>
      <c r="AO1051" s="2">
        <v>1</v>
      </c>
      <c r="AP1051" s="15">
        <f t="shared" si="500"/>
        <v>0.1111111111111111</v>
      </c>
      <c r="AQ1051" s="6">
        <v>15</v>
      </c>
      <c r="AR1051" s="15">
        <f t="shared" si="501"/>
        <v>1.6666666666666667</v>
      </c>
      <c r="AS1051" s="52">
        <v>22</v>
      </c>
      <c r="AT1051" s="15">
        <f t="shared" si="502"/>
        <v>2.4444444444444446</v>
      </c>
      <c r="AU1051" s="18"/>
      <c r="AV1051" s="18"/>
      <c r="AW1051" s="18"/>
      <c r="AX1051" s="18"/>
      <c r="AY1051" s="18"/>
      <c r="AZ1051" s="18"/>
      <c r="BA1051" s="18"/>
      <c r="BB1051" s="18"/>
      <c r="BC1051" s="18"/>
      <c r="BD1051" s="92">
        <f t="shared" si="503"/>
        <v>56.257402289774973</v>
      </c>
      <c r="BE1051" s="92">
        <f t="shared" si="504"/>
        <v>52.80898876404494</v>
      </c>
      <c r="BF1051" s="93">
        <f>IFERROR(100*((L1051+0.44*AA1051+AQ1051)*2400)/((SUMIFS(팀공격력!Q:Q,팀공격력!A:A,B1051,팀공격력!B:B,D1051)+0.44*SUMIFS(팀공격력!T:T,팀공격력!A:A,B1051,팀공격력!B:B,D1051)+SUMIFS(팀공격력!AK:AK,팀공격력!A:A,B1051,팀공격력!B:B,D1051))*(F1051*60+G1051)),"")</f>
        <v>23.04887714663144</v>
      </c>
      <c r="BG1051" s="17">
        <f t="shared" si="505"/>
        <v>0.4943820224719101</v>
      </c>
      <c r="BH1051" s="17">
        <f t="shared" si="506"/>
        <v>0.3146067415730337</v>
      </c>
      <c r="BI1051" s="94">
        <f>IFERROR(((AG1051*(12000/5))/((F1051*60+G1051)*(SUMIFS(팀공격력!X:X,팀공격력!A:A,B1051,팀공격력!B:B,D1051)+SUMIFS(팀수비력!X:X,팀수비력!A:A,B1051,팀수비력!B:B,D1051))))*100,"")</f>
        <v>0.48859934853420189</v>
      </c>
      <c r="BJ1051" s="94">
        <f>IFERROR(((AI1051*(12000/5))/((F1051*60+G1051)*(SUMIFS(팀공격력!V:V,팀공격력!A:A,B1051,팀공격력!B:B,D1051)+SUMIFS(팀수비력!W:W,팀수비력!A:A,B1051,팀수비력!B:B,D1051))))*100,"")</f>
        <v>10.679611650485436</v>
      </c>
      <c r="BK1051" s="94">
        <f>IFERROR(((AE1051*(12000/5))/((F1051*60+G1051)*(SUMIFS(팀공격력!X:X,팀공격력!A:A,B1051,팀공격력!B:B,D1051)+SUMIFS(팀수비력!X:X,팀수비력!A:A,B1051,팀수비력!B:B,D1051))))*100,"")</f>
        <v>5.8631921824104234</v>
      </c>
      <c r="BL1051" s="94">
        <f>IFERROR(100*AK1051/(((((F1051*60+G1051)/(12000/5))*SUMIFS(팀공격력!P:P,팀공격력!A:A,B1051,팀공격력!B:B,D1051))-K1051)),"")</f>
        <v>29.285714285714285</v>
      </c>
      <c r="BM1051" s="94">
        <f>IFERROR(100*((AM1051/E1051*(2400))/((F1051*60+G1051)*SUMIFS(팀공격력!AR:AR,팀공격력!A:A,B1051,팀공격력!B:B,D1051))),"")</f>
        <v>1.637506438233171</v>
      </c>
      <c r="BN1051" s="94">
        <f>IFERROR((AO1051*40)/(((F1051*60+G1051)/60)*(SUMIFS(팀수비력!Q:Q,팀수비력!A:A,B1051,팀수비력!B:B,D1051)-SUMIFS(팀수비력!N:N,팀수비력!A:A,B1051,팀수비력!B:B,D1051)))*100,"")</f>
        <v>0.36674816625916867</v>
      </c>
      <c r="BO1051" s="94">
        <f t="shared" si="507"/>
        <v>12.895460797799176</v>
      </c>
      <c r="BP1051" s="18"/>
      <c r="BQ1051" s="18"/>
      <c r="BR1051" s="18"/>
      <c r="BS1051" s="18"/>
      <c r="BT1051" s="19" t="s">
        <v>88</v>
      </c>
      <c r="BU1051" s="19"/>
      <c r="BV1051" s="26" t="s">
        <v>89</v>
      </c>
      <c r="BW1051" s="26"/>
      <c r="BX1051" s="26"/>
      <c r="BY1051" s="26"/>
      <c r="BZ1051" s="29"/>
      <c r="CA1051" s="29"/>
      <c r="CB1051" s="29"/>
      <c r="CC1051" s="30"/>
      <c r="CD1051" s="30"/>
      <c r="CE1051" s="30"/>
      <c r="CF1051" s="28">
        <v>4</v>
      </c>
      <c r="CG1051" s="28">
        <v>5</v>
      </c>
    </row>
    <row r="1052" spans="1:85" x14ac:dyDescent="0.4">
      <c r="A1052" s="9" t="s">
        <v>84</v>
      </c>
      <c r="B1052" s="9" t="s">
        <v>210</v>
      </c>
      <c r="C1052" s="9" t="s">
        <v>219</v>
      </c>
      <c r="D1052" s="23" t="s">
        <v>299</v>
      </c>
      <c r="E1052" s="32">
        <v>9</v>
      </c>
      <c r="F1052" s="32">
        <v>4</v>
      </c>
      <c r="G1052" s="32">
        <v>51</v>
      </c>
      <c r="H1052" s="14">
        <f t="shared" si="481"/>
        <v>2619</v>
      </c>
      <c r="I1052" s="45">
        <v>21</v>
      </c>
      <c r="J1052" s="15">
        <f t="shared" si="482"/>
        <v>2.3333333333333335</v>
      </c>
      <c r="K1052" s="21">
        <v>6</v>
      </c>
      <c r="L1052" s="21">
        <v>20</v>
      </c>
      <c r="M1052" s="15">
        <f t="shared" si="483"/>
        <v>0.66666666666666663</v>
      </c>
      <c r="N1052" s="15">
        <f t="shared" si="484"/>
        <v>2.2222222222222223</v>
      </c>
      <c r="O1052" s="17">
        <f t="shared" si="485"/>
        <v>0.3</v>
      </c>
      <c r="P1052" s="14">
        <v>4</v>
      </c>
      <c r="Q1052" s="16">
        <v>8</v>
      </c>
      <c r="R1052" s="15">
        <f t="shared" si="486"/>
        <v>0.44444444444444442</v>
      </c>
      <c r="S1052" s="15">
        <f t="shared" si="487"/>
        <v>0.88888888888888884</v>
      </c>
      <c r="T1052" s="17">
        <f t="shared" si="488"/>
        <v>0.5</v>
      </c>
      <c r="U1052" s="16">
        <v>2</v>
      </c>
      <c r="V1052" s="16">
        <v>12</v>
      </c>
      <c r="W1052" s="15">
        <f t="shared" si="489"/>
        <v>0.22222222222222221</v>
      </c>
      <c r="X1052" s="15">
        <f t="shared" si="490"/>
        <v>1.3333333333333333</v>
      </c>
      <c r="Y1052" s="17">
        <f t="shared" si="491"/>
        <v>0.16666666666666666</v>
      </c>
      <c r="Z1052" s="8">
        <v>7</v>
      </c>
      <c r="AA1052" s="8">
        <v>10</v>
      </c>
      <c r="AB1052" s="15">
        <f t="shared" si="492"/>
        <v>0.77777777777777779</v>
      </c>
      <c r="AC1052" s="15">
        <f t="shared" si="493"/>
        <v>1.1111111111111112</v>
      </c>
      <c r="AD1052" s="17">
        <f t="shared" si="494"/>
        <v>0.7</v>
      </c>
      <c r="AE1052" s="13">
        <v>9</v>
      </c>
      <c r="AF1052" s="15">
        <f t="shared" si="495"/>
        <v>1</v>
      </c>
      <c r="AG1052" s="13">
        <v>1</v>
      </c>
      <c r="AH1052" s="15">
        <f t="shared" si="496"/>
        <v>0.1111111111111111</v>
      </c>
      <c r="AI1052" s="13">
        <v>8</v>
      </c>
      <c r="AJ1052" s="15">
        <f t="shared" si="497"/>
        <v>0.88888888888888884</v>
      </c>
      <c r="AK1052" s="13">
        <v>2</v>
      </c>
      <c r="AL1052" s="15">
        <f t="shared" si="498"/>
        <v>0.22222222222222221</v>
      </c>
      <c r="AM1052" s="13">
        <v>4</v>
      </c>
      <c r="AN1052" s="15">
        <f t="shared" si="499"/>
        <v>0.44444444444444442</v>
      </c>
      <c r="AO1052" s="2">
        <v>0</v>
      </c>
      <c r="AP1052" s="15">
        <f t="shared" si="500"/>
        <v>0</v>
      </c>
      <c r="AQ1052" s="6">
        <v>3</v>
      </c>
      <c r="AR1052" s="15">
        <f t="shared" si="501"/>
        <v>0.33333333333333331</v>
      </c>
      <c r="AS1052" s="52">
        <v>3</v>
      </c>
      <c r="AT1052" s="15">
        <f t="shared" si="502"/>
        <v>0.33333333333333331</v>
      </c>
      <c r="AU1052" s="18"/>
      <c r="AV1052" s="18"/>
      <c r="AW1052" s="18"/>
      <c r="AX1052" s="18"/>
      <c r="AY1052" s="18"/>
      <c r="AZ1052" s="18"/>
      <c r="BA1052" s="18"/>
      <c r="BB1052" s="18"/>
      <c r="BC1052" s="18"/>
      <c r="BD1052" s="92">
        <f t="shared" si="503"/>
        <v>43.032786885245905</v>
      </c>
      <c r="BE1052" s="92">
        <f t="shared" si="504"/>
        <v>35</v>
      </c>
      <c r="BF1052" s="93">
        <f>IFERROR(100*((L1052+0.44*AA1052+AQ1052)*2400)/((SUMIFS(팀공격력!Q:Q,팀공격력!A:A,B1052,팀공격력!B:B,D1052)+0.44*SUMIFS(팀공격력!T:T,팀공격력!A:A,B1052,팀공격력!B:B,D1052)+SUMIFS(팀공격력!AK:AK,팀공격력!A:A,B1052,팀공격력!B:B,D1052))*(F1052*60+G1052)),"")</f>
        <v>29.851965844557327</v>
      </c>
      <c r="BG1052" s="17">
        <f t="shared" si="505"/>
        <v>0.6</v>
      </c>
      <c r="BH1052" s="17">
        <f t="shared" si="506"/>
        <v>0.5</v>
      </c>
      <c r="BI1052" s="94">
        <f>IFERROR(((AG1052*(12000/5))/((F1052*60+G1052)*(SUMIFS(팀공격력!X:X,팀공격력!A:A,B1052,팀공격력!B:B,D1052)+SUMIFS(팀수비력!X:X,팀수비력!A:A,B1052,팀수비력!B:B,D1052))))*100,"")</f>
        <v>1.343228449578562</v>
      </c>
      <c r="BJ1052" s="94">
        <f>IFERROR(((AI1052*(12000/5))/((F1052*60+G1052)*(SUMIFS(팀공격력!V:V,팀공격력!A:A,B1052,팀공격력!B:B,D1052)+SUMIFS(팀수비력!W:W,팀수비력!A:A,B1052,팀수비력!B:B,D1052))))*100,"")</f>
        <v>21.352550628899341</v>
      </c>
      <c r="BK1052" s="94">
        <f>IFERROR(((AE1052*(12000/5))/((F1052*60+G1052)*(SUMIFS(팀공격력!X:X,팀공격력!A:A,B1052,팀공격력!B:B,D1052)+SUMIFS(팀수비력!X:X,팀수비력!A:A,B1052,팀수비력!B:B,D1052))))*100,"")</f>
        <v>12.089056046207059</v>
      </c>
      <c r="BL1052" s="94">
        <f>IFERROR(100*AK1052/(((((F1052*60+G1052)/(12000/5))*SUMIFS(팀공격력!P:P,팀공격력!A:A,B1052,팀공격력!B:B,D1052))-K1052)),"")</f>
        <v>7.583297786624958</v>
      </c>
      <c r="BM1052" s="94">
        <f>IFERROR(100*((AM1052/E1052*(2400))/((F1052*60+G1052)*SUMIFS(팀공격력!AR:AR,팀공격력!A:A,B1052,팀공격력!B:B,D1052))),"")</f>
        <v>5.144841043049726</v>
      </c>
      <c r="BN1052" s="94">
        <f>IFERROR((AO1052*40)/(((F1052*60+G1052)/60)*(SUMIFS(팀수비력!Q:Q,팀수비력!A:A,B1052,팀수비력!B:B,D1052)-SUMIFS(팀수비력!N:N,팀수비력!A:A,B1052,팀수비력!B:B,D1052)))*100,"")</f>
        <v>0</v>
      </c>
      <c r="BO1052" s="94">
        <f t="shared" si="507"/>
        <v>10.948905109489052</v>
      </c>
      <c r="BP1052" s="18"/>
      <c r="BQ1052" s="18"/>
      <c r="BR1052" s="18"/>
      <c r="BS1052" s="18"/>
      <c r="BT1052" s="19" t="s">
        <v>88</v>
      </c>
      <c r="BU1052" s="19"/>
      <c r="BV1052" s="26" t="s">
        <v>94</v>
      </c>
      <c r="BW1052" s="26"/>
      <c r="BX1052" s="26"/>
      <c r="BY1052" s="26"/>
      <c r="BZ1052" s="29"/>
      <c r="CA1052" s="29"/>
      <c r="CB1052" s="29"/>
      <c r="CC1052" s="30"/>
      <c r="CD1052" s="30"/>
      <c r="CE1052" s="30"/>
      <c r="CF1052" s="28">
        <v>4</v>
      </c>
      <c r="CG1052" s="28">
        <v>5</v>
      </c>
    </row>
    <row r="1053" spans="1:85" x14ac:dyDescent="0.4">
      <c r="A1053" s="9" t="s">
        <v>84</v>
      </c>
      <c r="B1053" s="9" t="s">
        <v>210</v>
      </c>
      <c r="C1053" s="9" t="s">
        <v>221</v>
      </c>
      <c r="D1053" s="23" t="s">
        <v>299</v>
      </c>
      <c r="E1053" s="32">
        <v>9</v>
      </c>
      <c r="F1053" s="32">
        <v>28</v>
      </c>
      <c r="G1053" s="32">
        <v>11</v>
      </c>
      <c r="H1053" s="14">
        <f t="shared" si="481"/>
        <v>15219</v>
      </c>
      <c r="I1053" s="45">
        <v>99</v>
      </c>
      <c r="J1053" s="15">
        <f t="shared" si="482"/>
        <v>11</v>
      </c>
      <c r="K1053" s="21">
        <v>42</v>
      </c>
      <c r="L1053" s="21">
        <v>74</v>
      </c>
      <c r="M1053" s="15">
        <f t="shared" si="483"/>
        <v>4.666666666666667</v>
      </c>
      <c r="N1053" s="15">
        <f t="shared" si="484"/>
        <v>8.2222222222222214</v>
      </c>
      <c r="O1053" s="17">
        <f t="shared" si="485"/>
        <v>0.56756756756756754</v>
      </c>
      <c r="P1053" s="14">
        <v>42</v>
      </c>
      <c r="Q1053" s="16">
        <v>74</v>
      </c>
      <c r="R1053" s="15">
        <f t="shared" si="486"/>
        <v>4.666666666666667</v>
      </c>
      <c r="S1053" s="15">
        <f t="shared" si="487"/>
        <v>8.2222222222222214</v>
      </c>
      <c r="T1053" s="17">
        <f t="shared" si="488"/>
        <v>0.56756756756756754</v>
      </c>
      <c r="U1053" s="16">
        <v>0</v>
      </c>
      <c r="V1053" s="16">
        <v>0</v>
      </c>
      <c r="W1053" s="15">
        <f t="shared" si="489"/>
        <v>0</v>
      </c>
      <c r="X1053" s="15">
        <f t="shared" si="490"/>
        <v>0</v>
      </c>
      <c r="Y1053" s="17" t="e">
        <f t="shared" si="491"/>
        <v>#DIV/0!</v>
      </c>
      <c r="Z1053" s="8">
        <v>15</v>
      </c>
      <c r="AA1053" s="8">
        <v>25</v>
      </c>
      <c r="AB1053" s="15">
        <f t="shared" si="492"/>
        <v>1.6666666666666667</v>
      </c>
      <c r="AC1053" s="15">
        <f t="shared" si="493"/>
        <v>2.7777777777777777</v>
      </c>
      <c r="AD1053" s="17">
        <f t="shared" si="494"/>
        <v>0.6</v>
      </c>
      <c r="AE1053" s="13">
        <v>71</v>
      </c>
      <c r="AF1053" s="15">
        <f t="shared" si="495"/>
        <v>7.8888888888888893</v>
      </c>
      <c r="AG1053" s="13">
        <v>20</v>
      </c>
      <c r="AH1053" s="15">
        <f t="shared" si="496"/>
        <v>2.2222222222222223</v>
      </c>
      <c r="AI1053" s="13">
        <v>51</v>
      </c>
      <c r="AJ1053" s="15">
        <f t="shared" si="497"/>
        <v>5.666666666666667</v>
      </c>
      <c r="AK1053" s="13">
        <v>19</v>
      </c>
      <c r="AL1053" s="15">
        <f t="shared" si="498"/>
        <v>2.1111111111111112</v>
      </c>
      <c r="AM1053" s="13">
        <v>7</v>
      </c>
      <c r="AN1053" s="15">
        <f t="shared" si="499"/>
        <v>0.77777777777777779</v>
      </c>
      <c r="AO1053" s="2">
        <v>8</v>
      </c>
      <c r="AP1053" s="15">
        <f t="shared" si="500"/>
        <v>0.88888888888888884</v>
      </c>
      <c r="AQ1053" s="6">
        <v>18</v>
      </c>
      <c r="AR1053" s="15">
        <f t="shared" si="501"/>
        <v>2</v>
      </c>
      <c r="AS1053" s="52">
        <v>23</v>
      </c>
      <c r="AT1053" s="15">
        <f t="shared" si="502"/>
        <v>2.5555555555555554</v>
      </c>
      <c r="AU1053" s="18"/>
      <c r="AV1053" s="18"/>
      <c r="AW1053" s="18"/>
      <c r="AX1053" s="18"/>
      <c r="AY1053" s="18"/>
      <c r="AZ1053" s="18"/>
      <c r="BA1053" s="18"/>
      <c r="BB1053" s="18"/>
      <c r="BC1053" s="18"/>
      <c r="BD1053" s="92">
        <f t="shared" si="503"/>
        <v>58.235294117647065</v>
      </c>
      <c r="BE1053" s="92">
        <f t="shared" si="504"/>
        <v>56.756756756756758</v>
      </c>
      <c r="BF1053" s="93">
        <f>IFERROR(100*((L1053+0.44*AA1053+AQ1053)*2400)/((SUMIFS(팀공격력!Q:Q,팀공격력!A:A,B1053,팀공격력!B:B,D1053)+0.44*SUMIFS(팀공격력!T:T,팀공격력!A:A,B1053,팀공격력!B:B,D1053)+SUMIFS(팀공격력!AK:AK,팀공격력!A:A,B1053,팀공격력!B:B,D1053))*(F1053*60+G1053)),"")</f>
        <v>19.311187442728503</v>
      </c>
      <c r="BG1053" s="17">
        <f t="shared" si="505"/>
        <v>0</v>
      </c>
      <c r="BH1053" s="17">
        <f t="shared" si="506"/>
        <v>0.33783783783783783</v>
      </c>
      <c r="BI1053" s="94">
        <f>IFERROR(((AG1053*(12000/5))/((F1053*60+G1053)*(SUMIFS(팀공격력!X:X,팀공격력!A:A,B1053,팀공격력!B:B,D1053)+SUMIFS(팀수비력!X:X,팀수비력!A:A,B1053,팀수비력!B:B,D1053))))*100,"")</f>
        <v>4.6230571120917983</v>
      </c>
      <c r="BJ1053" s="94">
        <f>IFERROR(((AI1053*(12000/5))/((F1053*60+G1053)*(SUMIFS(팀공격력!V:V,팀공격력!A:A,B1053,팀공격력!B:B,D1053)+SUMIFS(팀수비력!W:W,팀수비력!A:A,B1053,팀수비력!B:B,D1053))))*100,"")</f>
        <v>23.424985502919508</v>
      </c>
      <c r="BK1053" s="94">
        <f>IFERROR(((AE1053*(12000/5))/((F1053*60+G1053)*(SUMIFS(팀공격력!X:X,팀공격력!A:A,B1053,팀공격력!B:B,D1053)+SUMIFS(팀수비력!X:X,팀수비력!A:A,B1053,팀수비력!B:B,D1053))))*100,"")</f>
        <v>16.411852747925884</v>
      </c>
      <c r="BL1053" s="94">
        <f>IFERROR(100*AK1053/(((((F1053*60+G1053)/(12000/5))*SUMIFS(팀공격력!P:P,팀공격력!A:A,B1053,팀공격력!B:B,D1053))-K1053)),"")</f>
        <v>13.002677525042985</v>
      </c>
      <c r="BM1053" s="94">
        <f>IFERROR(100*((AM1053/E1053*(2400))/((F1053*60+G1053)*SUMIFS(팀공격력!AR:AR,팀공격력!A:A,B1053,팀공격력!B:B,D1053))),"")</f>
        <v>1.5493851574057207</v>
      </c>
      <c r="BN1053" s="94">
        <f>IFERROR((AO1053*40)/(((F1053*60+G1053)/60)*(SUMIFS(팀수비력!Q:Q,팀수비력!A:A,B1053,팀수비력!B:B,D1053)-SUMIFS(팀수비력!N:N,팀수비력!A:A,B1053,팀수비력!B:B,D1053)))*100,"")</f>
        <v>2.7760949308795739</v>
      </c>
      <c r="BO1053" s="94">
        <f t="shared" si="507"/>
        <v>17.475728155339805</v>
      </c>
      <c r="BP1053" s="18"/>
      <c r="BQ1053" s="18"/>
      <c r="BR1053" s="18"/>
      <c r="BS1053" s="18"/>
      <c r="BT1053" s="19" t="s">
        <v>93</v>
      </c>
      <c r="BU1053" s="19"/>
      <c r="BV1053" s="26" t="s">
        <v>97</v>
      </c>
      <c r="BW1053" s="26"/>
      <c r="BX1053" s="26"/>
      <c r="BY1053" s="26"/>
      <c r="BZ1053" s="29"/>
      <c r="CA1053" s="29"/>
      <c r="CB1053" s="29"/>
      <c r="CC1053" s="30"/>
      <c r="CD1053" s="30"/>
      <c r="CE1053" s="30"/>
      <c r="CF1053" s="28">
        <v>4</v>
      </c>
      <c r="CG1053" s="28">
        <v>5</v>
      </c>
    </row>
    <row r="1054" spans="1:85" x14ac:dyDescent="0.4">
      <c r="A1054" s="9" t="s">
        <v>84</v>
      </c>
      <c r="B1054" s="9" t="s">
        <v>210</v>
      </c>
      <c r="C1054" s="9" t="s">
        <v>223</v>
      </c>
      <c r="D1054" s="23" t="s">
        <v>299</v>
      </c>
      <c r="E1054" s="32">
        <v>9</v>
      </c>
      <c r="F1054" s="32">
        <v>28</v>
      </c>
      <c r="G1054" s="32">
        <v>42</v>
      </c>
      <c r="H1054" s="14">
        <f t="shared" si="481"/>
        <v>15498</v>
      </c>
      <c r="I1054" s="45">
        <v>127</v>
      </c>
      <c r="J1054" s="15">
        <f t="shared" si="482"/>
        <v>14.111111111111111</v>
      </c>
      <c r="K1054" s="21">
        <v>52</v>
      </c>
      <c r="L1054" s="21">
        <v>110</v>
      </c>
      <c r="M1054" s="15">
        <f t="shared" si="483"/>
        <v>5.7777777777777777</v>
      </c>
      <c r="N1054" s="15">
        <f t="shared" si="484"/>
        <v>12.222222222222221</v>
      </c>
      <c r="O1054" s="17">
        <f t="shared" si="485"/>
        <v>0.47272727272727272</v>
      </c>
      <c r="P1054" s="14">
        <v>41</v>
      </c>
      <c r="Q1054" s="16">
        <v>75</v>
      </c>
      <c r="R1054" s="15">
        <f t="shared" si="486"/>
        <v>4.5555555555555554</v>
      </c>
      <c r="S1054" s="15">
        <f t="shared" si="487"/>
        <v>8.3333333333333339</v>
      </c>
      <c r="T1054" s="17">
        <f t="shared" si="488"/>
        <v>0.54666666666666663</v>
      </c>
      <c r="U1054" s="16">
        <v>11</v>
      </c>
      <c r="V1054" s="16">
        <v>35</v>
      </c>
      <c r="W1054" s="15">
        <f t="shared" si="489"/>
        <v>1.2222222222222223</v>
      </c>
      <c r="X1054" s="15">
        <f t="shared" si="490"/>
        <v>3.8888888888888888</v>
      </c>
      <c r="Y1054" s="17">
        <f t="shared" si="491"/>
        <v>0.31428571428571428</v>
      </c>
      <c r="Z1054" s="8">
        <v>12</v>
      </c>
      <c r="AA1054" s="8">
        <v>17</v>
      </c>
      <c r="AB1054" s="15">
        <f t="shared" si="492"/>
        <v>1.3333333333333333</v>
      </c>
      <c r="AC1054" s="15">
        <f t="shared" si="493"/>
        <v>1.8888888888888888</v>
      </c>
      <c r="AD1054" s="17">
        <f t="shared" si="494"/>
        <v>0.70588235294117652</v>
      </c>
      <c r="AE1054" s="13">
        <v>40</v>
      </c>
      <c r="AF1054" s="15">
        <f t="shared" si="495"/>
        <v>4.4444444444444446</v>
      </c>
      <c r="AG1054" s="13">
        <v>7</v>
      </c>
      <c r="AH1054" s="15">
        <f t="shared" si="496"/>
        <v>0.77777777777777779</v>
      </c>
      <c r="AI1054" s="13">
        <v>33</v>
      </c>
      <c r="AJ1054" s="15">
        <f t="shared" si="497"/>
        <v>3.6666666666666665</v>
      </c>
      <c r="AK1054" s="13">
        <v>29</v>
      </c>
      <c r="AL1054" s="15">
        <f t="shared" si="498"/>
        <v>3.2222222222222223</v>
      </c>
      <c r="AM1054" s="13">
        <v>15</v>
      </c>
      <c r="AN1054" s="15">
        <f t="shared" si="499"/>
        <v>1.6666666666666667</v>
      </c>
      <c r="AO1054" s="2">
        <v>4</v>
      </c>
      <c r="AP1054" s="15">
        <f t="shared" si="500"/>
        <v>0.44444444444444442</v>
      </c>
      <c r="AQ1054" s="6">
        <v>19</v>
      </c>
      <c r="AR1054" s="15">
        <f t="shared" si="501"/>
        <v>2.1111111111111112</v>
      </c>
      <c r="AS1054" s="52">
        <v>20</v>
      </c>
      <c r="AT1054" s="15">
        <f t="shared" si="502"/>
        <v>2.2222222222222223</v>
      </c>
      <c r="AU1054" s="18"/>
      <c r="AV1054" s="18"/>
      <c r="AW1054" s="18"/>
      <c r="AX1054" s="18"/>
      <c r="AY1054" s="18"/>
      <c r="AZ1054" s="18"/>
      <c r="BA1054" s="18"/>
      <c r="BB1054" s="18"/>
      <c r="BC1054" s="18"/>
      <c r="BD1054" s="92">
        <f t="shared" si="503"/>
        <v>54.051753489955736</v>
      </c>
      <c r="BE1054" s="92">
        <f t="shared" si="504"/>
        <v>52.272727272727273</v>
      </c>
      <c r="BF1054" s="93">
        <f>IFERROR(100*((L1054+0.44*AA1054+AQ1054)*2400)/((SUMIFS(팀공격력!Q:Q,팀공격력!A:A,B1054,팀공격력!B:B,D1054)+0.44*SUMIFS(팀공격력!T:T,팀공격력!A:A,B1054,팀공격력!B:B,D1054)+SUMIFS(팀공격력!AK:AK,팀공격력!A:A,B1054,팀공격력!B:B,D1054))*(F1054*60+G1054)),"")</f>
        <v>25.127612665067964</v>
      </c>
      <c r="BG1054" s="17">
        <f t="shared" si="505"/>
        <v>0.31818181818181818</v>
      </c>
      <c r="BH1054" s="17">
        <f t="shared" si="506"/>
        <v>0.15454545454545454</v>
      </c>
      <c r="BI1054" s="94">
        <f>IFERROR(((AG1054*(12000/5))/((F1054*60+G1054)*(SUMIFS(팀공격력!X:X,팀공격력!A:A,B1054,팀공격력!B:B,D1054)+SUMIFS(팀수비력!X:X,팀수비력!A:A,B1054,팀수비력!B:B,D1054))))*100,"")</f>
        <v>1.5889409708429332</v>
      </c>
      <c r="BJ1054" s="94">
        <f>IFERROR(((AI1054*(12000/5))/((F1054*60+G1054)*(SUMIFS(팀공격력!V:V,팀공격력!A:A,B1054,팀공격력!B:B,D1054)+SUMIFS(팀수비력!W:W,팀수비력!A:A,B1054,팀수비력!B:B,D1054))))*100,"")</f>
        <v>14.884476167923955</v>
      </c>
      <c r="BK1054" s="94">
        <f>IFERROR(((AE1054*(12000/5))/((F1054*60+G1054)*(SUMIFS(팀공격력!X:X,팀공격력!A:A,B1054,팀공격력!B:B,D1054)+SUMIFS(팀수비력!X:X,팀수비력!A:A,B1054,팀수비력!B:B,D1054))))*100,"")</f>
        <v>9.0796626905310465</v>
      </c>
      <c r="BL1054" s="94">
        <f>IFERROR(100*AK1054/(((((F1054*60+G1054)/(12000/5))*SUMIFS(팀공격력!P:P,팀공격력!A:A,B1054,팀공격력!B:B,D1054))-K1054)),"")</f>
        <v>20.777732003080832</v>
      </c>
      <c r="BM1054" s="94">
        <f>IFERROR(100*((AM1054/E1054*(2400))/((F1054*60+G1054)*SUMIFS(팀공격력!AR:AR,팀공격력!A:A,B1054,팀공격력!B:B,D1054))),"")</f>
        <v>3.2603413404343877</v>
      </c>
      <c r="BN1054" s="94">
        <f>IFERROR((AO1054*40)/(((F1054*60+G1054)/60)*(SUMIFS(팀수비력!Q:Q,팀수비력!A:A,B1054,팀수비력!B:B,D1054)-SUMIFS(팀수비력!N:N,팀수비력!A:A,B1054,팀수비력!B:B,D1054)))*100,"")</f>
        <v>1.3630593867936585</v>
      </c>
      <c r="BO1054" s="94">
        <f t="shared" si="507"/>
        <v>13.921453692848766</v>
      </c>
      <c r="BP1054" s="18"/>
      <c r="BQ1054" s="18"/>
      <c r="BR1054" s="18"/>
      <c r="BS1054" s="18"/>
      <c r="BT1054" s="19" t="s">
        <v>88</v>
      </c>
      <c r="BU1054" s="19"/>
      <c r="BV1054" s="26" t="s">
        <v>89</v>
      </c>
      <c r="BW1054" s="26"/>
      <c r="BX1054" s="26"/>
      <c r="BY1054" s="26"/>
      <c r="BZ1054" s="29"/>
      <c r="CA1054" s="29"/>
      <c r="CB1054" s="29"/>
      <c r="CC1054" s="30"/>
      <c r="CD1054" s="30"/>
      <c r="CE1054" s="30"/>
      <c r="CF1054" s="28">
        <v>4</v>
      </c>
      <c r="CG1054" s="28">
        <v>5</v>
      </c>
    </row>
    <row r="1055" spans="1:85" x14ac:dyDescent="0.4">
      <c r="A1055" s="9" t="s">
        <v>84</v>
      </c>
      <c r="B1055" s="9" t="s">
        <v>210</v>
      </c>
      <c r="C1055" s="9" t="s">
        <v>224</v>
      </c>
      <c r="D1055" s="23" t="s">
        <v>299</v>
      </c>
      <c r="E1055" s="32">
        <v>1</v>
      </c>
      <c r="F1055" s="32">
        <v>2</v>
      </c>
      <c r="G1055" s="32">
        <v>22</v>
      </c>
      <c r="H1055" s="14">
        <f t="shared" si="481"/>
        <v>142</v>
      </c>
      <c r="I1055" s="45">
        <v>0</v>
      </c>
      <c r="J1055" s="15">
        <f t="shared" si="482"/>
        <v>0</v>
      </c>
      <c r="K1055" s="21">
        <v>0</v>
      </c>
      <c r="L1055" s="21">
        <v>1</v>
      </c>
      <c r="M1055" s="15">
        <f t="shared" si="483"/>
        <v>0</v>
      </c>
      <c r="N1055" s="15">
        <f t="shared" si="484"/>
        <v>1</v>
      </c>
      <c r="O1055" s="17">
        <f t="shared" si="485"/>
        <v>0</v>
      </c>
      <c r="P1055" s="14">
        <v>0</v>
      </c>
      <c r="Q1055" s="16">
        <v>1</v>
      </c>
      <c r="R1055" s="15">
        <f t="shared" si="486"/>
        <v>0</v>
      </c>
      <c r="S1055" s="15">
        <f t="shared" si="487"/>
        <v>1</v>
      </c>
      <c r="T1055" s="17">
        <f t="shared" si="488"/>
        <v>0</v>
      </c>
      <c r="U1055" s="16">
        <v>0</v>
      </c>
      <c r="V1055" s="16">
        <v>0</v>
      </c>
      <c r="W1055" s="15">
        <f t="shared" si="489"/>
        <v>0</v>
      </c>
      <c r="X1055" s="15">
        <f t="shared" si="490"/>
        <v>0</v>
      </c>
      <c r="Y1055" s="17" t="e">
        <f t="shared" si="491"/>
        <v>#DIV/0!</v>
      </c>
      <c r="Z1055" s="8">
        <v>0</v>
      </c>
      <c r="AA1055" s="8">
        <v>0</v>
      </c>
      <c r="AB1055" s="15">
        <f t="shared" si="492"/>
        <v>0</v>
      </c>
      <c r="AC1055" s="15">
        <f t="shared" si="493"/>
        <v>0</v>
      </c>
      <c r="AD1055" s="17" t="e">
        <f t="shared" si="494"/>
        <v>#DIV/0!</v>
      </c>
      <c r="AE1055" s="13">
        <v>1</v>
      </c>
      <c r="AF1055" s="15">
        <f t="shared" si="495"/>
        <v>1</v>
      </c>
      <c r="AG1055" s="13">
        <v>0</v>
      </c>
      <c r="AH1055" s="15">
        <f t="shared" si="496"/>
        <v>0</v>
      </c>
      <c r="AI1055" s="13">
        <v>1</v>
      </c>
      <c r="AJ1055" s="15">
        <f t="shared" si="497"/>
        <v>1</v>
      </c>
      <c r="AK1055" s="13">
        <v>0</v>
      </c>
      <c r="AL1055" s="15">
        <f t="shared" si="498"/>
        <v>0</v>
      </c>
      <c r="AM1055" s="13">
        <v>0</v>
      </c>
      <c r="AN1055" s="15">
        <f t="shared" si="499"/>
        <v>0</v>
      </c>
      <c r="AO1055" s="2">
        <v>0</v>
      </c>
      <c r="AP1055" s="15">
        <f t="shared" si="500"/>
        <v>0</v>
      </c>
      <c r="AQ1055" s="6">
        <v>0</v>
      </c>
      <c r="AR1055" s="15">
        <f t="shared" si="501"/>
        <v>0</v>
      </c>
      <c r="AS1055" s="52">
        <v>0</v>
      </c>
      <c r="AT1055" s="15">
        <f t="shared" si="502"/>
        <v>0</v>
      </c>
      <c r="AU1055" s="18"/>
      <c r="AV1055" s="18"/>
      <c r="AW1055" s="18"/>
      <c r="AX1055" s="18"/>
      <c r="AY1055" s="18"/>
      <c r="AZ1055" s="18"/>
      <c r="BA1055" s="18"/>
      <c r="BB1055" s="18"/>
      <c r="BC1055" s="18"/>
      <c r="BD1055" s="92">
        <f t="shared" si="503"/>
        <v>0</v>
      </c>
      <c r="BE1055" s="92">
        <f t="shared" si="504"/>
        <v>0</v>
      </c>
      <c r="BF1055" s="93">
        <f>IFERROR(100*((L1055+0.44*AA1055+AQ1055)*2400)/((SUMIFS(팀공격력!Q:Q,팀공격력!A:A,B1055,팀공격력!B:B,D1055)+0.44*SUMIFS(팀공격력!T:T,팀공격력!A:A,B1055,팀공격력!B:B,D1055)+SUMIFS(팀공격력!AK:AK,팀공격력!A:A,B1055,팀공격력!B:B,D1055))*(F1055*60+G1055)),"")</f>
        <v>2.2326827543862913</v>
      </c>
      <c r="BG1055" s="17">
        <f t="shared" si="505"/>
        <v>0</v>
      </c>
      <c r="BH1055" s="17">
        <f t="shared" si="506"/>
        <v>0</v>
      </c>
      <c r="BI1055" s="94">
        <f>IFERROR(((AG1055*(12000/5))/((F1055*60+G1055)*(SUMIFS(팀공격력!X:X,팀공격력!A:A,B1055,팀공격력!B:B,D1055)+SUMIFS(팀수비력!X:X,팀수비력!A:A,B1055,팀수비력!B:B,D1055))))*100,"")</f>
        <v>0</v>
      </c>
      <c r="BJ1055" s="94">
        <f>IFERROR(((AI1055*(12000/5))/((F1055*60+G1055)*(SUMIFS(팀공격력!V:V,팀공격력!A:A,B1055,팀공격력!B:B,D1055)+SUMIFS(팀수비력!W:W,팀수비력!A:A,B1055,팀수비력!B:B,D1055))))*100,"")</f>
        <v>5.4697114727198137</v>
      </c>
      <c r="BK1055" s="94">
        <f>IFERROR(((AE1055*(12000/5))/((F1055*60+G1055)*(SUMIFS(팀공격력!X:X,팀공격력!A:A,B1055,팀공격력!B:B,D1055)+SUMIFS(팀수비력!X:X,팀수비력!A:A,B1055,팀수비력!B:B,D1055))))*100,"")</f>
        <v>2.7526723861081801</v>
      </c>
      <c r="BL1055" s="94">
        <f>IFERROR(100*AK1055/(((((F1055*60+G1055)/(12000/5))*SUMIFS(팀공격력!P:P,팀공격력!A:A,B1055,팀공격력!B:B,D1055))-K1055)),"")</f>
        <v>0</v>
      </c>
      <c r="BM1055" s="94">
        <f>IFERROR(100*((AM1055/E1055*(2400))/((F1055*60+G1055)*SUMIFS(팀공격력!AR:AR,팀공격력!A:A,B1055,팀공격력!B:B,D1055))),"")</f>
        <v>0</v>
      </c>
      <c r="BN1055" s="94">
        <f>IFERROR((AO1055*40)/(((F1055*60+G1055)/60)*(SUMIFS(팀수비력!Q:Q,팀수비력!A:A,B1055,팀수비력!B:B,D1055)-SUMIFS(팀수비력!N:N,팀수비력!A:A,B1055,팀수비력!B:B,D1055)))*100,"")</f>
        <v>0</v>
      </c>
      <c r="BO1055" s="94">
        <f t="shared" si="507"/>
        <v>0</v>
      </c>
      <c r="BP1055" s="18"/>
      <c r="BQ1055" s="18"/>
      <c r="BR1055" s="18"/>
      <c r="BS1055" s="18"/>
      <c r="BT1055" s="19" t="s">
        <v>88</v>
      </c>
      <c r="BU1055" s="19"/>
      <c r="BV1055" s="26" t="s">
        <v>94</v>
      </c>
      <c r="BW1055" s="26"/>
      <c r="BX1055" s="26"/>
      <c r="BY1055" s="26"/>
      <c r="BZ1055" s="29"/>
      <c r="CA1055" s="29"/>
      <c r="CB1055" s="29"/>
      <c r="CC1055" s="30"/>
      <c r="CD1055" s="30"/>
      <c r="CE1055" s="30"/>
      <c r="CF1055" s="28">
        <v>0</v>
      </c>
      <c r="CG1055" s="28">
        <v>1</v>
      </c>
    </row>
    <row r="1056" spans="1:85" x14ac:dyDescent="0.4">
      <c r="A1056" s="9" t="s">
        <v>84</v>
      </c>
      <c r="B1056" s="9" t="s">
        <v>210</v>
      </c>
      <c r="C1056" s="9" t="s">
        <v>225</v>
      </c>
      <c r="D1056" s="23" t="s">
        <v>299</v>
      </c>
      <c r="E1056" s="32">
        <v>9</v>
      </c>
      <c r="F1056" s="32">
        <v>12</v>
      </c>
      <c r="G1056" s="32">
        <v>30</v>
      </c>
      <c r="H1056" s="14">
        <f t="shared" si="481"/>
        <v>6750</v>
      </c>
      <c r="I1056" s="45">
        <v>12</v>
      </c>
      <c r="J1056" s="15">
        <f t="shared" si="482"/>
        <v>1.3333333333333333</v>
      </c>
      <c r="K1056" s="21">
        <v>5</v>
      </c>
      <c r="L1056" s="21">
        <v>21</v>
      </c>
      <c r="M1056" s="15">
        <f t="shared" si="483"/>
        <v>0.55555555555555558</v>
      </c>
      <c r="N1056" s="15">
        <f t="shared" si="484"/>
        <v>2.3333333333333335</v>
      </c>
      <c r="O1056" s="17">
        <f t="shared" si="485"/>
        <v>0.23809523809523808</v>
      </c>
      <c r="P1056" s="14">
        <v>4</v>
      </c>
      <c r="Q1056" s="16">
        <v>11</v>
      </c>
      <c r="R1056" s="15">
        <f t="shared" si="486"/>
        <v>0.44444444444444442</v>
      </c>
      <c r="S1056" s="15">
        <f t="shared" si="487"/>
        <v>1.2222222222222223</v>
      </c>
      <c r="T1056" s="17">
        <f t="shared" si="488"/>
        <v>0.36363636363636365</v>
      </c>
      <c r="U1056" s="16">
        <v>1</v>
      </c>
      <c r="V1056" s="16">
        <v>10</v>
      </c>
      <c r="W1056" s="15">
        <f t="shared" si="489"/>
        <v>0.1111111111111111</v>
      </c>
      <c r="X1056" s="15">
        <f t="shared" si="490"/>
        <v>1.1111111111111112</v>
      </c>
      <c r="Y1056" s="17">
        <f t="shared" si="491"/>
        <v>0.1</v>
      </c>
      <c r="Z1056" s="8">
        <v>1</v>
      </c>
      <c r="AA1056" s="8">
        <v>3</v>
      </c>
      <c r="AB1056" s="15">
        <f t="shared" si="492"/>
        <v>0.1111111111111111</v>
      </c>
      <c r="AC1056" s="15">
        <f t="shared" si="493"/>
        <v>0.33333333333333331</v>
      </c>
      <c r="AD1056" s="17">
        <f t="shared" si="494"/>
        <v>0.33333333333333331</v>
      </c>
      <c r="AE1056" s="13">
        <v>13</v>
      </c>
      <c r="AF1056" s="15">
        <f t="shared" si="495"/>
        <v>1.4444444444444444</v>
      </c>
      <c r="AG1056" s="13">
        <v>2</v>
      </c>
      <c r="AH1056" s="15">
        <f t="shared" si="496"/>
        <v>0.22222222222222221</v>
      </c>
      <c r="AI1056" s="13">
        <v>11</v>
      </c>
      <c r="AJ1056" s="15">
        <f t="shared" si="497"/>
        <v>1.2222222222222223</v>
      </c>
      <c r="AK1056" s="13">
        <v>19</v>
      </c>
      <c r="AL1056" s="15">
        <f t="shared" si="498"/>
        <v>2.1111111111111112</v>
      </c>
      <c r="AM1056" s="13">
        <v>1</v>
      </c>
      <c r="AN1056" s="15">
        <f t="shared" si="499"/>
        <v>0.1111111111111111</v>
      </c>
      <c r="AO1056" s="2">
        <v>0</v>
      </c>
      <c r="AP1056" s="15">
        <f t="shared" si="500"/>
        <v>0</v>
      </c>
      <c r="AQ1056" s="6">
        <v>6</v>
      </c>
      <c r="AR1056" s="15">
        <f t="shared" si="501"/>
        <v>0.66666666666666663</v>
      </c>
      <c r="AS1056" s="52">
        <v>9</v>
      </c>
      <c r="AT1056" s="15">
        <f t="shared" si="502"/>
        <v>1</v>
      </c>
      <c r="AU1056" s="18"/>
      <c r="AV1056" s="18"/>
      <c r="AW1056" s="18"/>
      <c r="AX1056" s="18"/>
      <c r="AY1056" s="18"/>
      <c r="AZ1056" s="18"/>
      <c r="BA1056" s="18"/>
      <c r="BB1056" s="18"/>
      <c r="BC1056" s="18"/>
      <c r="BD1056" s="92">
        <f t="shared" si="503"/>
        <v>26.881720430107524</v>
      </c>
      <c r="BE1056" s="92">
        <f t="shared" si="504"/>
        <v>26.190476190476193</v>
      </c>
      <c r="BF1056" s="93">
        <f>IFERROR(100*((L1056+0.44*AA1056+AQ1056)*2400)/((SUMIFS(팀공격력!Q:Q,팀공격력!A:A,B1056,팀공격력!B:B,D1056)+0.44*SUMIFS(팀공격력!T:T,팀공격력!A:A,B1056,팀공격력!B:B,D1056)+SUMIFS(팀공격력!AK:AK,팀공격력!A:A,B1056,팀공격력!B:B,D1056))*(F1056*60+G1056)),"")</f>
        <v>11.971466314398944</v>
      </c>
      <c r="BG1056" s="17">
        <f t="shared" si="505"/>
        <v>0.47619047619047616</v>
      </c>
      <c r="BH1056" s="17">
        <f t="shared" si="506"/>
        <v>0.14285714285714285</v>
      </c>
      <c r="BI1056" s="94">
        <f>IFERROR(((AG1056*(12000/5))/((F1056*60+G1056)*(SUMIFS(팀공격력!X:X,팀공격력!A:A,B1056,팀공격력!B:B,D1056)+SUMIFS(팀수비력!X:X,팀수비력!A:A,B1056,팀수비력!B:B,D1056))))*100,"")</f>
        <v>1.0423452768729642</v>
      </c>
      <c r="BJ1056" s="94">
        <f>IFERROR(((AI1056*(12000/5))/((F1056*60+G1056)*(SUMIFS(팀공격력!V:V,팀공격력!A:A,B1056,팀공격력!B:B,D1056)+SUMIFS(팀수비력!W:W,팀수비력!A:A,B1056,팀수비력!B:B,D1056))))*100,"")</f>
        <v>11.391585760517801</v>
      </c>
      <c r="BK1056" s="94">
        <f>IFERROR(((AE1056*(12000/5))/((F1056*60+G1056)*(SUMIFS(팀공격력!X:X,팀공격력!A:A,B1056,팀공격력!B:B,D1056)+SUMIFS(팀수비력!X:X,팀수비력!A:A,B1056,팀수비력!B:B,D1056))))*100,"")</f>
        <v>6.7752442996742674</v>
      </c>
      <c r="BL1056" s="94">
        <f>IFERROR(100*AK1056/(((((F1056*60+G1056)/(12000/5))*SUMIFS(팀공격력!P:P,팀공격력!A:A,B1056,팀공격력!B:B,D1056))-K1056)),"")</f>
        <v>24.223107569721115</v>
      </c>
      <c r="BM1056" s="94">
        <f>IFERROR(100*((AM1056/E1056*(2400))/((F1056*60+G1056)*SUMIFS(팀공격력!AR:AR,팀공격력!A:A,B1056,팀공격력!B:B,D1056))),"")</f>
        <v>0.49904958117582343</v>
      </c>
      <c r="BN1056" s="94">
        <f>IFERROR((AO1056*40)/(((F1056*60+G1056)/60)*(SUMIFS(팀수비력!Q:Q,팀수비력!A:A,B1056,팀수비력!B:B,D1056)-SUMIFS(팀수비력!N:N,팀수비력!A:A,B1056,팀수비력!B:B,D1056)))*100,"")</f>
        <v>0</v>
      </c>
      <c r="BO1056" s="94">
        <f t="shared" si="507"/>
        <v>21.1864406779661</v>
      </c>
      <c r="BP1056" s="18"/>
      <c r="BQ1056" s="18"/>
      <c r="BR1056" s="18"/>
      <c r="BS1056" s="18"/>
      <c r="BT1056" s="19" t="s">
        <v>88</v>
      </c>
      <c r="BU1056" s="19"/>
      <c r="BV1056" s="26" t="s">
        <v>89</v>
      </c>
      <c r="BW1056" s="26"/>
      <c r="BX1056" s="26"/>
      <c r="BY1056" s="26"/>
      <c r="BZ1056" s="29"/>
      <c r="CA1056" s="29"/>
      <c r="CB1056" s="29"/>
      <c r="CC1056" s="30"/>
      <c r="CD1056" s="30"/>
      <c r="CE1056" s="30"/>
      <c r="CF1056" s="28">
        <v>4</v>
      </c>
      <c r="CG1056" s="28">
        <v>5</v>
      </c>
    </row>
    <row r="1057" spans="1:85" x14ac:dyDescent="0.4">
      <c r="A1057" s="9" t="s">
        <v>84</v>
      </c>
      <c r="B1057" s="9" t="s">
        <v>210</v>
      </c>
      <c r="C1057" s="9" t="s">
        <v>226</v>
      </c>
      <c r="D1057" s="23" t="s">
        <v>299</v>
      </c>
      <c r="E1057" s="32">
        <v>8</v>
      </c>
      <c r="F1057" s="32">
        <v>20</v>
      </c>
      <c r="G1057" s="32">
        <v>2</v>
      </c>
      <c r="H1057" s="14">
        <f t="shared" si="481"/>
        <v>9616</v>
      </c>
      <c r="I1057" s="45">
        <v>77</v>
      </c>
      <c r="J1057" s="15">
        <f t="shared" si="482"/>
        <v>9.625</v>
      </c>
      <c r="K1057" s="21">
        <v>33</v>
      </c>
      <c r="L1057" s="21">
        <v>62</v>
      </c>
      <c r="M1057" s="15">
        <f t="shared" si="483"/>
        <v>4.125</v>
      </c>
      <c r="N1057" s="15">
        <f t="shared" si="484"/>
        <v>7.75</v>
      </c>
      <c r="O1057" s="17">
        <f t="shared" si="485"/>
        <v>0.532258064516129</v>
      </c>
      <c r="P1057" s="14">
        <v>33</v>
      </c>
      <c r="Q1057" s="16">
        <v>62</v>
      </c>
      <c r="R1057" s="15">
        <f t="shared" si="486"/>
        <v>4.125</v>
      </c>
      <c r="S1057" s="15">
        <f t="shared" si="487"/>
        <v>7.75</v>
      </c>
      <c r="T1057" s="17">
        <f t="shared" si="488"/>
        <v>0.532258064516129</v>
      </c>
      <c r="U1057" s="16">
        <v>0</v>
      </c>
      <c r="V1057" s="16">
        <v>0</v>
      </c>
      <c r="W1057" s="15">
        <f t="shared" si="489"/>
        <v>0</v>
      </c>
      <c r="X1057" s="15">
        <f t="shared" si="490"/>
        <v>0</v>
      </c>
      <c r="Y1057" s="17" t="e">
        <f t="shared" si="491"/>
        <v>#DIV/0!</v>
      </c>
      <c r="Z1057" s="8">
        <v>11</v>
      </c>
      <c r="AA1057" s="8">
        <v>20</v>
      </c>
      <c r="AB1057" s="15">
        <f t="shared" si="492"/>
        <v>1.375</v>
      </c>
      <c r="AC1057" s="15">
        <f t="shared" si="493"/>
        <v>2.5</v>
      </c>
      <c r="AD1057" s="17">
        <f t="shared" si="494"/>
        <v>0.55000000000000004</v>
      </c>
      <c r="AE1057" s="13">
        <v>45</v>
      </c>
      <c r="AF1057" s="15">
        <f t="shared" si="495"/>
        <v>5.625</v>
      </c>
      <c r="AG1057" s="13">
        <v>17</v>
      </c>
      <c r="AH1057" s="15">
        <f t="shared" si="496"/>
        <v>2.125</v>
      </c>
      <c r="AI1057" s="13">
        <v>28</v>
      </c>
      <c r="AJ1057" s="15">
        <f t="shared" si="497"/>
        <v>3.5</v>
      </c>
      <c r="AK1057" s="13">
        <v>6</v>
      </c>
      <c r="AL1057" s="15">
        <f t="shared" si="498"/>
        <v>0.75</v>
      </c>
      <c r="AM1057" s="13">
        <v>11</v>
      </c>
      <c r="AN1057" s="15">
        <f t="shared" si="499"/>
        <v>1.375</v>
      </c>
      <c r="AO1057" s="2">
        <v>3</v>
      </c>
      <c r="AP1057" s="15">
        <f t="shared" si="500"/>
        <v>0.375</v>
      </c>
      <c r="AQ1057" s="6">
        <v>7</v>
      </c>
      <c r="AR1057" s="15">
        <f t="shared" si="501"/>
        <v>0.875</v>
      </c>
      <c r="AS1057" s="52">
        <v>24</v>
      </c>
      <c r="AT1057" s="15">
        <f t="shared" si="502"/>
        <v>3</v>
      </c>
      <c r="AU1057" s="18"/>
      <c r="AV1057" s="18"/>
      <c r="AW1057" s="18"/>
      <c r="AX1057" s="18"/>
      <c r="AY1057" s="18"/>
      <c r="AZ1057" s="18"/>
      <c r="BA1057" s="18"/>
      <c r="BB1057" s="18"/>
      <c r="BC1057" s="18"/>
      <c r="BD1057" s="92">
        <f t="shared" si="503"/>
        <v>54.378531073446332</v>
      </c>
      <c r="BE1057" s="92">
        <f t="shared" si="504"/>
        <v>53.225806451612897</v>
      </c>
      <c r="BF1057" s="93">
        <f>IFERROR(100*((L1057+0.44*AA1057+AQ1057)*2400)/((SUMIFS(팀공격력!Q:Q,팀공격력!A:A,B1057,팀공격력!B:B,D1057)+0.44*SUMIFS(팀공격력!T:T,팀공격력!A:A,B1057,팀공격력!B:B,D1057)+SUMIFS(팀공격력!AK:AK,팀공격력!A:A,B1057,팀공격력!B:B,D1057))*(F1057*60+G1057)),"")</f>
        <v>20.520620630081524</v>
      </c>
      <c r="BG1057" s="17">
        <f t="shared" si="505"/>
        <v>0</v>
      </c>
      <c r="BH1057" s="17">
        <f t="shared" si="506"/>
        <v>0.32258064516129031</v>
      </c>
      <c r="BI1057" s="94">
        <f>IFERROR(((AG1057*(12000/5))/((F1057*60+G1057)*(SUMIFS(팀공격력!X:X,팀공격력!A:A,B1057,팀공격력!B:B,D1057)+SUMIFS(팀수비력!X:X,팀수비력!A:A,B1057,팀수비력!B:B,D1057))))*100,"")</f>
        <v>5.5282455408195892</v>
      </c>
      <c r="BJ1057" s="94">
        <f>IFERROR(((AI1057*(12000/5))/((F1057*60+G1057)*(SUMIFS(팀공격력!V:V,팀공격력!A:A,B1057,팀공격력!B:B,D1057)+SUMIFS(팀수비력!W:W,팀수비력!A:A,B1057,팀수비력!B:B,D1057))))*100,"")</f>
        <v>18.092822641875191</v>
      </c>
      <c r="BK1057" s="94">
        <f>IFERROR(((AE1057*(12000/5))/((F1057*60+G1057)*(SUMIFS(팀공격력!X:X,팀공격력!A:A,B1057,팀공격력!B:B,D1057)+SUMIFS(팀수비력!X:X,팀수비력!A:A,B1057,팀수비력!B:B,D1057))))*100,"")</f>
        <v>14.63359113746362</v>
      </c>
      <c r="BL1057" s="94">
        <f>IFERROR(100*AK1057/(((((F1057*60+G1057)/(12000/5))*SUMIFS(팀공격력!P:P,팀공격력!A:A,B1057,팀공격력!B:B,D1057))-K1057)),"")</f>
        <v>5.9569609570850606</v>
      </c>
      <c r="BM1057" s="94">
        <f>IFERROR(100*((AM1057/E1057*(2400))/((F1057*60+G1057)*SUMIFS(팀공격력!AR:AR,팀공격력!A:A,B1057,팀공격력!B:B,D1057))),"")</f>
        <v>3.8534142473278807</v>
      </c>
      <c r="BN1057" s="94">
        <f>IFERROR((AO1057*40)/(((F1057*60+G1057)/60)*(SUMIFS(팀수비력!Q:Q,팀수비력!A:A,B1057,팀수비력!B:B,D1057)-SUMIFS(팀수비력!N:N,팀수비력!A:A,B1057,팀수비력!B:B,D1057)))*100,"")</f>
        <v>1.4645517454609065</v>
      </c>
      <c r="BO1057" s="94">
        <f t="shared" si="507"/>
        <v>8.9974293059125969</v>
      </c>
      <c r="BP1057" s="18"/>
      <c r="BQ1057" s="18"/>
      <c r="BR1057" s="18"/>
      <c r="BS1057" s="18"/>
      <c r="BT1057" s="19" t="s">
        <v>88</v>
      </c>
      <c r="BU1057" s="19"/>
      <c r="BV1057" s="26" t="s">
        <v>97</v>
      </c>
      <c r="BW1057" s="26"/>
      <c r="BX1057" s="26"/>
      <c r="BY1057" s="26"/>
      <c r="BZ1057" s="29"/>
      <c r="CA1057" s="29"/>
      <c r="CB1057" s="29"/>
      <c r="CC1057" s="30"/>
      <c r="CD1057" s="30"/>
      <c r="CE1057" s="30"/>
      <c r="CF1057" s="28">
        <v>3</v>
      </c>
      <c r="CG1057" s="28">
        <v>5</v>
      </c>
    </row>
    <row r="1058" spans="1:85" x14ac:dyDescent="0.4">
      <c r="A1058" s="9" t="s">
        <v>84</v>
      </c>
      <c r="B1058" s="9" t="s">
        <v>210</v>
      </c>
      <c r="C1058" s="9" t="s">
        <v>228</v>
      </c>
      <c r="D1058" s="23" t="s">
        <v>299</v>
      </c>
      <c r="E1058" s="32">
        <v>4</v>
      </c>
      <c r="F1058" s="32">
        <v>12</v>
      </c>
      <c r="G1058" s="32">
        <v>19</v>
      </c>
      <c r="H1058" s="14">
        <f t="shared" si="481"/>
        <v>2956</v>
      </c>
      <c r="I1058" s="45">
        <v>12</v>
      </c>
      <c r="J1058" s="15">
        <f t="shared" si="482"/>
        <v>3</v>
      </c>
      <c r="K1058" s="21">
        <v>5</v>
      </c>
      <c r="L1058" s="21">
        <v>17</v>
      </c>
      <c r="M1058" s="15">
        <f t="shared" si="483"/>
        <v>1.25</v>
      </c>
      <c r="N1058" s="15">
        <f t="shared" si="484"/>
        <v>4.25</v>
      </c>
      <c r="O1058" s="17">
        <f t="shared" si="485"/>
        <v>0.29411764705882354</v>
      </c>
      <c r="P1058" s="14">
        <v>4</v>
      </c>
      <c r="Q1058" s="16">
        <v>9</v>
      </c>
      <c r="R1058" s="15">
        <f t="shared" si="486"/>
        <v>1</v>
      </c>
      <c r="S1058" s="15">
        <f t="shared" si="487"/>
        <v>2.25</v>
      </c>
      <c r="T1058" s="17">
        <f t="shared" si="488"/>
        <v>0.44444444444444442</v>
      </c>
      <c r="U1058" s="16">
        <v>1</v>
      </c>
      <c r="V1058" s="16">
        <v>8</v>
      </c>
      <c r="W1058" s="15">
        <f t="shared" si="489"/>
        <v>0.25</v>
      </c>
      <c r="X1058" s="15">
        <f t="shared" si="490"/>
        <v>2</v>
      </c>
      <c r="Y1058" s="17">
        <f t="shared" si="491"/>
        <v>0.125</v>
      </c>
      <c r="Z1058" s="8">
        <v>1</v>
      </c>
      <c r="AA1058" s="8">
        <v>2</v>
      </c>
      <c r="AB1058" s="15">
        <f t="shared" si="492"/>
        <v>0.25</v>
      </c>
      <c r="AC1058" s="15">
        <f t="shared" si="493"/>
        <v>0.5</v>
      </c>
      <c r="AD1058" s="17">
        <f t="shared" si="494"/>
        <v>0.5</v>
      </c>
      <c r="AE1058" s="13">
        <v>10</v>
      </c>
      <c r="AF1058" s="15">
        <f t="shared" si="495"/>
        <v>2.5</v>
      </c>
      <c r="AG1058" s="13">
        <v>4</v>
      </c>
      <c r="AH1058" s="15">
        <f t="shared" si="496"/>
        <v>1</v>
      </c>
      <c r="AI1058" s="13">
        <v>6</v>
      </c>
      <c r="AJ1058" s="15">
        <f t="shared" si="497"/>
        <v>1.5</v>
      </c>
      <c r="AK1058" s="13">
        <v>3</v>
      </c>
      <c r="AL1058" s="15">
        <f t="shared" si="498"/>
        <v>0.75</v>
      </c>
      <c r="AM1058" s="13">
        <v>0</v>
      </c>
      <c r="AN1058" s="15">
        <f t="shared" si="499"/>
        <v>0</v>
      </c>
      <c r="AO1058" s="2">
        <v>0</v>
      </c>
      <c r="AP1058" s="15">
        <f t="shared" si="500"/>
        <v>0</v>
      </c>
      <c r="AQ1058" s="6">
        <v>0</v>
      </c>
      <c r="AR1058" s="15">
        <f t="shared" si="501"/>
        <v>0</v>
      </c>
      <c r="AS1058" s="52">
        <v>7</v>
      </c>
      <c r="AT1058" s="15">
        <f t="shared" si="502"/>
        <v>1.75</v>
      </c>
      <c r="AU1058" s="18"/>
      <c r="AV1058" s="18"/>
      <c r="AW1058" s="18"/>
      <c r="AX1058" s="18"/>
      <c r="AY1058" s="18"/>
      <c r="AZ1058" s="18"/>
      <c r="BA1058" s="18"/>
      <c r="BB1058" s="18"/>
      <c r="BC1058" s="18"/>
      <c r="BD1058" s="92">
        <f t="shared" si="503"/>
        <v>33.557046979865774</v>
      </c>
      <c r="BE1058" s="92">
        <f t="shared" si="504"/>
        <v>32.352941176470587</v>
      </c>
      <c r="BF1058" s="93">
        <f>IFERROR(100*((L1058+0.44*AA1058+AQ1058)*2400)/((SUMIFS(팀공격력!Q:Q,팀공격력!A:A,B1058,팀공격력!B:B,D1058)+0.44*SUMIFS(팀공격력!T:T,팀공격력!A:A,B1058,팀공격력!B:B,D1058)+SUMIFS(팀공격력!AK:AK,팀공격력!A:A,B1058,팀공격력!B:B,D1058))*(F1058*60+G1058)),"")</f>
        <v>7.6707607660035428</v>
      </c>
      <c r="BG1058" s="17">
        <f t="shared" si="505"/>
        <v>0.47058823529411764</v>
      </c>
      <c r="BH1058" s="17">
        <f t="shared" si="506"/>
        <v>0.11764705882352941</v>
      </c>
      <c r="BI1058" s="94">
        <f>IFERROR(((AG1058*(12000/5))/((F1058*60+G1058)*(SUMIFS(팀공격력!X:X,팀공격력!A:A,B1058,팀공격력!B:B,D1058)+SUMIFS(팀수비력!X:X,팀수비력!A:A,B1058,팀수비력!B:B,D1058))))*100,"")</f>
        <v>2.115721130324014</v>
      </c>
      <c r="BJ1058" s="94">
        <f>IFERROR(((AI1058*(12000/5))/((F1058*60+G1058)*(SUMIFS(팀공격력!V:V,팀공격력!A:A,B1058,팀공격력!B:B,D1058)+SUMIFS(팀수비력!W:W,팀수비력!A:A,B1058,팀수비력!B:B,D1058))))*100,"")</f>
        <v>6.3060814272764301</v>
      </c>
      <c r="BK1058" s="94">
        <f>IFERROR(((AE1058*(12000/5))/((F1058*60+G1058)*(SUMIFS(팀공격력!X:X,팀공격력!A:A,B1058,팀공격력!B:B,D1058)+SUMIFS(팀수비력!X:X,팀수비력!A:A,B1058,팀수비력!B:B,D1058))))*100,"")</f>
        <v>5.2893028258100347</v>
      </c>
      <c r="BL1058" s="94">
        <f>IFERROR(100*AK1058/(((((F1058*60+G1058)/(12000/5))*SUMIFS(팀공격력!P:P,팀공격력!A:A,B1058,팀공격력!B:B,D1058))-K1058)),"")</f>
        <v>3.885318353272571</v>
      </c>
      <c r="BM1058" s="94">
        <f>IFERROR(100*((AM1058/E1058*(2400))/((F1058*60+G1058)*SUMIFS(팀공격력!AR:AR,팀공격력!A:A,B1058,팀공격력!B:B,D1058))),"")</f>
        <v>0</v>
      </c>
      <c r="BN1058" s="94">
        <f>IFERROR((AO1058*40)/(((F1058*60+G1058)/60)*(SUMIFS(팀수비력!Q:Q,팀수비력!A:A,B1058,팀수비력!B:B,D1058)-SUMIFS(팀수비력!N:N,팀수비력!A:A,B1058,팀수비력!B:B,D1058)))*100,"")</f>
        <v>0</v>
      </c>
      <c r="BO1058" s="94">
        <f t="shared" si="507"/>
        <v>0</v>
      </c>
      <c r="BP1058" s="18"/>
      <c r="BQ1058" s="18"/>
      <c r="BR1058" s="18"/>
      <c r="BS1058" s="18"/>
      <c r="BT1058" s="19" t="s">
        <v>88</v>
      </c>
      <c r="BU1058" s="19"/>
      <c r="BV1058" s="26" t="s">
        <v>94</v>
      </c>
      <c r="BW1058" s="26"/>
      <c r="BX1058" s="26"/>
      <c r="BY1058" s="26"/>
      <c r="BZ1058" s="29"/>
      <c r="CA1058" s="29"/>
      <c r="CB1058" s="29"/>
      <c r="CC1058" s="30"/>
      <c r="CD1058" s="30"/>
      <c r="CE1058" s="30"/>
      <c r="CF1058" s="28">
        <v>4</v>
      </c>
      <c r="CG1058" s="28">
        <v>0</v>
      </c>
    </row>
    <row r="1059" spans="1:85" x14ac:dyDescent="0.4">
      <c r="A1059" s="9" t="s">
        <v>84</v>
      </c>
      <c r="B1059" s="9" t="s">
        <v>210</v>
      </c>
      <c r="C1059" s="9" t="s">
        <v>229</v>
      </c>
      <c r="D1059" s="23" t="s">
        <v>299</v>
      </c>
      <c r="E1059" s="32">
        <v>9</v>
      </c>
      <c r="F1059" s="32">
        <v>27</v>
      </c>
      <c r="G1059" s="32">
        <v>33</v>
      </c>
      <c r="H1059" s="14">
        <f t="shared" si="481"/>
        <v>14877</v>
      </c>
      <c r="I1059" s="45">
        <v>88</v>
      </c>
      <c r="J1059" s="15">
        <f t="shared" si="482"/>
        <v>9.7777777777777786</v>
      </c>
      <c r="K1059" s="21">
        <v>35</v>
      </c>
      <c r="L1059" s="21">
        <v>68</v>
      </c>
      <c r="M1059" s="15">
        <f t="shared" si="483"/>
        <v>3.8888888888888888</v>
      </c>
      <c r="N1059" s="15">
        <f t="shared" si="484"/>
        <v>7.5555555555555554</v>
      </c>
      <c r="O1059" s="17">
        <f t="shared" si="485"/>
        <v>0.51470588235294112</v>
      </c>
      <c r="P1059" s="14">
        <v>30</v>
      </c>
      <c r="Q1059" s="16">
        <v>52</v>
      </c>
      <c r="R1059" s="15">
        <f t="shared" si="486"/>
        <v>3.3333333333333335</v>
      </c>
      <c r="S1059" s="15">
        <f t="shared" si="487"/>
        <v>5.7777777777777777</v>
      </c>
      <c r="T1059" s="17">
        <f t="shared" si="488"/>
        <v>0.57692307692307687</v>
      </c>
      <c r="U1059" s="16">
        <v>5</v>
      </c>
      <c r="V1059" s="16">
        <v>16</v>
      </c>
      <c r="W1059" s="15">
        <f t="shared" si="489"/>
        <v>0.55555555555555558</v>
      </c>
      <c r="X1059" s="15">
        <f t="shared" si="490"/>
        <v>1.7777777777777777</v>
      </c>
      <c r="Y1059" s="17">
        <f t="shared" si="491"/>
        <v>0.3125</v>
      </c>
      <c r="Z1059" s="8">
        <v>13</v>
      </c>
      <c r="AA1059" s="8">
        <v>19</v>
      </c>
      <c r="AB1059" s="15">
        <f t="shared" si="492"/>
        <v>1.4444444444444444</v>
      </c>
      <c r="AC1059" s="15">
        <f t="shared" si="493"/>
        <v>2.1111111111111112</v>
      </c>
      <c r="AD1059" s="17">
        <f t="shared" si="494"/>
        <v>0.68421052631578949</v>
      </c>
      <c r="AE1059" s="13">
        <v>59</v>
      </c>
      <c r="AF1059" s="15">
        <f t="shared" si="495"/>
        <v>6.5555555555555554</v>
      </c>
      <c r="AG1059" s="13">
        <v>26</v>
      </c>
      <c r="AH1059" s="15">
        <f t="shared" si="496"/>
        <v>2.8888888888888888</v>
      </c>
      <c r="AI1059" s="13">
        <v>33</v>
      </c>
      <c r="AJ1059" s="15">
        <f t="shared" si="497"/>
        <v>3.6666666666666665</v>
      </c>
      <c r="AK1059" s="13">
        <v>41</v>
      </c>
      <c r="AL1059" s="15">
        <f t="shared" si="498"/>
        <v>4.5555555555555554</v>
      </c>
      <c r="AM1059" s="13">
        <v>9</v>
      </c>
      <c r="AN1059" s="15">
        <f t="shared" si="499"/>
        <v>1</v>
      </c>
      <c r="AO1059" s="2">
        <v>3</v>
      </c>
      <c r="AP1059" s="15">
        <f t="shared" si="500"/>
        <v>0.33333333333333331</v>
      </c>
      <c r="AQ1059" s="6">
        <v>13</v>
      </c>
      <c r="AR1059" s="15">
        <f t="shared" si="501"/>
        <v>1.4444444444444444</v>
      </c>
      <c r="AS1059" s="52">
        <v>15</v>
      </c>
      <c r="AT1059" s="15">
        <f t="shared" si="502"/>
        <v>1.6666666666666667</v>
      </c>
      <c r="AU1059" s="18"/>
      <c r="AV1059" s="18"/>
      <c r="AW1059" s="18"/>
      <c r="AX1059" s="18"/>
      <c r="AY1059" s="18"/>
      <c r="AZ1059" s="18"/>
      <c r="BA1059" s="18"/>
      <c r="BB1059" s="18"/>
      <c r="BC1059" s="18"/>
      <c r="BD1059" s="92">
        <f t="shared" si="503"/>
        <v>57.621791513881618</v>
      </c>
      <c r="BE1059" s="92">
        <f t="shared" si="504"/>
        <v>55.147058823529413</v>
      </c>
      <c r="BF1059" s="93">
        <f>IFERROR(100*((L1059+0.44*AA1059+AQ1059)*2400)/((SUMIFS(팀공격력!Q:Q,팀공격력!A:A,B1059,팀공격력!B:B,D1059)+0.44*SUMIFS(팀공격력!T:T,팀공격력!A:A,B1059,팀공격력!B:B,D1059)+SUMIFS(팀공격력!AK:AK,팀공격력!A:A,B1059,팀공격력!B:B,D1059))*(F1059*60+G1059)),"")</f>
        <v>17.139007496877301</v>
      </c>
      <c r="BG1059" s="17">
        <f t="shared" si="505"/>
        <v>0.23529411764705882</v>
      </c>
      <c r="BH1059" s="17">
        <f t="shared" si="506"/>
        <v>0.27941176470588236</v>
      </c>
      <c r="BI1059" s="94">
        <f>IFERROR(((AG1059*(12000/5))/((F1059*60+G1059)*(SUMIFS(팀공격력!X:X,팀공격력!A:A,B1059,팀공격력!B:B,D1059)+SUMIFS(팀수비력!X:X,팀수비력!A:A,B1059,팀수비력!B:B,D1059))))*100,"")</f>
        <v>6.1481345732071393</v>
      </c>
      <c r="BJ1059" s="94">
        <f>IFERROR(((AI1059*(12000/5))/((F1059*60+G1059)*(SUMIFS(팀공격력!V:V,팀공격력!A:A,B1059,팀공격력!B:B,D1059)+SUMIFS(팀수비력!W:W,팀수비력!A:A,B1059,팀수비력!B:B,D1059))))*100,"")</f>
        <v>15.505788240269236</v>
      </c>
      <c r="BK1059" s="94">
        <f>IFERROR(((AE1059*(12000/5))/((F1059*60+G1059)*(SUMIFS(팀공격력!X:X,팀공격력!A:A,B1059,팀공격력!B:B,D1059)+SUMIFS(팀수비력!X:X,팀수비력!A:A,B1059,팀수비력!B:B,D1059))))*100,"")</f>
        <v>13.951536146893122</v>
      </c>
      <c r="BL1059" s="94">
        <f>IFERROR(100*AK1059/(((((F1059*60+G1059)/(12000/5))*SUMIFS(팀공격력!P:P,팀공격력!A:A,B1059,팀공격력!B:B,D1059))-K1059)),"")</f>
        <v>27.535952047146928</v>
      </c>
      <c r="BM1059" s="94">
        <f>IFERROR(100*((AM1059/E1059*(2400))/((F1059*60+G1059)*SUMIFS(팀공격력!AR:AR,팀공격력!A:A,B1059,팀공격력!B:B,D1059))),"")</f>
        <v>2.0378612661444699</v>
      </c>
      <c r="BN1059" s="94">
        <f>IFERROR((AO1059*40)/(((F1059*60+G1059)/60)*(SUMIFS(팀수비력!Q:Q,팀수비력!A:A,B1059,팀수비력!B:B,D1059)-SUMIFS(팀수비력!N:N,팀수비력!A:A,B1059,팀수비력!B:B,D1059)))*100,"")</f>
        <v>1.0649674519322503</v>
      </c>
      <c r="BO1059" s="94">
        <f t="shared" si="507"/>
        <v>14.547896150402865</v>
      </c>
      <c r="BP1059" s="18"/>
      <c r="BQ1059" s="18"/>
      <c r="BR1059" s="18"/>
      <c r="BS1059" s="18"/>
      <c r="BT1059" s="19" t="s">
        <v>88</v>
      </c>
      <c r="BU1059" s="19"/>
      <c r="BV1059" s="26" t="s">
        <v>94</v>
      </c>
      <c r="BW1059" s="26"/>
      <c r="BX1059" s="26"/>
      <c r="BY1059" s="26"/>
      <c r="BZ1059" s="29"/>
      <c r="CA1059" s="29"/>
      <c r="CB1059" s="29"/>
      <c r="CC1059" s="30"/>
      <c r="CD1059" s="30"/>
      <c r="CE1059" s="30"/>
      <c r="CF1059" s="28">
        <v>4</v>
      </c>
      <c r="CG1059" s="28">
        <v>5</v>
      </c>
    </row>
    <row r="1060" spans="1:85" x14ac:dyDescent="0.4">
      <c r="A1060" s="9" t="s">
        <v>84</v>
      </c>
      <c r="B1060" s="9" t="s">
        <v>230</v>
      </c>
      <c r="C1060" s="9" t="s">
        <v>231</v>
      </c>
      <c r="D1060" s="23" t="s">
        <v>299</v>
      </c>
      <c r="E1060" s="32">
        <v>9</v>
      </c>
      <c r="F1060" s="32">
        <v>27</v>
      </c>
      <c r="G1060" s="32">
        <v>19</v>
      </c>
      <c r="H1060" s="14">
        <f t="shared" si="481"/>
        <v>14751</v>
      </c>
      <c r="I1060" s="45">
        <v>81</v>
      </c>
      <c r="J1060" s="15">
        <f t="shared" si="482"/>
        <v>9</v>
      </c>
      <c r="K1060" s="21">
        <v>37</v>
      </c>
      <c r="L1060" s="21">
        <v>74</v>
      </c>
      <c r="M1060" s="15">
        <f t="shared" si="483"/>
        <v>4.1111111111111107</v>
      </c>
      <c r="N1060" s="15">
        <f t="shared" si="484"/>
        <v>8.2222222222222214</v>
      </c>
      <c r="O1060" s="17">
        <f t="shared" si="485"/>
        <v>0.5</v>
      </c>
      <c r="P1060" s="14">
        <v>35</v>
      </c>
      <c r="Q1060" s="16">
        <v>56</v>
      </c>
      <c r="R1060" s="15">
        <f t="shared" si="486"/>
        <v>3.8888888888888888</v>
      </c>
      <c r="S1060" s="15">
        <f t="shared" si="487"/>
        <v>6.2222222222222223</v>
      </c>
      <c r="T1060" s="17">
        <f t="shared" si="488"/>
        <v>0.625</v>
      </c>
      <c r="U1060" s="16">
        <v>2</v>
      </c>
      <c r="V1060" s="16">
        <v>18</v>
      </c>
      <c r="W1060" s="15">
        <f t="shared" si="489"/>
        <v>0.22222222222222221</v>
      </c>
      <c r="X1060" s="15">
        <f t="shared" si="490"/>
        <v>2</v>
      </c>
      <c r="Y1060" s="17">
        <f t="shared" si="491"/>
        <v>0.1111111111111111</v>
      </c>
      <c r="Z1060" s="8">
        <v>5</v>
      </c>
      <c r="AA1060" s="8">
        <v>9</v>
      </c>
      <c r="AB1060" s="15">
        <f t="shared" si="492"/>
        <v>0.55555555555555558</v>
      </c>
      <c r="AC1060" s="15">
        <f t="shared" si="493"/>
        <v>1</v>
      </c>
      <c r="AD1060" s="17">
        <f t="shared" si="494"/>
        <v>0.55555555555555558</v>
      </c>
      <c r="AE1060" s="13">
        <v>59</v>
      </c>
      <c r="AF1060" s="15">
        <f t="shared" si="495"/>
        <v>6.5555555555555554</v>
      </c>
      <c r="AG1060" s="13">
        <v>20</v>
      </c>
      <c r="AH1060" s="15">
        <f t="shared" si="496"/>
        <v>2.2222222222222223</v>
      </c>
      <c r="AI1060" s="13">
        <v>39</v>
      </c>
      <c r="AJ1060" s="15">
        <f t="shared" si="497"/>
        <v>4.333333333333333</v>
      </c>
      <c r="AK1060" s="13">
        <v>23</v>
      </c>
      <c r="AL1060" s="15">
        <f t="shared" si="498"/>
        <v>2.5555555555555554</v>
      </c>
      <c r="AM1060" s="13">
        <v>7</v>
      </c>
      <c r="AN1060" s="15">
        <f t="shared" si="499"/>
        <v>0.77777777777777779</v>
      </c>
      <c r="AO1060" s="2">
        <v>5</v>
      </c>
      <c r="AP1060" s="15">
        <f t="shared" si="500"/>
        <v>0.55555555555555558</v>
      </c>
      <c r="AQ1060" s="6">
        <v>15</v>
      </c>
      <c r="AR1060" s="15">
        <f t="shared" si="501"/>
        <v>1.6666666666666667</v>
      </c>
      <c r="AS1060" s="52">
        <v>18</v>
      </c>
      <c r="AT1060" s="15">
        <f t="shared" si="502"/>
        <v>2</v>
      </c>
      <c r="AU1060" s="18"/>
      <c r="AV1060" s="18"/>
      <c r="AW1060" s="18"/>
      <c r="AX1060" s="18"/>
      <c r="AY1060" s="18"/>
      <c r="AZ1060" s="18"/>
      <c r="BA1060" s="18"/>
      <c r="BB1060" s="18"/>
      <c r="BC1060" s="18"/>
      <c r="BD1060" s="92">
        <f t="shared" si="503"/>
        <v>51.949717804002063</v>
      </c>
      <c r="BE1060" s="92">
        <f t="shared" si="504"/>
        <v>51.351351351351347</v>
      </c>
      <c r="BF1060" s="93">
        <f>IFERROR(100*((L1060+0.44*AA1060+AQ1060)*2400)/((SUMIFS(팀공격력!Q:Q,팀공격력!A:A,B1060,팀공격력!B:B,D1060)+0.44*SUMIFS(팀공격력!T:T,팀공격력!A:A,B1060,팀공격력!B:B,D1060)+SUMIFS(팀공격력!AK:AK,팀공격력!A:A,B1060,팀공격력!B:B,D1060))*(F1060*60+G1060)),"")</f>
        <v>17.951419742757466</v>
      </c>
      <c r="BG1060" s="17">
        <f t="shared" si="505"/>
        <v>0.24324324324324326</v>
      </c>
      <c r="BH1060" s="17">
        <f t="shared" si="506"/>
        <v>0.12162162162162163</v>
      </c>
      <c r="BI1060" s="94">
        <f>IFERROR(((AG1060*(12000/5))/((F1060*60+G1060)*(SUMIFS(팀공격력!X:X,팀공격력!A:A,B1060,팀공격력!B:B,D1060)+SUMIFS(팀수비력!X:X,팀수비력!A:A,B1060,팀수비력!B:B,D1060))))*100,"")</f>
        <v>4.6119921403967279</v>
      </c>
      <c r="BJ1060" s="94">
        <f>IFERROR(((AI1060*(12000/5))/((F1060*60+G1060)*(SUMIFS(팀공격력!V:V,팀공격력!A:A,B1060,팀공격력!B:B,D1060)+SUMIFS(팀수비력!W:W,팀수비력!A:A,B1060,팀수비력!B:B,D1060))))*100,"")</f>
        <v>18.662742705379895</v>
      </c>
      <c r="BK1060" s="94">
        <f>IFERROR(((AE1060*(12000/5))/((F1060*60+G1060)*(SUMIFS(팀공격력!X:X,팀공격력!A:A,B1060,팀공격력!B:B,D1060)+SUMIFS(팀수비력!X:X,팀수비력!A:A,B1060,팀수비력!B:B,D1060))))*100,"")</f>
        <v>13.605376814170345</v>
      </c>
      <c r="BL1060" s="94">
        <f>IFERROR(100*AK1060/(((((F1060*60+G1060)/(12000/5))*SUMIFS(팀공격력!P:P,팀공격력!A:A,B1060,팀공격력!B:B,D1060))-K1060)),"")</f>
        <v>15.391178512576436</v>
      </c>
      <c r="BM1060" s="94">
        <f>IFERROR(100*((AM1060/E1060*(2400))/((F1060*60+G1060)*SUMIFS(팀공격력!AR:AR,팀공격력!A:A,B1060,팀공격력!B:B,D1060))),"")</f>
        <v>1.5483936017222273</v>
      </c>
      <c r="BN1060" s="94">
        <f>IFERROR((AO1060*40)/(((F1060*60+G1060)/60)*(SUMIFS(팀수비력!Q:Q,팀수비력!A:A,B1060,팀수비력!B:B,D1060)-SUMIFS(팀수비력!N:N,팀수비력!A:A,B1060,팀수비력!B:B,D1060)))*100,"")</f>
        <v>1.7599849814614914</v>
      </c>
      <c r="BO1060" s="94">
        <f t="shared" si="507"/>
        <v>16.135972461273667</v>
      </c>
      <c r="BP1060" s="18"/>
      <c r="BQ1060" s="18"/>
      <c r="BR1060" s="18"/>
      <c r="BS1060" s="18"/>
      <c r="BT1060" s="19" t="s">
        <v>88</v>
      </c>
      <c r="BU1060" s="19"/>
      <c r="BV1060" s="26" t="s">
        <v>94</v>
      </c>
      <c r="BW1060" s="26"/>
      <c r="BX1060" s="26"/>
      <c r="BY1060" s="26"/>
      <c r="BZ1060" s="29"/>
      <c r="CA1060" s="29"/>
      <c r="CB1060" s="29"/>
      <c r="CC1060" s="30"/>
      <c r="CD1060" s="30"/>
      <c r="CE1060" s="30"/>
      <c r="CF1060" s="28">
        <v>4</v>
      </c>
      <c r="CG1060" s="28">
        <v>5</v>
      </c>
    </row>
    <row r="1061" spans="1:85" x14ac:dyDescent="0.4">
      <c r="A1061" s="9" t="s">
        <v>84</v>
      </c>
      <c r="B1061" s="9" t="s">
        <v>230</v>
      </c>
      <c r="C1061" s="9" t="s">
        <v>232</v>
      </c>
      <c r="D1061" s="23" t="s">
        <v>299</v>
      </c>
      <c r="E1061" s="58">
        <v>7</v>
      </c>
      <c r="F1061" s="32">
        <v>7</v>
      </c>
      <c r="G1061" s="32">
        <v>28</v>
      </c>
      <c r="H1061" s="14">
        <f t="shared" si="481"/>
        <v>3136</v>
      </c>
      <c r="I1061" s="45">
        <v>13</v>
      </c>
      <c r="J1061" s="15">
        <f t="shared" si="482"/>
        <v>1.8571428571428572</v>
      </c>
      <c r="K1061" s="21">
        <v>5</v>
      </c>
      <c r="L1061" s="21">
        <v>15</v>
      </c>
      <c r="M1061" s="15">
        <f t="shared" si="483"/>
        <v>0.7142857142857143</v>
      </c>
      <c r="N1061" s="15">
        <f t="shared" si="484"/>
        <v>2.1428571428571428</v>
      </c>
      <c r="O1061" s="17">
        <f t="shared" si="485"/>
        <v>0.33333333333333331</v>
      </c>
      <c r="P1061" s="14">
        <v>2</v>
      </c>
      <c r="Q1061" s="16">
        <v>4</v>
      </c>
      <c r="R1061" s="15">
        <f t="shared" si="486"/>
        <v>0.2857142857142857</v>
      </c>
      <c r="S1061" s="15">
        <f t="shared" si="487"/>
        <v>0.5714285714285714</v>
      </c>
      <c r="T1061" s="17">
        <f t="shared" si="488"/>
        <v>0.5</v>
      </c>
      <c r="U1061" s="16">
        <v>3</v>
      </c>
      <c r="V1061" s="16">
        <v>11</v>
      </c>
      <c r="W1061" s="15">
        <f t="shared" si="489"/>
        <v>0.42857142857142855</v>
      </c>
      <c r="X1061" s="15">
        <f t="shared" si="490"/>
        <v>1.5714285714285714</v>
      </c>
      <c r="Y1061" s="17">
        <f t="shared" si="491"/>
        <v>0.27272727272727271</v>
      </c>
      <c r="Z1061" s="8">
        <v>0</v>
      </c>
      <c r="AA1061" s="8">
        <v>0</v>
      </c>
      <c r="AB1061" s="15">
        <f t="shared" si="492"/>
        <v>0</v>
      </c>
      <c r="AC1061" s="15">
        <f t="shared" si="493"/>
        <v>0</v>
      </c>
      <c r="AD1061" s="17" t="e">
        <f t="shared" si="494"/>
        <v>#DIV/0!</v>
      </c>
      <c r="AE1061" s="13">
        <v>4</v>
      </c>
      <c r="AF1061" s="15">
        <f t="shared" si="495"/>
        <v>0.5714285714285714</v>
      </c>
      <c r="AG1061" s="13">
        <v>1</v>
      </c>
      <c r="AH1061" s="15">
        <f t="shared" si="496"/>
        <v>0.14285714285714285</v>
      </c>
      <c r="AI1061" s="13">
        <v>3</v>
      </c>
      <c r="AJ1061" s="15">
        <f t="shared" si="497"/>
        <v>0.42857142857142855</v>
      </c>
      <c r="AK1061" s="13">
        <v>0</v>
      </c>
      <c r="AL1061" s="15">
        <f t="shared" si="498"/>
        <v>0</v>
      </c>
      <c r="AM1061" s="13">
        <v>0</v>
      </c>
      <c r="AN1061" s="15">
        <f t="shared" si="499"/>
        <v>0</v>
      </c>
      <c r="AO1061" s="2">
        <v>0</v>
      </c>
      <c r="AP1061" s="15">
        <f t="shared" si="500"/>
        <v>0</v>
      </c>
      <c r="AQ1061" s="6">
        <v>1</v>
      </c>
      <c r="AR1061" s="15">
        <f t="shared" si="501"/>
        <v>0.14285714285714285</v>
      </c>
      <c r="AS1061" s="52">
        <v>12</v>
      </c>
      <c r="AT1061" s="15">
        <f t="shared" si="502"/>
        <v>1.7142857142857142</v>
      </c>
      <c r="AU1061" s="18"/>
      <c r="AV1061" s="18"/>
      <c r="AW1061" s="18"/>
      <c r="AX1061" s="18"/>
      <c r="AY1061" s="18"/>
      <c r="AZ1061" s="18"/>
      <c r="BA1061" s="18"/>
      <c r="BB1061" s="18"/>
      <c r="BC1061" s="18"/>
      <c r="BD1061" s="92">
        <f t="shared" si="503"/>
        <v>43.333333333333336</v>
      </c>
      <c r="BE1061" s="92">
        <f t="shared" si="504"/>
        <v>43.333333333333336</v>
      </c>
      <c r="BF1061" s="93">
        <f>IFERROR(100*((L1061+0.44*AA1061+AQ1061)*2400)/((SUMIFS(팀공격력!Q:Q,팀공격력!A:A,B1061,팀공격력!B:B,D1061)+0.44*SUMIFS(팀공격력!T:T,팀공격력!A:A,B1061,팀공격력!B:B,D1061)+SUMIFS(팀공격력!AK:AK,팀공격력!A:A,B1061,팀공격력!B:B,D1061))*(F1061*60+G1061)),"")</f>
        <v>11.303777722514864</v>
      </c>
      <c r="BG1061" s="17">
        <f t="shared" si="505"/>
        <v>0.73333333333333328</v>
      </c>
      <c r="BH1061" s="17">
        <f t="shared" si="506"/>
        <v>0</v>
      </c>
      <c r="BI1061" s="94">
        <f>IFERROR(((AG1061*(12000/5))/((F1061*60+G1061)*(SUMIFS(팀공격력!X:X,팀공격력!A:A,B1061,팀공격력!B:B,D1061)+SUMIFS(팀수비력!X:X,팀수비력!A:A,B1061,팀수비력!B:B,D1061))))*100,"")</f>
        <v>0.84364454443194603</v>
      </c>
      <c r="BJ1061" s="94">
        <f>IFERROR(((AI1061*(12000/5))/((F1061*60+G1061)*(SUMIFS(팀공격력!V:V,팀공격력!A:A,B1061,팀공격력!B:B,D1061)+SUMIFS(팀수비력!W:W,팀수비력!A:A,B1061,팀수비력!B:B,D1061))))*100,"")</f>
        <v>5.2521008403361344</v>
      </c>
      <c r="BK1061" s="94">
        <f>IFERROR(((AE1061*(12000/5))/((F1061*60+G1061)*(SUMIFS(팀공격력!X:X,팀공격력!A:A,B1061,팀공격력!B:B,D1061)+SUMIFS(팀수비력!X:X,팀수비력!A:A,B1061,팀수비력!B:B,D1061))))*100,"")</f>
        <v>3.3745781777277841</v>
      </c>
      <c r="BL1061" s="94">
        <f>IFERROR(100*AK1061/(((((F1061*60+G1061)/(12000/5))*SUMIFS(팀공격력!P:P,팀공격력!A:A,B1061,팀공격력!B:B,D1061))-K1061)),"")</f>
        <v>0</v>
      </c>
      <c r="BM1061" s="94">
        <f>IFERROR(100*((AM1061/E1061*(2400))/((F1061*60+G1061)*SUMIFS(팀공격력!AR:AR,팀공격력!A:A,B1061,팀공격력!B:B,D1061))),"")</f>
        <v>0</v>
      </c>
      <c r="BN1061" s="94">
        <f>IFERROR((AO1061*40)/(((F1061*60+G1061)/60)*(SUMIFS(팀수비력!Q:Q,팀수비력!A:A,B1061,팀수비력!B:B,D1061)-SUMIFS(팀수비력!N:N,팀수비력!A:A,B1061,팀수비력!B:B,D1061)))*100,"")</f>
        <v>0</v>
      </c>
      <c r="BO1061" s="94">
        <f t="shared" si="507"/>
        <v>6.25</v>
      </c>
      <c r="BP1061" s="18"/>
      <c r="BQ1061" s="18"/>
      <c r="BR1061" s="18"/>
      <c r="BS1061" s="18"/>
      <c r="BT1061" s="19" t="s">
        <v>88</v>
      </c>
      <c r="BU1061" s="19"/>
      <c r="BV1061" s="26" t="s">
        <v>94</v>
      </c>
      <c r="BW1061" s="26"/>
      <c r="BX1061" s="26"/>
      <c r="BY1061" s="26"/>
      <c r="BZ1061" s="29"/>
      <c r="CA1061" s="29"/>
      <c r="CB1061" s="29"/>
      <c r="CC1061" s="30"/>
      <c r="CD1061" s="30"/>
      <c r="CE1061" s="30"/>
      <c r="CF1061" s="28">
        <v>3</v>
      </c>
      <c r="CG1061" s="28">
        <v>4</v>
      </c>
    </row>
    <row r="1062" spans="1:85" x14ac:dyDescent="0.4">
      <c r="A1062" s="9" t="s">
        <v>84</v>
      </c>
      <c r="B1062" s="9" t="s">
        <v>230</v>
      </c>
      <c r="C1062" s="9" t="s">
        <v>233</v>
      </c>
      <c r="D1062" s="23" t="s">
        <v>299</v>
      </c>
      <c r="E1062" s="32">
        <v>9</v>
      </c>
      <c r="F1062" s="32">
        <v>27</v>
      </c>
      <c r="G1062" s="32">
        <v>35</v>
      </c>
      <c r="H1062" s="14">
        <f t="shared" si="481"/>
        <v>14895</v>
      </c>
      <c r="I1062" s="45">
        <v>105</v>
      </c>
      <c r="J1062" s="15">
        <f t="shared" si="482"/>
        <v>11.666666666666666</v>
      </c>
      <c r="K1062" s="21">
        <v>42</v>
      </c>
      <c r="L1062" s="21">
        <v>80</v>
      </c>
      <c r="M1062" s="15">
        <f t="shared" si="483"/>
        <v>4.666666666666667</v>
      </c>
      <c r="N1062" s="15">
        <f t="shared" si="484"/>
        <v>8.8888888888888893</v>
      </c>
      <c r="O1062" s="17">
        <f t="shared" si="485"/>
        <v>0.52500000000000002</v>
      </c>
      <c r="P1062" s="14">
        <v>31</v>
      </c>
      <c r="Q1062" s="16">
        <v>60</v>
      </c>
      <c r="R1062" s="15">
        <f t="shared" si="486"/>
        <v>3.4444444444444446</v>
      </c>
      <c r="S1062" s="15">
        <f t="shared" si="487"/>
        <v>6.666666666666667</v>
      </c>
      <c r="T1062" s="17">
        <f t="shared" si="488"/>
        <v>0.51666666666666672</v>
      </c>
      <c r="U1062" s="16">
        <v>11</v>
      </c>
      <c r="V1062" s="16">
        <v>20</v>
      </c>
      <c r="W1062" s="15">
        <f t="shared" si="489"/>
        <v>1.2222222222222223</v>
      </c>
      <c r="X1062" s="15">
        <f t="shared" si="490"/>
        <v>2.2222222222222223</v>
      </c>
      <c r="Y1062" s="17">
        <f t="shared" si="491"/>
        <v>0.55000000000000004</v>
      </c>
      <c r="Z1062" s="8">
        <v>10</v>
      </c>
      <c r="AA1062" s="8">
        <v>15</v>
      </c>
      <c r="AB1062" s="15">
        <f t="shared" si="492"/>
        <v>1.1111111111111112</v>
      </c>
      <c r="AC1062" s="15">
        <f t="shared" si="493"/>
        <v>1.6666666666666667</v>
      </c>
      <c r="AD1062" s="17">
        <f t="shared" si="494"/>
        <v>0.66666666666666663</v>
      </c>
      <c r="AE1062" s="13">
        <v>58</v>
      </c>
      <c r="AF1062" s="15">
        <f t="shared" si="495"/>
        <v>6.4444444444444446</v>
      </c>
      <c r="AG1062" s="13">
        <v>12</v>
      </c>
      <c r="AH1062" s="15">
        <f t="shared" si="496"/>
        <v>1.3333333333333333</v>
      </c>
      <c r="AI1062" s="13">
        <v>46</v>
      </c>
      <c r="AJ1062" s="15">
        <f t="shared" si="497"/>
        <v>5.1111111111111107</v>
      </c>
      <c r="AK1062" s="13">
        <v>12</v>
      </c>
      <c r="AL1062" s="15">
        <f t="shared" si="498"/>
        <v>1.3333333333333333</v>
      </c>
      <c r="AM1062" s="13">
        <v>1</v>
      </c>
      <c r="AN1062" s="15">
        <f t="shared" si="499"/>
        <v>0.1111111111111111</v>
      </c>
      <c r="AO1062" s="2">
        <v>9</v>
      </c>
      <c r="AP1062" s="15">
        <f t="shared" si="500"/>
        <v>1</v>
      </c>
      <c r="AQ1062" s="6">
        <v>19</v>
      </c>
      <c r="AR1062" s="15">
        <f t="shared" si="501"/>
        <v>2.1111111111111112</v>
      </c>
      <c r="AS1062" s="52">
        <v>26</v>
      </c>
      <c r="AT1062" s="15">
        <f t="shared" si="502"/>
        <v>2.8888888888888888</v>
      </c>
      <c r="AU1062" s="18"/>
      <c r="AV1062" s="18"/>
      <c r="AW1062" s="18"/>
      <c r="AX1062" s="18"/>
      <c r="AY1062" s="18"/>
      <c r="AZ1062" s="18"/>
      <c r="BA1062" s="18"/>
      <c r="BB1062" s="18"/>
      <c r="BC1062" s="18"/>
      <c r="BD1062" s="92">
        <f t="shared" si="503"/>
        <v>60.623556581986151</v>
      </c>
      <c r="BE1062" s="92">
        <f t="shared" si="504"/>
        <v>59.375</v>
      </c>
      <c r="BF1062" s="93">
        <f>IFERROR(100*((L1062+0.44*AA1062+AQ1062)*2400)/((SUMIFS(팀공격력!Q:Q,팀공격력!A:A,B1062,팀공격력!B:B,D1062)+0.44*SUMIFS(팀공격력!T:T,팀공격력!A:A,B1062,팀공격력!B:B,D1062)+SUMIFS(팀공격력!AK:AK,팀공격력!A:A,B1062,팀공격력!B:B,D1062))*(F1062*60+G1062)),"")</f>
        <v>20.195172187270064</v>
      </c>
      <c r="BG1062" s="17">
        <f t="shared" si="505"/>
        <v>0.25</v>
      </c>
      <c r="BH1062" s="17">
        <f t="shared" si="506"/>
        <v>0.1875</v>
      </c>
      <c r="BI1062" s="94">
        <f>IFERROR(((AG1062*(12000/5))/((F1062*60+G1062)*(SUMIFS(팀공격력!X:X,팀공격력!A:A,B1062,팀공격력!B:B,D1062)+SUMIFS(팀수비력!X:X,팀수비력!A:A,B1062,팀수비력!B:B,D1062))))*100,"")</f>
        <v>2.7404429431215358</v>
      </c>
      <c r="BJ1062" s="94">
        <f>IFERROR(((AI1062*(12000/5))/((F1062*60+G1062)*(SUMIFS(팀공격력!V:V,팀공격력!A:A,B1062,팀공격력!B:B,D1062)+SUMIFS(팀수비력!W:W,팀수비력!A:A,B1062,팀수비력!B:B,D1062))))*100,"")</f>
        <v>21.799656418458621</v>
      </c>
      <c r="BK1062" s="94">
        <f>IFERROR(((AE1062*(12000/5))/((F1062*60+G1062)*(SUMIFS(팀공격력!X:X,팀공격력!A:A,B1062,팀공격력!B:B,D1062)+SUMIFS(팀수비력!X:X,팀수비력!A:A,B1062,팀수비력!B:B,D1062))))*100,"")</f>
        <v>13.245474225087422</v>
      </c>
      <c r="BL1062" s="94">
        <f>IFERROR(100*AK1062/(((((F1062*60+G1062)/(12000/5))*SUMIFS(팀공격력!P:P,팀공격력!A:A,B1062,팀공격력!B:B,D1062))-K1062)),"")</f>
        <v>8.2047775736079664</v>
      </c>
      <c r="BM1062" s="94">
        <f>IFERROR(100*((AM1062/E1062*(2400))/((F1062*60+G1062)*SUMIFS(팀공격력!AR:AR,팀공격력!A:A,B1062,팀공격력!B:B,D1062))),"")</f>
        <v>0.21906060537097366</v>
      </c>
      <c r="BN1062" s="94">
        <f>IFERROR((AO1062*40)/(((F1062*60+G1062)/60)*(SUMIFS(팀수비력!Q:Q,팀수비력!A:A,B1062,팀수비력!B:B,D1062)-SUMIFS(팀수비력!N:N,팀수비력!A:A,B1062,팀수비력!B:B,D1062)))*100,"")</f>
        <v>3.1373460376481526</v>
      </c>
      <c r="BO1062" s="94">
        <f t="shared" si="507"/>
        <v>17.992424242424242</v>
      </c>
      <c r="BP1062" s="18"/>
      <c r="BQ1062" s="18"/>
      <c r="BR1062" s="18"/>
      <c r="BS1062" s="18"/>
      <c r="BT1062" s="19" t="s">
        <v>88</v>
      </c>
      <c r="BU1062" s="19"/>
      <c r="BV1062" s="26" t="s">
        <v>97</v>
      </c>
      <c r="BW1062" s="26"/>
      <c r="BX1062" s="26"/>
      <c r="BY1062" s="26"/>
      <c r="BZ1062" s="29"/>
      <c r="CA1062" s="29"/>
      <c r="CB1062" s="29"/>
      <c r="CC1062" s="30"/>
      <c r="CD1062" s="30"/>
      <c r="CE1062" s="30"/>
      <c r="CF1062" s="28">
        <v>4</v>
      </c>
      <c r="CG1062" s="28">
        <v>5</v>
      </c>
    </row>
    <row r="1063" spans="1:85" x14ac:dyDescent="0.4">
      <c r="A1063" s="9" t="s">
        <v>84</v>
      </c>
      <c r="B1063" s="9" t="s">
        <v>230</v>
      </c>
      <c r="C1063" s="9" t="s">
        <v>234</v>
      </c>
      <c r="D1063" s="23" t="s">
        <v>299</v>
      </c>
      <c r="E1063" s="32">
        <v>4</v>
      </c>
      <c r="F1063" s="32">
        <v>3</v>
      </c>
      <c r="G1063" s="32">
        <v>49</v>
      </c>
      <c r="H1063" s="14">
        <f t="shared" si="481"/>
        <v>916</v>
      </c>
      <c r="I1063" s="45">
        <v>2</v>
      </c>
      <c r="J1063" s="15">
        <f t="shared" si="482"/>
        <v>0.5</v>
      </c>
      <c r="K1063" s="21">
        <v>1</v>
      </c>
      <c r="L1063" s="21">
        <v>6</v>
      </c>
      <c r="M1063" s="15">
        <f t="shared" si="483"/>
        <v>0.25</v>
      </c>
      <c r="N1063" s="15">
        <f t="shared" si="484"/>
        <v>1.5</v>
      </c>
      <c r="O1063" s="17">
        <f t="shared" si="485"/>
        <v>0.16666666666666666</v>
      </c>
      <c r="P1063" s="14">
        <v>1</v>
      </c>
      <c r="Q1063" s="16">
        <v>3</v>
      </c>
      <c r="R1063" s="15">
        <f t="shared" si="486"/>
        <v>0.25</v>
      </c>
      <c r="S1063" s="15">
        <f t="shared" si="487"/>
        <v>0.75</v>
      </c>
      <c r="T1063" s="17">
        <f t="shared" si="488"/>
        <v>0.33333333333333331</v>
      </c>
      <c r="U1063" s="16">
        <v>0</v>
      </c>
      <c r="V1063" s="16">
        <v>3</v>
      </c>
      <c r="W1063" s="15">
        <f t="shared" si="489"/>
        <v>0</v>
      </c>
      <c r="X1063" s="15">
        <f t="shared" si="490"/>
        <v>0.75</v>
      </c>
      <c r="Y1063" s="17">
        <f t="shared" si="491"/>
        <v>0</v>
      </c>
      <c r="Z1063" s="8">
        <v>0</v>
      </c>
      <c r="AA1063" s="8">
        <v>0</v>
      </c>
      <c r="AB1063" s="15">
        <f t="shared" si="492"/>
        <v>0</v>
      </c>
      <c r="AC1063" s="15">
        <f t="shared" si="493"/>
        <v>0</v>
      </c>
      <c r="AD1063" s="17" t="e">
        <f t="shared" si="494"/>
        <v>#DIV/0!</v>
      </c>
      <c r="AE1063" s="13">
        <v>1</v>
      </c>
      <c r="AF1063" s="15">
        <f t="shared" si="495"/>
        <v>0.25</v>
      </c>
      <c r="AG1063" s="13">
        <v>1</v>
      </c>
      <c r="AH1063" s="15">
        <f t="shared" si="496"/>
        <v>0.25</v>
      </c>
      <c r="AI1063" s="13">
        <v>0</v>
      </c>
      <c r="AJ1063" s="15">
        <f t="shared" si="497"/>
        <v>0</v>
      </c>
      <c r="AK1063" s="13">
        <v>0</v>
      </c>
      <c r="AL1063" s="15">
        <f t="shared" si="498"/>
        <v>0</v>
      </c>
      <c r="AM1063" s="13">
        <v>0</v>
      </c>
      <c r="AN1063" s="15">
        <f t="shared" si="499"/>
        <v>0</v>
      </c>
      <c r="AO1063" s="2">
        <v>1</v>
      </c>
      <c r="AP1063" s="15">
        <f t="shared" si="500"/>
        <v>0.25</v>
      </c>
      <c r="AQ1063" s="6">
        <v>1</v>
      </c>
      <c r="AR1063" s="15">
        <f t="shared" si="501"/>
        <v>0.25</v>
      </c>
      <c r="AS1063" s="52">
        <v>0</v>
      </c>
      <c r="AT1063" s="15">
        <f t="shared" si="502"/>
        <v>0</v>
      </c>
      <c r="AU1063" s="18"/>
      <c r="AV1063" s="18"/>
      <c r="AW1063" s="18"/>
      <c r="AX1063" s="18"/>
      <c r="AY1063" s="18"/>
      <c r="AZ1063" s="18"/>
      <c r="BA1063" s="18"/>
      <c r="BB1063" s="18"/>
      <c r="BC1063" s="18"/>
      <c r="BD1063" s="92">
        <f t="shared" si="503"/>
        <v>16.666666666666664</v>
      </c>
      <c r="BE1063" s="92">
        <f t="shared" si="504"/>
        <v>16.666666666666664</v>
      </c>
      <c r="BF1063" s="93">
        <f>IFERROR(100*((L1063+0.44*AA1063+AQ1063)*2400)/((SUMIFS(팀공격력!Q:Q,팀공격력!A:A,B1063,팀공격력!B:B,D1063)+0.44*SUMIFS(팀공격력!T:T,팀공격력!A:A,B1063,팀공격력!B:B,D1063)+SUMIFS(팀공격력!AK:AK,팀공격력!A:A,B1063,팀공격력!B:B,D1063))*(F1063*60+G1063)),"")</f>
        <v>9.6748490550782247</v>
      </c>
      <c r="BG1063" s="17">
        <f t="shared" si="505"/>
        <v>0.5</v>
      </c>
      <c r="BH1063" s="17">
        <f t="shared" si="506"/>
        <v>0</v>
      </c>
      <c r="BI1063" s="94">
        <f>IFERROR(((AG1063*(12000/5))/((F1063*60+G1063)*(SUMIFS(팀공격력!X:X,팀공격력!A:A,B1063,팀공격력!B:B,D1063)+SUMIFS(팀수비력!X:X,팀수비력!A:A,B1063,팀수비력!B:B,D1063))))*100,"")</f>
        <v>1.6504487157445928</v>
      </c>
      <c r="BJ1063" s="94">
        <f>IFERROR(((AI1063*(12000/5))/((F1063*60+G1063)*(SUMIFS(팀공격력!V:V,팀공격력!A:A,B1063,팀공격력!B:B,D1063)+SUMIFS(팀수비력!W:W,팀수비력!A:A,B1063,팀수비력!B:B,D1063))))*100,"")</f>
        <v>0</v>
      </c>
      <c r="BK1063" s="94">
        <f>IFERROR(((AE1063*(12000/5))/((F1063*60+G1063)*(SUMIFS(팀공격력!X:X,팀공격력!A:A,B1063,팀공격력!B:B,D1063)+SUMIFS(팀수비력!X:X,팀수비력!A:A,B1063,팀수비력!B:B,D1063))))*100,"")</f>
        <v>1.6504487157445928</v>
      </c>
      <c r="BL1063" s="94">
        <f>IFERROR(100*AK1063/(((((F1063*60+G1063)/(12000/5))*SUMIFS(팀공격력!P:P,팀공격력!A:A,B1063,팀공격력!B:B,D1063))-K1063)),"")</f>
        <v>0</v>
      </c>
      <c r="BM1063" s="94">
        <f>IFERROR(100*((AM1063/E1063*(2400))/((F1063*60+G1063)*SUMIFS(팀공격력!AR:AR,팀공격력!A:A,B1063,팀공격력!B:B,D1063))),"")</f>
        <v>0</v>
      </c>
      <c r="BN1063" s="94">
        <f>IFERROR((AO1063*40)/(((F1063*60+G1063)/60)*(SUMIFS(팀수비력!Q:Q,팀수비력!A:A,B1063,팀수비력!B:B,D1063)-SUMIFS(팀수비력!N:N,팀수비력!A:A,B1063,팀수비력!B:B,D1063)))*100,"")</f>
        <v>2.5193147463889822</v>
      </c>
      <c r="BO1063" s="94">
        <f t="shared" si="507"/>
        <v>14.285714285714286</v>
      </c>
      <c r="BP1063" s="18"/>
      <c r="BQ1063" s="18"/>
      <c r="BR1063" s="18"/>
      <c r="BS1063" s="18"/>
      <c r="BT1063" s="19" t="s">
        <v>88</v>
      </c>
      <c r="BU1063" s="19"/>
      <c r="BV1063" s="26" t="s">
        <v>97</v>
      </c>
      <c r="BW1063" s="26"/>
      <c r="BX1063" s="26"/>
      <c r="BY1063" s="26"/>
      <c r="BZ1063" s="29"/>
      <c r="CA1063" s="29"/>
      <c r="CB1063" s="29"/>
      <c r="CC1063" s="30"/>
      <c r="CD1063" s="30"/>
      <c r="CE1063" s="30"/>
      <c r="CF1063" s="28">
        <v>2</v>
      </c>
      <c r="CG1063" s="28">
        <v>2</v>
      </c>
    </row>
    <row r="1064" spans="1:85" x14ac:dyDescent="0.4">
      <c r="A1064" s="9" t="s">
        <v>84</v>
      </c>
      <c r="B1064" s="9" t="s">
        <v>230</v>
      </c>
      <c r="C1064" s="9" t="s">
        <v>237</v>
      </c>
      <c r="D1064" s="23" t="s">
        <v>299</v>
      </c>
      <c r="E1064" s="32">
        <v>2</v>
      </c>
      <c r="F1064" s="32">
        <v>2</v>
      </c>
      <c r="G1064" s="32">
        <v>7</v>
      </c>
      <c r="H1064" s="14">
        <f t="shared" si="481"/>
        <v>254</v>
      </c>
      <c r="I1064" s="45">
        <v>0</v>
      </c>
      <c r="J1064" s="15">
        <f t="shared" si="482"/>
        <v>0</v>
      </c>
      <c r="K1064" s="21">
        <v>0</v>
      </c>
      <c r="L1064" s="21">
        <v>1</v>
      </c>
      <c r="M1064" s="15">
        <f t="shared" si="483"/>
        <v>0</v>
      </c>
      <c r="N1064" s="15">
        <f t="shared" si="484"/>
        <v>0.5</v>
      </c>
      <c r="O1064" s="17">
        <f t="shared" si="485"/>
        <v>0</v>
      </c>
      <c r="P1064" s="14">
        <v>0</v>
      </c>
      <c r="Q1064" s="16">
        <v>1</v>
      </c>
      <c r="R1064" s="15">
        <f t="shared" si="486"/>
        <v>0</v>
      </c>
      <c r="S1064" s="15">
        <f t="shared" si="487"/>
        <v>0.5</v>
      </c>
      <c r="T1064" s="17">
        <f t="shared" si="488"/>
        <v>0</v>
      </c>
      <c r="U1064" s="16">
        <v>0</v>
      </c>
      <c r="V1064" s="16">
        <v>0</v>
      </c>
      <c r="W1064" s="15">
        <f t="shared" si="489"/>
        <v>0</v>
      </c>
      <c r="X1064" s="15">
        <f t="shared" si="490"/>
        <v>0</v>
      </c>
      <c r="Y1064" s="17" t="e">
        <f t="shared" si="491"/>
        <v>#DIV/0!</v>
      </c>
      <c r="Z1064" s="8">
        <v>0</v>
      </c>
      <c r="AA1064" s="8">
        <v>0</v>
      </c>
      <c r="AB1064" s="15">
        <f t="shared" si="492"/>
        <v>0</v>
      </c>
      <c r="AC1064" s="15">
        <f t="shared" si="493"/>
        <v>0</v>
      </c>
      <c r="AD1064" s="17" t="e">
        <f t="shared" si="494"/>
        <v>#DIV/0!</v>
      </c>
      <c r="AE1064" s="13">
        <v>0</v>
      </c>
      <c r="AF1064" s="15">
        <f t="shared" si="495"/>
        <v>0</v>
      </c>
      <c r="AG1064" s="13">
        <v>0</v>
      </c>
      <c r="AH1064" s="15">
        <f t="shared" si="496"/>
        <v>0</v>
      </c>
      <c r="AI1064" s="13">
        <v>0</v>
      </c>
      <c r="AJ1064" s="15">
        <f t="shared" si="497"/>
        <v>0</v>
      </c>
      <c r="AK1064" s="13">
        <v>0</v>
      </c>
      <c r="AL1064" s="15">
        <f t="shared" si="498"/>
        <v>0</v>
      </c>
      <c r="AM1064" s="13">
        <v>0</v>
      </c>
      <c r="AN1064" s="15">
        <f t="shared" si="499"/>
        <v>0</v>
      </c>
      <c r="AO1064" s="2">
        <v>0</v>
      </c>
      <c r="AP1064" s="15">
        <f t="shared" si="500"/>
        <v>0</v>
      </c>
      <c r="AQ1064" s="6">
        <v>0</v>
      </c>
      <c r="AR1064" s="15">
        <f t="shared" si="501"/>
        <v>0</v>
      </c>
      <c r="AS1064" s="52">
        <v>1</v>
      </c>
      <c r="AT1064" s="15">
        <f t="shared" si="502"/>
        <v>0.5</v>
      </c>
      <c r="AU1064" s="18"/>
      <c r="AV1064" s="18"/>
      <c r="AW1064" s="18"/>
      <c r="AX1064" s="18"/>
      <c r="AY1064" s="18"/>
      <c r="AZ1064" s="18"/>
      <c r="BA1064" s="18"/>
      <c r="BB1064" s="18"/>
      <c r="BC1064" s="18"/>
      <c r="BD1064" s="92">
        <f t="shared" si="503"/>
        <v>0</v>
      </c>
      <c r="BE1064" s="92">
        <f t="shared" si="504"/>
        <v>0</v>
      </c>
      <c r="BF1064" s="93">
        <f>IFERROR(100*((L1064+0.44*AA1064+AQ1064)*2400)/((SUMIFS(팀공격력!Q:Q,팀공격력!A:A,B1064,팀공격력!B:B,D1064)+0.44*SUMIFS(팀공격력!T:T,팀공격력!A:A,B1064,팀공격력!B:B,D1064)+SUMIFS(팀공격력!AK:AK,팀공격력!A:A,B1064,팀공격력!B:B,D1064))*(F1064*60+G1064)),"")</f>
        <v>2.49217146638123</v>
      </c>
      <c r="BG1064" s="17">
        <f t="shared" si="505"/>
        <v>0</v>
      </c>
      <c r="BH1064" s="17">
        <f t="shared" si="506"/>
        <v>0</v>
      </c>
      <c r="BI1064" s="94">
        <f>IFERROR(((AG1064*(12000/5))/((F1064*60+G1064)*(SUMIFS(팀공격력!X:X,팀공격력!A:A,B1064,팀공격력!B:B,D1064)+SUMIFS(팀수비력!X:X,팀수비력!A:A,B1064,팀수비력!B:B,D1064))))*100,"")</f>
        <v>0</v>
      </c>
      <c r="BJ1064" s="94">
        <f>IFERROR(((AI1064*(12000/5))/((F1064*60+G1064)*(SUMIFS(팀공격력!V:V,팀공격력!A:A,B1064,팀공격력!B:B,D1064)+SUMIFS(팀수비력!W:W,팀수비력!A:A,B1064,팀수비력!B:B,D1064))))*100,"")</f>
        <v>0</v>
      </c>
      <c r="BK1064" s="94">
        <f>IFERROR(((AE1064*(12000/5))/((F1064*60+G1064)*(SUMIFS(팀공격력!X:X,팀공격력!A:A,B1064,팀공격력!B:B,D1064)+SUMIFS(팀수비력!X:X,팀수비력!A:A,B1064,팀수비력!B:B,D1064))))*100,"")</f>
        <v>0</v>
      </c>
      <c r="BL1064" s="94">
        <f>IFERROR(100*AK1064/(((((F1064*60+G1064)/(12000/5))*SUMIFS(팀공격력!P:P,팀공격력!A:A,B1064,팀공격력!B:B,D1064))-K1064)),"")</f>
        <v>0</v>
      </c>
      <c r="BM1064" s="94">
        <f>IFERROR(100*((AM1064/E1064*(2400))/((F1064*60+G1064)*SUMIFS(팀공격력!AR:AR,팀공격력!A:A,B1064,팀공격력!B:B,D1064))),"")</f>
        <v>0</v>
      </c>
      <c r="BN1064" s="94">
        <f>IFERROR((AO1064*40)/(((F1064*60+G1064)/60)*(SUMIFS(팀수비력!Q:Q,팀수비력!A:A,B1064,팀수비력!B:B,D1064)-SUMIFS(팀수비력!N:N,팀수비력!A:A,B1064,팀수비력!B:B,D1064)))*100,"")</f>
        <v>0</v>
      </c>
      <c r="BO1064" s="94">
        <f t="shared" si="507"/>
        <v>0</v>
      </c>
      <c r="BP1064" s="18"/>
      <c r="BQ1064" s="18"/>
      <c r="BR1064" s="18"/>
      <c r="BS1064" s="18"/>
      <c r="BT1064" s="19" t="s">
        <v>238</v>
      </c>
      <c r="BU1064" s="19"/>
      <c r="BV1064" s="26" t="s">
        <v>89</v>
      </c>
      <c r="BW1064" s="26"/>
      <c r="BX1064" s="26"/>
      <c r="BY1064" s="26"/>
      <c r="BZ1064" s="29"/>
      <c r="CA1064" s="29"/>
      <c r="CB1064" s="29"/>
      <c r="CC1064" s="30"/>
      <c r="CD1064" s="30"/>
      <c r="CE1064" s="30"/>
      <c r="CF1064" s="28">
        <v>1</v>
      </c>
      <c r="CG1064" s="28">
        <v>1</v>
      </c>
    </row>
    <row r="1065" spans="1:85" x14ac:dyDescent="0.4">
      <c r="A1065" s="9" t="s">
        <v>84</v>
      </c>
      <c r="B1065" s="9" t="s">
        <v>230</v>
      </c>
      <c r="C1065" s="9" t="s">
        <v>239</v>
      </c>
      <c r="D1065" s="23" t="s">
        <v>299</v>
      </c>
      <c r="E1065" s="32">
        <v>9</v>
      </c>
      <c r="F1065" s="32">
        <v>10</v>
      </c>
      <c r="G1065" s="32">
        <v>28</v>
      </c>
      <c r="H1065" s="14">
        <f t="shared" si="481"/>
        <v>5652</v>
      </c>
      <c r="I1065" s="45">
        <v>32</v>
      </c>
      <c r="J1065" s="15">
        <f t="shared" si="482"/>
        <v>3.5555555555555554</v>
      </c>
      <c r="K1065" s="21">
        <v>12</v>
      </c>
      <c r="L1065" s="21">
        <v>21</v>
      </c>
      <c r="M1065" s="15">
        <f t="shared" si="483"/>
        <v>1.3333333333333333</v>
      </c>
      <c r="N1065" s="15">
        <f t="shared" si="484"/>
        <v>2.3333333333333335</v>
      </c>
      <c r="O1065" s="17">
        <f t="shared" si="485"/>
        <v>0.5714285714285714</v>
      </c>
      <c r="P1065" s="14">
        <v>12</v>
      </c>
      <c r="Q1065" s="16">
        <v>20</v>
      </c>
      <c r="R1065" s="15">
        <f t="shared" si="486"/>
        <v>1.3333333333333333</v>
      </c>
      <c r="S1065" s="15">
        <f t="shared" si="487"/>
        <v>2.2222222222222223</v>
      </c>
      <c r="T1065" s="17">
        <f t="shared" si="488"/>
        <v>0.6</v>
      </c>
      <c r="U1065" s="16">
        <v>0</v>
      </c>
      <c r="V1065" s="16">
        <v>1</v>
      </c>
      <c r="W1065" s="15">
        <f t="shared" si="489"/>
        <v>0</v>
      </c>
      <c r="X1065" s="15">
        <f t="shared" si="490"/>
        <v>0.1111111111111111</v>
      </c>
      <c r="Y1065" s="17">
        <f t="shared" si="491"/>
        <v>0</v>
      </c>
      <c r="Z1065" s="8">
        <v>8</v>
      </c>
      <c r="AA1065" s="8">
        <v>10</v>
      </c>
      <c r="AB1065" s="15">
        <f t="shared" si="492"/>
        <v>0.88888888888888884</v>
      </c>
      <c r="AC1065" s="15">
        <f t="shared" si="493"/>
        <v>1.1111111111111112</v>
      </c>
      <c r="AD1065" s="17">
        <f t="shared" si="494"/>
        <v>0.8</v>
      </c>
      <c r="AE1065" s="13">
        <v>17</v>
      </c>
      <c r="AF1065" s="15">
        <f t="shared" si="495"/>
        <v>1.8888888888888888</v>
      </c>
      <c r="AG1065" s="13">
        <v>3</v>
      </c>
      <c r="AH1065" s="15">
        <f t="shared" si="496"/>
        <v>0.33333333333333331</v>
      </c>
      <c r="AI1065" s="13">
        <v>14</v>
      </c>
      <c r="AJ1065" s="15">
        <f t="shared" si="497"/>
        <v>1.5555555555555556</v>
      </c>
      <c r="AK1065" s="13">
        <v>4</v>
      </c>
      <c r="AL1065" s="15">
        <f t="shared" si="498"/>
        <v>0.44444444444444442</v>
      </c>
      <c r="AM1065" s="13">
        <v>3</v>
      </c>
      <c r="AN1065" s="15">
        <f t="shared" si="499"/>
        <v>0.33333333333333331</v>
      </c>
      <c r="AO1065" s="2">
        <v>0</v>
      </c>
      <c r="AP1065" s="15">
        <f t="shared" si="500"/>
        <v>0</v>
      </c>
      <c r="AQ1065" s="6">
        <v>8</v>
      </c>
      <c r="AR1065" s="15">
        <f t="shared" si="501"/>
        <v>0.88888888888888884</v>
      </c>
      <c r="AS1065" s="52">
        <v>9</v>
      </c>
      <c r="AT1065" s="15">
        <f t="shared" si="502"/>
        <v>1</v>
      </c>
      <c r="AU1065" s="18"/>
      <c r="AV1065" s="18"/>
      <c r="AW1065" s="18"/>
      <c r="AX1065" s="18"/>
      <c r="AY1065" s="18"/>
      <c r="AZ1065" s="18"/>
      <c r="BA1065" s="18"/>
      <c r="BB1065" s="18"/>
      <c r="BC1065" s="18"/>
      <c r="BD1065" s="92">
        <f t="shared" si="503"/>
        <v>62.99212598425197</v>
      </c>
      <c r="BE1065" s="92">
        <f t="shared" si="504"/>
        <v>57.142857142857139</v>
      </c>
      <c r="BF1065" s="93">
        <f>IFERROR(100*((L1065+0.44*AA1065+AQ1065)*2400)/((SUMIFS(팀공격력!Q:Q,팀공격력!A:A,B1065,팀공격력!B:B,D1065)+0.44*SUMIFS(팀공격력!T:T,팀공격력!A:A,B1065,팀공격력!B:B,D1065)+SUMIFS(팀공격력!AK:AK,팀공격력!A:A,B1065,팀공격력!B:B,D1065))*(F1065*60+G1065)),"")</f>
        <v>16.833268990598569</v>
      </c>
      <c r="BG1065" s="17">
        <f t="shared" si="505"/>
        <v>4.7619047619047616E-2</v>
      </c>
      <c r="BH1065" s="17">
        <f t="shared" si="506"/>
        <v>0.47619047619047616</v>
      </c>
      <c r="BI1065" s="94">
        <f>IFERROR(((AG1065*(12000/5))/((F1065*60+G1065)*(SUMIFS(팀공격력!X:X,팀공격력!A:A,B1065,팀공격력!B:B,D1065)+SUMIFS(팀수비력!X:X,팀수비력!A:A,B1065,팀수비력!B:B,D1065))))*100,"")</f>
        <v>1.805506795726967</v>
      </c>
      <c r="BJ1065" s="94">
        <f>IFERROR(((AI1065*(12000/5))/((F1065*60+G1065)*(SUMIFS(팀공격력!V:V,팀공격력!A:A,B1065,팀공격력!B:B,D1065)+SUMIFS(팀수비력!W:W,팀수비력!A:A,B1065,팀수비력!B:B,D1065))))*100,"")</f>
        <v>17.484700886724116</v>
      </c>
      <c r="BK1065" s="94">
        <f>IFERROR(((AE1065*(12000/5))/((F1065*60+G1065)*(SUMIFS(팀공격력!X:X,팀공격력!A:A,B1065,팀공격력!B:B,D1065)+SUMIFS(팀수비력!X:X,팀수비력!A:A,B1065,팀수비력!B:B,D1065))))*100,"")</f>
        <v>10.231205175786148</v>
      </c>
      <c r="BL1065" s="94">
        <f>IFERROR(100*AK1065/(((((F1065*60+G1065)/(12000/5))*SUMIFS(팀공격력!P:P,팀공격력!A:A,B1065,팀공격력!B:B,D1065))-K1065)),"")</f>
        <v>6.7300412215024812</v>
      </c>
      <c r="BM1065" s="94">
        <f>IFERROR(100*((AM1065/E1065*(2400))/((F1065*60+G1065)*SUMIFS(팀공격력!AR:AR,팀공격력!A:A,B1065,팀공격력!B:B,D1065))),"")</f>
        <v>1.7319043083867585</v>
      </c>
      <c r="BN1065" s="94">
        <f>IFERROR((AO1065*40)/(((F1065*60+G1065)/60)*(SUMIFS(팀수비력!Q:Q,팀수비력!A:A,B1065,팀수비력!B:B,D1065)-SUMIFS(팀수비력!N:N,팀수비력!A:A,B1065,팀수비력!B:B,D1065)))*100,"")</f>
        <v>0</v>
      </c>
      <c r="BO1065" s="94">
        <f t="shared" si="507"/>
        <v>23.952095808383234</v>
      </c>
      <c r="BP1065" s="18"/>
      <c r="BQ1065" s="18"/>
      <c r="BR1065" s="18"/>
      <c r="BS1065" s="18"/>
      <c r="BT1065" s="19" t="s">
        <v>93</v>
      </c>
      <c r="BU1065" s="19"/>
      <c r="BV1065" s="26" t="s">
        <v>94</v>
      </c>
      <c r="BW1065" s="26"/>
      <c r="BX1065" s="26"/>
      <c r="BY1065" s="26"/>
      <c r="BZ1065" s="29"/>
      <c r="CA1065" s="29"/>
      <c r="CB1065" s="29"/>
      <c r="CC1065" s="30"/>
      <c r="CD1065" s="30"/>
      <c r="CE1065" s="30"/>
      <c r="CF1065" s="28">
        <v>4</v>
      </c>
      <c r="CG1065" s="28">
        <v>5</v>
      </c>
    </row>
    <row r="1066" spans="1:85" x14ac:dyDescent="0.4">
      <c r="A1066" s="9" t="s">
        <v>84</v>
      </c>
      <c r="B1066" s="9" t="s">
        <v>230</v>
      </c>
      <c r="C1066" s="9" t="s">
        <v>243</v>
      </c>
      <c r="D1066" s="23" t="s">
        <v>299</v>
      </c>
      <c r="E1066" s="32">
        <v>8</v>
      </c>
      <c r="F1066" s="32">
        <v>19</v>
      </c>
      <c r="G1066" s="32">
        <v>26</v>
      </c>
      <c r="H1066" s="14">
        <f t="shared" si="481"/>
        <v>9328</v>
      </c>
      <c r="I1066" s="45">
        <v>62</v>
      </c>
      <c r="J1066" s="15">
        <f t="shared" si="482"/>
        <v>7.75</v>
      </c>
      <c r="K1066" s="21">
        <v>26</v>
      </c>
      <c r="L1066" s="21">
        <v>58</v>
      </c>
      <c r="M1066" s="15">
        <f t="shared" si="483"/>
        <v>3.25</v>
      </c>
      <c r="N1066" s="15">
        <f t="shared" si="484"/>
        <v>7.25</v>
      </c>
      <c r="O1066" s="17">
        <f t="shared" si="485"/>
        <v>0.44827586206896552</v>
      </c>
      <c r="P1066" s="14">
        <v>20</v>
      </c>
      <c r="Q1066" s="16">
        <v>36</v>
      </c>
      <c r="R1066" s="15">
        <f t="shared" si="486"/>
        <v>2.5</v>
      </c>
      <c r="S1066" s="15">
        <f t="shared" si="487"/>
        <v>4.5</v>
      </c>
      <c r="T1066" s="17">
        <f t="shared" si="488"/>
        <v>0.55555555555555558</v>
      </c>
      <c r="U1066" s="16">
        <v>6</v>
      </c>
      <c r="V1066" s="16">
        <v>22</v>
      </c>
      <c r="W1066" s="15">
        <f t="shared" si="489"/>
        <v>0.75</v>
      </c>
      <c r="X1066" s="15">
        <f t="shared" si="490"/>
        <v>2.75</v>
      </c>
      <c r="Y1066" s="17">
        <f t="shared" si="491"/>
        <v>0.27272727272727271</v>
      </c>
      <c r="Z1066" s="8">
        <v>4</v>
      </c>
      <c r="AA1066" s="8">
        <v>12</v>
      </c>
      <c r="AB1066" s="15">
        <f t="shared" si="492"/>
        <v>0.5</v>
      </c>
      <c r="AC1066" s="15">
        <f t="shared" si="493"/>
        <v>1.5</v>
      </c>
      <c r="AD1066" s="17">
        <f t="shared" si="494"/>
        <v>0.33333333333333331</v>
      </c>
      <c r="AE1066" s="13">
        <v>29</v>
      </c>
      <c r="AF1066" s="15">
        <f t="shared" si="495"/>
        <v>3.625</v>
      </c>
      <c r="AG1066" s="13">
        <v>6</v>
      </c>
      <c r="AH1066" s="15">
        <f t="shared" si="496"/>
        <v>0.75</v>
      </c>
      <c r="AI1066" s="13">
        <v>23</v>
      </c>
      <c r="AJ1066" s="15">
        <f t="shared" si="497"/>
        <v>2.875</v>
      </c>
      <c r="AK1066" s="13">
        <v>30</v>
      </c>
      <c r="AL1066" s="15">
        <f t="shared" si="498"/>
        <v>3.75</v>
      </c>
      <c r="AM1066" s="13">
        <v>9</v>
      </c>
      <c r="AN1066" s="15">
        <f t="shared" si="499"/>
        <v>1.125</v>
      </c>
      <c r="AO1066" s="2">
        <v>0</v>
      </c>
      <c r="AP1066" s="15">
        <f t="shared" si="500"/>
        <v>0</v>
      </c>
      <c r="AQ1066" s="6">
        <v>13</v>
      </c>
      <c r="AR1066" s="15">
        <f t="shared" si="501"/>
        <v>1.625</v>
      </c>
      <c r="AS1066" s="52">
        <v>10</v>
      </c>
      <c r="AT1066" s="15">
        <f t="shared" si="502"/>
        <v>1.25</v>
      </c>
      <c r="AU1066" s="18"/>
      <c r="AV1066" s="18"/>
      <c r="AW1066" s="18"/>
      <c r="AX1066" s="18"/>
      <c r="AY1066" s="18"/>
      <c r="AZ1066" s="18"/>
      <c r="BA1066" s="18"/>
      <c r="BB1066" s="18"/>
      <c r="BC1066" s="18"/>
      <c r="BD1066" s="92">
        <f t="shared" si="503"/>
        <v>48.988621997471554</v>
      </c>
      <c r="BE1066" s="92">
        <f t="shared" si="504"/>
        <v>50</v>
      </c>
      <c r="BF1066" s="93">
        <f>IFERROR(100*((L1066+0.44*AA1066+AQ1066)*2400)/((SUMIFS(팀공격력!Q:Q,팀공격력!A:A,B1066,팀공격력!B:B,D1066)+0.44*SUMIFS(팀공격력!T:T,팀공격력!A:A,B1066,팀공격력!B:B,D1066)+SUMIFS(팀공격력!AK:AK,팀공격력!A:A,B1066,팀공격력!B:B,D1066))*(F1066*60+G1066)),"")</f>
        <v>20.705883885811449</v>
      </c>
      <c r="BG1066" s="17">
        <f t="shared" si="505"/>
        <v>0.37931034482758619</v>
      </c>
      <c r="BH1066" s="17">
        <f t="shared" si="506"/>
        <v>0.20689655172413793</v>
      </c>
      <c r="BI1066" s="94">
        <f>IFERROR(((AG1066*(12000/5))/((F1066*60+G1066)*(SUMIFS(팀공격력!X:X,팀공격력!A:A,B1066,팀공격력!B:B,D1066)+SUMIFS(팀수비력!X:X,팀수비력!A:A,B1066,팀수비력!B:B,D1066))))*100,"")</f>
        <v>1.9448683837333371</v>
      </c>
      <c r="BJ1066" s="94">
        <f>IFERROR(((AI1066*(12000/5))/((F1066*60+G1066)*(SUMIFS(팀공격력!V:V,팀공격력!A:A,B1066,팀공격력!B:B,D1066)+SUMIFS(팀수비력!W:W,팀수비력!A:A,B1066,팀수비력!B:B,D1066))))*100,"")</f>
        <v>15.471025459926679</v>
      </c>
      <c r="BK1066" s="94">
        <f>IFERROR(((AE1066*(12000/5))/((F1066*60+G1066)*(SUMIFS(팀공격력!X:X,팀공격력!A:A,B1066,팀공격력!B:B,D1066)+SUMIFS(팀수비력!X:X,팀수비력!A:A,B1066,팀수비력!B:B,D1066))))*100,"")</f>
        <v>9.4001971880444621</v>
      </c>
      <c r="BL1066" s="94">
        <f>IFERROR(100*AK1066/(((((F1066*60+G1066)/(12000/5))*SUMIFS(팀공격력!P:P,팀공격력!A:A,B1066,팀공격력!B:B,D1066))-K1066)),"")</f>
        <v>28.134011675614847</v>
      </c>
      <c r="BM1066" s="94">
        <f>IFERROR(100*((AM1066/E1066*(2400))/((F1066*60+G1066)*SUMIFS(팀공격력!AR:AR,팀공격력!A:A,B1066,팀공격력!B:B,D1066))),"")</f>
        <v>3.148174255253632</v>
      </c>
      <c r="BN1066" s="94">
        <f>IFERROR((AO1066*40)/(((F1066*60+G1066)/60)*(SUMIFS(팀수비력!Q:Q,팀수비력!A:A,B1066,팀수비력!B:B,D1066)-SUMIFS(팀수비력!N:N,팀수비력!A:A,B1066,팀수비력!B:B,D1066)))*100,"")</f>
        <v>0</v>
      </c>
      <c r="BO1066" s="94">
        <f t="shared" si="507"/>
        <v>17.042475091767173</v>
      </c>
      <c r="BP1066" s="18"/>
      <c r="BQ1066" s="18"/>
      <c r="BR1066" s="18"/>
      <c r="BS1066" s="18"/>
      <c r="BT1066" s="19" t="s">
        <v>88</v>
      </c>
      <c r="BU1066" s="19"/>
      <c r="BV1066" s="26" t="s">
        <v>89</v>
      </c>
      <c r="BW1066" s="26"/>
      <c r="BX1066" s="26"/>
      <c r="BY1066" s="26"/>
      <c r="BZ1066" s="29"/>
      <c r="CA1066" s="29"/>
      <c r="CB1066" s="29"/>
      <c r="CC1066" s="30"/>
      <c r="CD1066" s="30"/>
      <c r="CE1066" s="30"/>
      <c r="CF1066" s="28">
        <v>3</v>
      </c>
      <c r="CG1066" s="28">
        <v>5</v>
      </c>
    </row>
    <row r="1067" spans="1:85" x14ac:dyDescent="0.4">
      <c r="A1067" s="9" t="s">
        <v>84</v>
      </c>
      <c r="B1067" s="9" t="s">
        <v>230</v>
      </c>
      <c r="C1067" s="9" t="s">
        <v>246</v>
      </c>
      <c r="D1067" s="23" t="s">
        <v>299</v>
      </c>
      <c r="E1067" s="32">
        <v>1</v>
      </c>
      <c r="F1067" s="32">
        <v>19</v>
      </c>
      <c r="G1067" s="32">
        <v>2</v>
      </c>
      <c r="H1067" s="14">
        <f t="shared" si="481"/>
        <v>1142</v>
      </c>
      <c r="I1067" s="45">
        <v>4</v>
      </c>
      <c r="J1067" s="15">
        <f t="shared" si="482"/>
        <v>4</v>
      </c>
      <c r="K1067" s="21">
        <v>1</v>
      </c>
      <c r="L1067" s="21">
        <v>5</v>
      </c>
      <c r="M1067" s="15">
        <f t="shared" si="483"/>
        <v>1</v>
      </c>
      <c r="N1067" s="15">
        <f t="shared" si="484"/>
        <v>5</v>
      </c>
      <c r="O1067" s="17">
        <f t="shared" si="485"/>
        <v>0.2</v>
      </c>
      <c r="P1067" s="14">
        <v>1</v>
      </c>
      <c r="Q1067" s="16">
        <v>4</v>
      </c>
      <c r="R1067" s="15">
        <f t="shared" si="486"/>
        <v>1</v>
      </c>
      <c r="S1067" s="15">
        <f t="shared" si="487"/>
        <v>4</v>
      </c>
      <c r="T1067" s="17">
        <f t="shared" si="488"/>
        <v>0.25</v>
      </c>
      <c r="U1067" s="16">
        <v>0</v>
      </c>
      <c r="V1067" s="16">
        <v>1</v>
      </c>
      <c r="W1067" s="15">
        <f t="shared" si="489"/>
        <v>0</v>
      </c>
      <c r="X1067" s="15">
        <f t="shared" si="490"/>
        <v>1</v>
      </c>
      <c r="Y1067" s="17">
        <f t="shared" si="491"/>
        <v>0</v>
      </c>
      <c r="Z1067" s="8">
        <v>2</v>
      </c>
      <c r="AA1067" s="8">
        <v>3</v>
      </c>
      <c r="AB1067" s="15">
        <f t="shared" si="492"/>
        <v>2</v>
      </c>
      <c r="AC1067" s="15">
        <f t="shared" si="493"/>
        <v>3</v>
      </c>
      <c r="AD1067" s="17">
        <f t="shared" si="494"/>
        <v>0.66666666666666663</v>
      </c>
      <c r="AE1067" s="13">
        <v>6</v>
      </c>
      <c r="AF1067" s="15">
        <f t="shared" si="495"/>
        <v>6</v>
      </c>
      <c r="AG1067" s="13">
        <v>3</v>
      </c>
      <c r="AH1067" s="15">
        <f t="shared" si="496"/>
        <v>3</v>
      </c>
      <c r="AI1067" s="13">
        <v>3</v>
      </c>
      <c r="AJ1067" s="15">
        <f t="shared" si="497"/>
        <v>3</v>
      </c>
      <c r="AK1067" s="13">
        <v>0</v>
      </c>
      <c r="AL1067" s="15">
        <f t="shared" si="498"/>
        <v>0</v>
      </c>
      <c r="AM1067" s="13">
        <v>1</v>
      </c>
      <c r="AN1067" s="15">
        <f t="shared" si="499"/>
        <v>1</v>
      </c>
      <c r="AO1067" s="2">
        <v>1</v>
      </c>
      <c r="AP1067" s="15">
        <f t="shared" si="500"/>
        <v>1</v>
      </c>
      <c r="AQ1067" s="6">
        <v>0</v>
      </c>
      <c r="AR1067" s="15">
        <f t="shared" si="501"/>
        <v>0</v>
      </c>
      <c r="AS1067" s="52">
        <v>1</v>
      </c>
      <c r="AT1067" s="15">
        <f t="shared" si="502"/>
        <v>1</v>
      </c>
      <c r="AU1067" s="18"/>
      <c r="AV1067" s="18"/>
      <c r="AW1067" s="18"/>
      <c r="AX1067" s="18"/>
      <c r="AY1067" s="18"/>
      <c r="AZ1067" s="18"/>
      <c r="BA1067" s="18"/>
      <c r="BB1067" s="18"/>
      <c r="BC1067" s="18"/>
      <c r="BD1067" s="92">
        <f t="shared" si="503"/>
        <v>31.645569620253163</v>
      </c>
      <c r="BE1067" s="92">
        <f t="shared" si="504"/>
        <v>20</v>
      </c>
      <c r="BF1067" s="93">
        <f>IFERROR(100*((L1067+0.44*AA1067+AQ1067)*2400)/((SUMIFS(팀공격력!Q:Q,팀공격력!A:A,B1067,팀공격력!B:B,D1067)+0.44*SUMIFS(팀공격력!T:T,팀공격력!A:A,B1067,팀공격력!B:B,D1067)+SUMIFS(팀공격력!AK:AK,팀공격력!A:A,B1067,팀공격력!B:B,D1067))*(F1067*60+G1067)),"")</f>
        <v>1.7515906355308497</v>
      </c>
      <c r="BG1067" s="17">
        <f t="shared" si="505"/>
        <v>0.2</v>
      </c>
      <c r="BH1067" s="17">
        <f t="shared" si="506"/>
        <v>0.6</v>
      </c>
      <c r="BI1067" s="94">
        <f>IFERROR(((AG1067*(12000/5))/((F1067*60+G1067)*(SUMIFS(팀공격력!X:X,팀공격력!A:A,B1067,팀공격력!B:B,D1067)+SUMIFS(팀수비력!X:X,팀수비력!A:A,B1067,팀수비력!B:B,D1067))))*100,"")</f>
        <v>0.992870637229891</v>
      </c>
      <c r="BJ1067" s="94">
        <f>IFERROR(((AI1067*(12000/5))/((F1067*60+G1067)*(SUMIFS(팀공격력!V:V,팀공격력!A:A,B1067,팀공격력!B:B,D1067)+SUMIFS(팀수비력!W:W,팀수비력!A:A,B1067,팀수비력!B:B,D1067))))*100,"")</f>
        <v>2.0603688060162768</v>
      </c>
      <c r="BK1067" s="94">
        <f>IFERROR(((AE1067*(12000/5))/((F1067*60+G1067)*(SUMIFS(팀공격력!X:X,팀공격력!A:A,B1067,팀공격력!B:B,D1067)+SUMIFS(팀수비력!X:X,팀수비력!A:A,B1067,팀수비력!B:B,D1067))))*100,"")</f>
        <v>1.985741274459782</v>
      </c>
      <c r="BL1067" s="94">
        <f>IFERROR(100*AK1067/(((((F1067*60+G1067)/(12000/5))*SUMIFS(팀공격력!P:P,팀공격력!A:A,B1067,팀공격력!B:B,D1067))-K1067)),"")</f>
        <v>0</v>
      </c>
      <c r="BM1067" s="94">
        <f>IFERROR(100*((AM1067/E1067*(2400))/((F1067*60+G1067)*SUMIFS(팀공격력!AR:AR,팀공격력!A:A,B1067,팀공격력!B:B,D1067))),"")</f>
        <v>2.857187142732621</v>
      </c>
      <c r="BN1067" s="94">
        <f>IFERROR((AO1067*40)/(((F1067*60+G1067)/60)*(SUMIFS(팀수비력!Q:Q,팀수비력!A:A,B1067,팀수비력!B:B,D1067)-SUMIFS(팀수비력!N:N,팀수비력!A:A,B1067,팀수비력!B:B,D1067)))*100,"")</f>
        <v>0.50518658224437551</v>
      </c>
      <c r="BO1067" s="94">
        <f t="shared" si="507"/>
        <v>0</v>
      </c>
      <c r="BP1067" s="18"/>
      <c r="BQ1067" s="18"/>
      <c r="BR1067" s="18"/>
      <c r="BS1067" s="18"/>
      <c r="BT1067" s="19" t="s">
        <v>88</v>
      </c>
      <c r="BU1067" s="19"/>
      <c r="BV1067" s="26" t="s">
        <v>94</v>
      </c>
      <c r="BW1067" s="26"/>
      <c r="BX1067" s="26"/>
      <c r="BY1067" s="26"/>
      <c r="BZ1067" s="29"/>
      <c r="CA1067" s="29"/>
      <c r="CB1067" s="29"/>
      <c r="CC1067" s="30"/>
      <c r="CD1067" s="30"/>
      <c r="CE1067" s="30"/>
      <c r="CF1067" s="28">
        <v>0</v>
      </c>
      <c r="CG1067" s="28">
        <v>1</v>
      </c>
    </row>
    <row r="1068" spans="1:85" x14ac:dyDescent="0.4">
      <c r="A1068" s="9" t="s">
        <v>84</v>
      </c>
      <c r="B1068" s="9" t="s">
        <v>230</v>
      </c>
      <c r="C1068" s="9" t="s">
        <v>248</v>
      </c>
      <c r="D1068" s="23" t="s">
        <v>299</v>
      </c>
      <c r="E1068" s="32">
        <v>9</v>
      </c>
      <c r="F1068" s="32">
        <v>13</v>
      </c>
      <c r="G1068" s="32">
        <v>55</v>
      </c>
      <c r="H1068" s="14">
        <f t="shared" si="481"/>
        <v>7515</v>
      </c>
      <c r="I1068" s="45">
        <v>20</v>
      </c>
      <c r="J1068" s="15">
        <f t="shared" si="482"/>
        <v>2.2222222222222223</v>
      </c>
      <c r="K1068" s="21">
        <v>8</v>
      </c>
      <c r="L1068" s="21">
        <v>30</v>
      </c>
      <c r="M1068" s="15">
        <f t="shared" si="483"/>
        <v>0.88888888888888884</v>
      </c>
      <c r="N1068" s="15">
        <f t="shared" si="484"/>
        <v>3.3333333333333335</v>
      </c>
      <c r="O1068" s="17">
        <f t="shared" si="485"/>
        <v>0.26666666666666666</v>
      </c>
      <c r="P1068" s="14">
        <v>4</v>
      </c>
      <c r="Q1068" s="16">
        <v>15</v>
      </c>
      <c r="R1068" s="15">
        <f t="shared" si="486"/>
        <v>0.44444444444444442</v>
      </c>
      <c r="S1068" s="15">
        <f t="shared" si="487"/>
        <v>1.6666666666666667</v>
      </c>
      <c r="T1068" s="17">
        <f t="shared" si="488"/>
        <v>0.26666666666666666</v>
      </c>
      <c r="U1068" s="16">
        <v>4</v>
      </c>
      <c r="V1068" s="16">
        <v>15</v>
      </c>
      <c r="W1068" s="15">
        <f t="shared" si="489"/>
        <v>0.44444444444444442</v>
      </c>
      <c r="X1068" s="15">
        <f t="shared" si="490"/>
        <v>1.6666666666666667</v>
      </c>
      <c r="Y1068" s="17">
        <f t="shared" si="491"/>
        <v>0.26666666666666666</v>
      </c>
      <c r="Z1068" s="8">
        <v>0</v>
      </c>
      <c r="AA1068" s="8">
        <v>1</v>
      </c>
      <c r="AB1068" s="15">
        <f t="shared" si="492"/>
        <v>0</v>
      </c>
      <c r="AC1068" s="15">
        <f t="shared" si="493"/>
        <v>0.1111111111111111</v>
      </c>
      <c r="AD1068" s="17">
        <f t="shared" si="494"/>
        <v>0</v>
      </c>
      <c r="AE1068" s="13">
        <v>6</v>
      </c>
      <c r="AF1068" s="15">
        <f t="shared" si="495"/>
        <v>0.66666666666666663</v>
      </c>
      <c r="AG1068" s="13">
        <v>2</v>
      </c>
      <c r="AH1068" s="15">
        <f t="shared" si="496"/>
        <v>0.22222222222222221</v>
      </c>
      <c r="AI1068" s="13">
        <v>4</v>
      </c>
      <c r="AJ1068" s="15">
        <f t="shared" si="497"/>
        <v>0.44444444444444442</v>
      </c>
      <c r="AK1068" s="13">
        <v>4</v>
      </c>
      <c r="AL1068" s="15">
        <f t="shared" si="498"/>
        <v>0.44444444444444442</v>
      </c>
      <c r="AM1068" s="13">
        <v>3</v>
      </c>
      <c r="AN1068" s="15">
        <f t="shared" si="499"/>
        <v>0.33333333333333331</v>
      </c>
      <c r="AO1068" s="2">
        <v>0</v>
      </c>
      <c r="AP1068" s="15">
        <f t="shared" si="500"/>
        <v>0</v>
      </c>
      <c r="AQ1068" s="6">
        <v>1</v>
      </c>
      <c r="AR1068" s="15">
        <f t="shared" si="501"/>
        <v>0.1111111111111111</v>
      </c>
      <c r="AS1068" s="52">
        <v>8</v>
      </c>
      <c r="AT1068" s="15">
        <f t="shared" si="502"/>
        <v>0.88888888888888884</v>
      </c>
      <c r="AU1068" s="18"/>
      <c r="AV1068" s="18"/>
      <c r="AW1068" s="18"/>
      <c r="AX1068" s="18"/>
      <c r="AY1068" s="18"/>
      <c r="AZ1068" s="18"/>
      <c r="BA1068" s="18"/>
      <c r="BB1068" s="18"/>
      <c r="BC1068" s="18"/>
      <c r="BD1068" s="92">
        <f t="shared" si="503"/>
        <v>32.851511169513799</v>
      </c>
      <c r="BE1068" s="92">
        <f t="shared" si="504"/>
        <v>33.333333333333329</v>
      </c>
      <c r="BF1068" s="93">
        <f>IFERROR(100*((L1068+0.44*AA1068+AQ1068)*2400)/((SUMIFS(팀공격력!Q:Q,팀공격력!A:A,B1068,팀공격력!B:B,D1068)+0.44*SUMIFS(팀공격력!T:T,팀공격력!A:A,B1068,팀공격력!B:B,D1068)+SUMIFS(팀공격력!AK:AK,팀공격력!A:A,B1068,팀공격력!B:B,D1068))*(F1068*60+G1068)),"")</f>
        <v>11.917295334951241</v>
      </c>
      <c r="BG1068" s="17">
        <f t="shared" si="505"/>
        <v>0.5</v>
      </c>
      <c r="BH1068" s="17">
        <f t="shared" si="506"/>
        <v>3.3333333333333333E-2</v>
      </c>
      <c r="BI1068" s="94">
        <f>IFERROR(((AG1068*(12000/5))/((F1068*60+G1068)*(SUMIFS(팀공격력!X:X,팀공격력!A:A,B1068,팀공격력!B:B,D1068)+SUMIFS(팀수비력!X:X,팀수비력!A:A,B1068,팀수비력!B:B,D1068))))*100,"")</f>
        <v>0.90527606204913003</v>
      </c>
      <c r="BJ1068" s="94">
        <f>IFERROR(((AI1068*(12000/5))/((F1068*60+G1068)*(SUMIFS(팀공격력!V:V,팀공격력!A:A,B1068,팀공격력!B:B,D1068)+SUMIFS(팀수비력!W:W,팀수비력!A:A,B1068,팀수비력!B:B,D1068))))*100,"")</f>
        <v>3.7571914993542328</v>
      </c>
      <c r="BK1068" s="94">
        <f>IFERROR(((AE1068*(12000/5))/((F1068*60+G1068)*(SUMIFS(팀공격력!X:X,팀공격력!A:A,B1068,팀공격력!B:B,D1068)+SUMIFS(팀수비력!X:X,팀수비력!A:A,B1068,팀수비력!B:B,D1068))))*100,"")</f>
        <v>2.7158281861473901</v>
      </c>
      <c r="BL1068" s="94">
        <f>IFERROR(100*AK1068/(((((F1068*60+G1068)/(12000/5))*SUMIFS(팀공격력!P:P,팀공격력!A:A,B1068,팀공격력!B:B,D1068))-K1068)),"")</f>
        <v>4.5986922468922895</v>
      </c>
      <c r="BM1068" s="94">
        <f>IFERROR(100*((AM1068/E1068*(2400))/((F1068*60+G1068)*SUMIFS(팀공격력!AR:AR,팀공격력!A:A,B1068,팀공격력!B:B,D1068))),"")</f>
        <v>1.3025579708585442</v>
      </c>
      <c r="BN1068" s="94">
        <f>IFERROR((AO1068*40)/(((F1068*60+G1068)/60)*(SUMIFS(팀수비력!Q:Q,팀수비력!A:A,B1068,팀수비력!B:B,D1068)-SUMIFS(팀수비력!N:N,팀수비력!A:A,B1068,팀수비력!B:B,D1068)))*100,"")</f>
        <v>0</v>
      </c>
      <c r="BO1068" s="94">
        <f t="shared" si="507"/>
        <v>3.1806615776081424</v>
      </c>
      <c r="BP1068" s="18"/>
      <c r="BQ1068" s="18"/>
      <c r="BR1068" s="18"/>
      <c r="BS1068" s="18"/>
      <c r="BT1068" s="19" t="s">
        <v>88</v>
      </c>
      <c r="BU1068" s="19"/>
      <c r="BV1068" s="26" t="s">
        <v>89</v>
      </c>
      <c r="BW1068" s="26"/>
      <c r="BX1068" s="26"/>
      <c r="BY1068" s="26"/>
      <c r="BZ1068" s="29"/>
      <c r="CA1068" s="29"/>
      <c r="CB1068" s="29"/>
      <c r="CC1068" s="30"/>
      <c r="CD1068" s="30"/>
      <c r="CE1068" s="30"/>
      <c r="CF1068" s="28">
        <v>4</v>
      </c>
      <c r="CG1068" s="28">
        <v>5</v>
      </c>
    </row>
    <row r="1069" spans="1:85" x14ac:dyDescent="0.4">
      <c r="A1069" s="9" t="s">
        <v>84</v>
      </c>
      <c r="B1069" s="9" t="s">
        <v>230</v>
      </c>
      <c r="C1069" s="9" t="s">
        <v>249</v>
      </c>
      <c r="D1069" s="23" t="s">
        <v>299</v>
      </c>
      <c r="E1069" s="32">
        <v>8</v>
      </c>
      <c r="F1069" s="32">
        <v>17</v>
      </c>
      <c r="G1069" s="32">
        <v>15</v>
      </c>
      <c r="H1069" s="14">
        <f t="shared" si="481"/>
        <v>8280</v>
      </c>
      <c r="I1069" s="45">
        <v>36</v>
      </c>
      <c r="J1069" s="15">
        <f t="shared" si="482"/>
        <v>4.5</v>
      </c>
      <c r="K1069" s="21">
        <v>15</v>
      </c>
      <c r="L1069" s="21">
        <v>35</v>
      </c>
      <c r="M1069" s="15">
        <f t="shared" si="483"/>
        <v>1.875</v>
      </c>
      <c r="N1069" s="15">
        <f t="shared" si="484"/>
        <v>4.375</v>
      </c>
      <c r="O1069" s="17">
        <f t="shared" si="485"/>
        <v>0.42857142857142855</v>
      </c>
      <c r="P1069" s="14">
        <v>14</v>
      </c>
      <c r="Q1069" s="16">
        <v>25</v>
      </c>
      <c r="R1069" s="15">
        <f t="shared" si="486"/>
        <v>1.75</v>
      </c>
      <c r="S1069" s="15">
        <f t="shared" si="487"/>
        <v>3.125</v>
      </c>
      <c r="T1069" s="17">
        <f t="shared" si="488"/>
        <v>0.56000000000000005</v>
      </c>
      <c r="U1069" s="16">
        <v>1</v>
      </c>
      <c r="V1069" s="16">
        <v>10</v>
      </c>
      <c r="W1069" s="15">
        <f t="shared" si="489"/>
        <v>0.125</v>
      </c>
      <c r="X1069" s="15">
        <f t="shared" si="490"/>
        <v>1.25</v>
      </c>
      <c r="Y1069" s="17">
        <f t="shared" si="491"/>
        <v>0.1</v>
      </c>
      <c r="Z1069" s="8">
        <v>5</v>
      </c>
      <c r="AA1069" s="8">
        <v>11</v>
      </c>
      <c r="AB1069" s="15">
        <f t="shared" si="492"/>
        <v>0.625</v>
      </c>
      <c r="AC1069" s="15">
        <f t="shared" si="493"/>
        <v>1.375</v>
      </c>
      <c r="AD1069" s="17">
        <f t="shared" si="494"/>
        <v>0.45454545454545453</v>
      </c>
      <c r="AE1069" s="13">
        <v>15</v>
      </c>
      <c r="AF1069" s="15">
        <f t="shared" si="495"/>
        <v>1.875</v>
      </c>
      <c r="AG1069" s="13">
        <v>5</v>
      </c>
      <c r="AH1069" s="15">
        <f t="shared" si="496"/>
        <v>0.625</v>
      </c>
      <c r="AI1069" s="13">
        <v>10</v>
      </c>
      <c r="AJ1069" s="15">
        <f t="shared" si="497"/>
        <v>1.25</v>
      </c>
      <c r="AK1069" s="13">
        <v>15</v>
      </c>
      <c r="AL1069" s="15">
        <f t="shared" si="498"/>
        <v>1.875</v>
      </c>
      <c r="AM1069" s="13">
        <v>9</v>
      </c>
      <c r="AN1069" s="15">
        <f t="shared" si="499"/>
        <v>1.125</v>
      </c>
      <c r="AO1069" s="2">
        <v>0</v>
      </c>
      <c r="AP1069" s="15">
        <f t="shared" si="500"/>
        <v>0</v>
      </c>
      <c r="AQ1069" s="6">
        <v>7</v>
      </c>
      <c r="AR1069" s="15">
        <f t="shared" si="501"/>
        <v>0.875</v>
      </c>
      <c r="AS1069" s="52">
        <v>15</v>
      </c>
      <c r="AT1069" s="15">
        <f t="shared" si="502"/>
        <v>1.875</v>
      </c>
      <c r="AU1069" s="18"/>
      <c r="AV1069" s="18"/>
      <c r="AW1069" s="18"/>
      <c r="AX1069" s="18"/>
      <c r="AY1069" s="18"/>
      <c r="AZ1069" s="18"/>
      <c r="BA1069" s="18"/>
      <c r="BB1069" s="18"/>
      <c r="BC1069" s="18"/>
      <c r="BD1069" s="92">
        <f t="shared" si="503"/>
        <v>45.180722891566262</v>
      </c>
      <c r="BE1069" s="92">
        <f t="shared" si="504"/>
        <v>44.285714285714285</v>
      </c>
      <c r="BF1069" s="93">
        <f>IFERROR(100*((L1069+0.44*AA1069+AQ1069)*2400)/((SUMIFS(팀공격력!Q:Q,팀공격력!A:A,B1069,팀공격력!B:B,D1069)+0.44*SUMIFS(팀공격력!T:T,팀공격력!A:A,B1069,팀공격력!B:B,D1069)+SUMIFS(팀공격력!AK:AK,팀공격력!A:A,B1069,팀공격력!B:B,D1069))*(F1069*60+G1069)),"")</f>
        <v>14.323797641191014</v>
      </c>
      <c r="BG1069" s="17">
        <f t="shared" si="505"/>
        <v>0.2857142857142857</v>
      </c>
      <c r="BH1069" s="17">
        <f t="shared" si="506"/>
        <v>0.31428571428571428</v>
      </c>
      <c r="BI1069" s="94">
        <f>IFERROR(((AG1069*(12000/5))/((F1069*60+G1069)*(SUMIFS(팀공격력!X:X,팀공격력!A:A,B1069,팀공격력!B:B,D1069)+SUMIFS(팀수비력!X:X,팀수비력!A:A,B1069,팀수비력!B:B,D1069))))*100,"")</f>
        <v>1.8258587241812163</v>
      </c>
      <c r="BJ1069" s="94">
        <f>IFERROR(((AI1069*(12000/5))/((F1069*60+G1069)*(SUMIFS(팀공격력!V:V,팀공격력!A:A,B1069,팀공격력!B:B,D1069)+SUMIFS(팀수비력!W:W,팀수비력!A:A,B1069,팀수비력!B:B,D1069))))*100,"")</f>
        <v>7.5779103912096248</v>
      </c>
      <c r="BK1069" s="94">
        <f>IFERROR(((AE1069*(12000/5))/((F1069*60+G1069)*(SUMIFS(팀공격력!X:X,팀공격력!A:A,B1069,팀공격력!B:B,D1069)+SUMIFS(팀수비력!X:X,팀수비력!A:A,B1069,팀수비력!B:B,D1069))))*100,"")</f>
        <v>5.4775761725436496</v>
      </c>
      <c r="BL1069" s="94">
        <f>IFERROR(100*AK1069/(((((F1069*60+G1069)/(12000/5))*SUMIFS(팀공격력!P:P,팀공격력!A:A,B1069,팀공격력!B:B,D1069))-K1069)),"")</f>
        <v>14.601204599379448</v>
      </c>
      <c r="BM1069" s="94">
        <f>IFERROR(100*((AM1069/E1069*(2400))/((F1069*60+G1069)*SUMIFS(팀공격력!AR:AR,팀공격력!A:A,B1069,팀공격력!B:B,D1069))),"")</f>
        <v>3.5466388228267967</v>
      </c>
      <c r="BN1069" s="94">
        <f>IFERROR((AO1069*40)/(((F1069*60+G1069)/60)*(SUMIFS(팀수비력!Q:Q,팀수비력!A:A,B1069,팀수비력!B:B,D1069)-SUMIFS(팀수비력!N:N,팀수비력!A:A,B1069,팀수비력!B:B,D1069)))*100,"")</f>
        <v>0</v>
      </c>
      <c r="BO1069" s="94">
        <f t="shared" si="507"/>
        <v>14.944491887275831</v>
      </c>
      <c r="BP1069" s="18"/>
      <c r="BQ1069" s="18"/>
      <c r="BR1069" s="18"/>
      <c r="BS1069" s="18"/>
      <c r="BT1069" s="19" t="s">
        <v>88</v>
      </c>
      <c r="BU1069" s="19"/>
      <c r="BV1069" s="26" t="s">
        <v>89</v>
      </c>
      <c r="BW1069" s="26"/>
      <c r="BX1069" s="26"/>
      <c r="BY1069" s="26"/>
      <c r="BZ1069" s="29"/>
      <c r="CA1069" s="29"/>
      <c r="CB1069" s="29"/>
      <c r="CC1069" s="30"/>
      <c r="CD1069" s="30"/>
      <c r="CE1069" s="30"/>
      <c r="CF1069" s="28">
        <v>4</v>
      </c>
      <c r="CG1069" s="28">
        <v>4</v>
      </c>
    </row>
    <row r="1070" spans="1:85" x14ac:dyDescent="0.4">
      <c r="A1070" s="9" t="s">
        <v>84</v>
      </c>
      <c r="B1070" s="9" t="s">
        <v>230</v>
      </c>
      <c r="C1070" s="9" t="s">
        <v>250</v>
      </c>
      <c r="D1070" s="23" t="s">
        <v>299</v>
      </c>
      <c r="E1070" s="32">
        <v>8</v>
      </c>
      <c r="F1070" s="32">
        <v>12</v>
      </c>
      <c r="G1070" s="32">
        <v>4</v>
      </c>
      <c r="H1070" s="14">
        <f t="shared" si="481"/>
        <v>5792</v>
      </c>
      <c r="I1070" s="45">
        <v>23</v>
      </c>
      <c r="J1070" s="15">
        <f t="shared" si="482"/>
        <v>2.875</v>
      </c>
      <c r="K1070" s="21">
        <v>9</v>
      </c>
      <c r="L1070" s="21">
        <v>18</v>
      </c>
      <c r="M1070" s="15">
        <f t="shared" si="483"/>
        <v>1.125</v>
      </c>
      <c r="N1070" s="15">
        <f t="shared" si="484"/>
        <v>2.25</v>
      </c>
      <c r="O1070" s="17">
        <f t="shared" si="485"/>
        <v>0.5</v>
      </c>
      <c r="P1070" s="14">
        <v>7</v>
      </c>
      <c r="Q1070" s="16">
        <v>11</v>
      </c>
      <c r="R1070" s="15">
        <f t="shared" si="486"/>
        <v>0.875</v>
      </c>
      <c r="S1070" s="15">
        <f t="shared" si="487"/>
        <v>1.375</v>
      </c>
      <c r="T1070" s="17">
        <f t="shared" si="488"/>
        <v>0.63636363636363635</v>
      </c>
      <c r="U1070" s="16">
        <v>2</v>
      </c>
      <c r="V1070" s="16">
        <v>7</v>
      </c>
      <c r="W1070" s="15">
        <f t="shared" si="489"/>
        <v>0.25</v>
      </c>
      <c r="X1070" s="15">
        <f t="shared" si="490"/>
        <v>0.875</v>
      </c>
      <c r="Y1070" s="17">
        <f t="shared" si="491"/>
        <v>0.2857142857142857</v>
      </c>
      <c r="Z1070" s="8">
        <v>3</v>
      </c>
      <c r="AA1070" s="8">
        <v>4</v>
      </c>
      <c r="AB1070" s="15">
        <f t="shared" si="492"/>
        <v>0.375</v>
      </c>
      <c r="AC1070" s="15">
        <f t="shared" si="493"/>
        <v>0.5</v>
      </c>
      <c r="AD1070" s="17">
        <f t="shared" si="494"/>
        <v>0.75</v>
      </c>
      <c r="AE1070" s="13">
        <v>7</v>
      </c>
      <c r="AF1070" s="15">
        <f t="shared" si="495"/>
        <v>0.875</v>
      </c>
      <c r="AG1070" s="13">
        <v>4</v>
      </c>
      <c r="AH1070" s="15">
        <f t="shared" si="496"/>
        <v>0.5</v>
      </c>
      <c r="AI1070" s="13">
        <v>3</v>
      </c>
      <c r="AJ1070" s="15">
        <f t="shared" si="497"/>
        <v>0.375</v>
      </c>
      <c r="AK1070" s="13">
        <v>4</v>
      </c>
      <c r="AL1070" s="15">
        <f t="shared" si="498"/>
        <v>0.5</v>
      </c>
      <c r="AM1070" s="13">
        <v>1</v>
      </c>
      <c r="AN1070" s="15">
        <f t="shared" si="499"/>
        <v>0.125</v>
      </c>
      <c r="AO1070" s="2">
        <v>1</v>
      </c>
      <c r="AP1070" s="15">
        <f t="shared" si="500"/>
        <v>0.125</v>
      </c>
      <c r="AQ1070" s="6">
        <v>2</v>
      </c>
      <c r="AR1070" s="15">
        <f t="shared" si="501"/>
        <v>0.25</v>
      </c>
      <c r="AS1070" s="52">
        <v>8</v>
      </c>
      <c r="AT1070" s="15">
        <f t="shared" si="502"/>
        <v>1</v>
      </c>
      <c r="AU1070" s="18"/>
      <c r="AV1070" s="18"/>
      <c r="AW1070" s="18"/>
      <c r="AX1070" s="18"/>
      <c r="AY1070" s="18"/>
      <c r="AZ1070" s="18"/>
      <c r="BA1070" s="18"/>
      <c r="BB1070" s="18"/>
      <c r="BC1070" s="18"/>
      <c r="BD1070" s="92">
        <f t="shared" si="503"/>
        <v>58.19838056680161</v>
      </c>
      <c r="BE1070" s="92">
        <f t="shared" si="504"/>
        <v>55.555555555555557</v>
      </c>
      <c r="BF1070" s="93">
        <f>IFERROR(100*((L1070+0.44*AA1070+AQ1070)*2400)/((SUMIFS(팀공격력!Q:Q,팀공격력!A:A,B1070,팀공격력!B:B,D1070)+0.44*SUMIFS(팀공격력!T:T,팀공격력!A:A,B1070,팀공격력!B:B,D1070)+SUMIFS(팀공격력!AK:AK,팀공격력!A:A,B1070,팀공격력!B:B,D1070))*(F1070*60+G1070)),"")</f>
        <v>9.5126597938865451</v>
      </c>
      <c r="BG1070" s="17">
        <f t="shared" si="505"/>
        <v>0.3888888888888889</v>
      </c>
      <c r="BH1070" s="17">
        <f t="shared" si="506"/>
        <v>0.22222222222222221</v>
      </c>
      <c r="BI1070" s="94">
        <f>IFERROR(((AG1070*(12000/5))/((F1070*60+G1070)*(SUMIFS(팀공격력!X:X,팀공격력!A:A,B1070,팀공격력!B:B,D1070)+SUMIFS(팀수비력!X:X,팀수비력!A:A,B1070,팀수비력!B:B,D1070))))*100,"")</f>
        <v>2.0881367729586287</v>
      </c>
      <c r="BJ1070" s="94">
        <f>IFERROR(((AI1070*(12000/5))/((F1070*60+G1070)*(SUMIFS(팀공격력!V:V,팀공격력!A:A,B1070,팀공격력!B:B,D1070)+SUMIFS(팀수비력!W:W,팀수비력!A:A,B1070,팀수비력!B:B,D1070))))*100,"")</f>
        <v>3.2499187520311992</v>
      </c>
      <c r="BK1070" s="94">
        <f>IFERROR(((AE1070*(12000/5))/((F1070*60+G1070)*(SUMIFS(팀공격력!X:X,팀공격력!A:A,B1070,팀공격력!B:B,D1070)+SUMIFS(팀수비력!X:X,팀수비력!A:A,B1070,팀수비력!B:B,D1070))))*100,"")</f>
        <v>3.6542393526776005</v>
      </c>
      <c r="BL1070" s="94">
        <f>IFERROR(100*AK1070/(((((F1070*60+G1070)/(12000/5))*SUMIFS(팀공격력!P:P,팀공격력!A:A,B1070,팀공격력!B:B,D1070))-K1070)),"")</f>
        <v>5.4529343603026375</v>
      </c>
      <c r="BM1070" s="94">
        <f>IFERROR(100*((AM1070/E1070*(2400))/((F1070*60+G1070)*SUMIFS(팀공격력!AR:AR,팀공격력!A:A,B1070,팀공격력!B:B,D1070))),"")</f>
        <v>0.56334732683022326</v>
      </c>
      <c r="BN1070" s="94">
        <f>IFERROR((AO1070*40)/(((F1070*60+G1070)/60)*(SUMIFS(팀수비력!Q:Q,팀수비력!A:A,B1070,팀수비력!B:B,D1070)-SUMIFS(팀수비력!N:N,팀수비력!A:A,B1070,팀수비력!B:B,D1070)))*100,"")</f>
        <v>0.7968550786230344</v>
      </c>
      <c r="BO1070" s="94">
        <f t="shared" si="507"/>
        <v>9.1911764705882355</v>
      </c>
      <c r="BP1070" s="18"/>
      <c r="BQ1070" s="18"/>
      <c r="BR1070" s="18"/>
      <c r="BS1070" s="18"/>
      <c r="BT1070" s="19" t="s">
        <v>88</v>
      </c>
      <c r="BU1070" s="19"/>
      <c r="BV1070" s="26" t="s">
        <v>94</v>
      </c>
      <c r="BW1070" s="26"/>
      <c r="BX1070" s="26"/>
      <c r="BY1070" s="26"/>
      <c r="BZ1070" s="29"/>
      <c r="CA1070" s="29"/>
      <c r="CB1070" s="29"/>
      <c r="CC1070" s="30"/>
      <c r="CD1070" s="30"/>
      <c r="CE1070" s="30"/>
      <c r="CF1070" s="28">
        <v>4</v>
      </c>
      <c r="CG1070" s="28">
        <v>4</v>
      </c>
    </row>
    <row r="1071" spans="1:85" x14ac:dyDescent="0.4">
      <c r="A1071" s="9" t="s">
        <v>84</v>
      </c>
      <c r="B1071" s="9" t="s">
        <v>230</v>
      </c>
      <c r="C1071" s="9" t="s">
        <v>251</v>
      </c>
      <c r="D1071" s="23" t="s">
        <v>299</v>
      </c>
      <c r="E1071" s="32">
        <v>5</v>
      </c>
      <c r="F1071" s="32">
        <v>9</v>
      </c>
      <c r="G1071" s="32">
        <v>55</v>
      </c>
      <c r="H1071" s="14">
        <f t="shared" si="481"/>
        <v>2975</v>
      </c>
      <c r="I1071" s="45">
        <v>16</v>
      </c>
      <c r="J1071" s="15">
        <f t="shared" si="482"/>
        <v>3.2</v>
      </c>
      <c r="K1071" s="21">
        <v>7</v>
      </c>
      <c r="L1071" s="21">
        <v>17</v>
      </c>
      <c r="M1071" s="15">
        <f t="shared" si="483"/>
        <v>1.4</v>
      </c>
      <c r="N1071" s="15">
        <f t="shared" si="484"/>
        <v>3.4</v>
      </c>
      <c r="O1071" s="17">
        <f t="shared" si="485"/>
        <v>0.41176470588235292</v>
      </c>
      <c r="P1071" s="14">
        <v>5</v>
      </c>
      <c r="Q1071" s="16">
        <v>11</v>
      </c>
      <c r="R1071" s="15">
        <f t="shared" si="486"/>
        <v>1</v>
      </c>
      <c r="S1071" s="15">
        <f t="shared" si="487"/>
        <v>2.2000000000000002</v>
      </c>
      <c r="T1071" s="17">
        <f t="shared" si="488"/>
        <v>0.45454545454545453</v>
      </c>
      <c r="U1071" s="16">
        <v>2</v>
      </c>
      <c r="V1071" s="16">
        <v>6</v>
      </c>
      <c r="W1071" s="15">
        <f t="shared" si="489"/>
        <v>0.4</v>
      </c>
      <c r="X1071" s="15">
        <f t="shared" si="490"/>
        <v>1.2</v>
      </c>
      <c r="Y1071" s="17">
        <f t="shared" si="491"/>
        <v>0.33333333333333331</v>
      </c>
      <c r="Z1071" s="8">
        <v>0</v>
      </c>
      <c r="AA1071" s="8">
        <v>0</v>
      </c>
      <c r="AB1071" s="15">
        <f t="shared" si="492"/>
        <v>0</v>
      </c>
      <c r="AC1071" s="15">
        <f t="shared" si="493"/>
        <v>0</v>
      </c>
      <c r="AD1071" s="17" t="e">
        <f t="shared" si="494"/>
        <v>#DIV/0!</v>
      </c>
      <c r="AE1071" s="13">
        <v>9</v>
      </c>
      <c r="AF1071" s="15">
        <f t="shared" si="495"/>
        <v>1.8</v>
      </c>
      <c r="AG1071" s="13">
        <v>2</v>
      </c>
      <c r="AH1071" s="15">
        <f t="shared" si="496"/>
        <v>0.4</v>
      </c>
      <c r="AI1071" s="13">
        <v>7</v>
      </c>
      <c r="AJ1071" s="15">
        <f t="shared" si="497"/>
        <v>1.4</v>
      </c>
      <c r="AK1071" s="13">
        <v>5</v>
      </c>
      <c r="AL1071" s="15">
        <f t="shared" si="498"/>
        <v>1</v>
      </c>
      <c r="AM1071" s="13">
        <v>3</v>
      </c>
      <c r="AN1071" s="15">
        <f t="shared" si="499"/>
        <v>0.6</v>
      </c>
      <c r="AO1071" s="2">
        <v>0</v>
      </c>
      <c r="AP1071" s="15">
        <f t="shared" si="500"/>
        <v>0</v>
      </c>
      <c r="AQ1071" s="6">
        <v>3</v>
      </c>
      <c r="AR1071" s="15">
        <f t="shared" si="501"/>
        <v>0.6</v>
      </c>
      <c r="AS1071" s="52">
        <v>9</v>
      </c>
      <c r="AT1071" s="15">
        <f t="shared" si="502"/>
        <v>1.8</v>
      </c>
      <c r="AU1071" s="18"/>
      <c r="AV1071" s="18"/>
      <c r="AW1071" s="18"/>
      <c r="AX1071" s="18"/>
      <c r="AY1071" s="18"/>
      <c r="AZ1071" s="18"/>
      <c r="BA1071" s="18"/>
      <c r="BB1071" s="18"/>
      <c r="BC1071" s="18"/>
      <c r="BD1071" s="92">
        <f t="shared" si="503"/>
        <v>47.058823529411761</v>
      </c>
      <c r="BE1071" s="92">
        <f t="shared" si="504"/>
        <v>47.058823529411761</v>
      </c>
      <c r="BF1071" s="93">
        <f>IFERROR(100*((L1071+0.44*AA1071+AQ1071)*2400)/((SUMIFS(팀공격력!Q:Q,팀공격력!A:A,B1071,팀공격력!B:B,D1071)+0.44*SUMIFS(팀공격력!T:T,팀공격력!A:A,B1071,팀공격력!B:B,D1071)+SUMIFS(팀공격력!AK:AK,팀공격력!A:A,B1071,팀공격력!B:B,D1071))*(F1071*60+G1071)),"")</f>
        <v>10.638849621190461</v>
      </c>
      <c r="BG1071" s="17">
        <f t="shared" si="505"/>
        <v>0.35294117647058826</v>
      </c>
      <c r="BH1071" s="17">
        <f t="shared" si="506"/>
        <v>0</v>
      </c>
      <c r="BI1071" s="94">
        <f>IFERROR(((AG1071*(12000/5))/((F1071*60+G1071)*(SUMIFS(팀공격력!X:X,팀공격력!A:A,B1071,팀공격력!B:B,D1071)+SUMIFS(팀수비력!X:X,팀수비력!A:A,B1071,팀수비력!B:B,D1071))))*100,"")</f>
        <v>1.2704294316151659</v>
      </c>
      <c r="BJ1071" s="94">
        <f>IFERROR(((AI1071*(12000/5))/((F1071*60+G1071)*(SUMIFS(팀공격력!V:V,팀공격력!A:A,B1071,팀공격력!B:B,D1071)+SUMIFS(팀수비력!W:W,팀수비력!A:A,B1071,팀수비력!B:B,D1071))))*100,"")</f>
        <v>9.2272202998846602</v>
      </c>
      <c r="BK1071" s="94">
        <f>IFERROR(((AE1071*(12000/5))/((F1071*60+G1071)*(SUMIFS(팀공격력!X:X,팀공격력!A:A,B1071,팀공격력!B:B,D1071)+SUMIFS(팀수비력!X:X,팀수비력!A:A,B1071,팀수비력!B:B,D1071))))*100,"")</f>
        <v>5.7169324422682459</v>
      </c>
      <c r="BL1071" s="94">
        <f>IFERROR(100*AK1071/(((((F1071*60+G1071)/(12000/5))*SUMIFS(팀공격력!P:P,팀공격력!A:A,B1071,팀공격력!B:B,D1071))-K1071)),"")</f>
        <v>8.2397775260067974</v>
      </c>
      <c r="BM1071" s="94">
        <f>IFERROR(100*((AM1071/E1071*(2400))/((F1071*60+G1071)*SUMIFS(팀공격력!AR:AR,팀공격력!A:A,B1071,팀공격력!B:B,D1071))),"")</f>
        <v>3.2903271095804905</v>
      </c>
      <c r="BN1071" s="94">
        <f>IFERROR((AO1071*40)/(((F1071*60+G1071)/60)*(SUMIFS(팀수비력!Q:Q,팀수비력!A:A,B1071,팀수비력!B:B,D1071)-SUMIFS(팀수비력!N:N,팀수비력!A:A,B1071,팀수비력!B:B,D1071)))*100,"")</f>
        <v>0</v>
      </c>
      <c r="BO1071" s="94">
        <f t="shared" si="507"/>
        <v>15</v>
      </c>
      <c r="BP1071" s="18"/>
      <c r="BQ1071" s="18"/>
      <c r="BR1071" s="18"/>
      <c r="BS1071" s="18"/>
      <c r="BT1071" s="19" t="s">
        <v>88</v>
      </c>
      <c r="BU1071" s="19"/>
      <c r="BV1071" s="26" t="s">
        <v>89</v>
      </c>
      <c r="BW1071" s="26"/>
      <c r="BX1071" s="26"/>
      <c r="BY1071" s="26"/>
      <c r="BZ1071" s="29"/>
      <c r="CA1071" s="29"/>
      <c r="CB1071" s="29"/>
      <c r="CC1071" s="30"/>
      <c r="CD1071" s="30"/>
      <c r="CE1071" s="30"/>
      <c r="CF1071" s="28">
        <v>2</v>
      </c>
      <c r="CG1071" s="28">
        <v>3</v>
      </c>
    </row>
    <row r="1072" spans="1:85" x14ac:dyDescent="0.4">
      <c r="A1072" s="9" t="s">
        <v>84</v>
      </c>
      <c r="B1072" s="9" t="s">
        <v>230</v>
      </c>
      <c r="C1072" s="9" t="s">
        <v>252</v>
      </c>
      <c r="D1072" s="23" t="s">
        <v>299</v>
      </c>
      <c r="E1072" s="32">
        <v>9</v>
      </c>
      <c r="F1072" s="32">
        <v>29</v>
      </c>
      <c r="G1072" s="32">
        <v>25</v>
      </c>
      <c r="H1072" s="14">
        <f t="shared" si="481"/>
        <v>15885</v>
      </c>
      <c r="I1072" s="45">
        <v>150</v>
      </c>
      <c r="J1072" s="15">
        <f t="shared" si="482"/>
        <v>16.666666666666668</v>
      </c>
      <c r="K1072" s="21">
        <v>59</v>
      </c>
      <c r="L1072" s="21">
        <v>125</v>
      </c>
      <c r="M1072" s="15">
        <f t="shared" si="483"/>
        <v>6.5555555555555554</v>
      </c>
      <c r="N1072" s="15">
        <f t="shared" si="484"/>
        <v>13.888888888888889</v>
      </c>
      <c r="O1072" s="17">
        <f t="shared" si="485"/>
        <v>0.47199999999999998</v>
      </c>
      <c r="P1072" s="14">
        <v>49</v>
      </c>
      <c r="Q1072" s="16">
        <v>83</v>
      </c>
      <c r="R1072" s="15">
        <f t="shared" si="486"/>
        <v>5.4444444444444446</v>
      </c>
      <c r="S1072" s="15">
        <f t="shared" si="487"/>
        <v>9.2222222222222214</v>
      </c>
      <c r="T1072" s="17">
        <f t="shared" si="488"/>
        <v>0.59036144578313254</v>
      </c>
      <c r="U1072" s="16">
        <v>10</v>
      </c>
      <c r="V1072" s="16">
        <v>42</v>
      </c>
      <c r="W1072" s="15">
        <f t="shared" si="489"/>
        <v>1.1111111111111112</v>
      </c>
      <c r="X1072" s="15">
        <f t="shared" si="490"/>
        <v>4.666666666666667</v>
      </c>
      <c r="Y1072" s="17">
        <f t="shared" si="491"/>
        <v>0.23809523809523808</v>
      </c>
      <c r="Z1072" s="8">
        <v>22</v>
      </c>
      <c r="AA1072" s="8">
        <v>29</v>
      </c>
      <c r="AB1072" s="15">
        <f t="shared" si="492"/>
        <v>2.4444444444444446</v>
      </c>
      <c r="AC1072" s="15">
        <f t="shared" si="493"/>
        <v>3.2222222222222223</v>
      </c>
      <c r="AD1072" s="17">
        <f t="shared" si="494"/>
        <v>0.75862068965517238</v>
      </c>
      <c r="AE1072" s="13">
        <v>74</v>
      </c>
      <c r="AF1072" s="15">
        <f t="shared" si="495"/>
        <v>8.2222222222222214</v>
      </c>
      <c r="AG1072" s="13">
        <v>17</v>
      </c>
      <c r="AH1072" s="15">
        <f t="shared" si="496"/>
        <v>1.8888888888888888</v>
      </c>
      <c r="AI1072" s="13">
        <v>57</v>
      </c>
      <c r="AJ1072" s="15">
        <f t="shared" si="497"/>
        <v>6.333333333333333</v>
      </c>
      <c r="AK1072" s="13">
        <v>17</v>
      </c>
      <c r="AL1072" s="15">
        <f t="shared" si="498"/>
        <v>1.8888888888888888</v>
      </c>
      <c r="AM1072" s="13">
        <v>14</v>
      </c>
      <c r="AN1072" s="15">
        <f t="shared" si="499"/>
        <v>1.5555555555555556</v>
      </c>
      <c r="AO1072" s="2">
        <v>9</v>
      </c>
      <c r="AP1072" s="15">
        <f t="shared" si="500"/>
        <v>1</v>
      </c>
      <c r="AQ1072" s="6">
        <v>15</v>
      </c>
      <c r="AR1072" s="15">
        <f t="shared" si="501"/>
        <v>1.6666666666666667</v>
      </c>
      <c r="AS1072" s="52">
        <v>20</v>
      </c>
      <c r="AT1072" s="15">
        <f t="shared" si="502"/>
        <v>2.2222222222222223</v>
      </c>
      <c r="AU1072" s="18"/>
      <c r="AV1072" s="18"/>
      <c r="AW1072" s="18"/>
      <c r="AX1072" s="18"/>
      <c r="AY1072" s="18"/>
      <c r="AZ1072" s="18"/>
      <c r="BA1072" s="18"/>
      <c r="BB1072" s="18"/>
      <c r="BC1072" s="18"/>
      <c r="BD1072" s="92">
        <f t="shared" si="503"/>
        <v>54.442508710801398</v>
      </c>
      <c r="BE1072" s="92">
        <f t="shared" si="504"/>
        <v>51.2</v>
      </c>
      <c r="BF1072" s="93">
        <f>IFERROR(100*((L1072+0.44*AA1072+AQ1072)*2400)/((SUMIFS(팀공격력!Q:Q,팀공격력!A:A,B1072,팀공격력!B:B,D1072)+0.44*SUMIFS(팀공격력!T:T,팀공격력!A:A,B1072,팀공격력!B:B,D1072)+SUMIFS(팀공격력!AK:AK,팀공격력!A:A,B1072,팀공격력!B:B,D1072))*(F1072*60+G1072)),"")</f>
        <v>27.393440440203047</v>
      </c>
      <c r="BG1072" s="17">
        <f t="shared" si="505"/>
        <v>0.33600000000000002</v>
      </c>
      <c r="BH1072" s="17">
        <f t="shared" si="506"/>
        <v>0.23200000000000001</v>
      </c>
      <c r="BI1072" s="94">
        <f>IFERROR(((AG1072*(12000/5))/((F1072*60+G1072)*(SUMIFS(팀공격력!X:X,팀공격력!A:A,B1072,팀공격력!B:B,D1072)+SUMIFS(팀수비력!X:X,팀수비력!A:A,B1072,팀수비력!B:B,D1072))))*100,"")</f>
        <v>3.6403381588632864</v>
      </c>
      <c r="BJ1072" s="94">
        <f>IFERROR(((AI1072*(12000/5))/((F1072*60+G1072)*(SUMIFS(팀공격력!V:V,팀공격력!A:A,B1072,팀공격력!B:B,D1072)+SUMIFS(팀수비력!W:W,팀수비력!A:A,B1072,팀수비력!B:B,D1072))))*100,"")</f>
        <v>25.329111814697551</v>
      </c>
      <c r="BK1072" s="94">
        <f>IFERROR(((AE1072*(12000/5))/((F1072*60+G1072)*(SUMIFS(팀공격력!X:X,팀공격력!A:A,B1072,팀공격력!B:B,D1072)+SUMIFS(팀수비력!X:X,팀수비력!A:A,B1072,팀수비력!B:B,D1072))))*100,"")</f>
        <v>15.846177867993131</v>
      </c>
      <c r="BL1072" s="94">
        <f>IFERROR(100*AK1072/(((((F1072*60+G1072)/(12000/5))*SUMIFS(팀공격력!P:P,팀공격력!A:A,B1072,팀공격력!B:B,D1072))-K1072)),"")</f>
        <v>11.991359167658597</v>
      </c>
      <c r="BM1072" s="94">
        <f>IFERROR(100*((AM1072/E1072*(2400))/((F1072*60+G1072)*SUMIFS(팀공격력!AR:AR,팀공격력!A:A,B1072,팀공격력!B:B,D1072))),"")</f>
        <v>2.8757134427453037</v>
      </c>
      <c r="BN1072" s="94">
        <f>IFERROR((AO1072*40)/(((F1072*60+G1072)/60)*(SUMIFS(팀수비력!Q:Q,팀수비력!A:A,B1072,팀수비력!B:B,D1072)-SUMIFS(팀수비력!N:N,팀수비력!A:A,B1072,팀수비력!B:B,D1072)))*100,"")</f>
        <v>2.941817389409457</v>
      </c>
      <c r="BO1072" s="94">
        <f t="shared" si="507"/>
        <v>9.8193244304791829</v>
      </c>
      <c r="BP1072" s="18"/>
      <c r="BQ1072" s="18"/>
      <c r="BR1072" s="18"/>
      <c r="BS1072" s="18"/>
      <c r="BT1072" s="19" t="s">
        <v>93</v>
      </c>
      <c r="BU1072" s="19"/>
      <c r="BV1072" s="26" t="s">
        <v>94</v>
      </c>
      <c r="BW1072" s="26"/>
      <c r="BX1072" s="26"/>
      <c r="BY1072" s="26"/>
      <c r="BZ1072" s="29"/>
      <c r="CA1072" s="29"/>
      <c r="CB1072" s="29"/>
      <c r="CC1072" s="30"/>
      <c r="CD1072" s="30"/>
      <c r="CE1072" s="30"/>
      <c r="CF1072" s="28">
        <v>4</v>
      </c>
      <c r="CG1072" s="28">
        <v>5</v>
      </c>
    </row>
    <row r="1073" spans="1:85" x14ac:dyDescent="0.4">
      <c r="A1073" s="9" t="s">
        <v>84</v>
      </c>
      <c r="B1073" s="9" t="s">
        <v>230</v>
      </c>
      <c r="C1073" s="9" t="s">
        <v>253</v>
      </c>
      <c r="D1073" s="23" t="s">
        <v>299</v>
      </c>
      <c r="E1073" s="32">
        <v>9</v>
      </c>
      <c r="F1073" s="32">
        <v>32</v>
      </c>
      <c r="G1073" s="32">
        <v>24</v>
      </c>
      <c r="H1073" s="14">
        <f t="shared" si="481"/>
        <v>17496</v>
      </c>
      <c r="I1073" s="45">
        <v>158</v>
      </c>
      <c r="J1073" s="15">
        <f t="shared" si="482"/>
        <v>17.555555555555557</v>
      </c>
      <c r="K1073" s="21">
        <v>51</v>
      </c>
      <c r="L1073" s="21">
        <v>107</v>
      </c>
      <c r="M1073" s="15">
        <f t="shared" si="483"/>
        <v>5.666666666666667</v>
      </c>
      <c r="N1073" s="15">
        <f t="shared" si="484"/>
        <v>11.888888888888889</v>
      </c>
      <c r="O1073" s="17">
        <f t="shared" si="485"/>
        <v>0.47663551401869159</v>
      </c>
      <c r="P1073" s="14">
        <v>33</v>
      </c>
      <c r="Q1073" s="16">
        <v>59</v>
      </c>
      <c r="R1073" s="15">
        <f t="shared" si="486"/>
        <v>3.6666666666666665</v>
      </c>
      <c r="S1073" s="15">
        <f t="shared" si="487"/>
        <v>6.5555555555555554</v>
      </c>
      <c r="T1073" s="17">
        <f t="shared" si="488"/>
        <v>0.55932203389830504</v>
      </c>
      <c r="U1073" s="16">
        <v>18</v>
      </c>
      <c r="V1073" s="16">
        <v>48</v>
      </c>
      <c r="W1073" s="15">
        <f t="shared" si="489"/>
        <v>2</v>
      </c>
      <c r="X1073" s="15">
        <f t="shared" si="490"/>
        <v>5.333333333333333</v>
      </c>
      <c r="Y1073" s="17">
        <f t="shared" si="491"/>
        <v>0.375</v>
      </c>
      <c r="Z1073" s="8">
        <v>38</v>
      </c>
      <c r="AA1073" s="8">
        <v>43</v>
      </c>
      <c r="AB1073" s="15">
        <f t="shared" si="492"/>
        <v>4.2222222222222223</v>
      </c>
      <c r="AC1073" s="15">
        <f t="shared" si="493"/>
        <v>4.7777777777777777</v>
      </c>
      <c r="AD1073" s="17">
        <f t="shared" si="494"/>
        <v>0.88372093023255816</v>
      </c>
      <c r="AE1073" s="13">
        <v>23</v>
      </c>
      <c r="AF1073" s="15">
        <f t="shared" si="495"/>
        <v>2.5555555555555554</v>
      </c>
      <c r="AG1073" s="13">
        <v>3</v>
      </c>
      <c r="AH1073" s="15">
        <f t="shared" si="496"/>
        <v>0.33333333333333331</v>
      </c>
      <c r="AI1073" s="13">
        <v>20</v>
      </c>
      <c r="AJ1073" s="15">
        <f t="shared" si="497"/>
        <v>2.2222222222222223</v>
      </c>
      <c r="AK1073" s="13">
        <v>36</v>
      </c>
      <c r="AL1073" s="15">
        <f t="shared" si="498"/>
        <v>4</v>
      </c>
      <c r="AM1073" s="13">
        <v>5</v>
      </c>
      <c r="AN1073" s="15">
        <f t="shared" si="499"/>
        <v>0.55555555555555558</v>
      </c>
      <c r="AO1073" s="2">
        <v>0</v>
      </c>
      <c r="AP1073" s="15">
        <f t="shared" si="500"/>
        <v>0</v>
      </c>
      <c r="AQ1073" s="6">
        <v>21</v>
      </c>
      <c r="AR1073" s="15">
        <f t="shared" si="501"/>
        <v>2.3333333333333335</v>
      </c>
      <c r="AS1073" s="52">
        <v>11</v>
      </c>
      <c r="AT1073" s="15">
        <f t="shared" si="502"/>
        <v>1.2222222222222223</v>
      </c>
      <c r="AU1073" s="18"/>
      <c r="AV1073" s="18"/>
      <c r="AW1073" s="18"/>
      <c r="AX1073" s="18"/>
      <c r="AY1073" s="18"/>
      <c r="AZ1073" s="18"/>
      <c r="BA1073" s="18"/>
      <c r="BB1073" s="18"/>
      <c r="BC1073" s="18"/>
      <c r="BD1073" s="92">
        <f t="shared" si="503"/>
        <v>62.738246505717918</v>
      </c>
      <c r="BE1073" s="92">
        <f t="shared" si="504"/>
        <v>56.074766355140184</v>
      </c>
      <c r="BF1073" s="93">
        <f>IFERROR(100*((L1073+0.44*AA1073+AQ1073)*2400)/((SUMIFS(팀공격력!Q:Q,팀공격력!A:A,B1073,팀공격력!B:B,D1073)+0.44*SUMIFS(팀공격력!T:T,팀공격력!A:A,B1073,팀공격력!B:B,D1073)+SUMIFS(팀공격력!AK:AK,팀공격력!A:A,B1073,팀공격력!B:B,D1073))*(F1073*60+G1073)),"")</f>
        <v>23.920282224162943</v>
      </c>
      <c r="BG1073" s="17">
        <f t="shared" si="505"/>
        <v>0.44859813084112149</v>
      </c>
      <c r="BH1073" s="17">
        <f t="shared" si="506"/>
        <v>0.40186915887850466</v>
      </c>
      <c r="BI1073" s="94">
        <f>IFERROR(((AG1073*(12000/5))/((F1073*60+G1073)*(SUMIFS(팀공격력!X:X,팀공격력!A:A,B1073,팀공격력!B:B,D1073)+SUMIFS(팀수비력!X:X,팀수비력!A:A,B1073,팀수비력!B:B,D1073))))*100,"")</f>
        <v>0.58326042578011084</v>
      </c>
      <c r="BJ1073" s="94">
        <f>IFERROR(((AI1073*(12000/5))/((F1073*60+G1073)*(SUMIFS(팀공격력!V:V,팀공격력!A:A,B1073,팀공격력!B:B,D1073)+SUMIFS(팀수비력!W:W,팀수비력!A:A,B1073,팀수비력!B:B,D1073))))*100,"")</f>
        <v>8.0690712498991353</v>
      </c>
      <c r="BK1073" s="94">
        <f>IFERROR(((AE1073*(12000/5))/((F1073*60+G1073)*(SUMIFS(팀공격력!X:X,팀공격력!A:A,B1073,팀공격력!B:B,D1073)+SUMIFS(팀수비력!X:X,팀수비력!A:A,B1073,팀수비력!B:B,D1073))))*100,"")</f>
        <v>4.4716632643141834</v>
      </c>
      <c r="BL1073" s="94">
        <f>IFERROR(100*AK1073/(((((F1073*60+G1073)/(12000/5))*SUMIFS(팀공격력!P:P,팀공격력!A:A,B1073,팀공격력!B:B,D1073))-K1073)),"")</f>
        <v>21.160289190618936</v>
      </c>
      <c r="BM1073" s="94">
        <f>IFERROR(100*((AM1073/E1073*(2400))/((F1073*60+G1073)*SUMIFS(팀공격력!AR:AR,팀공격력!A:A,B1073,팀공격력!B:B,D1073))),"")</f>
        <v>0.93247248428230856</v>
      </c>
      <c r="BN1073" s="94">
        <f>IFERROR((AO1073*40)/(((F1073*60+G1073)/60)*(SUMIFS(팀수비력!Q:Q,팀수비력!A:A,B1073,팀수비력!B:B,D1073)-SUMIFS(팀수비력!N:N,팀수비력!A:A,B1073,팀수비력!B:B,D1073)))*100,"")</f>
        <v>0</v>
      </c>
      <c r="BO1073" s="94">
        <f t="shared" si="507"/>
        <v>14.293493057446227</v>
      </c>
      <c r="BP1073" s="18"/>
      <c r="BQ1073" s="18"/>
      <c r="BR1073" s="18"/>
      <c r="BS1073" s="18"/>
      <c r="BT1073" s="19" t="s">
        <v>88</v>
      </c>
      <c r="BU1073" s="19"/>
      <c r="BV1073" s="26" t="s">
        <v>89</v>
      </c>
      <c r="BW1073" s="26"/>
      <c r="BX1073" s="26"/>
      <c r="BY1073" s="26"/>
      <c r="BZ1073" s="29"/>
      <c r="CA1073" s="29"/>
      <c r="CB1073" s="29"/>
      <c r="CC1073" s="30"/>
      <c r="CD1073" s="30"/>
      <c r="CE1073" s="30"/>
      <c r="CF1073" s="28">
        <v>4</v>
      </c>
      <c r="CG1073" s="28">
        <v>5</v>
      </c>
    </row>
    <row r="1074" spans="1:85" x14ac:dyDescent="0.4">
      <c r="A1074" s="9" t="s">
        <v>84</v>
      </c>
      <c r="B1074" s="9" t="s">
        <v>254</v>
      </c>
      <c r="C1074" s="9" t="s">
        <v>255</v>
      </c>
      <c r="D1074" s="23" t="s">
        <v>299</v>
      </c>
      <c r="E1074" s="32">
        <v>1</v>
      </c>
      <c r="F1074" s="32">
        <v>20</v>
      </c>
      <c r="G1074" s="32">
        <v>18</v>
      </c>
      <c r="H1074" s="14">
        <f t="shared" si="481"/>
        <v>1218</v>
      </c>
      <c r="I1074" s="45">
        <v>8</v>
      </c>
      <c r="J1074" s="15">
        <f t="shared" si="482"/>
        <v>8</v>
      </c>
      <c r="K1074" s="21">
        <v>3</v>
      </c>
      <c r="L1074" s="21">
        <v>5</v>
      </c>
      <c r="M1074" s="15">
        <f t="shared" si="483"/>
        <v>3</v>
      </c>
      <c r="N1074" s="15">
        <f t="shared" si="484"/>
        <v>5</v>
      </c>
      <c r="O1074" s="17">
        <f t="shared" si="485"/>
        <v>0.6</v>
      </c>
      <c r="P1074" s="14">
        <v>2</v>
      </c>
      <c r="Q1074" s="16">
        <v>4</v>
      </c>
      <c r="R1074" s="15">
        <f t="shared" si="486"/>
        <v>2</v>
      </c>
      <c r="S1074" s="15">
        <f t="shared" si="487"/>
        <v>4</v>
      </c>
      <c r="T1074" s="17">
        <f t="shared" si="488"/>
        <v>0.5</v>
      </c>
      <c r="U1074" s="16">
        <v>1</v>
      </c>
      <c r="V1074" s="16">
        <v>1</v>
      </c>
      <c r="W1074" s="15">
        <f t="shared" si="489"/>
        <v>1</v>
      </c>
      <c r="X1074" s="15">
        <f t="shared" si="490"/>
        <v>1</v>
      </c>
      <c r="Y1074" s="17">
        <f t="shared" si="491"/>
        <v>1</v>
      </c>
      <c r="Z1074" s="8">
        <v>1</v>
      </c>
      <c r="AA1074" s="8">
        <v>1</v>
      </c>
      <c r="AB1074" s="15">
        <f t="shared" si="492"/>
        <v>1</v>
      </c>
      <c r="AC1074" s="15">
        <f t="shared" si="493"/>
        <v>1</v>
      </c>
      <c r="AD1074" s="17">
        <f t="shared" si="494"/>
        <v>1</v>
      </c>
      <c r="AE1074" s="13">
        <v>4</v>
      </c>
      <c r="AF1074" s="15">
        <f t="shared" si="495"/>
        <v>4</v>
      </c>
      <c r="AG1074" s="13">
        <v>2</v>
      </c>
      <c r="AH1074" s="15">
        <f t="shared" si="496"/>
        <v>2</v>
      </c>
      <c r="AI1074" s="13">
        <v>2</v>
      </c>
      <c r="AJ1074" s="15">
        <f t="shared" si="497"/>
        <v>2</v>
      </c>
      <c r="AK1074" s="13">
        <v>2</v>
      </c>
      <c r="AL1074" s="15">
        <f t="shared" si="498"/>
        <v>2</v>
      </c>
      <c r="AM1074" s="13">
        <v>0</v>
      </c>
      <c r="AN1074" s="15">
        <f t="shared" si="499"/>
        <v>0</v>
      </c>
      <c r="AO1074" s="2">
        <v>0</v>
      </c>
      <c r="AP1074" s="15">
        <f t="shared" si="500"/>
        <v>0</v>
      </c>
      <c r="AQ1074" s="6">
        <v>1</v>
      </c>
      <c r="AR1074" s="15">
        <f t="shared" si="501"/>
        <v>1</v>
      </c>
      <c r="AS1074" s="52">
        <v>4</v>
      </c>
      <c r="AT1074" s="15">
        <f t="shared" si="502"/>
        <v>4</v>
      </c>
      <c r="AU1074" s="18"/>
      <c r="AV1074" s="18"/>
      <c r="AW1074" s="18"/>
      <c r="AX1074" s="18"/>
      <c r="AY1074" s="18"/>
      <c r="AZ1074" s="18"/>
      <c r="BA1074" s="18"/>
      <c r="BB1074" s="18"/>
      <c r="BC1074" s="18"/>
      <c r="BD1074" s="92">
        <f t="shared" si="503"/>
        <v>73.52941176470587</v>
      </c>
      <c r="BE1074" s="92">
        <f t="shared" si="504"/>
        <v>70</v>
      </c>
      <c r="BF1074" s="93">
        <f>IFERROR(100*((L1074+0.44*AA1074+AQ1074)*2400)/((SUMIFS(팀공격력!Q:Q,팀공격력!A:A,B1074,팀공격력!B:B,D1074)+0.44*SUMIFS(팀공격력!T:T,팀공격력!A:A,B1074,팀공격력!B:B,D1074)+SUMIFS(팀공격력!AK:AK,팀공격력!A:A,B1074,팀공격력!B:B,D1074))*(F1074*60+G1074)),"")</f>
        <v>1.7874767822309268</v>
      </c>
      <c r="BG1074" s="17">
        <f t="shared" si="505"/>
        <v>0.2</v>
      </c>
      <c r="BH1074" s="17">
        <f t="shared" si="506"/>
        <v>0.2</v>
      </c>
      <c r="BI1074" s="94">
        <f>IFERROR(((AG1074*(12000/5))/((F1074*60+G1074)*(SUMIFS(팀공격력!X:X,팀공격력!A:A,B1074,팀공격력!B:B,D1074)+SUMIFS(팀수비력!X:X,팀수비력!A:A,B1074,팀수비력!B:B,D1074))))*100,"")</f>
        <v>0.63155235569028678</v>
      </c>
      <c r="BJ1074" s="94">
        <f>IFERROR(((AI1074*(12000/5))/((F1074*60+G1074)*(SUMIFS(팀공격력!V:V,팀공격력!A:A,B1074,팀공격력!B:B,D1074)+SUMIFS(팀수비력!W:W,팀수비력!A:A,B1074,팀수비력!B:B,D1074))))*100,"")</f>
        <v>1.3049293706978109</v>
      </c>
      <c r="BK1074" s="94">
        <f>IFERROR(((AE1074*(12000/5))/((F1074*60+G1074)*(SUMIFS(팀공격력!X:X,팀공격력!A:A,B1074,팀공격력!B:B,D1074)+SUMIFS(팀수비력!X:X,팀수비력!A:A,B1074,팀수비력!B:B,D1074))))*100,"")</f>
        <v>1.2631047113805736</v>
      </c>
      <c r="BL1074" s="94">
        <f>IFERROR(100*AK1074/(((((F1074*60+G1074)/(12000/5))*SUMIFS(팀공격력!P:P,팀공격력!A:A,B1074,팀공격력!B:B,D1074))-K1074)),"")</f>
        <v>1.5571169978784281</v>
      </c>
      <c r="BM1074" s="94">
        <f>IFERROR(100*((AM1074/E1074*(2400))/((F1074*60+G1074)*SUMIFS(팀공격력!AR:AR,팀공격력!A:A,B1074,팀공격력!B:B,D1074))),"")</f>
        <v>0</v>
      </c>
      <c r="BN1074" s="94">
        <f>IFERROR((AO1074*40)/(((F1074*60+G1074)/60)*(SUMIFS(팀수비력!Q:Q,팀수비력!A:A,B1074,팀수비력!B:B,D1074)-SUMIFS(팀수비력!N:N,팀수비력!A:A,B1074,팀수비력!B:B,D1074)))*100,"")</f>
        <v>0</v>
      </c>
      <c r="BO1074" s="94">
        <f t="shared" si="507"/>
        <v>15.527950310559005</v>
      </c>
      <c r="BP1074" s="18"/>
      <c r="BQ1074" s="18"/>
      <c r="BR1074" s="18"/>
      <c r="BS1074" s="18"/>
      <c r="BT1074" s="19" t="s">
        <v>88</v>
      </c>
      <c r="BU1074" s="19"/>
      <c r="BV1074" s="26" t="s">
        <v>97</v>
      </c>
      <c r="BW1074" s="26"/>
      <c r="BX1074" s="26"/>
      <c r="BY1074" s="26"/>
      <c r="BZ1074" s="29"/>
      <c r="CA1074" s="29"/>
      <c r="CB1074" s="29"/>
      <c r="CC1074" s="30"/>
      <c r="CD1074" s="30"/>
      <c r="CE1074" s="30"/>
      <c r="CF1074" s="28">
        <v>1</v>
      </c>
      <c r="CG1074" s="28">
        <v>0</v>
      </c>
    </row>
    <row r="1075" spans="1:85" x14ac:dyDescent="0.4">
      <c r="A1075" s="9" t="s">
        <v>84</v>
      </c>
      <c r="B1075" s="9" t="s">
        <v>254</v>
      </c>
      <c r="C1075" s="9" t="s">
        <v>256</v>
      </c>
      <c r="D1075" s="23" t="s">
        <v>299</v>
      </c>
      <c r="E1075" s="32">
        <v>4</v>
      </c>
      <c r="F1075" s="32">
        <v>3</v>
      </c>
      <c r="G1075" s="32">
        <v>22</v>
      </c>
      <c r="H1075" s="14">
        <f t="shared" si="481"/>
        <v>808</v>
      </c>
      <c r="I1075" s="45">
        <v>11</v>
      </c>
      <c r="J1075" s="15">
        <f t="shared" si="482"/>
        <v>2.75</v>
      </c>
      <c r="K1075" s="21">
        <v>4</v>
      </c>
      <c r="L1075" s="21">
        <v>4</v>
      </c>
      <c r="M1075" s="15">
        <f t="shared" si="483"/>
        <v>1</v>
      </c>
      <c r="N1075" s="15">
        <f t="shared" si="484"/>
        <v>1</v>
      </c>
      <c r="O1075" s="17">
        <f t="shared" si="485"/>
        <v>1</v>
      </c>
      <c r="P1075" s="14">
        <v>3</v>
      </c>
      <c r="Q1075" s="16">
        <v>3</v>
      </c>
      <c r="R1075" s="15">
        <f t="shared" si="486"/>
        <v>0.75</v>
      </c>
      <c r="S1075" s="15">
        <f t="shared" si="487"/>
        <v>0.75</v>
      </c>
      <c r="T1075" s="17">
        <f t="shared" si="488"/>
        <v>1</v>
      </c>
      <c r="U1075" s="16">
        <v>1</v>
      </c>
      <c r="V1075" s="16">
        <v>1</v>
      </c>
      <c r="W1075" s="15">
        <f t="shared" si="489"/>
        <v>0.25</v>
      </c>
      <c r="X1075" s="15">
        <f t="shared" si="490"/>
        <v>0.25</v>
      </c>
      <c r="Y1075" s="17">
        <f t="shared" si="491"/>
        <v>1</v>
      </c>
      <c r="Z1075" s="8">
        <v>2</v>
      </c>
      <c r="AA1075" s="8">
        <v>2</v>
      </c>
      <c r="AB1075" s="15">
        <f t="shared" si="492"/>
        <v>0.5</v>
      </c>
      <c r="AC1075" s="15">
        <f t="shared" si="493"/>
        <v>0.5</v>
      </c>
      <c r="AD1075" s="17">
        <f t="shared" si="494"/>
        <v>1</v>
      </c>
      <c r="AE1075" s="13">
        <v>2</v>
      </c>
      <c r="AF1075" s="15">
        <f t="shared" si="495"/>
        <v>0.5</v>
      </c>
      <c r="AG1075" s="13">
        <v>1</v>
      </c>
      <c r="AH1075" s="15">
        <f t="shared" si="496"/>
        <v>0.25</v>
      </c>
      <c r="AI1075" s="13">
        <v>1</v>
      </c>
      <c r="AJ1075" s="15">
        <f t="shared" si="497"/>
        <v>0.25</v>
      </c>
      <c r="AK1075" s="13">
        <v>0</v>
      </c>
      <c r="AL1075" s="15">
        <f t="shared" si="498"/>
        <v>0</v>
      </c>
      <c r="AM1075" s="13">
        <v>0</v>
      </c>
      <c r="AN1075" s="15">
        <f t="shared" si="499"/>
        <v>0</v>
      </c>
      <c r="AO1075" s="2">
        <v>0</v>
      </c>
      <c r="AP1075" s="15">
        <f t="shared" si="500"/>
        <v>0</v>
      </c>
      <c r="AQ1075" s="6">
        <v>0</v>
      </c>
      <c r="AR1075" s="15">
        <f t="shared" si="501"/>
        <v>0</v>
      </c>
      <c r="AS1075" s="52">
        <v>0</v>
      </c>
      <c r="AT1075" s="15">
        <f t="shared" si="502"/>
        <v>0</v>
      </c>
      <c r="AU1075" s="18"/>
      <c r="AV1075" s="18"/>
      <c r="AW1075" s="18"/>
      <c r="AX1075" s="18"/>
      <c r="AY1075" s="18"/>
      <c r="AZ1075" s="18"/>
      <c r="BA1075" s="18"/>
      <c r="BB1075" s="18"/>
      <c r="BC1075" s="18"/>
      <c r="BD1075" s="92">
        <f t="shared" si="503"/>
        <v>112.70491803278688</v>
      </c>
      <c r="BE1075" s="92">
        <f t="shared" si="504"/>
        <v>112.5</v>
      </c>
      <c r="BF1075" s="93">
        <f>IFERROR(100*((L1075+0.44*AA1075+AQ1075)*2400)/((SUMIFS(팀공격력!Q:Q,팀공격력!A:A,B1075,팀공격력!B:B,D1075)+0.44*SUMIFS(팀공격력!T:T,팀공격력!A:A,B1075,팀공격력!B:B,D1075)+SUMIFS(팀공격력!AK:AK,팀공격력!A:A,B1075,팀공격력!B:B,D1075))*(F1075*60+G1075)),"")</f>
        <v>8.1671453149371729</v>
      </c>
      <c r="BG1075" s="17">
        <f t="shared" si="505"/>
        <v>0.25</v>
      </c>
      <c r="BH1075" s="17">
        <f t="shared" si="506"/>
        <v>0.5</v>
      </c>
      <c r="BI1075" s="94">
        <f>IFERROR(((AG1075*(12000/5))/((F1075*60+G1075)*(SUMIFS(팀공격력!X:X,팀공격력!A:A,B1075,팀공격력!B:B,D1075)+SUMIFS(팀수비력!X:X,팀수비력!A:A,B1075,팀수비력!B:B,D1075))))*100,"")</f>
        <v>1.904036557501904</v>
      </c>
      <c r="BJ1075" s="94">
        <f>IFERROR(((AI1075*(12000/5))/((F1075*60+G1075)*(SUMIFS(팀공격력!V:V,팀공격력!A:A,B1075,팀공격력!B:B,D1075)+SUMIFS(팀수비력!W:W,팀수비력!A:A,B1075,팀수비력!B:B,D1075))))*100,"")</f>
        <v>3.934168251262212</v>
      </c>
      <c r="BK1075" s="94">
        <f>IFERROR(((AE1075*(12000/5))/((F1075*60+G1075)*(SUMIFS(팀공격력!X:X,팀공격력!A:A,B1075,팀공격력!B:B,D1075)+SUMIFS(팀수비력!X:X,팀수비력!A:A,B1075,팀수비력!B:B,D1075))))*100,"")</f>
        <v>3.8080731150038081</v>
      </c>
      <c r="BL1075" s="94">
        <f>IFERROR(100*AK1075/(((((F1075*60+G1075)/(12000/5))*SUMIFS(팀공격력!P:P,팀공격력!A:A,B1075,팀공격력!B:B,D1075))-K1075)),"")</f>
        <v>0</v>
      </c>
      <c r="BM1075" s="94">
        <f>IFERROR(100*((AM1075/E1075*(2400))/((F1075*60+G1075)*SUMIFS(팀공격력!AR:AR,팀공격력!A:A,B1075,팀공격력!B:B,D1075))),"")</f>
        <v>0</v>
      </c>
      <c r="BN1075" s="94">
        <f>IFERROR((AO1075*40)/(((F1075*60+G1075)/60)*(SUMIFS(팀수비력!Q:Q,팀수비력!A:A,B1075,팀수비력!B:B,D1075)-SUMIFS(팀수비력!N:N,팀수비력!A:A,B1075,팀수비력!B:B,D1075)))*100,"")</f>
        <v>0</v>
      </c>
      <c r="BO1075" s="94">
        <f t="shared" si="507"/>
        <v>0</v>
      </c>
      <c r="BP1075" s="18"/>
      <c r="BQ1075" s="18"/>
      <c r="BR1075" s="18"/>
      <c r="BS1075" s="18"/>
      <c r="BT1075" s="19" t="s">
        <v>88</v>
      </c>
      <c r="BU1075" s="19"/>
      <c r="BV1075" s="26" t="s">
        <v>94</v>
      </c>
      <c r="BW1075" s="26"/>
      <c r="BX1075" s="26"/>
      <c r="BY1075" s="26"/>
      <c r="BZ1075" s="29"/>
      <c r="CA1075" s="29"/>
      <c r="CB1075" s="29"/>
      <c r="CC1075" s="30"/>
      <c r="CD1075" s="30"/>
      <c r="CE1075" s="30"/>
      <c r="CF1075" s="28">
        <v>2</v>
      </c>
      <c r="CG1075" s="28">
        <v>2</v>
      </c>
    </row>
    <row r="1076" spans="1:85" x14ac:dyDescent="0.4">
      <c r="A1076" s="9" t="s">
        <v>84</v>
      </c>
      <c r="B1076" s="9" t="s">
        <v>254</v>
      </c>
      <c r="C1076" s="9" t="s">
        <v>258</v>
      </c>
      <c r="D1076" s="23" t="s">
        <v>299</v>
      </c>
      <c r="E1076" s="32">
        <v>5</v>
      </c>
      <c r="F1076" s="32">
        <v>16</v>
      </c>
      <c r="G1076" s="32">
        <v>34</v>
      </c>
      <c r="H1076" s="14">
        <f t="shared" si="481"/>
        <v>4970</v>
      </c>
      <c r="I1076" s="45">
        <v>36</v>
      </c>
      <c r="J1076" s="15">
        <f t="shared" si="482"/>
        <v>7.2</v>
      </c>
      <c r="K1076" s="21">
        <v>13</v>
      </c>
      <c r="L1076" s="21">
        <v>26</v>
      </c>
      <c r="M1076" s="15">
        <f t="shared" si="483"/>
        <v>2.6</v>
      </c>
      <c r="N1076" s="15">
        <f t="shared" si="484"/>
        <v>5.2</v>
      </c>
      <c r="O1076" s="17">
        <f t="shared" si="485"/>
        <v>0.5</v>
      </c>
      <c r="P1076" s="14">
        <v>10</v>
      </c>
      <c r="Q1076" s="16">
        <v>15</v>
      </c>
      <c r="R1076" s="15">
        <f t="shared" si="486"/>
        <v>2</v>
      </c>
      <c r="S1076" s="15">
        <f t="shared" si="487"/>
        <v>3</v>
      </c>
      <c r="T1076" s="17">
        <f t="shared" si="488"/>
        <v>0.66666666666666663</v>
      </c>
      <c r="U1076" s="16">
        <v>3</v>
      </c>
      <c r="V1076" s="16">
        <v>11</v>
      </c>
      <c r="W1076" s="15">
        <f t="shared" si="489"/>
        <v>0.6</v>
      </c>
      <c r="X1076" s="15">
        <f t="shared" si="490"/>
        <v>2.2000000000000002</v>
      </c>
      <c r="Y1076" s="17">
        <f t="shared" si="491"/>
        <v>0.27272727272727271</v>
      </c>
      <c r="Z1076" s="8">
        <v>7</v>
      </c>
      <c r="AA1076" s="8">
        <v>8</v>
      </c>
      <c r="AB1076" s="15">
        <f t="shared" si="492"/>
        <v>1.4</v>
      </c>
      <c r="AC1076" s="15">
        <f t="shared" si="493"/>
        <v>1.6</v>
      </c>
      <c r="AD1076" s="17">
        <f t="shared" si="494"/>
        <v>0.875</v>
      </c>
      <c r="AE1076" s="13">
        <v>12</v>
      </c>
      <c r="AF1076" s="15">
        <f t="shared" si="495"/>
        <v>2.4</v>
      </c>
      <c r="AG1076" s="13">
        <v>3</v>
      </c>
      <c r="AH1076" s="15">
        <f t="shared" si="496"/>
        <v>0.6</v>
      </c>
      <c r="AI1076" s="13">
        <v>9</v>
      </c>
      <c r="AJ1076" s="15">
        <f t="shared" si="497"/>
        <v>1.8</v>
      </c>
      <c r="AK1076" s="13">
        <v>3</v>
      </c>
      <c r="AL1076" s="15">
        <f t="shared" si="498"/>
        <v>0.6</v>
      </c>
      <c r="AM1076" s="13">
        <v>1</v>
      </c>
      <c r="AN1076" s="15">
        <f t="shared" si="499"/>
        <v>0.2</v>
      </c>
      <c r="AO1076" s="2">
        <v>3</v>
      </c>
      <c r="AP1076" s="15">
        <f t="shared" si="500"/>
        <v>0.6</v>
      </c>
      <c r="AQ1076" s="6">
        <v>1</v>
      </c>
      <c r="AR1076" s="15">
        <f t="shared" si="501"/>
        <v>0.2</v>
      </c>
      <c r="AS1076" s="52">
        <v>5</v>
      </c>
      <c r="AT1076" s="15">
        <f t="shared" si="502"/>
        <v>1</v>
      </c>
      <c r="AU1076" s="18"/>
      <c r="AV1076" s="18"/>
      <c r="AW1076" s="18"/>
      <c r="AX1076" s="18"/>
      <c r="AY1076" s="18"/>
      <c r="AZ1076" s="18"/>
      <c r="BA1076" s="18"/>
      <c r="BB1076" s="18"/>
      <c r="BC1076" s="18"/>
      <c r="BD1076" s="92">
        <f t="shared" si="503"/>
        <v>60.975609756097562</v>
      </c>
      <c r="BE1076" s="92">
        <f t="shared" si="504"/>
        <v>55.769230769230774</v>
      </c>
      <c r="BF1076" s="93">
        <f>IFERROR(100*((L1076+0.44*AA1076+AQ1076)*2400)/((SUMIFS(팀공격력!Q:Q,팀공격력!A:A,B1076,팀공격력!B:B,D1076)+0.44*SUMIFS(팀공격력!T:T,팀공격력!A:A,B1076,팀공격력!B:B,D1076)+SUMIFS(팀공격력!AK:AK,팀공격력!A:A,B1076,팀공격력!B:B,D1076))*(F1076*60+G1076)),"")</f>
        <v>10.380062661295698</v>
      </c>
      <c r="BG1076" s="17">
        <f t="shared" si="505"/>
        <v>0.42307692307692307</v>
      </c>
      <c r="BH1076" s="17">
        <f t="shared" si="506"/>
        <v>0.30769230769230771</v>
      </c>
      <c r="BI1076" s="94">
        <f>IFERROR(((AG1076*(12000/5))/((F1076*60+G1076)*(SUMIFS(팀공격력!X:X,팀공격력!A:A,B1076,팀공격력!B:B,D1076)+SUMIFS(팀수비력!X:X,팀수비력!A:A,B1076,팀수비력!B:B,D1076))))*100,"")</f>
        <v>1.1608110199659496</v>
      </c>
      <c r="BJ1076" s="94">
        <f>IFERROR(((AI1076*(12000/5))/((F1076*60+G1076)*(SUMIFS(팀공격력!V:V,팀공격력!A:A,B1076,팀공격력!B:B,D1076)+SUMIFS(팀수비력!W:W,팀수비력!A:A,B1076,팀수비력!B:B,D1076))))*100,"")</f>
        <v>7.1954908257491974</v>
      </c>
      <c r="BK1076" s="94">
        <f>IFERROR(((AE1076*(12000/5))/((F1076*60+G1076)*(SUMIFS(팀공격력!X:X,팀공격력!A:A,B1076,팀공격력!B:B,D1076)+SUMIFS(팀수비력!X:X,팀수비력!A:A,B1076,팀수비력!B:B,D1076))))*100,"")</f>
        <v>4.6432440798637984</v>
      </c>
      <c r="BL1076" s="94">
        <f>IFERROR(100*AK1076/(((((F1076*60+G1076)/(12000/5))*SUMIFS(팀공격력!P:P,팀공격력!A:A,B1076,팀공격력!B:B,D1076))-K1076)),"")</f>
        <v>3.1823767050025191</v>
      </c>
      <c r="BM1076" s="94">
        <f>IFERROR(100*((AM1076/E1076*(2400))/((F1076*60+G1076)*SUMIFS(팀공격력!AR:AR,팀공격력!A:A,B1076,팀공격력!B:B,D1076))),"")</f>
        <v>0.68864136157821332</v>
      </c>
      <c r="BN1076" s="94">
        <f>IFERROR((AO1076*40)/(((F1076*60+G1076)/60)*(SUMIFS(팀수비력!Q:Q,팀수비력!A:A,B1076,팀수비력!B:B,D1076)-SUMIFS(팀수비력!N:N,팀수비력!A:A,B1076,팀수비력!B:B,D1076)))*100,"")</f>
        <v>1.9264523310073205</v>
      </c>
      <c r="BO1076" s="94">
        <f t="shared" si="507"/>
        <v>3.2765399737876804</v>
      </c>
      <c r="BP1076" s="18"/>
      <c r="BQ1076" s="18"/>
      <c r="BR1076" s="18"/>
      <c r="BS1076" s="18"/>
      <c r="BT1076" s="19" t="s">
        <v>88</v>
      </c>
      <c r="BU1076" s="19"/>
      <c r="BV1076" s="26" t="s">
        <v>94</v>
      </c>
      <c r="BW1076" s="26"/>
      <c r="BX1076" s="26"/>
      <c r="BY1076" s="26"/>
      <c r="BZ1076" s="29"/>
      <c r="CA1076" s="29"/>
      <c r="CB1076" s="29"/>
      <c r="CC1076" s="30"/>
      <c r="CD1076" s="30"/>
      <c r="CE1076" s="30"/>
      <c r="CF1076" s="28">
        <v>1</v>
      </c>
      <c r="CG1076" s="28">
        <v>4</v>
      </c>
    </row>
    <row r="1077" spans="1:85" x14ac:dyDescent="0.4">
      <c r="A1077" s="9" t="s">
        <v>84</v>
      </c>
      <c r="B1077" s="9" t="s">
        <v>254</v>
      </c>
      <c r="C1077" s="9" t="s">
        <v>259</v>
      </c>
      <c r="D1077" s="23" t="s">
        <v>299</v>
      </c>
      <c r="E1077" s="32">
        <v>7</v>
      </c>
      <c r="F1077" s="32">
        <v>24</v>
      </c>
      <c r="G1077" s="32">
        <v>8</v>
      </c>
      <c r="H1077" s="14">
        <f t="shared" si="481"/>
        <v>10136</v>
      </c>
      <c r="I1077" s="45">
        <v>47</v>
      </c>
      <c r="J1077" s="15">
        <f t="shared" si="482"/>
        <v>6.7142857142857144</v>
      </c>
      <c r="K1077" s="21">
        <v>18</v>
      </c>
      <c r="L1077" s="21">
        <v>55</v>
      </c>
      <c r="M1077" s="15">
        <f t="shared" si="483"/>
        <v>2.5714285714285716</v>
      </c>
      <c r="N1077" s="15">
        <f t="shared" si="484"/>
        <v>7.8571428571428568</v>
      </c>
      <c r="O1077" s="17">
        <f t="shared" si="485"/>
        <v>0.32727272727272727</v>
      </c>
      <c r="P1077" s="14">
        <v>11</v>
      </c>
      <c r="Q1077" s="16">
        <v>27</v>
      </c>
      <c r="R1077" s="15">
        <f t="shared" si="486"/>
        <v>1.5714285714285714</v>
      </c>
      <c r="S1077" s="15">
        <f t="shared" si="487"/>
        <v>3.8571428571428572</v>
      </c>
      <c r="T1077" s="17">
        <f t="shared" si="488"/>
        <v>0.40740740740740738</v>
      </c>
      <c r="U1077" s="16">
        <v>7</v>
      </c>
      <c r="V1077" s="16">
        <v>28</v>
      </c>
      <c r="W1077" s="15">
        <f t="shared" si="489"/>
        <v>1</v>
      </c>
      <c r="X1077" s="15">
        <f t="shared" si="490"/>
        <v>4</v>
      </c>
      <c r="Y1077" s="17">
        <f t="shared" si="491"/>
        <v>0.25</v>
      </c>
      <c r="Z1077" s="8">
        <v>4</v>
      </c>
      <c r="AA1077" s="8">
        <v>5</v>
      </c>
      <c r="AB1077" s="15">
        <f t="shared" si="492"/>
        <v>0.5714285714285714</v>
      </c>
      <c r="AC1077" s="15">
        <f t="shared" si="493"/>
        <v>0.7142857142857143</v>
      </c>
      <c r="AD1077" s="17">
        <f t="shared" si="494"/>
        <v>0.8</v>
      </c>
      <c r="AE1077" s="13">
        <v>13</v>
      </c>
      <c r="AF1077" s="15">
        <f t="shared" si="495"/>
        <v>1.8571428571428572</v>
      </c>
      <c r="AG1077" s="13">
        <v>0</v>
      </c>
      <c r="AH1077" s="15">
        <f t="shared" si="496"/>
        <v>0</v>
      </c>
      <c r="AI1077" s="13">
        <v>13</v>
      </c>
      <c r="AJ1077" s="15">
        <f t="shared" si="497"/>
        <v>1.8571428571428572</v>
      </c>
      <c r="AK1077" s="13">
        <v>19</v>
      </c>
      <c r="AL1077" s="15">
        <f t="shared" si="498"/>
        <v>2.7142857142857144</v>
      </c>
      <c r="AM1077" s="13">
        <v>3</v>
      </c>
      <c r="AN1077" s="15">
        <f t="shared" si="499"/>
        <v>0.42857142857142855</v>
      </c>
      <c r="AO1077" s="2">
        <v>1</v>
      </c>
      <c r="AP1077" s="15">
        <f t="shared" si="500"/>
        <v>0.14285714285714285</v>
      </c>
      <c r="AQ1077" s="6">
        <v>8</v>
      </c>
      <c r="AR1077" s="15">
        <f t="shared" si="501"/>
        <v>1.1428571428571428</v>
      </c>
      <c r="AS1077" s="52">
        <v>10</v>
      </c>
      <c r="AT1077" s="15">
        <f t="shared" si="502"/>
        <v>1.4285714285714286</v>
      </c>
      <c r="AU1077" s="18"/>
      <c r="AV1077" s="18"/>
      <c r="AW1077" s="18"/>
      <c r="AX1077" s="18"/>
      <c r="AY1077" s="18"/>
      <c r="AZ1077" s="18"/>
      <c r="BA1077" s="18"/>
      <c r="BB1077" s="18"/>
      <c r="BC1077" s="18"/>
      <c r="BD1077" s="92">
        <f t="shared" si="503"/>
        <v>41.08391608391608</v>
      </c>
      <c r="BE1077" s="92">
        <f t="shared" si="504"/>
        <v>39.090909090909093</v>
      </c>
      <c r="BF1077" s="93">
        <f>IFERROR(100*((L1077+0.44*AA1077+AQ1077)*2400)/((SUMIFS(팀공격력!Q:Q,팀공격력!A:A,B1077,팀공격력!B:B,D1077)+0.44*SUMIFS(팀공격력!T:T,팀공격력!A:A,B1077,팀공격력!B:B,D1077)+SUMIFS(팀공격력!AK:AK,팀공격력!A:A,B1077,팀공격력!B:B,D1077))*(F1077*60+G1077)),"")</f>
        <v>15.222320591410503</v>
      </c>
      <c r="BG1077" s="17">
        <f t="shared" si="505"/>
        <v>0.50909090909090904</v>
      </c>
      <c r="BH1077" s="17">
        <f t="shared" si="506"/>
        <v>9.0909090909090912E-2</v>
      </c>
      <c r="BI1077" s="94">
        <f>IFERROR(((AG1077*(12000/5))/((F1077*60+G1077)*(SUMIFS(팀공격력!X:X,팀공격력!A:A,B1077,팀공격력!B:B,D1077)+SUMIFS(팀수비력!X:X,팀수비력!A:A,B1077,팀수비력!B:B,D1077))))*100,"")</f>
        <v>0</v>
      </c>
      <c r="BJ1077" s="94">
        <f>IFERROR(((AI1077*(12000/5))/((F1077*60+G1077)*(SUMIFS(팀공격력!V:V,팀공격력!A:A,B1077,팀공격력!B:B,D1077)+SUMIFS(팀수비력!W:W,팀수비력!A:A,B1077,팀수비력!B:B,D1077))))*100,"")</f>
        <v>7.1347554059492886</v>
      </c>
      <c r="BK1077" s="94">
        <f>IFERROR(((AE1077*(12000/5))/((F1077*60+G1077)*(SUMIFS(팀공격력!X:X,팀공격력!A:A,B1077,팀공격력!B:B,D1077)+SUMIFS(팀수비력!X:X,팀수비력!A:A,B1077,팀수비력!B:B,D1077))))*100,"")</f>
        <v>3.4530386740331496</v>
      </c>
      <c r="BL1077" s="94">
        <f>IFERROR(100*AK1077/(((((F1077*60+G1077)/(12000/5))*SUMIFS(팀공격력!P:P,팀공격력!A:A,B1077,팀공격력!B:B,D1077))-K1077)),"")</f>
        <v>13.741893488271172</v>
      </c>
      <c r="BM1077" s="94">
        <f>IFERROR(100*((AM1077/E1077*(2400))/((F1077*60+G1077)*SUMIFS(팀공격력!AR:AR,팀공격력!A:A,B1077,팀공격력!B:B,D1077))),"")</f>
        <v>1.0129876382331453</v>
      </c>
      <c r="BN1077" s="94">
        <f>IFERROR((AO1077*40)/(((F1077*60+G1077)/60)*(SUMIFS(팀수비력!Q:Q,팀수비력!A:A,B1077,팀수비력!B:B,D1077)-SUMIFS(팀수비력!N:N,팀수비력!A:A,B1077,팀수비력!B:B,D1077)))*100,"")</f>
        <v>0.44081344774891268</v>
      </c>
      <c r="BO1077" s="94">
        <f t="shared" si="507"/>
        <v>12.269938650306749</v>
      </c>
      <c r="BP1077" s="18"/>
      <c r="BQ1077" s="18"/>
      <c r="BR1077" s="18"/>
      <c r="BS1077" s="18"/>
      <c r="BT1077" s="19" t="s">
        <v>88</v>
      </c>
      <c r="BU1077" s="19"/>
      <c r="BV1077" s="26" t="s">
        <v>89</v>
      </c>
      <c r="BW1077" s="26"/>
      <c r="BX1077" s="26"/>
      <c r="BY1077" s="26"/>
      <c r="BZ1077" s="29"/>
      <c r="CA1077" s="29"/>
      <c r="CB1077" s="29"/>
      <c r="CC1077" s="30"/>
      <c r="CD1077" s="30"/>
      <c r="CE1077" s="30"/>
      <c r="CF1077" s="28">
        <v>3</v>
      </c>
      <c r="CG1077" s="28">
        <v>4</v>
      </c>
    </row>
    <row r="1078" spans="1:85" x14ac:dyDescent="0.4">
      <c r="A1078" s="9" t="s">
        <v>84</v>
      </c>
      <c r="B1078" s="9" t="s">
        <v>254</v>
      </c>
      <c r="C1078" s="9" t="s">
        <v>260</v>
      </c>
      <c r="D1078" s="23" t="s">
        <v>299</v>
      </c>
      <c r="E1078" s="32">
        <v>2</v>
      </c>
      <c r="F1078" s="32">
        <v>14</v>
      </c>
      <c r="G1078" s="32">
        <v>19</v>
      </c>
      <c r="H1078" s="14">
        <f t="shared" si="481"/>
        <v>1718</v>
      </c>
      <c r="I1078" s="45">
        <v>2</v>
      </c>
      <c r="J1078" s="15">
        <f t="shared" si="482"/>
        <v>1</v>
      </c>
      <c r="K1078" s="21">
        <v>1</v>
      </c>
      <c r="L1078" s="21">
        <v>8</v>
      </c>
      <c r="M1078" s="15">
        <f t="shared" si="483"/>
        <v>0.5</v>
      </c>
      <c r="N1078" s="15">
        <f t="shared" si="484"/>
        <v>4</v>
      </c>
      <c r="O1078" s="17">
        <f t="shared" si="485"/>
        <v>0.125</v>
      </c>
      <c r="P1078" s="14">
        <v>1</v>
      </c>
      <c r="Q1078" s="16">
        <v>8</v>
      </c>
      <c r="R1078" s="15">
        <f t="shared" si="486"/>
        <v>0.5</v>
      </c>
      <c r="S1078" s="15">
        <f t="shared" si="487"/>
        <v>4</v>
      </c>
      <c r="T1078" s="17">
        <f t="shared" si="488"/>
        <v>0.125</v>
      </c>
      <c r="U1078" s="16">
        <v>0</v>
      </c>
      <c r="V1078" s="16">
        <v>0</v>
      </c>
      <c r="W1078" s="15">
        <f t="shared" si="489"/>
        <v>0</v>
      </c>
      <c r="X1078" s="15">
        <f t="shared" si="490"/>
        <v>0</v>
      </c>
      <c r="Y1078" s="17" t="e">
        <f t="shared" si="491"/>
        <v>#DIV/0!</v>
      </c>
      <c r="Z1078" s="8">
        <v>0</v>
      </c>
      <c r="AA1078" s="8">
        <v>0</v>
      </c>
      <c r="AB1078" s="15">
        <f t="shared" si="492"/>
        <v>0</v>
      </c>
      <c r="AC1078" s="15">
        <f t="shared" si="493"/>
        <v>0</v>
      </c>
      <c r="AD1078" s="17" t="e">
        <f t="shared" si="494"/>
        <v>#DIV/0!</v>
      </c>
      <c r="AE1078" s="13">
        <v>6</v>
      </c>
      <c r="AF1078" s="15">
        <f t="shared" si="495"/>
        <v>3</v>
      </c>
      <c r="AG1078" s="13">
        <v>3</v>
      </c>
      <c r="AH1078" s="15">
        <f t="shared" si="496"/>
        <v>1.5</v>
      </c>
      <c r="AI1078" s="13">
        <v>3</v>
      </c>
      <c r="AJ1078" s="15">
        <f t="shared" si="497"/>
        <v>1.5</v>
      </c>
      <c r="AK1078" s="13">
        <v>0</v>
      </c>
      <c r="AL1078" s="15">
        <f t="shared" si="498"/>
        <v>0</v>
      </c>
      <c r="AM1078" s="13">
        <v>0</v>
      </c>
      <c r="AN1078" s="15">
        <f t="shared" si="499"/>
        <v>0</v>
      </c>
      <c r="AO1078" s="2">
        <v>0</v>
      </c>
      <c r="AP1078" s="15">
        <f t="shared" si="500"/>
        <v>0</v>
      </c>
      <c r="AQ1078" s="6">
        <v>1</v>
      </c>
      <c r="AR1078" s="15">
        <f t="shared" si="501"/>
        <v>0.5</v>
      </c>
      <c r="AS1078" s="52">
        <v>4</v>
      </c>
      <c r="AT1078" s="15">
        <f t="shared" si="502"/>
        <v>2</v>
      </c>
      <c r="AU1078" s="18"/>
      <c r="AV1078" s="18"/>
      <c r="AW1078" s="18"/>
      <c r="AX1078" s="18"/>
      <c r="AY1078" s="18"/>
      <c r="AZ1078" s="18"/>
      <c r="BA1078" s="18"/>
      <c r="BB1078" s="18"/>
      <c r="BC1078" s="18"/>
      <c r="BD1078" s="92">
        <f t="shared" si="503"/>
        <v>12.5</v>
      </c>
      <c r="BE1078" s="92">
        <f t="shared" si="504"/>
        <v>12.5</v>
      </c>
      <c r="BF1078" s="93">
        <f>IFERROR(100*((L1078+0.44*AA1078+AQ1078)*2400)/((SUMIFS(팀공격력!Q:Q,팀공격력!A:A,B1078,팀공격력!B:B,D1078)+0.44*SUMIFS(팀공격력!T:T,팀공격력!A:A,B1078,팀공격력!B:B,D1078)+SUMIFS(팀공격력!AK:AK,팀공격력!A:A,B1078,팀공격력!B:B,D1078))*(F1078*60+G1078)),"")</f>
        <v>3.5420213607501534</v>
      </c>
      <c r="BG1078" s="17">
        <f t="shared" si="505"/>
        <v>0</v>
      </c>
      <c r="BH1078" s="17">
        <f t="shared" si="506"/>
        <v>0</v>
      </c>
      <c r="BI1078" s="94">
        <f>IFERROR(((AG1078*(12000/5))/((F1078*60+G1078)*(SUMIFS(팀공격력!X:X,팀공격력!A:A,B1078,팀공격력!B:B,D1078)+SUMIFS(팀수비력!X:X,팀수비력!A:A,B1078,팀수비력!B:B,D1078))))*100,"")</f>
        <v>1.3432434852690964</v>
      </c>
      <c r="BJ1078" s="94">
        <f>IFERROR(((AI1078*(12000/5))/((F1078*60+G1078)*(SUMIFS(팀공격력!V:V,팀공격력!A:A,B1078,팀공격력!B:B,D1078)+SUMIFS(팀수비력!W:W,팀수비력!A:A,B1078,팀수비력!B:B,D1078))))*100,"")</f>
        <v>2.7754434927414442</v>
      </c>
      <c r="BK1078" s="94">
        <f>IFERROR(((AE1078*(12000/5))/((F1078*60+G1078)*(SUMIFS(팀공격력!X:X,팀공격력!A:A,B1078,팀공격력!B:B,D1078)+SUMIFS(팀수비력!X:X,팀수비력!A:A,B1078,팀수비력!B:B,D1078))))*100,"")</f>
        <v>2.6864869705381929</v>
      </c>
      <c r="BL1078" s="94">
        <f>IFERROR(100*AK1078/(((((F1078*60+G1078)/(12000/5))*SUMIFS(팀공격력!P:P,팀공격력!A:A,B1078,팀공격력!B:B,D1078))-K1078)),"")</f>
        <v>0</v>
      </c>
      <c r="BM1078" s="94">
        <f>IFERROR(100*((AM1078/E1078*(2400))/((F1078*60+G1078)*SUMIFS(팀공격력!AR:AR,팀공격력!A:A,B1078,팀공격력!B:B,D1078))),"")</f>
        <v>0</v>
      </c>
      <c r="BN1078" s="94">
        <f>IFERROR((AO1078*40)/(((F1078*60+G1078)/60)*(SUMIFS(팀수비력!Q:Q,팀수비력!A:A,B1078,팀수비력!B:B,D1078)-SUMIFS(팀수비력!N:N,팀수비력!A:A,B1078,팀수비력!B:B,D1078)))*100,"")</f>
        <v>0</v>
      </c>
      <c r="BO1078" s="94">
        <f t="shared" si="507"/>
        <v>11.111111111111111</v>
      </c>
      <c r="BP1078" s="18"/>
      <c r="BQ1078" s="18"/>
      <c r="BR1078" s="18"/>
      <c r="BS1078" s="18"/>
      <c r="BT1078" s="19" t="s">
        <v>88</v>
      </c>
      <c r="BU1078" s="19"/>
      <c r="BV1078" s="26" t="s">
        <v>97</v>
      </c>
      <c r="BW1078" s="26"/>
      <c r="BX1078" s="26"/>
      <c r="BY1078" s="26"/>
      <c r="BZ1078" s="29"/>
      <c r="CA1078" s="29"/>
      <c r="CB1078" s="29"/>
      <c r="CC1078" s="30"/>
      <c r="CD1078" s="30"/>
      <c r="CE1078" s="30"/>
      <c r="CF1078" s="28">
        <v>1</v>
      </c>
      <c r="CG1078" s="28">
        <v>1</v>
      </c>
    </row>
    <row r="1079" spans="1:85" x14ac:dyDescent="0.4">
      <c r="A1079" s="9" t="s">
        <v>84</v>
      </c>
      <c r="B1079" s="9" t="s">
        <v>254</v>
      </c>
      <c r="C1079" s="9" t="s">
        <v>261</v>
      </c>
      <c r="D1079" s="23" t="s">
        <v>299</v>
      </c>
      <c r="E1079" s="32">
        <v>9</v>
      </c>
      <c r="F1079" s="32">
        <v>27</v>
      </c>
      <c r="G1079" s="32">
        <v>0</v>
      </c>
      <c r="H1079" s="14">
        <f t="shared" si="481"/>
        <v>14580</v>
      </c>
      <c r="I1079" s="45">
        <v>150</v>
      </c>
      <c r="J1079" s="15">
        <f t="shared" si="482"/>
        <v>16.666666666666668</v>
      </c>
      <c r="K1079" s="21">
        <v>62</v>
      </c>
      <c r="L1079" s="21">
        <v>100</v>
      </c>
      <c r="M1079" s="15">
        <f t="shared" si="483"/>
        <v>6.8888888888888893</v>
      </c>
      <c r="N1079" s="15">
        <f t="shared" si="484"/>
        <v>11.111111111111111</v>
      </c>
      <c r="O1079" s="17">
        <f t="shared" si="485"/>
        <v>0.62</v>
      </c>
      <c r="P1079" s="14">
        <v>56</v>
      </c>
      <c r="Q1079" s="16">
        <v>81</v>
      </c>
      <c r="R1079" s="15">
        <f t="shared" si="486"/>
        <v>6.2222222222222223</v>
      </c>
      <c r="S1079" s="15">
        <f t="shared" si="487"/>
        <v>9</v>
      </c>
      <c r="T1079" s="17">
        <f t="shared" si="488"/>
        <v>0.69135802469135799</v>
      </c>
      <c r="U1079" s="16">
        <v>6</v>
      </c>
      <c r="V1079" s="16">
        <v>19</v>
      </c>
      <c r="W1079" s="15">
        <f t="shared" si="489"/>
        <v>0.66666666666666663</v>
      </c>
      <c r="X1079" s="15">
        <f t="shared" si="490"/>
        <v>2.1111111111111112</v>
      </c>
      <c r="Y1079" s="17">
        <f t="shared" si="491"/>
        <v>0.31578947368421051</v>
      </c>
      <c r="Z1079" s="8">
        <v>20</v>
      </c>
      <c r="AA1079" s="8">
        <v>22</v>
      </c>
      <c r="AB1079" s="15">
        <f t="shared" si="492"/>
        <v>2.2222222222222223</v>
      </c>
      <c r="AC1079" s="15">
        <f t="shared" si="493"/>
        <v>2.4444444444444446</v>
      </c>
      <c r="AD1079" s="17">
        <f t="shared" si="494"/>
        <v>0.90909090909090906</v>
      </c>
      <c r="AE1079" s="13">
        <v>88</v>
      </c>
      <c r="AF1079" s="15">
        <f t="shared" si="495"/>
        <v>9.7777777777777786</v>
      </c>
      <c r="AG1079" s="13">
        <v>28</v>
      </c>
      <c r="AH1079" s="15">
        <f t="shared" si="496"/>
        <v>3.1111111111111112</v>
      </c>
      <c r="AI1079" s="13">
        <v>60</v>
      </c>
      <c r="AJ1079" s="15">
        <f t="shared" si="497"/>
        <v>6.666666666666667</v>
      </c>
      <c r="AK1079" s="13">
        <v>9</v>
      </c>
      <c r="AL1079" s="15">
        <f t="shared" si="498"/>
        <v>1</v>
      </c>
      <c r="AM1079" s="13">
        <v>5</v>
      </c>
      <c r="AN1079" s="15">
        <f t="shared" si="499"/>
        <v>0.55555555555555558</v>
      </c>
      <c r="AO1079" s="2">
        <v>6</v>
      </c>
      <c r="AP1079" s="15">
        <f t="shared" si="500"/>
        <v>0.66666666666666663</v>
      </c>
      <c r="AQ1079" s="6">
        <v>6</v>
      </c>
      <c r="AR1079" s="15">
        <f t="shared" si="501"/>
        <v>0.66666666666666663</v>
      </c>
      <c r="AS1079" s="52">
        <v>9</v>
      </c>
      <c r="AT1079" s="15">
        <f t="shared" si="502"/>
        <v>1</v>
      </c>
      <c r="AU1079" s="18"/>
      <c r="AV1079" s="18"/>
      <c r="AW1079" s="18"/>
      <c r="AX1079" s="18"/>
      <c r="AY1079" s="18"/>
      <c r="AZ1079" s="18"/>
      <c r="BA1079" s="18"/>
      <c r="BB1079" s="18"/>
      <c r="BC1079" s="18"/>
      <c r="BD1079" s="92">
        <f t="shared" si="503"/>
        <v>68.380743982494536</v>
      </c>
      <c r="BE1079" s="92">
        <f t="shared" si="504"/>
        <v>65</v>
      </c>
      <c r="BF1079" s="93">
        <f>IFERROR(100*((L1079+0.44*AA1079+AQ1079)*2400)/((SUMIFS(팀공격력!Q:Q,팀공격력!A:A,B1079,팀공격력!B:B,D1079)+0.44*SUMIFS(팀공격력!T:T,팀공격력!A:A,B1079,팀공격력!B:B,D1079)+SUMIFS(팀공격력!AK:AK,팀공격력!A:A,B1079,팀공격력!B:B,D1079))*(F1079*60+G1079)),"")</f>
        <v>24.140435229008592</v>
      </c>
      <c r="BG1079" s="17">
        <f t="shared" si="505"/>
        <v>0.19</v>
      </c>
      <c r="BH1079" s="17">
        <f t="shared" si="506"/>
        <v>0.22</v>
      </c>
      <c r="BI1079" s="94">
        <f>IFERROR(((AG1079*(12000/5))/((F1079*60+G1079)*(SUMIFS(팀공격력!X:X,팀공격력!A:A,B1079,팀공격력!B:B,D1079)+SUMIFS(팀수비력!X:X,팀수비력!A:A,B1079,팀수비력!B:B,D1079))))*100,"")</f>
        <v>6.6476733143399818</v>
      </c>
      <c r="BJ1079" s="94">
        <f>IFERROR(((AI1079*(12000/5))/((F1079*60+G1079)*(SUMIFS(팀공격력!V:V,팀공격력!A:A,B1079,팀공격력!B:B,D1079)+SUMIFS(팀수비력!W:W,팀수비력!A:A,B1079,팀수비력!B:B,D1079))))*100,"")</f>
        <v>29.433406916850625</v>
      </c>
      <c r="BK1079" s="94">
        <f>IFERROR(((AE1079*(12000/5))/((F1079*60+G1079)*(SUMIFS(팀공격력!X:X,팀공격력!A:A,B1079,팀공격력!B:B,D1079)+SUMIFS(팀수비력!X:X,팀수비력!A:A,B1079,팀수비력!B:B,D1079))))*100,"")</f>
        <v>20.892687559354226</v>
      </c>
      <c r="BL1079" s="94">
        <f>IFERROR(100*AK1079/(((((F1079*60+G1079)/(12000/5))*SUMIFS(팀공격력!P:P,팀공격력!A:A,B1079,팀공격력!B:B,D1079))-K1079)),"")</f>
        <v>7.9769554619986689</v>
      </c>
      <c r="BM1079" s="94">
        <f>IFERROR(100*((AM1079/E1079*(2400))/((F1079*60+G1079)*SUMIFS(팀공격력!AR:AR,팀공격력!A:A,B1079,팀공격력!B:B,D1079))),"")</f>
        <v>1.1737131574224007</v>
      </c>
      <c r="BN1079" s="94">
        <f>IFERROR((AO1079*40)/(((F1079*60+G1079)/60)*(SUMIFS(팀수비력!Q:Q,팀수비력!A:A,B1079,팀수비력!B:B,D1079)-SUMIFS(팀수비력!N:N,팀수비력!A:A,B1079,팀수비력!B:B,D1079)))*100,"")</f>
        <v>2.3640661938534278</v>
      </c>
      <c r="BO1079" s="94">
        <f t="shared" si="507"/>
        <v>5.1867219917012441</v>
      </c>
      <c r="BP1079" s="18"/>
      <c r="BQ1079" s="18"/>
      <c r="BR1079" s="18"/>
      <c r="BS1079" s="18"/>
      <c r="BT1079" s="19" t="s">
        <v>93</v>
      </c>
      <c r="BU1079" s="19"/>
      <c r="BV1079" s="26" t="s">
        <v>97</v>
      </c>
      <c r="BW1079" s="26"/>
      <c r="BX1079" s="26"/>
      <c r="BY1079" s="26"/>
      <c r="BZ1079" s="29"/>
      <c r="CA1079" s="29"/>
      <c r="CB1079" s="29"/>
      <c r="CC1079" s="30"/>
      <c r="CD1079" s="30"/>
      <c r="CE1079" s="30"/>
      <c r="CF1079" s="28">
        <v>3</v>
      </c>
      <c r="CG1079" s="28">
        <v>6</v>
      </c>
    </row>
    <row r="1080" spans="1:85" x14ac:dyDescent="0.4">
      <c r="A1080" s="9" t="s">
        <v>84</v>
      </c>
      <c r="B1080" s="9" t="s">
        <v>254</v>
      </c>
      <c r="C1080" s="9" t="s">
        <v>262</v>
      </c>
      <c r="D1080" s="23" t="s">
        <v>299</v>
      </c>
      <c r="E1080" s="32">
        <v>7</v>
      </c>
      <c r="F1080" s="32">
        <v>15</v>
      </c>
      <c r="G1080" s="32">
        <v>47</v>
      </c>
      <c r="H1080" s="14">
        <f t="shared" si="481"/>
        <v>6629</v>
      </c>
      <c r="I1080" s="45">
        <v>51</v>
      </c>
      <c r="J1080" s="15">
        <f t="shared" si="482"/>
        <v>7.2857142857142856</v>
      </c>
      <c r="K1080" s="21">
        <v>20</v>
      </c>
      <c r="L1080" s="21">
        <v>33</v>
      </c>
      <c r="M1080" s="15">
        <f t="shared" si="483"/>
        <v>2.8571428571428572</v>
      </c>
      <c r="N1080" s="15">
        <f t="shared" si="484"/>
        <v>4.7142857142857144</v>
      </c>
      <c r="O1080" s="17">
        <f t="shared" si="485"/>
        <v>0.60606060606060608</v>
      </c>
      <c r="P1080" s="14">
        <v>20</v>
      </c>
      <c r="Q1080" s="16">
        <v>32</v>
      </c>
      <c r="R1080" s="15">
        <f t="shared" si="486"/>
        <v>2.8571428571428572</v>
      </c>
      <c r="S1080" s="15">
        <f t="shared" si="487"/>
        <v>4.5714285714285712</v>
      </c>
      <c r="T1080" s="17">
        <f t="shared" si="488"/>
        <v>0.625</v>
      </c>
      <c r="U1080" s="16">
        <v>0</v>
      </c>
      <c r="V1080" s="16">
        <v>1</v>
      </c>
      <c r="W1080" s="15">
        <f t="shared" si="489"/>
        <v>0</v>
      </c>
      <c r="X1080" s="15">
        <f t="shared" si="490"/>
        <v>0.14285714285714285</v>
      </c>
      <c r="Y1080" s="17">
        <f t="shared" si="491"/>
        <v>0</v>
      </c>
      <c r="Z1080" s="8">
        <v>11</v>
      </c>
      <c r="AA1080" s="8">
        <v>16</v>
      </c>
      <c r="AB1080" s="15">
        <f t="shared" si="492"/>
        <v>1.5714285714285714</v>
      </c>
      <c r="AC1080" s="15">
        <f t="shared" si="493"/>
        <v>2.2857142857142856</v>
      </c>
      <c r="AD1080" s="17">
        <f t="shared" si="494"/>
        <v>0.6875</v>
      </c>
      <c r="AE1080" s="13">
        <v>45</v>
      </c>
      <c r="AF1080" s="15">
        <f t="shared" si="495"/>
        <v>6.4285714285714288</v>
      </c>
      <c r="AG1080" s="13">
        <v>9</v>
      </c>
      <c r="AH1080" s="15">
        <f t="shared" si="496"/>
        <v>1.2857142857142858</v>
      </c>
      <c r="AI1080" s="13">
        <v>36</v>
      </c>
      <c r="AJ1080" s="15">
        <f t="shared" si="497"/>
        <v>5.1428571428571432</v>
      </c>
      <c r="AK1080" s="13">
        <v>3</v>
      </c>
      <c r="AL1080" s="15">
        <f t="shared" si="498"/>
        <v>0.42857142857142855</v>
      </c>
      <c r="AM1080" s="13">
        <v>0</v>
      </c>
      <c r="AN1080" s="15">
        <f t="shared" si="499"/>
        <v>0</v>
      </c>
      <c r="AO1080" s="2">
        <v>1</v>
      </c>
      <c r="AP1080" s="15">
        <f t="shared" si="500"/>
        <v>0.14285714285714285</v>
      </c>
      <c r="AQ1080" s="6">
        <v>4</v>
      </c>
      <c r="AR1080" s="15">
        <f t="shared" si="501"/>
        <v>0.5714285714285714</v>
      </c>
      <c r="AS1080" s="52">
        <v>7</v>
      </c>
      <c r="AT1080" s="15">
        <f t="shared" si="502"/>
        <v>1</v>
      </c>
      <c r="AU1080" s="18"/>
      <c r="AV1080" s="18"/>
      <c r="AW1080" s="18"/>
      <c r="AX1080" s="18"/>
      <c r="AY1080" s="18"/>
      <c r="AZ1080" s="18"/>
      <c r="BA1080" s="18"/>
      <c r="BB1080" s="18"/>
      <c r="BC1080" s="18"/>
      <c r="BD1080" s="92">
        <f t="shared" si="503"/>
        <v>63.686313686313689</v>
      </c>
      <c r="BE1080" s="92">
        <f t="shared" si="504"/>
        <v>60.606060606060609</v>
      </c>
      <c r="BF1080" s="93">
        <f>IFERROR(100*((L1080+0.44*AA1080+AQ1080)*2400)/((SUMIFS(팀공격력!Q:Q,팀공격력!A:A,B1080,팀공격력!B:B,D1080)+0.44*SUMIFS(팀공격력!T:T,팀공격력!A:A,B1080,팀공격력!B:B,D1080)+SUMIFS(팀공격력!AK:AK,팀공격력!A:A,B1080,팀공격력!B:B,D1080))*(F1080*60+G1080)),"")</f>
        <v>15.721687575368785</v>
      </c>
      <c r="BG1080" s="17">
        <f t="shared" si="505"/>
        <v>3.0303030303030304E-2</v>
      </c>
      <c r="BH1080" s="17">
        <f t="shared" si="506"/>
        <v>0.48484848484848486</v>
      </c>
      <c r="BI1080" s="94">
        <f>IFERROR(((AG1080*(12000/5))/((F1080*60+G1080)*(SUMIFS(팀공격력!X:X,팀공격력!A:A,B1080,팀공격력!B:B,D1080)+SUMIFS(팀수비력!X:X,팀수비력!A:A,B1080,팀수비력!B:B,D1080))))*100,"")</f>
        <v>3.6552676468199174</v>
      </c>
      <c r="BJ1080" s="94">
        <f>IFERROR(((AI1080*(12000/5))/((F1080*60+G1080)*(SUMIFS(팀공격력!V:V,팀공격력!A:A,B1080,팀공격력!B:B,D1080)+SUMIFS(팀수비력!W:W,팀수비력!A:A,B1080,팀수비력!B:B,D1080))))*100,"")</f>
        <v>30.210423994908986</v>
      </c>
      <c r="BK1080" s="94">
        <f>IFERROR(((AE1080*(12000/5))/((F1080*60+G1080)*(SUMIFS(팀공격력!X:X,팀공격력!A:A,B1080,팀공격력!B:B,D1080)+SUMIFS(팀수비력!X:X,팀수비력!A:A,B1080,팀수비력!B:B,D1080))))*100,"")</f>
        <v>18.276338234099583</v>
      </c>
      <c r="BL1080" s="94">
        <f>IFERROR(100*AK1080/(((((F1080*60+G1080)/(12000/5))*SUMIFS(팀공격력!P:P,팀공격력!A:A,B1080,팀공격력!B:B,D1080))-K1080)),"")</f>
        <v>3.6497645394960281</v>
      </c>
      <c r="BM1080" s="94">
        <f>IFERROR(100*((AM1080/E1080*(2400))/((F1080*60+G1080)*SUMIFS(팀공격력!AR:AR,팀공격력!A:A,B1080,팀공격력!B:B,D1080))),"")</f>
        <v>0</v>
      </c>
      <c r="BN1080" s="94">
        <f>IFERROR((AO1080*40)/(((F1080*60+G1080)/60)*(SUMIFS(팀수비력!Q:Q,팀수비력!A:A,B1080,팀수비력!B:B,D1080)-SUMIFS(팀수비력!N:N,팀수비력!A:A,B1080,팀수비력!B:B,D1080)))*100,"")</f>
        <v>0.67402098451998482</v>
      </c>
      <c r="BO1080" s="94">
        <f t="shared" si="507"/>
        <v>9.0826521344232525</v>
      </c>
      <c r="BP1080" s="18"/>
      <c r="BQ1080" s="18"/>
      <c r="BR1080" s="18"/>
      <c r="BS1080" s="18"/>
      <c r="BT1080" s="19" t="s">
        <v>93</v>
      </c>
      <c r="BU1080" s="19"/>
      <c r="BV1080" s="26" t="s">
        <v>97</v>
      </c>
      <c r="BW1080" s="26"/>
      <c r="BX1080" s="26"/>
      <c r="BY1080" s="26"/>
      <c r="BZ1080" s="29"/>
      <c r="CA1080" s="29"/>
      <c r="CB1080" s="29"/>
      <c r="CC1080" s="30"/>
      <c r="CD1080" s="30"/>
      <c r="CE1080" s="30"/>
      <c r="CF1080" s="28">
        <v>2</v>
      </c>
      <c r="CG1080" s="28">
        <v>5</v>
      </c>
    </row>
    <row r="1081" spans="1:85" x14ac:dyDescent="0.4">
      <c r="A1081" s="9" t="s">
        <v>84</v>
      </c>
      <c r="B1081" s="9" t="s">
        <v>254</v>
      </c>
      <c r="C1081" s="9" t="s">
        <v>263</v>
      </c>
      <c r="D1081" s="23" t="s">
        <v>299</v>
      </c>
      <c r="E1081" s="32">
        <v>8</v>
      </c>
      <c r="F1081" s="32">
        <v>10</v>
      </c>
      <c r="G1081" s="32">
        <v>55</v>
      </c>
      <c r="H1081" s="14">
        <f t="shared" si="481"/>
        <v>5240</v>
      </c>
      <c r="I1081" s="45">
        <v>28</v>
      </c>
      <c r="J1081" s="15">
        <f t="shared" si="482"/>
        <v>3.5</v>
      </c>
      <c r="K1081" s="21">
        <v>10</v>
      </c>
      <c r="L1081" s="21">
        <v>25</v>
      </c>
      <c r="M1081" s="15">
        <f t="shared" si="483"/>
        <v>1.25</v>
      </c>
      <c r="N1081" s="15">
        <f t="shared" si="484"/>
        <v>3.125</v>
      </c>
      <c r="O1081" s="17">
        <f t="shared" si="485"/>
        <v>0.4</v>
      </c>
      <c r="P1081" s="14">
        <v>5</v>
      </c>
      <c r="Q1081" s="16">
        <v>13</v>
      </c>
      <c r="R1081" s="15">
        <f t="shared" si="486"/>
        <v>0.625</v>
      </c>
      <c r="S1081" s="15">
        <f t="shared" si="487"/>
        <v>1.625</v>
      </c>
      <c r="T1081" s="17">
        <f t="shared" si="488"/>
        <v>0.38461538461538464</v>
      </c>
      <c r="U1081" s="16">
        <v>5</v>
      </c>
      <c r="V1081" s="16">
        <v>12</v>
      </c>
      <c r="W1081" s="15">
        <f t="shared" si="489"/>
        <v>0.625</v>
      </c>
      <c r="X1081" s="15">
        <f t="shared" si="490"/>
        <v>1.5</v>
      </c>
      <c r="Y1081" s="17">
        <f t="shared" si="491"/>
        <v>0.41666666666666669</v>
      </c>
      <c r="Z1081" s="8">
        <v>3</v>
      </c>
      <c r="AA1081" s="8">
        <v>4</v>
      </c>
      <c r="AB1081" s="15">
        <f t="shared" si="492"/>
        <v>0.375</v>
      </c>
      <c r="AC1081" s="15">
        <f t="shared" si="493"/>
        <v>0.5</v>
      </c>
      <c r="AD1081" s="17">
        <f t="shared" si="494"/>
        <v>0.75</v>
      </c>
      <c r="AE1081" s="13">
        <v>7</v>
      </c>
      <c r="AF1081" s="15">
        <f t="shared" si="495"/>
        <v>0.875</v>
      </c>
      <c r="AG1081" s="13">
        <v>2</v>
      </c>
      <c r="AH1081" s="15">
        <f t="shared" si="496"/>
        <v>0.25</v>
      </c>
      <c r="AI1081" s="13">
        <v>5</v>
      </c>
      <c r="AJ1081" s="15">
        <f t="shared" si="497"/>
        <v>0.625</v>
      </c>
      <c r="AK1081" s="13">
        <v>8</v>
      </c>
      <c r="AL1081" s="15">
        <f t="shared" si="498"/>
        <v>1</v>
      </c>
      <c r="AM1081" s="13">
        <v>3</v>
      </c>
      <c r="AN1081" s="15">
        <f t="shared" si="499"/>
        <v>0.375</v>
      </c>
      <c r="AO1081" s="2">
        <v>0</v>
      </c>
      <c r="AP1081" s="15">
        <f t="shared" si="500"/>
        <v>0</v>
      </c>
      <c r="AQ1081" s="6">
        <v>2</v>
      </c>
      <c r="AR1081" s="15">
        <f t="shared" si="501"/>
        <v>0.25</v>
      </c>
      <c r="AS1081" s="52">
        <v>15</v>
      </c>
      <c r="AT1081" s="15">
        <f t="shared" si="502"/>
        <v>1.875</v>
      </c>
      <c r="AU1081" s="18"/>
      <c r="AV1081" s="18"/>
      <c r="AW1081" s="18"/>
      <c r="AX1081" s="18"/>
      <c r="AY1081" s="18"/>
      <c r="AZ1081" s="18"/>
      <c r="BA1081" s="18"/>
      <c r="BB1081" s="18"/>
      <c r="BC1081" s="18"/>
      <c r="BD1081" s="92">
        <f t="shared" si="503"/>
        <v>52.316890881913302</v>
      </c>
      <c r="BE1081" s="92">
        <f t="shared" si="504"/>
        <v>50</v>
      </c>
      <c r="BF1081" s="93">
        <f>IFERROR(100*((L1081+0.44*AA1081+AQ1081)*2400)/((SUMIFS(팀공격력!Q:Q,팀공격력!A:A,B1081,팀공격력!B:B,D1081)+0.44*SUMIFS(팀공격력!T:T,팀공격력!A:A,B1081,팀공격력!B:B,D1081)+SUMIFS(팀공격력!AK:AK,팀공격력!A:A,B1081,팀공격력!B:B,D1081))*(F1081*60+G1081)),"")</f>
        <v>14.843947581664938</v>
      </c>
      <c r="BG1081" s="17">
        <f t="shared" si="505"/>
        <v>0.48</v>
      </c>
      <c r="BH1081" s="17">
        <f t="shared" si="506"/>
        <v>0.16</v>
      </c>
      <c r="BI1081" s="94">
        <f>IFERROR(((AG1081*(12000/5))/((F1081*60+G1081)*(SUMIFS(팀공격력!X:X,팀공격력!A:A,B1081,팀공격력!B:B,D1081)+SUMIFS(팀수비력!X:X,팀수비력!A:A,B1081,팀수비력!B:B,D1081))))*100,"")</f>
        <v>1.1743981209630063</v>
      </c>
      <c r="BJ1081" s="94">
        <f>IFERROR(((AI1081*(12000/5))/((F1081*60+G1081)*(SUMIFS(팀공격력!V:V,팀공격력!A:A,B1081,팀공격력!B:B,D1081)+SUMIFS(팀수비력!W:W,팀수비력!A:A,B1081,팀수비력!B:B,D1081))))*100,"")</f>
        <v>6.0664273798089079</v>
      </c>
      <c r="BK1081" s="94">
        <f>IFERROR(((AE1081*(12000/5))/((F1081*60+G1081)*(SUMIFS(팀공격력!X:X,팀공격력!A:A,B1081,팀공격력!B:B,D1081)+SUMIFS(팀수비력!X:X,팀수비력!A:A,B1081,팀수비력!B:B,D1081))))*100,"")</f>
        <v>4.1103934233705219</v>
      </c>
      <c r="BL1081" s="94">
        <f>IFERROR(100*AK1081/(((((F1081*60+G1081)/(12000/5))*SUMIFS(팀공격력!P:P,팀공격력!A:A,B1081,팀공격력!B:B,D1081))-K1081)),"")</f>
        <v>13.182738851316561</v>
      </c>
      <c r="BM1081" s="94">
        <f>IFERROR(100*((AM1081/E1081*(2400))/((F1081*60+G1081)*SUMIFS(팀공격력!AR:AR,팀공격력!A:A,B1081,팀공격력!B:B,D1081))),"")</f>
        <v>1.9594737979257939</v>
      </c>
      <c r="BN1081" s="94">
        <f>IFERROR((AO1081*40)/(((F1081*60+G1081)/60)*(SUMIFS(팀수비력!Q:Q,팀수비력!A:A,B1081,팀수비력!B:B,D1081)-SUMIFS(팀수비력!N:N,팀수비력!A:A,B1081,팀수비력!B:B,D1081)))*100,"")</f>
        <v>0</v>
      </c>
      <c r="BO1081" s="94">
        <f t="shared" si="507"/>
        <v>6.9541029207232263</v>
      </c>
      <c r="BP1081" s="18"/>
      <c r="BQ1081" s="18"/>
      <c r="BR1081" s="18"/>
      <c r="BS1081" s="18"/>
      <c r="BT1081" s="19" t="s">
        <v>88</v>
      </c>
      <c r="BU1081" s="19"/>
      <c r="BV1081" s="26" t="s">
        <v>89</v>
      </c>
      <c r="BW1081" s="26"/>
      <c r="BX1081" s="26"/>
      <c r="BY1081" s="26"/>
      <c r="BZ1081" s="29"/>
      <c r="CA1081" s="29"/>
      <c r="CB1081" s="29"/>
      <c r="CC1081" s="30"/>
      <c r="CD1081" s="30"/>
      <c r="CE1081" s="30"/>
      <c r="CF1081" s="28">
        <v>2</v>
      </c>
      <c r="CG1081" s="28">
        <v>6</v>
      </c>
    </row>
    <row r="1082" spans="1:85" x14ac:dyDescent="0.4">
      <c r="A1082" s="9" t="s">
        <v>84</v>
      </c>
      <c r="B1082" s="9" t="s">
        <v>254</v>
      </c>
      <c r="C1082" s="9" t="s">
        <v>264</v>
      </c>
      <c r="D1082" s="23" t="s">
        <v>299</v>
      </c>
      <c r="E1082" s="32">
        <v>3</v>
      </c>
      <c r="F1082" s="32">
        <v>24</v>
      </c>
      <c r="G1082" s="32">
        <v>22</v>
      </c>
      <c r="H1082" s="14">
        <f t="shared" si="481"/>
        <v>4386</v>
      </c>
      <c r="I1082" s="45">
        <v>22</v>
      </c>
      <c r="J1082" s="15">
        <f t="shared" si="482"/>
        <v>7.333333333333333</v>
      </c>
      <c r="K1082" s="21">
        <v>9</v>
      </c>
      <c r="L1082" s="21">
        <v>20</v>
      </c>
      <c r="M1082" s="15">
        <f t="shared" si="483"/>
        <v>3</v>
      </c>
      <c r="N1082" s="15">
        <f t="shared" si="484"/>
        <v>6.666666666666667</v>
      </c>
      <c r="O1082" s="17">
        <f t="shared" si="485"/>
        <v>0.45</v>
      </c>
      <c r="P1082" s="14">
        <v>9</v>
      </c>
      <c r="Q1082" s="16">
        <v>19</v>
      </c>
      <c r="R1082" s="15">
        <f t="shared" si="486"/>
        <v>3</v>
      </c>
      <c r="S1082" s="15">
        <f t="shared" si="487"/>
        <v>6.333333333333333</v>
      </c>
      <c r="T1082" s="17">
        <f t="shared" si="488"/>
        <v>0.47368421052631576</v>
      </c>
      <c r="U1082" s="16">
        <v>0</v>
      </c>
      <c r="V1082" s="16">
        <v>1</v>
      </c>
      <c r="W1082" s="15">
        <f t="shared" si="489"/>
        <v>0</v>
      </c>
      <c r="X1082" s="15">
        <f t="shared" si="490"/>
        <v>0.33333333333333331</v>
      </c>
      <c r="Y1082" s="17">
        <f t="shared" si="491"/>
        <v>0</v>
      </c>
      <c r="Z1082" s="8">
        <v>4</v>
      </c>
      <c r="AA1082" s="8">
        <v>8</v>
      </c>
      <c r="AB1082" s="15">
        <f t="shared" si="492"/>
        <v>1.3333333333333333</v>
      </c>
      <c r="AC1082" s="15">
        <f t="shared" si="493"/>
        <v>2.6666666666666665</v>
      </c>
      <c r="AD1082" s="17">
        <f t="shared" si="494"/>
        <v>0.5</v>
      </c>
      <c r="AE1082" s="13">
        <v>14</v>
      </c>
      <c r="AF1082" s="15">
        <f t="shared" si="495"/>
        <v>4.666666666666667</v>
      </c>
      <c r="AG1082" s="13">
        <v>6</v>
      </c>
      <c r="AH1082" s="15">
        <f t="shared" si="496"/>
        <v>2</v>
      </c>
      <c r="AI1082" s="13">
        <v>8</v>
      </c>
      <c r="AJ1082" s="15">
        <f t="shared" si="497"/>
        <v>2.6666666666666665</v>
      </c>
      <c r="AK1082" s="13">
        <v>5</v>
      </c>
      <c r="AL1082" s="15">
        <f t="shared" si="498"/>
        <v>1.6666666666666667</v>
      </c>
      <c r="AM1082" s="13">
        <v>0</v>
      </c>
      <c r="AN1082" s="15">
        <f t="shared" si="499"/>
        <v>0</v>
      </c>
      <c r="AO1082" s="2">
        <v>3</v>
      </c>
      <c r="AP1082" s="15">
        <f t="shared" si="500"/>
        <v>1</v>
      </c>
      <c r="AQ1082" s="6">
        <v>5</v>
      </c>
      <c r="AR1082" s="15">
        <f t="shared" si="501"/>
        <v>1.6666666666666667</v>
      </c>
      <c r="AS1082" s="52">
        <v>10</v>
      </c>
      <c r="AT1082" s="15">
        <f t="shared" si="502"/>
        <v>3.3333333333333335</v>
      </c>
      <c r="AU1082" s="18"/>
      <c r="AV1082" s="18"/>
      <c r="AW1082" s="18"/>
      <c r="AX1082" s="18"/>
      <c r="AY1082" s="18"/>
      <c r="AZ1082" s="18"/>
      <c r="BA1082" s="18"/>
      <c r="BB1082" s="18"/>
      <c r="BC1082" s="18"/>
      <c r="BD1082" s="92">
        <f t="shared" si="503"/>
        <v>46.7687074829932</v>
      </c>
      <c r="BE1082" s="92">
        <f t="shared" si="504"/>
        <v>45</v>
      </c>
      <c r="BF1082" s="93">
        <f>IFERROR(100*((L1082+0.44*AA1082+AQ1082)*2400)/((SUMIFS(팀공격력!Q:Q,팀공격력!A:A,B1082,팀공격력!B:B,D1082)+0.44*SUMIFS(팀공격력!T:T,팀공격력!A:A,B1082,팀공격력!B:B,D1082)+SUMIFS(팀공격력!AK:AK,팀공격력!A:A,B1082,팀공격력!B:B,D1082))*(F1082*60+G1082)),"")</f>
        <v>6.5948356794484395</v>
      </c>
      <c r="BG1082" s="17">
        <f t="shared" si="505"/>
        <v>0.05</v>
      </c>
      <c r="BH1082" s="17">
        <f t="shared" si="506"/>
        <v>0.4</v>
      </c>
      <c r="BI1082" s="94">
        <f>IFERROR(((AG1082*(12000/5))/((F1082*60+G1082)*(SUMIFS(팀공격력!X:X,팀공격력!A:A,B1082,팀공격력!B:B,D1082)+SUMIFS(팀수비력!X:X,팀수비력!A:A,B1082,팀수비력!B:B,D1082))))*100,"")</f>
        <v>1.5784489108702515</v>
      </c>
      <c r="BJ1082" s="94">
        <f>IFERROR(((AI1082*(12000/5))/((F1082*60+G1082)*(SUMIFS(팀공격력!V:V,팀공격력!A:A,B1082,팀공격력!B:B,D1082)+SUMIFS(팀수비력!W:W,팀수비력!A:A,B1082,팀수비력!B:B,D1082))))*100,"")</f>
        <v>4.3485744829273161</v>
      </c>
      <c r="BK1082" s="94">
        <f>IFERROR(((AE1082*(12000/5))/((F1082*60+G1082)*(SUMIFS(팀공격력!X:X,팀공격력!A:A,B1082,팀공격력!B:B,D1082)+SUMIFS(팀수비력!X:X,팀수비력!A:A,B1082,팀수비력!B:B,D1082))))*100,"")</f>
        <v>3.6830474586972537</v>
      </c>
      <c r="BL1082" s="94">
        <f>IFERROR(100*AK1082/(((((F1082*60+G1082)/(12000/5))*SUMIFS(팀공격력!P:P,팀공격력!A:A,B1082,팀공격력!B:B,D1082))-K1082)),"")</f>
        <v>3.3607985257297139</v>
      </c>
      <c r="BM1082" s="94">
        <f>IFERROR(100*((AM1082/E1082*(2400))/((F1082*60+G1082)*SUMIFS(팀공격력!AR:AR,팀공격력!A:A,B1082,팀공격력!B:B,D1082))),"")</f>
        <v>0</v>
      </c>
      <c r="BN1082" s="94">
        <f>IFERROR((AO1082*40)/(((F1082*60+G1082)/60)*(SUMIFS(팀수비력!Q:Q,팀수비력!A:A,B1082,팀수비력!B:B,D1082)-SUMIFS(팀수비력!N:N,팀수비력!A:A,B1082,팀수비력!B:B,D1082)))*100,"")</f>
        <v>1.3097767558285065</v>
      </c>
      <c r="BO1082" s="94">
        <f t="shared" si="507"/>
        <v>17.53155680224404</v>
      </c>
      <c r="BP1082" s="18"/>
      <c r="BQ1082" s="18"/>
      <c r="BR1082" s="18"/>
      <c r="BS1082" s="18"/>
      <c r="BT1082" s="19" t="s">
        <v>88</v>
      </c>
      <c r="BU1082" s="19"/>
      <c r="BV1082" s="26" t="s">
        <v>94</v>
      </c>
      <c r="BW1082" s="26"/>
      <c r="BX1082" s="26"/>
      <c r="BY1082" s="26"/>
      <c r="BZ1082" s="29"/>
      <c r="CA1082" s="29"/>
      <c r="CB1082" s="29"/>
      <c r="CC1082" s="30"/>
      <c r="CD1082" s="30"/>
      <c r="CE1082" s="30"/>
      <c r="CF1082" s="28">
        <v>1</v>
      </c>
      <c r="CG1082" s="28">
        <v>2</v>
      </c>
    </row>
    <row r="1083" spans="1:85" x14ac:dyDescent="0.4">
      <c r="A1083" s="9" t="s">
        <v>84</v>
      </c>
      <c r="B1083" s="9" t="s">
        <v>254</v>
      </c>
      <c r="C1083" s="9" t="s">
        <v>265</v>
      </c>
      <c r="D1083" s="23" t="s">
        <v>299</v>
      </c>
      <c r="E1083" s="32">
        <v>7</v>
      </c>
      <c r="F1083" s="32">
        <v>27</v>
      </c>
      <c r="G1083" s="32">
        <v>58</v>
      </c>
      <c r="H1083" s="14">
        <f t="shared" si="481"/>
        <v>11746</v>
      </c>
      <c r="I1083" s="45">
        <v>62</v>
      </c>
      <c r="J1083" s="15">
        <f t="shared" si="482"/>
        <v>8.8571428571428577</v>
      </c>
      <c r="K1083" s="21">
        <v>27</v>
      </c>
      <c r="L1083" s="21">
        <v>59</v>
      </c>
      <c r="M1083" s="15">
        <f t="shared" si="483"/>
        <v>3.8571428571428572</v>
      </c>
      <c r="N1083" s="15">
        <f t="shared" si="484"/>
        <v>8.4285714285714288</v>
      </c>
      <c r="O1083" s="17">
        <f t="shared" si="485"/>
        <v>0.4576271186440678</v>
      </c>
      <c r="P1083" s="14">
        <v>23</v>
      </c>
      <c r="Q1083" s="16">
        <v>47</v>
      </c>
      <c r="R1083" s="15">
        <f t="shared" si="486"/>
        <v>3.2857142857142856</v>
      </c>
      <c r="S1083" s="15">
        <f t="shared" si="487"/>
        <v>6.7142857142857144</v>
      </c>
      <c r="T1083" s="17">
        <f t="shared" si="488"/>
        <v>0.48936170212765956</v>
      </c>
      <c r="U1083" s="16">
        <v>4</v>
      </c>
      <c r="V1083" s="16">
        <v>12</v>
      </c>
      <c r="W1083" s="15">
        <f t="shared" si="489"/>
        <v>0.5714285714285714</v>
      </c>
      <c r="X1083" s="15">
        <f t="shared" si="490"/>
        <v>1.7142857142857142</v>
      </c>
      <c r="Y1083" s="17">
        <f t="shared" si="491"/>
        <v>0.33333333333333331</v>
      </c>
      <c r="Z1083" s="8">
        <v>4</v>
      </c>
      <c r="AA1083" s="8">
        <v>8</v>
      </c>
      <c r="AB1083" s="15">
        <f t="shared" si="492"/>
        <v>0.5714285714285714</v>
      </c>
      <c r="AC1083" s="15">
        <f t="shared" si="493"/>
        <v>1.1428571428571428</v>
      </c>
      <c r="AD1083" s="17">
        <f t="shared" si="494"/>
        <v>0.5</v>
      </c>
      <c r="AE1083" s="13">
        <v>29</v>
      </c>
      <c r="AF1083" s="15">
        <f t="shared" si="495"/>
        <v>4.1428571428571432</v>
      </c>
      <c r="AG1083" s="13">
        <v>11</v>
      </c>
      <c r="AH1083" s="15">
        <f t="shared" si="496"/>
        <v>1.5714285714285714</v>
      </c>
      <c r="AI1083" s="13">
        <v>18</v>
      </c>
      <c r="AJ1083" s="15">
        <f t="shared" si="497"/>
        <v>2.5714285714285716</v>
      </c>
      <c r="AK1083" s="13">
        <v>17</v>
      </c>
      <c r="AL1083" s="15">
        <f t="shared" si="498"/>
        <v>2.4285714285714284</v>
      </c>
      <c r="AM1083" s="13">
        <v>3</v>
      </c>
      <c r="AN1083" s="15">
        <f t="shared" si="499"/>
        <v>0.42857142857142855</v>
      </c>
      <c r="AO1083" s="2">
        <v>2</v>
      </c>
      <c r="AP1083" s="15">
        <f t="shared" si="500"/>
        <v>0.2857142857142857</v>
      </c>
      <c r="AQ1083" s="6">
        <v>10</v>
      </c>
      <c r="AR1083" s="15">
        <f t="shared" si="501"/>
        <v>1.4285714285714286</v>
      </c>
      <c r="AS1083" s="52">
        <v>12</v>
      </c>
      <c r="AT1083" s="15">
        <f t="shared" si="502"/>
        <v>1.7142857142857142</v>
      </c>
      <c r="AU1083" s="18"/>
      <c r="AV1083" s="18"/>
      <c r="AW1083" s="18"/>
      <c r="AX1083" s="18"/>
      <c r="AY1083" s="18"/>
      <c r="AZ1083" s="18"/>
      <c r="BA1083" s="18"/>
      <c r="BB1083" s="18"/>
      <c r="BC1083" s="18"/>
      <c r="BD1083" s="92">
        <f t="shared" si="503"/>
        <v>49.584133077415224</v>
      </c>
      <c r="BE1083" s="92">
        <f t="shared" si="504"/>
        <v>49.152542372881356</v>
      </c>
      <c r="BF1083" s="93">
        <f>IFERROR(100*((L1083+0.44*AA1083+AQ1083)*2400)/((SUMIFS(팀공격력!Q:Q,팀공격력!A:A,B1083,팀공격력!B:B,D1083)+0.44*SUMIFS(팀공격력!T:T,팀공격력!A:A,B1083,팀공격력!B:B,D1083)+SUMIFS(팀공격력!AK:AK,팀공격력!A:A,B1083,팀공격력!B:B,D1083))*(F1083*60+G1083)),"")</f>
        <v>14.610587155416194</v>
      </c>
      <c r="BG1083" s="17">
        <f t="shared" si="505"/>
        <v>0.20338983050847459</v>
      </c>
      <c r="BH1083" s="17">
        <f t="shared" si="506"/>
        <v>0.13559322033898305</v>
      </c>
      <c r="BI1083" s="94">
        <f>IFERROR(((AG1083*(12000/5))/((F1083*60+G1083)*(SUMIFS(팀공격력!X:X,팀공격력!A:A,B1083,팀공격력!B:B,D1083)+SUMIFS(팀수비력!X:X,팀수비력!A:A,B1083,팀수비력!B:B,D1083))))*100,"")</f>
        <v>2.5213165856789219</v>
      </c>
      <c r="BJ1083" s="94">
        <f>IFERROR(((AI1083*(12000/5))/((F1083*60+G1083)*(SUMIFS(팀공격력!V:V,팀공격력!A:A,B1083,팀공격력!B:B,D1083)+SUMIFS(팀수비력!W:W,팀수비력!A:A,B1083,팀수비력!B:B,D1083))))*100,"")</f>
        <v>8.5248127303870103</v>
      </c>
      <c r="BK1083" s="94">
        <f>IFERROR(((AE1083*(12000/5))/((F1083*60+G1083)*(SUMIFS(팀공격력!X:X,팀공격력!A:A,B1083,팀공격력!B:B,D1083)+SUMIFS(팀수비력!X:X,팀수비력!A:A,B1083,팀수비력!B:B,D1083))))*100,"")</f>
        <v>6.6471073622444292</v>
      </c>
      <c r="BL1083" s="94">
        <f>IFERROR(100*AK1083/(((((F1083*60+G1083)/(12000/5))*SUMIFS(팀공격력!P:P,팀공격력!A:A,B1083,팀공격력!B:B,D1083))-K1083)),"")</f>
        <v>11.032931136121491</v>
      </c>
      <c r="BM1083" s="94">
        <f>IFERROR(100*((AM1083/E1083*(2400))/((F1083*60+G1083)*SUMIFS(팀공격력!AR:AR,팀공격력!A:A,B1083,팀공격력!B:B,D1083))),"")</f>
        <v>0.87413951141930535</v>
      </c>
      <c r="BN1083" s="94">
        <f>IFERROR((AO1083*40)/(((F1083*60+G1083)/60)*(SUMIFS(팀수비력!Q:Q,팀수비력!A:A,B1083,팀수비력!B:B,D1083)-SUMIFS(팀수비력!N:N,팀수비력!A:A,B1083,팀수비력!B:B,D1083)))*100,"")</f>
        <v>0.76078411482768249</v>
      </c>
      <c r="BO1083" s="94">
        <f t="shared" si="507"/>
        <v>13.789299503585216</v>
      </c>
      <c r="BP1083" s="18"/>
      <c r="BQ1083" s="18"/>
      <c r="BR1083" s="18"/>
      <c r="BS1083" s="18"/>
      <c r="BT1083" s="19" t="s">
        <v>88</v>
      </c>
      <c r="BU1083" s="19"/>
      <c r="BV1083" s="26" t="s">
        <v>94</v>
      </c>
      <c r="BW1083" s="26"/>
      <c r="BX1083" s="26"/>
      <c r="BY1083" s="26"/>
      <c r="BZ1083" s="29"/>
      <c r="CA1083" s="29"/>
      <c r="CB1083" s="29"/>
      <c r="CC1083" s="30"/>
      <c r="CD1083" s="30"/>
      <c r="CE1083" s="30"/>
      <c r="CF1083" s="28">
        <v>1</v>
      </c>
      <c r="CG1083" s="28">
        <v>6</v>
      </c>
    </row>
    <row r="1084" spans="1:85" x14ac:dyDescent="0.4">
      <c r="A1084" s="9" t="s">
        <v>84</v>
      </c>
      <c r="B1084" s="9" t="s">
        <v>254</v>
      </c>
      <c r="C1084" s="9" t="s">
        <v>266</v>
      </c>
      <c r="D1084" s="23" t="s">
        <v>299</v>
      </c>
      <c r="E1084" s="32">
        <v>4</v>
      </c>
      <c r="F1084" s="32">
        <v>12</v>
      </c>
      <c r="G1084" s="32">
        <v>57</v>
      </c>
      <c r="H1084" s="14">
        <f t="shared" si="481"/>
        <v>3108</v>
      </c>
      <c r="I1084" s="45">
        <v>14</v>
      </c>
      <c r="J1084" s="15">
        <f t="shared" si="482"/>
        <v>3.5</v>
      </c>
      <c r="K1084" s="21">
        <v>4</v>
      </c>
      <c r="L1084" s="21">
        <v>16</v>
      </c>
      <c r="M1084" s="15">
        <f t="shared" si="483"/>
        <v>1</v>
      </c>
      <c r="N1084" s="15">
        <f t="shared" si="484"/>
        <v>4</v>
      </c>
      <c r="O1084" s="17">
        <f t="shared" si="485"/>
        <v>0.25</v>
      </c>
      <c r="P1084" s="14">
        <v>2</v>
      </c>
      <c r="Q1084" s="16">
        <v>6</v>
      </c>
      <c r="R1084" s="15">
        <f t="shared" si="486"/>
        <v>0.5</v>
      </c>
      <c r="S1084" s="15">
        <f t="shared" si="487"/>
        <v>1.5</v>
      </c>
      <c r="T1084" s="17">
        <f t="shared" si="488"/>
        <v>0.33333333333333331</v>
      </c>
      <c r="U1084" s="16">
        <v>2</v>
      </c>
      <c r="V1084" s="16">
        <v>10</v>
      </c>
      <c r="W1084" s="15">
        <f t="shared" si="489"/>
        <v>0.5</v>
      </c>
      <c r="X1084" s="15">
        <f t="shared" si="490"/>
        <v>2.5</v>
      </c>
      <c r="Y1084" s="17">
        <f t="shared" si="491"/>
        <v>0.2</v>
      </c>
      <c r="Z1084" s="8">
        <v>4</v>
      </c>
      <c r="AA1084" s="8">
        <v>4</v>
      </c>
      <c r="AB1084" s="15">
        <f t="shared" si="492"/>
        <v>1</v>
      </c>
      <c r="AC1084" s="15">
        <f t="shared" si="493"/>
        <v>1</v>
      </c>
      <c r="AD1084" s="17">
        <f t="shared" si="494"/>
        <v>1</v>
      </c>
      <c r="AE1084" s="13">
        <v>6</v>
      </c>
      <c r="AF1084" s="15">
        <f t="shared" si="495"/>
        <v>1.5</v>
      </c>
      <c r="AG1084" s="13">
        <v>1</v>
      </c>
      <c r="AH1084" s="15">
        <f t="shared" si="496"/>
        <v>0.25</v>
      </c>
      <c r="AI1084" s="13">
        <v>5</v>
      </c>
      <c r="AJ1084" s="15">
        <f t="shared" si="497"/>
        <v>1.25</v>
      </c>
      <c r="AK1084" s="13">
        <v>2</v>
      </c>
      <c r="AL1084" s="15">
        <f t="shared" si="498"/>
        <v>0.5</v>
      </c>
      <c r="AM1084" s="13">
        <v>2</v>
      </c>
      <c r="AN1084" s="15">
        <f t="shared" si="499"/>
        <v>0.5</v>
      </c>
      <c r="AO1084" s="2">
        <v>1</v>
      </c>
      <c r="AP1084" s="15">
        <f t="shared" si="500"/>
        <v>0.25</v>
      </c>
      <c r="AQ1084" s="6">
        <v>2</v>
      </c>
      <c r="AR1084" s="15">
        <f t="shared" si="501"/>
        <v>0.5</v>
      </c>
      <c r="AS1084" s="52">
        <v>4</v>
      </c>
      <c r="AT1084" s="15">
        <f t="shared" si="502"/>
        <v>1</v>
      </c>
      <c r="AU1084" s="18"/>
      <c r="AV1084" s="18"/>
      <c r="AW1084" s="18"/>
      <c r="AX1084" s="18"/>
      <c r="AY1084" s="18"/>
      <c r="AZ1084" s="18"/>
      <c r="BA1084" s="18"/>
      <c r="BB1084" s="18"/>
      <c r="BC1084" s="18"/>
      <c r="BD1084" s="92">
        <f t="shared" si="503"/>
        <v>39.414414414414409</v>
      </c>
      <c r="BE1084" s="92">
        <f t="shared" si="504"/>
        <v>31.25</v>
      </c>
      <c r="BF1084" s="93">
        <f>IFERROR(100*((L1084+0.44*AA1084+AQ1084)*2400)/((SUMIFS(팀공격력!Q:Q,팀공격력!A:A,B1084,팀공격력!B:B,D1084)+0.44*SUMIFS(팀공격력!T:T,팀공격력!A:A,B1084,팀공격력!B:B,D1084)+SUMIFS(팀공격력!AK:AK,팀공격력!A:A,B1084,팀공격력!B:B,D1084))*(F1084*60+G1084)),"")</f>
        <v>8.5974122485278688</v>
      </c>
      <c r="BG1084" s="17">
        <f t="shared" si="505"/>
        <v>0.625</v>
      </c>
      <c r="BH1084" s="17">
        <f t="shared" si="506"/>
        <v>0.25</v>
      </c>
      <c r="BI1084" s="94">
        <f>IFERROR(((AG1084*(12000/5))/((F1084*60+G1084)*(SUMIFS(팀공격력!X:X,팀공격력!A:A,B1084,팀공격력!B:B,D1084)+SUMIFS(팀수비력!X:X,팀수비력!A:A,B1084,팀수비력!B:B,D1084))))*100,"")</f>
        <v>0.49500049500049498</v>
      </c>
      <c r="BJ1084" s="94">
        <f>IFERROR(((AI1084*(12000/5))/((F1084*60+G1084)*(SUMIFS(팀공격력!V:V,팀공격력!A:A,B1084,팀공격력!B:B,D1084)+SUMIFS(팀수비력!W:W,팀수비력!A:A,B1084,팀수비력!B:B,D1084))))*100,"")</f>
        <v>5.1139123986806103</v>
      </c>
      <c r="BK1084" s="94">
        <f>IFERROR(((AE1084*(12000/5))/((F1084*60+G1084)*(SUMIFS(팀공격력!X:X,팀공격력!A:A,B1084,팀공격력!B:B,D1084)+SUMIFS(팀수비력!X:X,팀수비력!A:A,B1084,팀수비력!B:B,D1084))))*100,"")</f>
        <v>2.97000297000297</v>
      </c>
      <c r="BL1084" s="94">
        <f>IFERROR(100*AK1084/(((((F1084*60+G1084)/(12000/5))*SUMIFS(팀공격력!P:P,팀공격력!A:A,B1084,팀공격력!B:B,D1084))-K1084)),"")</f>
        <v>2.5046570967893431</v>
      </c>
      <c r="BM1084" s="94">
        <f>IFERROR(100*((AM1084/E1084*(2400))/((F1084*60+G1084)*SUMIFS(팀공격력!AR:AR,팀공격력!A:A,B1084,팀공격력!B:B,D1084))),"")</f>
        <v>2.2024115618041957</v>
      </c>
      <c r="BN1084" s="94">
        <f>IFERROR((AO1084*40)/(((F1084*60+G1084)/60)*(SUMIFS(팀수비력!Q:Q,팀수비력!A:A,B1084,팀수비력!B:B,D1084)-SUMIFS(팀수비력!N:N,팀수비력!A:A,B1084,팀수비력!B:B,D1084)))*100,"")</f>
        <v>0.82149018319231082</v>
      </c>
      <c r="BO1084" s="94">
        <f t="shared" si="507"/>
        <v>10.121457489878543</v>
      </c>
      <c r="BP1084" s="18"/>
      <c r="BQ1084" s="18"/>
      <c r="BR1084" s="18"/>
      <c r="BS1084" s="18"/>
      <c r="BT1084" s="19" t="s">
        <v>88</v>
      </c>
      <c r="BU1084" s="19"/>
      <c r="BV1084" s="26" t="s">
        <v>94</v>
      </c>
      <c r="BW1084" s="26"/>
      <c r="BX1084" s="26"/>
      <c r="BY1084" s="26"/>
      <c r="BZ1084" s="29"/>
      <c r="CA1084" s="29"/>
      <c r="CB1084" s="29"/>
      <c r="CC1084" s="30"/>
      <c r="CD1084" s="30"/>
      <c r="CE1084" s="30"/>
      <c r="CF1084" s="28">
        <v>1</v>
      </c>
      <c r="CG1084" s="28">
        <v>3</v>
      </c>
    </row>
    <row r="1085" spans="1:85" x14ac:dyDescent="0.4">
      <c r="A1085" s="9" t="s">
        <v>84</v>
      </c>
      <c r="B1085" s="9" t="s">
        <v>254</v>
      </c>
      <c r="C1085" s="9" t="s">
        <v>268</v>
      </c>
      <c r="D1085" s="23" t="s">
        <v>299</v>
      </c>
      <c r="E1085" s="32">
        <v>5</v>
      </c>
      <c r="F1085" s="32">
        <v>14</v>
      </c>
      <c r="G1085" s="32">
        <v>19</v>
      </c>
      <c r="H1085" s="14">
        <f t="shared" si="481"/>
        <v>4295</v>
      </c>
      <c r="I1085" s="45">
        <v>25</v>
      </c>
      <c r="J1085" s="15">
        <f t="shared" si="482"/>
        <v>5</v>
      </c>
      <c r="K1085" s="21">
        <v>8</v>
      </c>
      <c r="L1085" s="21">
        <v>18</v>
      </c>
      <c r="M1085" s="15">
        <f t="shared" si="483"/>
        <v>1.6</v>
      </c>
      <c r="N1085" s="15">
        <f t="shared" si="484"/>
        <v>3.6</v>
      </c>
      <c r="O1085" s="17">
        <f t="shared" si="485"/>
        <v>0.44444444444444442</v>
      </c>
      <c r="P1085" s="14">
        <v>1</v>
      </c>
      <c r="Q1085" s="16">
        <v>7</v>
      </c>
      <c r="R1085" s="15">
        <f t="shared" si="486"/>
        <v>0.2</v>
      </c>
      <c r="S1085" s="15">
        <f t="shared" si="487"/>
        <v>1.4</v>
      </c>
      <c r="T1085" s="17">
        <f t="shared" si="488"/>
        <v>0.14285714285714285</v>
      </c>
      <c r="U1085" s="16">
        <v>7</v>
      </c>
      <c r="V1085" s="16">
        <v>11</v>
      </c>
      <c r="W1085" s="15">
        <f t="shared" si="489"/>
        <v>1.4</v>
      </c>
      <c r="X1085" s="15">
        <f t="shared" si="490"/>
        <v>2.2000000000000002</v>
      </c>
      <c r="Y1085" s="17">
        <f t="shared" si="491"/>
        <v>0.63636363636363635</v>
      </c>
      <c r="Z1085" s="8">
        <v>2</v>
      </c>
      <c r="AA1085" s="8">
        <v>2</v>
      </c>
      <c r="AB1085" s="15">
        <f t="shared" si="492"/>
        <v>0.4</v>
      </c>
      <c r="AC1085" s="15">
        <f t="shared" si="493"/>
        <v>0.4</v>
      </c>
      <c r="AD1085" s="17">
        <f t="shared" si="494"/>
        <v>1</v>
      </c>
      <c r="AE1085" s="13">
        <v>9</v>
      </c>
      <c r="AF1085" s="15">
        <f t="shared" si="495"/>
        <v>1.8</v>
      </c>
      <c r="AG1085" s="13">
        <v>1</v>
      </c>
      <c r="AH1085" s="15">
        <f t="shared" si="496"/>
        <v>0.2</v>
      </c>
      <c r="AI1085" s="13">
        <v>8</v>
      </c>
      <c r="AJ1085" s="15">
        <f t="shared" si="497"/>
        <v>1.6</v>
      </c>
      <c r="AK1085" s="13">
        <v>11</v>
      </c>
      <c r="AL1085" s="15">
        <f t="shared" si="498"/>
        <v>2.2000000000000002</v>
      </c>
      <c r="AM1085" s="13">
        <v>2</v>
      </c>
      <c r="AN1085" s="15">
        <f t="shared" si="499"/>
        <v>0.4</v>
      </c>
      <c r="AO1085" s="2">
        <v>1</v>
      </c>
      <c r="AP1085" s="15">
        <f t="shared" si="500"/>
        <v>0.2</v>
      </c>
      <c r="AQ1085" s="6">
        <v>7</v>
      </c>
      <c r="AR1085" s="15">
        <f t="shared" si="501"/>
        <v>1.4</v>
      </c>
      <c r="AS1085" s="52">
        <v>7</v>
      </c>
      <c r="AT1085" s="15">
        <f t="shared" si="502"/>
        <v>1.4</v>
      </c>
      <c r="AU1085" s="18"/>
      <c r="AV1085" s="18"/>
      <c r="AW1085" s="18"/>
      <c r="AX1085" s="18"/>
      <c r="AY1085" s="18"/>
      <c r="AZ1085" s="18"/>
      <c r="BA1085" s="18"/>
      <c r="BB1085" s="18"/>
      <c r="BC1085" s="18"/>
      <c r="BD1085" s="92">
        <f t="shared" si="503"/>
        <v>66.207627118644069</v>
      </c>
      <c r="BE1085" s="92">
        <f t="shared" si="504"/>
        <v>63.888888888888886</v>
      </c>
      <c r="BF1085" s="93">
        <f>IFERROR(100*((L1085+0.44*AA1085+AQ1085)*2400)/((SUMIFS(팀공격력!Q:Q,팀공격력!A:A,B1085,팀공격력!B:B,D1085)+0.44*SUMIFS(팀공격력!T:T,팀공격력!A:A,B1085,팀공격력!B:B,D1085)+SUMIFS(팀공격력!AK:AK,팀공격력!A:A,B1085,팀공격력!B:B,D1085))*(F1085*60+G1085)),"")</f>
        <v>10.185279201801553</v>
      </c>
      <c r="BG1085" s="17">
        <f t="shared" si="505"/>
        <v>0.61111111111111116</v>
      </c>
      <c r="BH1085" s="17">
        <f t="shared" si="506"/>
        <v>0.1111111111111111</v>
      </c>
      <c r="BI1085" s="94">
        <f>IFERROR(((AG1085*(12000/5))/((F1085*60+G1085)*(SUMIFS(팀공격력!X:X,팀공격력!A:A,B1085,팀공격력!B:B,D1085)+SUMIFS(팀수비력!X:X,팀수비력!A:A,B1085,팀수비력!B:B,D1085))))*100,"")</f>
        <v>0.44774782842303218</v>
      </c>
      <c r="BJ1085" s="94">
        <f>IFERROR(((AI1085*(12000/5))/((F1085*60+G1085)*(SUMIFS(팀공격력!V:V,팀공격력!A:A,B1085,팀공격력!B:B,D1085)+SUMIFS(팀수비력!W:W,팀수비력!A:A,B1085,팀수비력!B:B,D1085))))*100,"")</f>
        <v>7.4011826473105184</v>
      </c>
      <c r="BK1085" s="94">
        <f>IFERROR(((AE1085*(12000/5))/((F1085*60+G1085)*(SUMIFS(팀공격력!X:X,팀공격력!A:A,B1085,팀공격력!B:B,D1085)+SUMIFS(팀수비력!X:X,팀수비력!A:A,B1085,팀수비력!B:B,D1085))))*100,"")</f>
        <v>4.0297304558072895</v>
      </c>
      <c r="BL1085" s="94">
        <f>IFERROR(100*AK1085/(((((F1085*60+G1085)/(12000/5))*SUMIFS(팀공격력!P:P,팀공격력!A:A,B1085,팀공격력!B:B,D1085))-K1085)),"")</f>
        <v>12.986949100014266</v>
      </c>
      <c r="BM1085" s="94">
        <f>IFERROR(100*((AM1085/E1085*(2400))/((F1085*60+G1085)*SUMIFS(팀공격력!AR:AR,팀공격력!A:A,B1085,팀공격력!B:B,D1085))),"")</f>
        <v>1.5937357704510922</v>
      </c>
      <c r="BN1085" s="94">
        <f>IFERROR((AO1085*40)/(((F1085*60+G1085)/60)*(SUMIFS(팀수비력!Q:Q,팀수비력!A:A,B1085,팀수비력!B:B,D1085)-SUMIFS(팀수비력!N:N,팀수비력!A:A,B1085,팀수비력!B:B,D1085)))*100,"")</f>
        <v>0.7430708641914151</v>
      </c>
      <c r="BO1085" s="94">
        <f t="shared" si="507"/>
        <v>27.047913446676972</v>
      </c>
      <c r="BP1085" s="18"/>
      <c r="BQ1085" s="18"/>
      <c r="BR1085" s="18"/>
      <c r="BS1085" s="18"/>
      <c r="BT1085" s="19" t="s">
        <v>88</v>
      </c>
      <c r="BU1085" s="19"/>
      <c r="BV1085" s="26" t="s">
        <v>89</v>
      </c>
      <c r="BW1085" s="26"/>
      <c r="BX1085" s="26"/>
      <c r="BY1085" s="26"/>
      <c r="BZ1085" s="29"/>
      <c r="CA1085" s="29"/>
      <c r="CB1085" s="29"/>
      <c r="CC1085" s="30"/>
      <c r="CD1085" s="30"/>
      <c r="CE1085" s="30"/>
      <c r="CF1085" s="28">
        <v>1</v>
      </c>
      <c r="CG1085" s="28">
        <v>4</v>
      </c>
    </row>
    <row r="1086" spans="1:85" x14ac:dyDescent="0.4">
      <c r="A1086" s="9" t="s">
        <v>84</v>
      </c>
      <c r="B1086" s="9" t="s">
        <v>254</v>
      </c>
      <c r="C1086" s="9" t="s">
        <v>269</v>
      </c>
      <c r="D1086" s="23" t="s">
        <v>299</v>
      </c>
      <c r="E1086" s="32">
        <v>7</v>
      </c>
      <c r="F1086" s="32">
        <v>16</v>
      </c>
      <c r="G1086" s="32">
        <v>24</v>
      </c>
      <c r="H1086" s="14">
        <f t="shared" si="481"/>
        <v>6888</v>
      </c>
      <c r="I1086" s="45">
        <v>40</v>
      </c>
      <c r="J1086" s="15">
        <f t="shared" si="482"/>
        <v>5.7142857142857144</v>
      </c>
      <c r="K1086" s="21">
        <v>14</v>
      </c>
      <c r="L1086" s="21">
        <v>34</v>
      </c>
      <c r="M1086" s="15">
        <f t="shared" si="483"/>
        <v>2</v>
      </c>
      <c r="N1086" s="15">
        <f t="shared" si="484"/>
        <v>4.8571428571428568</v>
      </c>
      <c r="O1086" s="17">
        <f t="shared" si="485"/>
        <v>0.41176470588235292</v>
      </c>
      <c r="P1086" s="14">
        <v>5</v>
      </c>
      <c r="Q1086" s="16">
        <v>11</v>
      </c>
      <c r="R1086" s="15">
        <f t="shared" si="486"/>
        <v>0.7142857142857143</v>
      </c>
      <c r="S1086" s="15">
        <f t="shared" si="487"/>
        <v>1.5714285714285714</v>
      </c>
      <c r="T1086" s="17">
        <f t="shared" si="488"/>
        <v>0.45454545454545453</v>
      </c>
      <c r="U1086" s="16">
        <v>9</v>
      </c>
      <c r="V1086" s="16">
        <v>23</v>
      </c>
      <c r="W1086" s="15">
        <f t="shared" si="489"/>
        <v>1.2857142857142858</v>
      </c>
      <c r="X1086" s="15">
        <f t="shared" si="490"/>
        <v>3.2857142857142856</v>
      </c>
      <c r="Y1086" s="17">
        <f t="shared" si="491"/>
        <v>0.39130434782608697</v>
      </c>
      <c r="Z1086" s="8">
        <v>3</v>
      </c>
      <c r="AA1086" s="8">
        <v>4</v>
      </c>
      <c r="AB1086" s="15">
        <f t="shared" si="492"/>
        <v>0.42857142857142855</v>
      </c>
      <c r="AC1086" s="15">
        <f t="shared" si="493"/>
        <v>0.5714285714285714</v>
      </c>
      <c r="AD1086" s="17">
        <f t="shared" si="494"/>
        <v>0.75</v>
      </c>
      <c r="AE1086" s="13">
        <v>10</v>
      </c>
      <c r="AF1086" s="15">
        <f t="shared" si="495"/>
        <v>1.4285714285714286</v>
      </c>
      <c r="AG1086" s="13">
        <v>2</v>
      </c>
      <c r="AH1086" s="15">
        <f t="shared" si="496"/>
        <v>0.2857142857142857</v>
      </c>
      <c r="AI1086" s="13">
        <v>8</v>
      </c>
      <c r="AJ1086" s="15">
        <f t="shared" si="497"/>
        <v>1.1428571428571428</v>
      </c>
      <c r="AK1086" s="13">
        <v>4</v>
      </c>
      <c r="AL1086" s="15">
        <f t="shared" si="498"/>
        <v>0.5714285714285714</v>
      </c>
      <c r="AM1086" s="13">
        <v>2</v>
      </c>
      <c r="AN1086" s="15">
        <f t="shared" si="499"/>
        <v>0.2857142857142857</v>
      </c>
      <c r="AO1086" s="2">
        <v>0</v>
      </c>
      <c r="AP1086" s="15">
        <f t="shared" si="500"/>
        <v>0</v>
      </c>
      <c r="AQ1086" s="6">
        <v>5</v>
      </c>
      <c r="AR1086" s="15">
        <f t="shared" si="501"/>
        <v>0.7142857142857143</v>
      </c>
      <c r="AS1086" s="52">
        <v>9</v>
      </c>
      <c r="AT1086" s="15">
        <f t="shared" si="502"/>
        <v>1.2857142857142858</v>
      </c>
      <c r="AU1086" s="18"/>
      <c r="AV1086" s="18"/>
      <c r="AW1086" s="18"/>
      <c r="AX1086" s="18"/>
      <c r="AY1086" s="18"/>
      <c r="AZ1086" s="18"/>
      <c r="BA1086" s="18"/>
      <c r="BB1086" s="18"/>
      <c r="BC1086" s="18"/>
      <c r="BD1086" s="92">
        <f t="shared" si="503"/>
        <v>55.928411633109619</v>
      </c>
      <c r="BE1086" s="92">
        <f t="shared" si="504"/>
        <v>54.411764705882348</v>
      </c>
      <c r="BF1086" s="93">
        <f>IFERROR(100*((L1086+0.44*AA1086+AQ1086)*2400)/((SUMIFS(팀공격력!Q:Q,팀공격력!A:A,B1086,팀공격력!B:B,D1086)+0.44*SUMIFS(팀공격력!T:T,팀공격력!A:A,B1086,팀공격력!B:B,D1086)+SUMIFS(팀공격력!AK:AK,팀공격력!A:A,B1086,팀공격력!B:B,D1086))*(F1086*60+G1086)),"")</f>
        <v>14.003639022191441</v>
      </c>
      <c r="BG1086" s="17">
        <f t="shared" si="505"/>
        <v>0.67647058823529416</v>
      </c>
      <c r="BH1086" s="17">
        <f t="shared" si="506"/>
        <v>0.11764705882352941</v>
      </c>
      <c r="BI1086" s="94">
        <f>IFERROR(((AG1086*(12000/5))/((F1086*60+G1086)*(SUMIFS(팀공격력!X:X,팀공격력!A:A,B1086,팀공격력!B:B,D1086)+SUMIFS(팀수비력!X:X,팀수비력!A:A,B1086,팀수비력!B:B,D1086))))*100,"")</f>
        <v>0.78173858661663531</v>
      </c>
      <c r="BJ1086" s="94">
        <f>IFERROR(((AI1086*(12000/5))/((F1086*60+G1086)*(SUMIFS(팀공격력!V:V,팀공격력!A:A,B1086,팀공격력!B:B,D1086)+SUMIFS(팀수비력!W:W,팀수비력!A:A,B1086,팀수비력!B:B,D1086))))*100,"")</f>
        <v>6.4609917622355031</v>
      </c>
      <c r="BK1086" s="94">
        <f>IFERROR(((AE1086*(12000/5))/((F1086*60+G1086)*(SUMIFS(팀공격력!X:X,팀공격력!A:A,B1086,팀공격력!B:B,D1086)+SUMIFS(팀수비력!X:X,팀수비력!A:A,B1086,팀수비력!B:B,D1086))))*100,"")</f>
        <v>3.9086929330831772</v>
      </c>
      <c r="BL1086" s="94">
        <f>IFERROR(100*AK1086/(((((F1086*60+G1086)/(12000/5))*SUMIFS(팀공격력!P:P,팀공격력!A:A,B1086,팀공격력!B:B,D1086))-K1086)),"")</f>
        <v>4.3388653867013778</v>
      </c>
      <c r="BM1086" s="94">
        <f>IFERROR(100*((AM1086/E1086*(2400))/((F1086*60+G1086)*SUMIFS(팀공격력!AR:AR,팀공격력!A:A,B1086,팀공격력!B:B,D1086))),"")</f>
        <v>0.99377107057018566</v>
      </c>
      <c r="BN1086" s="94">
        <f>IFERROR((AO1086*40)/(((F1086*60+G1086)/60)*(SUMIFS(팀수비력!Q:Q,팀수비력!A:A,B1086,팀수비력!B:B,D1086)-SUMIFS(팀수비력!N:N,팀수비력!A:A,B1086,팀수비력!B:B,D1086)))*100,"")</f>
        <v>0</v>
      </c>
      <c r="BO1086" s="94">
        <f t="shared" si="507"/>
        <v>12.266928361138371</v>
      </c>
      <c r="BP1086" s="18"/>
      <c r="BQ1086" s="18"/>
      <c r="BR1086" s="18"/>
      <c r="BS1086" s="18"/>
      <c r="BT1086" s="19" t="s">
        <v>88</v>
      </c>
      <c r="BU1086" s="19"/>
      <c r="BV1086" s="26" t="s">
        <v>94</v>
      </c>
      <c r="BW1086" s="26"/>
      <c r="BX1086" s="26"/>
      <c r="BY1086" s="26"/>
      <c r="BZ1086" s="29"/>
      <c r="CA1086" s="29"/>
      <c r="CB1086" s="29"/>
      <c r="CC1086" s="30"/>
      <c r="CD1086" s="30"/>
      <c r="CE1086" s="30"/>
      <c r="CF1086" s="28">
        <v>3</v>
      </c>
      <c r="CG1086" s="28">
        <v>4</v>
      </c>
    </row>
    <row r="1087" spans="1:85" x14ac:dyDescent="0.4">
      <c r="A1087" s="9" t="s">
        <v>84</v>
      </c>
      <c r="B1087" s="9" t="s">
        <v>254</v>
      </c>
      <c r="C1087" s="9" t="s">
        <v>270</v>
      </c>
      <c r="D1087" s="23" t="s">
        <v>299</v>
      </c>
      <c r="E1087" s="32">
        <v>9</v>
      </c>
      <c r="F1087" s="32">
        <v>25</v>
      </c>
      <c r="G1087" s="32">
        <v>46</v>
      </c>
      <c r="H1087" s="14">
        <f t="shared" si="481"/>
        <v>13914</v>
      </c>
      <c r="I1087" s="45">
        <v>115</v>
      </c>
      <c r="J1087" s="15">
        <f t="shared" si="482"/>
        <v>12.777777777777779</v>
      </c>
      <c r="K1087" s="21">
        <v>34</v>
      </c>
      <c r="L1087" s="21">
        <v>86</v>
      </c>
      <c r="M1087" s="15">
        <f t="shared" si="483"/>
        <v>3.7777777777777777</v>
      </c>
      <c r="N1087" s="15">
        <f t="shared" si="484"/>
        <v>9.5555555555555554</v>
      </c>
      <c r="O1087" s="17">
        <f t="shared" si="485"/>
        <v>0.39534883720930231</v>
      </c>
      <c r="P1087" s="14">
        <v>23</v>
      </c>
      <c r="Q1087" s="16">
        <v>47</v>
      </c>
      <c r="R1087" s="15">
        <f t="shared" si="486"/>
        <v>2.5555555555555554</v>
      </c>
      <c r="S1087" s="15">
        <f t="shared" si="487"/>
        <v>5.2222222222222223</v>
      </c>
      <c r="T1087" s="17">
        <f t="shared" si="488"/>
        <v>0.48936170212765956</v>
      </c>
      <c r="U1087" s="16">
        <v>11</v>
      </c>
      <c r="V1087" s="16">
        <v>39</v>
      </c>
      <c r="W1087" s="15">
        <f t="shared" si="489"/>
        <v>1.2222222222222223</v>
      </c>
      <c r="X1087" s="15">
        <f t="shared" si="490"/>
        <v>4.333333333333333</v>
      </c>
      <c r="Y1087" s="17">
        <f t="shared" si="491"/>
        <v>0.28205128205128205</v>
      </c>
      <c r="Z1087" s="8">
        <v>36</v>
      </c>
      <c r="AA1087" s="8">
        <v>41</v>
      </c>
      <c r="AB1087" s="15">
        <f t="shared" si="492"/>
        <v>4</v>
      </c>
      <c r="AC1087" s="15">
        <f t="shared" si="493"/>
        <v>4.5555555555555554</v>
      </c>
      <c r="AD1087" s="17">
        <f t="shared" si="494"/>
        <v>0.87804878048780488</v>
      </c>
      <c r="AE1087" s="13">
        <v>30</v>
      </c>
      <c r="AF1087" s="15">
        <f t="shared" si="495"/>
        <v>3.3333333333333335</v>
      </c>
      <c r="AG1087" s="13">
        <v>3</v>
      </c>
      <c r="AH1087" s="15">
        <f t="shared" si="496"/>
        <v>0.33333333333333331</v>
      </c>
      <c r="AI1087" s="13">
        <v>27</v>
      </c>
      <c r="AJ1087" s="15">
        <f t="shared" si="497"/>
        <v>3</v>
      </c>
      <c r="AK1087" s="13">
        <v>37</v>
      </c>
      <c r="AL1087" s="15">
        <f t="shared" si="498"/>
        <v>4.1111111111111107</v>
      </c>
      <c r="AM1087" s="13">
        <v>5</v>
      </c>
      <c r="AN1087" s="15">
        <f t="shared" si="499"/>
        <v>0.55555555555555558</v>
      </c>
      <c r="AO1087" s="2">
        <v>2</v>
      </c>
      <c r="AP1087" s="15">
        <f t="shared" si="500"/>
        <v>0.22222222222222221</v>
      </c>
      <c r="AQ1087" s="6">
        <v>15</v>
      </c>
      <c r="AR1087" s="15">
        <f t="shared" si="501"/>
        <v>1.6666666666666667</v>
      </c>
      <c r="AS1087" s="52">
        <v>21</v>
      </c>
      <c r="AT1087" s="15">
        <f t="shared" si="502"/>
        <v>2.3333333333333335</v>
      </c>
      <c r="AU1087" s="18"/>
      <c r="AV1087" s="18"/>
      <c r="AW1087" s="18"/>
      <c r="AX1087" s="18"/>
      <c r="AY1087" s="18"/>
      <c r="AZ1087" s="18"/>
      <c r="BA1087" s="18"/>
      <c r="BB1087" s="18"/>
      <c r="BC1087" s="18"/>
      <c r="BD1087" s="92">
        <f t="shared" si="503"/>
        <v>55.267204921184167</v>
      </c>
      <c r="BE1087" s="92">
        <f t="shared" si="504"/>
        <v>45.930232558139537</v>
      </c>
      <c r="BF1087" s="93">
        <f>IFERROR(100*((L1087+0.44*AA1087+AQ1087)*2400)/((SUMIFS(팀공격력!Q:Q,팀공격력!A:A,B1087,팀공격력!B:B,D1087)+0.44*SUMIFS(팀공격력!T:T,팀공격력!A:A,B1087,팀공격력!B:B,D1087)+SUMIFS(팀공격력!AK:AK,팀공격력!A:A,B1087,팀공격력!B:B,D1087))*(F1087*60+G1087)),"")</f>
        <v>26.030664752853014</v>
      </c>
      <c r="BG1087" s="17">
        <f t="shared" si="505"/>
        <v>0.45348837209302323</v>
      </c>
      <c r="BH1087" s="17">
        <f t="shared" si="506"/>
        <v>0.47674418604651164</v>
      </c>
      <c r="BI1087" s="94">
        <f>IFERROR(((AG1087*(12000/5))/((F1087*60+G1087)*(SUMIFS(팀공격력!X:X,팀공격력!A:A,B1087,팀공격력!B:B,D1087)+SUMIFS(팀수비력!X:X,팀수비력!A:A,B1087,팀수비력!B:B,D1087))))*100,"")</f>
        <v>0.74634291969350186</v>
      </c>
      <c r="BJ1087" s="94">
        <f>IFERROR(((AI1087*(12000/5))/((F1087*60+G1087)*(SUMIFS(팀공격력!V:V,팀공격력!A:A,B1087,팀공격력!B:B,D1087)+SUMIFS(팀수비력!W:W,팀수비력!A:A,B1087,팀수비력!B:B,D1087))))*100,"")</f>
        <v>13.87901270529373</v>
      </c>
      <c r="BK1087" s="94">
        <f>IFERROR(((AE1087*(12000/5))/((F1087*60+G1087)*(SUMIFS(팀공격력!X:X,팀공격력!A:A,B1087,팀공격력!B:B,D1087)+SUMIFS(팀수비력!X:X,팀수비력!A:A,B1087,팀수비력!B:B,D1087))))*100,"")</f>
        <v>7.463429196935019</v>
      </c>
      <c r="BL1087" s="94">
        <f>IFERROR(100*AK1087/(((((F1087*60+G1087)/(12000/5))*SUMIFS(팀공격력!P:P,팀공격력!A:A,B1087,팀공격력!B:B,D1087))-K1087)),"")</f>
        <v>27.853231037532854</v>
      </c>
      <c r="BM1087" s="94">
        <f>IFERROR(100*((AM1087/E1087*(2400))/((F1087*60+G1087)*SUMIFS(팀공격력!AR:AR,팀공격력!A:A,B1087,팀공격력!B:B,D1087))),"")</f>
        <v>1.2298934767298118</v>
      </c>
      <c r="BN1087" s="94">
        <f>IFERROR((AO1087*40)/(((F1087*60+G1087)/60)*(SUMIFS(팀수비력!Q:Q,팀수비력!A:A,B1087,팀수비력!B:B,D1087)-SUMIFS(팀수비력!N:N,팀수비력!A:A,B1087,팀수비력!B:B,D1087)))*100,"")</f>
        <v>0.82574110263961897</v>
      </c>
      <c r="BO1087" s="94">
        <f t="shared" si="507"/>
        <v>12.600806451612904</v>
      </c>
      <c r="BP1087" s="18"/>
      <c r="BQ1087" s="18"/>
      <c r="BR1087" s="18"/>
      <c r="BS1087" s="18"/>
      <c r="BT1087" s="19" t="s">
        <v>88</v>
      </c>
      <c r="BU1087" s="19"/>
      <c r="BV1087" s="26" t="s">
        <v>89</v>
      </c>
      <c r="BW1087" s="26"/>
      <c r="BX1087" s="26"/>
      <c r="BY1087" s="26"/>
      <c r="BZ1087" s="29"/>
      <c r="CA1087" s="29"/>
      <c r="CB1087" s="29"/>
      <c r="CC1087" s="30"/>
      <c r="CD1087" s="30"/>
      <c r="CE1087" s="30"/>
      <c r="CF1087" s="28">
        <v>3</v>
      </c>
      <c r="CG1087" s="28">
        <v>6</v>
      </c>
    </row>
    <row r="1088" spans="1:85" x14ac:dyDescent="0.4">
      <c r="A1088" s="9" t="s">
        <v>84</v>
      </c>
      <c r="B1088" s="9" t="s">
        <v>254</v>
      </c>
      <c r="C1088" s="9" t="s">
        <v>271</v>
      </c>
      <c r="D1088" s="23" t="s">
        <v>299</v>
      </c>
      <c r="E1088" s="32">
        <v>8</v>
      </c>
      <c r="F1088" s="32">
        <v>10</v>
      </c>
      <c r="G1088" s="32">
        <v>34</v>
      </c>
      <c r="H1088" s="14">
        <f t="shared" si="481"/>
        <v>5072</v>
      </c>
      <c r="I1088" s="45">
        <v>13</v>
      </c>
      <c r="J1088" s="15">
        <f t="shared" si="482"/>
        <v>1.625</v>
      </c>
      <c r="K1088" s="21">
        <v>5</v>
      </c>
      <c r="L1088" s="21">
        <v>13</v>
      </c>
      <c r="M1088" s="15">
        <f t="shared" si="483"/>
        <v>0.625</v>
      </c>
      <c r="N1088" s="15">
        <f t="shared" si="484"/>
        <v>1.625</v>
      </c>
      <c r="O1088" s="17">
        <f t="shared" si="485"/>
        <v>0.38461538461538464</v>
      </c>
      <c r="P1088" s="14">
        <v>5</v>
      </c>
      <c r="Q1088" s="16">
        <v>10</v>
      </c>
      <c r="R1088" s="15">
        <f t="shared" si="486"/>
        <v>0.625</v>
      </c>
      <c r="S1088" s="15">
        <f t="shared" si="487"/>
        <v>1.25</v>
      </c>
      <c r="T1088" s="17">
        <f t="shared" si="488"/>
        <v>0.5</v>
      </c>
      <c r="U1088" s="16">
        <v>0</v>
      </c>
      <c r="V1088" s="16">
        <v>3</v>
      </c>
      <c r="W1088" s="15">
        <f t="shared" si="489"/>
        <v>0</v>
      </c>
      <c r="X1088" s="15">
        <f t="shared" si="490"/>
        <v>0.375</v>
      </c>
      <c r="Y1088" s="17">
        <f t="shared" si="491"/>
        <v>0</v>
      </c>
      <c r="Z1088" s="8">
        <v>3</v>
      </c>
      <c r="AA1088" s="8">
        <v>4</v>
      </c>
      <c r="AB1088" s="15">
        <f t="shared" si="492"/>
        <v>0.375</v>
      </c>
      <c r="AC1088" s="15">
        <f t="shared" si="493"/>
        <v>0.5</v>
      </c>
      <c r="AD1088" s="17">
        <f t="shared" si="494"/>
        <v>0.75</v>
      </c>
      <c r="AE1088" s="13">
        <v>3</v>
      </c>
      <c r="AF1088" s="15">
        <f t="shared" si="495"/>
        <v>0.375</v>
      </c>
      <c r="AG1088" s="13">
        <v>2</v>
      </c>
      <c r="AH1088" s="15">
        <f t="shared" si="496"/>
        <v>0.25</v>
      </c>
      <c r="AI1088" s="13">
        <v>1</v>
      </c>
      <c r="AJ1088" s="15">
        <f t="shared" si="497"/>
        <v>0.125</v>
      </c>
      <c r="AK1088" s="13">
        <v>7</v>
      </c>
      <c r="AL1088" s="15">
        <f t="shared" si="498"/>
        <v>0.875</v>
      </c>
      <c r="AM1088" s="13">
        <v>2</v>
      </c>
      <c r="AN1088" s="15">
        <f t="shared" si="499"/>
        <v>0.25</v>
      </c>
      <c r="AO1088" s="2">
        <v>0</v>
      </c>
      <c r="AP1088" s="15">
        <f t="shared" si="500"/>
        <v>0</v>
      </c>
      <c r="AQ1088" s="6">
        <v>5</v>
      </c>
      <c r="AR1088" s="15">
        <f t="shared" si="501"/>
        <v>0.625</v>
      </c>
      <c r="AS1088" s="52">
        <v>9</v>
      </c>
      <c r="AT1088" s="15">
        <f t="shared" si="502"/>
        <v>1.125</v>
      </c>
      <c r="AU1088" s="18"/>
      <c r="AV1088" s="18"/>
      <c r="AW1088" s="18"/>
      <c r="AX1088" s="18"/>
      <c r="AY1088" s="18"/>
      <c r="AZ1088" s="18"/>
      <c r="BA1088" s="18"/>
      <c r="BB1088" s="18"/>
      <c r="BC1088" s="18"/>
      <c r="BD1088" s="92">
        <f t="shared" si="503"/>
        <v>44.037940379403793</v>
      </c>
      <c r="BE1088" s="92">
        <f t="shared" si="504"/>
        <v>38.461538461538467</v>
      </c>
      <c r="BF1088" s="93">
        <f>IFERROR(100*((L1088+0.44*AA1088+AQ1088)*2400)/((SUMIFS(팀공격력!Q:Q,팀공격력!A:A,B1088,팀공격력!B:B,D1088)+0.44*SUMIFS(팀공격력!T:T,팀공격력!A:A,B1088,팀공격력!B:B,D1088)+SUMIFS(팀공격력!AK:AK,팀공격력!A:A,B1088,팀공격력!B:B,D1088))*(F1088*60+G1088)),"")</f>
        <v>10.536576209946611</v>
      </c>
      <c r="BG1088" s="17">
        <f t="shared" si="505"/>
        <v>0.23076923076923078</v>
      </c>
      <c r="BH1088" s="17">
        <f t="shared" si="506"/>
        <v>0.30769230769230771</v>
      </c>
      <c r="BI1088" s="94">
        <f>IFERROR(((AG1088*(12000/5))/((F1088*60+G1088)*(SUMIFS(팀공격력!X:X,팀공격력!A:A,B1088,팀공격력!B:B,D1088)+SUMIFS(팀수비력!X:X,팀수비력!A:A,B1088,팀수비력!B:B,D1088))))*100,"")</f>
        <v>1.2132977432661975</v>
      </c>
      <c r="BJ1088" s="94">
        <f>IFERROR(((AI1088*(12000/5))/((F1088*60+G1088)*(SUMIFS(팀공격력!V:V,팀공격력!A:A,B1088,팀공격력!B:B,D1088)+SUMIFS(팀수비력!W:W,팀수비력!A:A,B1088,팀수비력!B:B,D1088))))*100,"")</f>
        <v>1.2534731652286544</v>
      </c>
      <c r="BK1088" s="94">
        <f>IFERROR(((AE1088*(12000/5))/((F1088*60+G1088)*(SUMIFS(팀공격력!X:X,팀공격력!A:A,B1088,팀공격력!B:B,D1088)+SUMIFS(팀수비력!X:X,팀수비력!A:A,B1088,팀수비력!B:B,D1088))))*100,"")</f>
        <v>1.8199466148992962</v>
      </c>
      <c r="BL1088" s="94">
        <f>IFERROR(100*AK1088/(((((F1088*60+G1088)/(12000/5))*SUMIFS(팀공격력!P:P,팀공격력!A:A,B1088,팀공격력!B:B,D1088))-K1088)),"")</f>
        <v>11.037672627885891</v>
      </c>
      <c r="BM1088" s="94">
        <f>IFERROR(100*((AM1088/E1088*(2400))/((F1088*60+G1088)*SUMIFS(팀공격력!AR:AR,팀공격력!A:A,B1088,팀공격력!B:B,D1088))),"")</f>
        <v>1.3495850027774923</v>
      </c>
      <c r="BN1088" s="94">
        <f>IFERROR((AO1088*40)/(((F1088*60+G1088)/60)*(SUMIFS(팀수비력!Q:Q,팀수비력!A:A,B1088,팀수비력!B:B,D1088)-SUMIFS(팀수비력!N:N,팀수비력!A:A,B1088,팀수비력!B:B,D1088)))*100,"")</f>
        <v>0</v>
      </c>
      <c r="BO1088" s="94">
        <f t="shared" si="507"/>
        <v>25.303643724696357</v>
      </c>
      <c r="BP1088" s="18"/>
      <c r="BQ1088" s="18"/>
      <c r="BR1088" s="18"/>
      <c r="BS1088" s="18"/>
      <c r="BT1088" s="19" t="s">
        <v>88</v>
      </c>
      <c r="BU1088" s="19"/>
      <c r="BV1088" s="26" t="s">
        <v>89</v>
      </c>
      <c r="BW1088" s="26"/>
      <c r="BX1088" s="26"/>
      <c r="BY1088" s="26"/>
      <c r="BZ1088" s="29"/>
      <c r="CA1088" s="29"/>
      <c r="CB1088" s="29"/>
      <c r="CC1088" s="30"/>
      <c r="CD1088" s="30"/>
      <c r="CE1088" s="30"/>
      <c r="CF1088" s="28">
        <v>3</v>
      </c>
      <c r="CG1088" s="28">
        <v>5</v>
      </c>
    </row>
    <row r="1089" spans="1:85" x14ac:dyDescent="0.4">
      <c r="A1089" s="9" t="s">
        <v>84</v>
      </c>
      <c r="B1089" s="9" t="s">
        <v>254</v>
      </c>
      <c r="C1089" s="9" t="s">
        <v>272</v>
      </c>
      <c r="D1089" s="23" t="s">
        <v>299</v>
      </c>
      <c r="E1089" s="32">
        <v>6</v>
      </c>
      <c r="F1089" s="32">
        <v>15</v>
      </c>
      <c r="G1089" s="32">
        <v>10</v>
      </c>
      <c r="H1089" s="14">
        <f t="shared" si="481"/>
        <v>5460</v>
      </c>
      <c r="I1089" s="45">
        <v>20</v>
      </c>
      <c r="J1089" s="15">
        <f t="shared" si="482"/>
        <v>3.3333333333333335</v>
      </c>
      <c r="K1089" s="21">
        <v>7</v>
      </c>
      <c r="L1089" s="21">
        <v>24</v>
      </c>
      <c r="M1089" s="15">
        <f t="shared" si="483"/>
        <v>1.1666666666666667</v>
      </c>
      <c r="N1089" s="15">
        <f t="shared" si="484"/>
        <v>4</v>
      </c>
      <c r="O1089" s="17">
        <f t="shared" si="485"/>
        <v>0.29166666666666669</v>
      </c>
      <c r="P1089" s="14">
        <v>3</v>
      </c>
      <c r="Q1089" s="16">
        <v>7</v>
      </c>
      <c r="R1089" s="15">
        <f t="shared" si="486"/>
        <v>0.5</v>
      </c>
      <c r="S1089" s="15">
        <f t="shared" si="487"/>
        <v>1.1666666666666667</v>
      </c>
      <c r="T1089" s="17">
        <f t="shared" si="488"/>
        <v>0.42857142857142855</v>
      </c>
      <c r="U1089" s="16">
        <v>4</v>
      </c>
      <c r="V1089" s="16">
        <v>17</v>
      </c>
      <c r="W1089" s="15">
        <f t="shared" si="489"/>
        <v>0.66666666666666663</v>
      </c>
      <c r="X1089" s="15">
        <f t="shared" si="490"/>
        <v>2.8333333333333335</v>
      </c>
      <c r="Y1089" s="17">
        <f t="shared" si="491"/>
        <v>0.23529411764705882</v>
      </c>
      <c r="Z1089" s="8">
        <v>2</v>
      </c>
      <c r="AA1089" s="8">
        <v>2</v>
      </c>
      <c r="AB1089" s="15">
        <f t="shared" si="492"/>
        <v>0.33333333333333331</v>
      </c>
      <c r="AC1089" s="15">
        <f t="shared" si="493"/>
        <v>0.33333333333333331</v>
      </c>
      <c r="AD1089" s="17">
        <f t="shared" si="494"/>
        <v>1</v>
      </c>
      <c r="AE1089" s="13">
        <v>13</v>
      </c>
      <c r="AF1089" s="15">
        <f t="shared" si="495"/>
        <v>2.1666666666666665</v>
      </c>
      <c r="AG1089" s="13">
        <v>0</v>
      </c>
      <c r="AH1089" s="15">
        <f t="shared" si="496"/>
        <v>0</v>
      </c>
      <c r="AI1089" s="13">
        <v>13</v>
      </c>
      <c r="AJ1089" s="15">
        <f t="shared" si="497"/>
        <v>2.1666666666666665</v>
      </c>
      <c r="AK1089" s="13">
        <v>8</v>
      </c>
      <c r="AL1089" s="15">
        <f t="shared" si="498"/>
        <v>1.3333333333333333</v>
      </c>
      <c r="AM1089" s="13">
        <v>2</v>
      </c>
      <c r="AN1089" s="15">
        <f t="shared" si="499"/>
        <v>0.33333333333333331</v>
      </c>
      <c r="AO1089" s="2">
        <v>0</v>
      </c>
      <c r="AP1089" s="15">
        <f t="shared" si="500"/>
        <v>0</v>
      </c>
      <c r="AQ1089" s="6">
        <v>5</v>
      </c>
      <c r="AR1089" s="15">
        <f t="shared" si="501"/>
        <v>0.83333333333333337</v>
      </c>
      <c r="AS1089" s="52">
        <v>9</v>
      </c>
      <c r="AT1089" s="15">
        <f t="shared" si="502"/>
        <v>1.5</v>
      </c>
      <c r="AU1089" s="18"/>
      <c r="AV1089" s="18"/>
      <c r="AW1089" s="18"/>
      <c r="AX1089" s="18"/>
      <c r="AY1089" s="18"/>
      <c r="AZ1089" s="18"/>
      <c r="BA1089" s="18"/>
      <c r="BB1089" s="18"/>
      <c r="BC1089" s="18"/>
      <c r="BD1089" s="92">
        <f t="shared" si="503"/>
        <v>40.19292604501608</v>
      </c>
      <c r="BE1089" s="92">
        <f t="shared" si="504"/>
        <v>37.5</v>
      </c>
      <c r="BF1089" s="93">
        <f>IFERROR(100*((L1089+0.44*AA1089+AQ1089)*2400)/((SUMIFS(팀공격력!Q:Q,팀공격력!A:A,B1089,팀공격력!B:B,D1089)+0.44*SUMIFS(팀공격력!T:T,팀공격력!A:A,B1089,팀공격력!B:B,D1089)+SUMIFS(팀공격력!AK:AK,팀공격력!A:A,B1089,팀공격력!B:B,D1089))*(F1089*60+G1089)),"")</f>
        <v>11.10046140472104</v>
      </c>
      <c r="BG1089" s="17">
        <f t="shared" si="505"/>
        <v>0.70833333333333337</v>
      </c>
      <c r="BH1089" s="17">
        <f t="shared" si="506"/>
        <v>8.3333333333333329E-2</v>
      </c>
      <c r="BI1089" s="94">
        <f>IFERROR(((AG1089*(12000/5))/((F1089*60+G1089)*(SUMIFS(팀공격력!X:X,팀공격력!A:A,B1089,팀공격력!B:B,D1089)+SUMIFS(팀수비력!X:X,팀수비력!A:A,B1089,팀수비력!B:B,D1089))))*100,"")</f>
        <v>0</v>
      </c>
      <c r="BJ1089" s="94">
        <f>IFERROR(((AI1089*(12000/5))/((F1089*60+G1089)*(SUMIFS(팀공격력!V:V,팀공격력!A:A,B1089,팀공격력!B:B,D1089)+SUMIFS(팀수비력!W:W,팀수비력!A:A,B1089,팀수비력!B:B,D1089))))*100,"")</f>
        <v>11.352885525070956</v>
      </c>
      <c r="BK1089" s="94">
        <f>IFERROR(((AE1089*(12000/5))/((F1089*60+G1089)*(SUMIFS(팀공격력!X:X,팀공격력!A:A,B1089,팀공격력!B:B,D1089)+SUMIFS(팀수비력!X:X,팀수비력!A:A,B1089,팀수비력!B:B,D1089))))*100,"")</f>
        <v>5.4945054945054945</v>
      </c>
      <c r="BL1089" s="94">
        <f>IFERROR(100*AK1089/(((((F1089*60+G1089)/(12000/5))*SUMIFS(팀공격력!P:P,팀공격력!A:A,B1089,팀공격력!B:B,D1089))-K1089)),"")</f>
        <v>8.7715290785325966</v>
      </c>
      <c r="BM1089" s="94">
        <f>IFERROR(100*((AM1089/E1089*(2400))/((F1089*60+G1089)*SUMIFS(팀공격력!AR:AR,팀공격력!A:A,B1089,팀공격력!B:B,D1089))),"")</f>
        <v>1.2536804274885422</v>
      </c>
      <c r="BN1089" s="94">
        <f>IFERROR((AO1089*40)/(((F1089*60+G1089)/60)*(SUMIFS(팀수비력!Q:Q,팀수비력!A:A,B1089,팀수비력!B:B,D1089)-SUMIFS(팀수비력!N:N,팀수비력!A:A,B1089,팀수비력!B:B,D1089)))*100,"")</f>
        <v>0</v>
      </c>
      <c r="BO1089" s="94">
        <f t="shared" si="507"/>
        <v>16.733601070950471</v>
      </c>
      <c r="BP1089" s="18"/>
      <c r="BQ1089" s="18"/>
      <c r="BR1089" s="18"/>
      <c r="BS1089" s="18"/>
      <c r="BT1089" s="19" t="s">
        <v>88</v>
      </c>
      <c r="BU1089" s="19"/>
      <c r="BV1089" s="26" t="s">
        <v>94</v>
      </c>
      <c r="BW1089" s="26"/>
      <c r="BX1089" s="26"/>
      <c r="BY1089" s="26"/>
      <c r="BZ1089" s="29"/>
      <c r="CA1089" s="29"/>
      <c r="CB1089" s="29"/>
      <c r="CC1089" s="30"/>
      <c r="CD1089" s="30"/>
      <c r="CE1089" s="30"/>
      <c r="CF1089" s="28">
        <v>1</v>
      </c>
      <c r="CG1089" s="28">
        <v>5</v>
      </c>
    </row>
    <row r="1090" spans="1:85" x14ac:dyDescent="0.4">
      <c r="A1090" s="9" t="s">
        <v>84</v>
      </c>
      <c r="B1090" s="9" t="s">
        <v>254</v>
      </c>
      <c r="C1090" s="9" t="s">
        <v>273</v>
      </c>
      <c r="D1090" s="23" t="s">
        <v>299</v>
      </c>
      <c r="E1090" s="32">
        <v>6</v>
      </c>
      <c r="F1090" s="32">
        <v>21</v>
      </c>
      <c r="G1090" s="32">
        <v>46</v>
      </c>
      <c r="H1090" s="14">
        <f t="shared" ref="H1090:H1104" si="508">(F1090*60+G1090)*E1090</f>
        <v>7836</v>
      </c>
      <c r="I1090" s="45">
        <v>52</v>
      </c>
      <c r="J1090" s="15">
        <f t="shared" ref="J1090:J1104" si="509">I1090/$E1090</f>
        <v>8.6666666666666661</v>
      </c>
      <c r="K1090" s="21">
        <v>20</v>
      </c>
      <c r="L1090" s="21">
        <v>39</v>
      </c>
      <c r="M1090" s="15">
        <f t="shared" ref="M1090:M1104" si="510">K1090/$E1090</f>
        <v>3.3333333333333335</v>
      </c>
      <c r="N1090" s="15">
        <f t="shared" ref="N1090:N1104" si="511">L1090/$E1090</f>
        <v>6.5</v>
      </c>
      <c r="O1090" s="17">
        <f t="shared" ref="O1090:O1104" si="512">K1090/L1090</f>
        <v>0.51282051282051277</v>
      </c>
      <c r="P1090" s="14">
        <v>15</v>
      </c>
      <c r="Q1090" s="16">
        <v>20</v>
      </c>
      <c r="R1090" s="15">
        <f t="shared" ref="R1090:R1104" si="513">P1090/$E1090</f>
        <v>2.5</v>
      </c>
      <c r="S1090" s="15">
        <f t="shared" ref="S1090:S1104" si="514">Q1090/$E1090</f>
        <v>3.3333333333333335</v>
      </c>
      <c r="T1090" s="17">
        <f t="shared" ref="T1090:T1104" si="515">P1090/Q1090</f>
        <v>0.75</v>
      </c>
      <c r="U1090" s="16">
        <v>5</v>
      </c>
      <c r="V1090" s="16">
        <v>19</v>
      </c>
      <c r="W1090" s="15">
        <f t="shared" ref="W1090:W1104" si="516">U1090/$E1090</f>
        <v>0.83333333333333337</v>
      </c>
      <c r="X1090" s="15">
        <f t="shared" ref="X1090:X1104" si="517">V1090/$E1090</f>
        <v>3.1666666666666665</v>
      </c>
      <c r="Y1090" s="17">
        <f t="shared" ref="Y1090:Y1104" si="518">U1090/V1090</f>
        <v>0.26315789473684209</v>
      </c>
      <c r="Z1090" s="8">
        <v>7</v>
      </c>
      <c r="AA1090" s="8">
        <v>12</v>
      </c>
      <c r="AB1090" s="15">
        <f t="shared" ref="AB1090:AB1104" si="519">Z1090/$E1090</f>
        <v>1.1666666666666667</v>
      </c>
      <c r="AC1090" s="15">
        <f t="shared" ref="AC1090:AC1104" si="520">AA1090/$E1090</f>
        <v>2</v>
      </c>
      <c r="AD1090" s="17">
        <f t="shared" ref="AD1090:AD1104" si="521">Z1090/AA1090</f>
        <v>0.58333333333333337</v>
      </c>
      <c r="AE1090" s="13">
        <v>12</v>
      </c>
      <c r="AF1090" s="15">
        <f t="shared" ref="AF1090:AF1104" si="522">AE1090/$E1090</f>
        <v>2</v>
      </c>
      <c r="AG1090" s="13">
        <v>2</v>
      </c>
      <c r="AH1090" s="15">
        <f t="shared" ref="AH1090:AH1104" si="523">AG1090/$E1090</f>
        <v>0.33333333333333331</v>
      </c>
      <c r="AI1090" s="13">
        <v>10</v>
      </c>
      <c r="AJ1090" s="15">
        <f t="shared" ref="AJ1090:AJ1104" si="524">AI1090/$E1090</f>
        <v>1.6666666666666667</v>
      </c>
      <c r="AK1090" s="13">
        <v>15</v>
      </c>
      <c r="AL1090" s="15">
        <f t="shared" ref="AL1090:AL1104" si="525">AK1090/$E1090</f>
        <v>2.5</v>
      </c>
      <c r="AM1090" s="13">
        <v>8</v>
      </c>
      <c r="AN1090" s="15">
        <f t="shared" ref="AN1090:AN1104" si="526">AM1090/$E1090</f>
        <v>1.3333333333333333</v>
      </c>
      <c r="AO1090" s="2">
        <v>0</v>
      </c>
      <c r="AP1090" s="15">
        <f t="shared" ref="AP1090:AP1104" si="527">AO1090/$E1090</f>
        <v>0</v>
      </c>
      <c r="AQ1090" s="6">
        <v>5</v>
      </c>
      <c r="AR1090" s="15">
        <f t="shared" ref="AR1090:AR1104" si="528">AQ1090/$E1090</f>
        <v>0.83333333333333337</v>
      </c>
      <c r="AS1090" s="52">
        <v>12</v>
      </c>
      <c r="AT1090" s="15">
        <f t="shared" ref="AT1090:AT1104" si="529">AS1090/$E1090</f>
        <v>2</v>
      </c>
      <c r="AU1090" s="18"/>
      <c r="AV1090" s="18"/>
      <c r="AW1090" s="18"/>
      <c r="AX1090" s="18"/>
      <c r="AY1090" s="18"/>
      <c r="AZ1090" s="18"/>
      <c r="BA1090" s="18"/>
      <c r="BB1090" s="18"/>
      <c r="BC1090" s="18"/>
      <c r="BD1090" s="92">
        <f t="shared" si="503"/>
        <v>58.71725383920505</v>
      </c>
      <c r="BE1090" s="92">
        <f t="shared" si="504"/>
        <v>57.692307692307686</v>
      </c>
      <c r="BF1090" s="93">
        <f>IFERROR(100*((L1090+0.44*AA1090+AQ1090)*2400)/((SUMIFS(팀공격력!Q:Q,팀공격력!A:A,B1090,팀공격력!B:B,D1090)+0.44*SUMIFS(팀공격력!T:T,팀공격력!A:A,B1090,팀공격력!B:B,D1090)+SUMIFS(팀공격력!AK:AK,팀공격력!A:A,B1090,팀공격력!B:B,D1090))*(F1090*60+G1090)),"")</f>
        <v>12.756435942914951</v>
      </c>
      <c r="BG1090" s="17">
        <f t="shared" si="505"/>
        <v>0.48717948717948717</v>
      </c>
      <c r="BH1090" s="17">
        <f t="shared" si="506"/>
        <v>0.30769230769230771</v>
      </c>
      <c r="BI1090" s="94">
        <f>IFERROR(((AG1090*(12000/5))/((F1090*60+G1090)*(SUMIFS(팀공격력!X:X,팀공격력!A:A,B1090,팀공격력!B:B,D1090)+SUMIFS(팀수비력!X:X,팀수비력!A:A,B1090,팀수비력!B:B,D1090))))*100,"")</f>
        <v>0.58899752621038992</v>
      </c>
      <c r="BJ1090" s="94">
        <f>IFERROR(((AI1090*(12000/5))/((F1090*60+G1090)*(SUMIFS(팀공격력!V:V,팀공격력!A:A,B1090,팀공격력!B:B,D1090)+SUMIFS(팀수비력!W:W,팀수비력!A:A,B1090,팀수비력!B:B,D1090))))*100,"")</f>
        <v>6.0850075555510479</v>
      </c>
      <c r="BK1090" s="94">
        <f>IFERROR(((AE1090*(12000/5))/((F1090*60+G1090)*(SUMIFS(팀공격력!X:X,팀공격력!A:A,B1090,팀공격력!B:B,D1090)+SUMIFS(팀수비력!X:X,팀수비력!A:A,B1090,팀수비력!B:B,D1090))))*100,"")</f>
        <v>3.5339851572623391</v>
      </c>
      <c r="BL1090" s="94">
        <f>IFERROR(100*AK1090/(((((F1090*60+G1090)/(12000/5))*SUMIFS(팀공격력!P:P,팀공격력!A:A,B1090,팀공격력!B:B,D1090))-K1090)),"")</f>
        <v>12.402929847650679</v>
      </c>
      <c r="BM1090" s="94">
        <f>IFERROR(100*((AM1090/E1090*(2400))/((F1090*60+G1090)*SUMIFS(팀공격력!AR:AR,팀공격력!A:A,B1090,팀공격력!B:B,D1090))),"")</f>
        <v>3.4941782205653089</v>
      </c>
      <c r="BN1090" s="94">
        <f>IFERROR((AO1090*40)/(((F1090*60+G1090)/60)*(SUMIFS(팀수비력!Q:Q,팀수비력!A:A,B1090,팀수비력!B:B,D1090)-SUMIFS(팀수비력!N:N,팀수비력!A:A,B1090,팀수비력!B:B,D1090)))*100,"")</f>
        <v>0</v>
      </c>
      <c r="BO1090" s="94">
        <f t="shared" si="507"/>
        <v>10.146103896103895</v>
      </c>
      <c r="BP1090" s="18"/>
      <c r="BQ1090" s="18"/>
      <c r="BR1090" s="18"/>
      <c r="BS1090" s="18"/>
      <c r="BT1090" s="19" t="s">
        <v>88</v>
      </c>
      <c r="BU1090" s="19"/>
      <c r="BV1090" s="26" t="s">
        <v>89</v>
      </c>
      <c r="BW1090" s="26"/>
      <c r="BX1090" s="26"/>
      <c r="BY1090" s="26"/>
      <c r="BZ1090" s="29"/>
      <c r="CA1090" s="29"/>
      <c r="CB1090" s="29"/>
      <c r="CC1090" s="30"/>
      <c r="CD1090" s="30"/>
      <c r="CE1090" s="30"/>
      <c r="CF1090" s="28">
        <v>2</v>
      </c>
      <c r="CG1090" s="28">
        <v>4</v>
      </c>
    </row>
    <row r="1091" spans="1:85" x14ac:dyDescent="0.4">
      <c r="A1091" s="9" t="s">
        <v>84</v>
      </c>
      <c r="B1091" s="9" t="s">
        <v>274</v>
      </c>
      <c r="C1091" s="9" t="s">
        <v>275</v>
      </c>
      <c r="D1091" s="23" t="s">
        <v>299</v>
      </c>
      <c r="E1091" s="32">
        <v>8</v>
      </c>
      <c r="F1091" s="32">
        <v>8</v>
      </c>
      <c r="G1091" s="32">
        <v>2</v>
      </c>
      <c r="H1091" s="14">
        <f t="shared" si="508"/>
        <v>3856</v>
      </c>
      <c r="I1091" s="45">
        <v>16</v>
      </c>
      <c r="J1091" s="15">
        <f t="shared" si="509"/>
        <v>2</v>
      </c>
      <c r="K1091" s="21">
        <v>6</v>
      </c>
      <c r="L1091" s="21">
        <v>13</v>
      </c>
      <c r="M1091" s="15">
        <f t="shared" si="510"/>
        <v>0.75</v>
      </c>
      <c r="N1091" s="15">
        <f t="shared" si="511"/>
        <v>1.625</v>
      </c>
      <c r="O1091" s="17">
        <f t="shared" si="512"/>
        <v>0.46153846153846156</v>
      </c>
      <c r="P1091" s="14">
        <v>3</v>
      </c>
      <c r="Q1091" s="16">
        <v>6</v>
      </c>
      <c r="R1091" s="15">
        <f t="shared" si="513"/>
        <v>0.375</v>
      </c>
      <c r="S1091" s="15">
        <f t="shared" si="514"/>
        <v>0.75</v>
      </c>
      <c r="T1091" s="17">
        <f t="shared" si="515"/>
        <v>0.5</v>
      </c>
      <c r="U1091" s="16">
        <v>3</v>
      </c>
      <c r="V1091" s="16">
        <v>7</v>
      </c>
      <c r="W1091" s="15">
        <f t="shared" si="516"/>
        <v>0.375</v>
      </c>
      <c r="X1091" s="15">
        <f t="shared" si="517"/>
        <v>0.875</v>
      </c>
      <c r="Y1091" s="17">
        <f t="shared" si="518"/>
        <v>0.42857142857142855</v>
      </c>
      <c r="Z1091" s="8">
        <v>1</v>
      </c>
      <c r="AA1091" s="8">
        <v>2</v>
      </c>
      <c r="AB1091" s="15">
        <f t="shared" si="519"/>
        <v>0.125</v>
      </c>
      <c r="AC1091" s="15">
        <f t="shared" si="520"/>
        <v>0.25</v>
      </c>
      <c r="AD1091" s="17">
        <f t="shared" si="521"/>
        <v>0.5</v>
      </c>
      <c r="AE1091" s="13">
        <v>4</v>
      </c>
      <c r="AF1091" s="15">
        <f t="shared" si="522"/>
        <v>0.5</v>
      </c>
      <c r="AG1091" s="13">
        <v>2</v>
      </c>
      <c r="AH1091" s="15">
        <f t="shared" si="523"/>
        <v>0.25</v>
      </c>
      <c r="AI1091" s="13">
        <v>2</v>
      </c>
      <c r="AJ1091" s="15">
        <f t="shared" si="524"/>
        <v>0.25</v>
      </c>
      <c r="AK1091" s="13">
        <v>1</v>
      </c>
      <c r="AL1091" s="15">
        <f t="shared" si="525"/>
        <v>0.125</v>
      </c>
      <c r="AM1091" s="13">
        <v>0</v>
      </c>
      <c r="AN1091" s="15">
        <f t="shared" si="526"/>
        <v>0</v>
      </c>
      <c r="AO1091" s="2">
        <v>0</v>
      </c>
      <c r="AP1091" s="15">
        <f t="shared" si="527"/>
        <v>0</v>
      </c>
      <c r="AQ1091" s="6">
        <v>3</v>
      </c>
      <c r="AR1091" s="15">
        <f t="shared" si="528"/>
        <v>0.375</v>
      </c>
      <c r="AS1091" s="52">
        <v>14</v>
      </c>
      <c r="AT1091" s="15">
        <f t="shared" si="529"/>
        <v>1.75</v>
      </c>
      <c r="AU1091" s="18"/>
      <c r="AV1091" s="18"/>
      <c r="AW1091" s="18"/>
      <c r="AX1091" s="18"/>
      <c r="AY1091" s="18"/>
      <c r="AZ1091" s="18"/>
      <c r="BA1091" s="18"/>
      <c r="BB1091" s="18"/>
      <c r="BC1091" s="18"/>
      <c r="BD1091" s="92">
        <f t="shared" si="503"/>
        <v>57.636887608069166</v>
      </c>
      <c r="BE1091" s="92">
        <f t="shared" si="504"/>
        <v>57.692307692307686</v>
      </c>
      <c r="BF1091" s="93">
        <f>IFERROR(100*((L1091+0.44*AA1091+AQ1091)*2400)/((SUMIFS(팀공격력!Q:Q,팀공격력!A:A,B1091,팀공격력!B:B,D1091)+0.44*SUMIFS(팀공격력!T:T,팀공격력!A:A,B1091,팀공격력!B:B,D1091)+SUMIFS(팀공격력!AK:AK,팀공격력!A:A,B1091,팀공격력!B:B,D1091))*(F1091*60+G1091)),"")</f>
        <v>10.597361374208234</v>
      </c>
      <c r="BG1091" s="17">
        <f t="shared" si="505"/>
        <v>0.53846153846153844</v>
      </c>
      <c r="BH1091" s="17">
        <f t="shared" si="506"/>
        <v>0.15384615384615385</v>
      </c>
      <c r="BI1091" s="94">
        <f>IFERROR(((AG1091*(12000/5))/((F1091*60+G1091)*(SUMIFS(팀공격력!X:X,팀공격력!A:A,B1091,팀공격력!B:B,D1091)+SUMIFS(팀수비력!X:X,팀수비력!A:A,B1091,팀수비력!B:B,D1091))))*100,"")</f>
        <v>1.5857493987366862</v>
      </c>
      <c r="BJ1091" s="94">
        <f>IFERROR(((AI1091*(12000/5))/((F1091*60+G1091)*(SUMIFS(팀공격력!V:V,팀공격력!A:A,B1091,팀공격력!B:B,D1091)+SUMIFS(팀수비력!W:W,팀수비력!A:A,B1091,팀수비력!B:B,D1091))))*100,"")</f>
        <v>2.9463036165876892</v>
      </c>
      <c r="BK1091" s="94">
        <f>IFERROR(((AE1091*(12000/5))/((F1091*60+G1091)*(SUMIFS(팀공격력!X:X,팀공격력!A:A,B1091,팀공격력!B:B,D1091)+SUMIFS(팀수비력!X:X,팀수비력!A:A,B1091,팀수비력!B:B,D1091))))*100,"")</f>
        <v>3.1714987974733724</v>
      </c>
      <c r="BL1091" s="94">
        <f>IFERROR(100*AK1091/(((((F1091*60+G1091)/(12000/5))*SUMIFS(팀공격력!P:P,팀공격력!A:A,B1091,팀공격력!B:B,D1091))-K1091)),"")</f>
        <v>2.0564847820126131</v>
      </c>
      <c r="BM1091" s="94">
        <f>IFERROR(100*((AM1091/E1091*(2400))/((F1091*60+G1091)*SUMIFS(팀공격력!AR:AR,팀공격력!A:A,B1091,팀공격력!B:B,D1091))),"")</f>
        <v>0</v>
      </c>
      <c r="BN1091" s="94">
        <f>IFERROR((AO1091*40)/(((F1091*60+G1091)/60)*(SUMIFS(팀수비력!Q:Q,팀수비력!A:A,B1091,팀수비력!B:B,D1091)-SUMIFS(팀수비력!N:N,팀수비력!A:A,B1091,팀수비력!B:B,D1091)))*100,"")</f>
        <v>0</v>
      </c>
      <c r="BO1091" s="94">
        <f t="shared" si="507"/>
        <v>17.772511848341228</v>
      </c>
      <c r="BP1091" s="18"/>
      <c r="BQ1091" s="18"/>
      <c r="BR1091" s="18"/>
      <c r="BS1091" s="18"/>
      <c r="BT1091" s="19" t="s">
        <v>88</v>
      </c>
      <c r="BU1091" s="19"/>
      <c r="BV1091" s="26" t="s">
        <v>89</v>
      </c>
      <c r="BW1091" s="26"/>
      <c r="BX1091" s="26"/>
      <c r="BY1091" s="26"/>
      <c r="BZ1091" s="29"/>
      <c r="CA1091" s="29"/>
      <c r="CB1091" s="29"/>
      <c r="CC1091" s="30"/>
      <c r="CD1091" s="30"/>
      <c r="CE1091" s="30"/>
      <c r="CF1091" s="28">
        <v>4</v>
      </c>
      <c r="CG1091" s="28">
        <v>4</v>
      </c>
    </row>
    <row r="1092" spans="1:85" x14ac:dyDescent="0.4">
      <c r="A1092" s="9" t="s">
        <v>84</v>
      </c>
      <c r="B1092" s="9" t="s">
        <v>274</v>
      </c>
      <c r="C1092" s="9" t="s">
        <v>278</v>
      </c>
      <c r="D1092" s="23" t="s">
        <v>299</v>
      </c>
      <c r="E1092" s="32">
        <v>3</v>
      </c>
      <c r="F1092" s="32">
        <v>17</v>
      </c>
      <c r="G1092" s="32">
        <v>36</v>
      </c>
      <c r="H1092" s="14">
        <f t="shared" si="508"/>
        <v>3168</v>
      </c>
      <c r="I1092" s="45">
        <v>20</v>
      </c>
      <c r="J1092" s="15">
        <f t="shared" si="509"/>
        <v>6.666666666666667</v>
      </c>
      <c r="K1092" s="21">
        <v>6</v>
      </c>
      <c r="L1092" s="21">
        <v>13</v>
      </c>
      <c r="M1092" s="15">
        <f t="shared" si="510"/>
        <v>2</v>
      </c>
      <c r="N1092" s="15">
        <f t="shared" si="511"/>
        <v>4.333333333333333</v>
      </c>
      <c r="O1092" s="17">
        <f t="shared" si="512"/>
        <v>0.46153846153846156</v>
      </c>
      <c r="P1092" s="14">
        <v>2</v>
      </c>
      <c r="Q1092" s="16">
        <v>6</v>
      </c>
      <c r="R1092" s="15">
        <f t="shared" si="513"/>
        <v>0.66666666666666663</v>
      </c>
      <c r="S1092" s="15">
        <f t="shared" si="514"/>
        <v>2</v>
      </c>
      <c r="T1092" s="17">
        <f t="shared" si="515"/>
        <v>0.33333333333333331</v>
      </c>
      <c r="U1092" s="16">
        <v>4</v>
      </c>
      <c r="V1092" s="16">
        <v>7</v>
      </c>
      <c r="W1092" s="15">
        <f t="shared" si="516"/>
        <v>1.3333333333333333</v>
      </c>
      <c r="X1092" s="15">
        <f t="shared" si="517"/>
        <v>2.3333333333333335</v>
      </c>
      <c r="Y1092" s="17">
        <f t="shared" si="518"/>
        <v>0.5714285714285714</v>
      </c>
      <c r="Z1092" s="8">
        <v>4</v>
      </c>
      <c r="AA1092" s="8">
        <v>6</v>
      </c>
      <c r="AB1092" s="15">
        <f t="shared" si="519"/>
        <v>1.3333333333333333</v>
      </c>
      <c r="AC1092" s="15">
        <f t="shared" si="520"/>
        <v>2</v>
      </c>
      <c r="AD1092" s="17">
        <f t="shared" si="521"/>
        <v>0.66666666666666663</v>
      </c>
      <c r="AE1092" s="13">
        <v>10</v>
      </c>
      <c r="AF1092" s="15">
        <f t="shared" si="522"/>
        <v>3.3333333333333335</v>
      </c>
      <c r="AG1092" s="13">
        <v>4</v>
      </c>
      <c r="AH1092" s="15">
        <f t="shared" si="523"/>
        <v>1.3333333333333333</v>
      </c>
      <c r="AI1092" s="13">
        <v>6</v>
      </c>
      <c r="AJ1092" s="15">
        <f t="shared" si="524"/>
        <v>2</v>
      </c>
      <c r="AK1092" s="13">
        <v>2</v>
      </c>
      <c r="AL1092" s="15">
        <f t="shared" si="525"/>
        <v>0.66666666666666663</v>
      </c>
      <c r="AM1092" s="13">
        <v>0</v>
      </c>
      <c r="AN1092" s="15">
        <f t="shared" si="526"/>
        <v>0</v>
      </c>
      <c r="AO1092" s="2">
        <v>0</v>
      </c>
      <c r="AP1092" s="15">
        <f t="shared" si="527"/>
        <v>0</v>
      </c>
      <c r="AQ1092" s="6">
        <v>0</v>
      </c>
      <c r="AR1092" s="15">
        <f t="shared" si="528"/>
        <v>0</v>
      </c>
      <c r="AS1092" s="52">
        <v>2</v>
      </c>
      <c r="AT1092" s="15">
        <f t="shared" si="529"/>
        <v>0.66666666666666663</v>
      </c>
      <c r="AU1092" s="18"/>
      <c r="AV1092" s="18"/>
      <c r="AW1092" s="18"/>
      <c r="AX1092" s="18"/>
      <c r="AY1092" s="18"/>
      <c r="AZ1092" s="18"/>
      <c r="BA1092" s="18"/>
      <c r="BB1092" s="18"/>
      <c r="BC1092" s="18"/>
      <c r="BD1092" s="92">
        <f t="shared" si="503"/>
        <v>63.9386189258312</v>
      </c>
      <c r="BE1092" s="92">
        <f t="shared" si="504"/>
        <v>61.53846153846154</v>
      </c>
      <c r="BF1092" s="93">
        <f>IFERROR(100*((L1092+0.44*AA1092+AQ1092)*2400)/((SUMIFS(팀공격력!Q:Q,팀공격력!A:A,B1092,팀공격력!B:B,D1092)+0.44*SUMIFS(팀공격력!T:T,팀공격력!A:A,B1092,팀공격력!B:B,D1092)+SUMIFS(팀공격력!AK:AK,팀공격력!A:A,B1092,팀공격력!B:B,D1092))*(F1092*60+G1092)),"")</f>
        <v>4.4817246501733088</v>
      </c>
      <c r="BG1092" s="17">
        <f t="shared" si="505"/>
        <v>0.53846153846153844</v>
      </c>
      <c r="BH1092" s="17">
        <f t="shared" si="506"/>
        <v>0.46153846153846156</v>
      </c>
      <c r="BI1092" s="94">
        <f>IFERROR(((AG1092*(12000/5))/((F1092*60+G1092)*(SUMIFS(팀공격력!X:X,팀공격력!A:A,B1092,팀공격력!B:B,D1092)+SUMIFS(팀수비력!X:X,팀수비력!A:A,B1092,팀수비력!B:B,D1092))))*100,"")</f>
        <v>1.4475969889982629</v>
      </c>
      <c r="BJ1092" s="94">
        <f>IFERROR(((AI1092*(12000/5))/((F1092*60+G1092)*(SUMIFS(팀공격력!V:V,팀공격력!A:A,B1092,팀공격력!B:B,D1092)+SUMIFS(팀수비력!W:W,팀수비력!A:A,B1092,팀수비력!B:B,D1092))))*100,"")</f>
        <v>4.0344271113501886</v>
      </c>
      <c r="BK1092" s="94">
        <f>IFERROR(((AE1092*(12000/5))/((F1092*60+G1092)*(SUMIFS(팀공격력!X:X,팀공격력!A:A,B1092,팀공격력!B:B,D1092)+SUMIFS(팀수비력!X:X,팀수비력!A:A,B1092,팀수비력!B:B,D1092))))*100,"")</f>
        <v>3.6189924724956573</v>
      </c>
      <c r="BL1092" s="94">
        <f>IFERROR(100*AK1092/(((((F1092*60+G1092)/(12000/5))*SUMIFS(팀공격력!P:P,팀공격력!A:A,B1092,팀공격력!B:B,D1092))-K1092)),"")</f>
        <v>1.7593244194229414</v>
      </c>
      <c r="BM1092" s="94">
        <f>IFERROR(100*((AM1092/E1092*(2400))/((F1092*60+G1092)*SUMIFS(팀공격력!AR:AR,팀공격력!A:A,B1092,팀공격력!B:B,D1092))),"")</f>
        <v>0</v>
      </c>
      <c r="BN1092" s="94">
        <f>IFERROR((AO1092*40)/(((F1092*60+G1092)/60)*(SUMIFS(팀수비력!Q:Q,팀수비력!A:A,B1092,팀수비력!B:B,D1092)-SUMIFS(팀수비력!N:N,팀수비력!A:A,B1092,팀수비력!B:B,D1092)))*100,"")</f>
        <v>0</v>
      </c>
      <c r="BO1092" s="94">
        <f t="shared" si="507"/>
        <v>0</v>
      </c>
      <c r="BP1092" s="18"/>
      <c r="BQ1092" s="18"/>
      <c r="BR1092" s="18"/>
      <c r="BS1092" s="18"/>
      <c r="BT1092" s="19" t="s">
        <v>88</v>
      </c>
      <c r="BU1092" s="19"/>
      <c r="BV1092" s="26" t="s">
        <v>97</v>
      </c>
      <c r="BW1092" s="26"/>
      <c r="BX1092" s="26"/>
      <c r="BY1092" s="26"/>
      <c r="BZ1092" s="29"/>
      <c r="CA1092" s="29"/>
      <c r="CB1092" s="29"/>
      <c r="CC1092" s="30"/>
      <c r="CD1092" s="30"/>
      <c r="CE1092" s="30"/>
      <c r="CF1092" s="28">
        <v>2</v>
      </c>
      <c r="CG1092" s="28">
        <v>1</v>
      </c>
    </row>
    <row r="1093" spans="1:85" x14ac:dyDescent="0.4">
      <c r="A1093" s="9" t="s">
        <v>84</v>
      </c>
      <c r="B1093" s="9" t="s">
        <v>274</v>
      </c>
      <c r="C1093" s="9" t="s">
        <v>279</v>
      </c>
      <c r="D1093" s="23" t="s">
        <v>299</v>
      </c>
      <c r="E1093" s="32">
        <v>8</v>
      </c>
      <c r="F1093" s="32">
        <v>17</v>
      </c>
      <c r="G1093" s="32">
        <v>54</v>
      </c>
      <c r="H1093" s="14">
        <f t="shared" si="508"/>
        <v>8592</v>
      </c>
      <c r="I1093" s="45">
        <v>49</v>
      </c>
      <c r="J1093" s="15">
        <f t="shared" si="509"/>
        <v>6.125</v>
      </c>
      <c r="K1093" s="21">
        <v>22</v>
      </c>
      <c r="L1093" s="21">
        <v>54</v>
      </c>
      <c r="M1093" s="15">
        <f t="shared" si="510"/>
        <v>2.75</v>
      </c>
      <c r="N1093" s="15">
        <f t="shared" si="511"/>
        <v>6.75</v>
      </c>
      <c r="O1093" s="17">
        <f t="shared" si="512"/>
        <v>0.40740740740740738</v>
      </c>
      <c r="P1093" s="14">
        <v>20</v>
      </c>
      <c r="Q1093" s="16">
        <v>45</v>
      </c>
      <c r="R1093" s="15">
        <f t="shared" si="513"/>
        <v>2.5</v>
      </c>
      <c r="S1093" s="15">
        <f t="shared" si="514"/>
        <v>5.625</v>
      </c>
      <c r="T1093" s="17">
        <f t="shared" si="515"/>
        <v>0.44444444444444442</v>
      </c>
      <c r="U1093" s="16">
        <v>2</v>
      </c>
      <c r="V1093" s="16">
        <v>9</v>
      </c>
      <c r="W1093" s="15">
        <f t="shared" si="516"/>
        <v>0.25</v>
      </c>
      <c r="X1093" s="15">
        <f t="shared" si="517"/>
        <v>1.125</v>
      </c>
      <c r="Y1093" s="17">
        <f t="shared" si="518"/>
        <v>0.22222222222222221</v>
      </c>
      <c r="Z1093" s="8">
        <v>3</v>
      </c>
      <c r="AA1093" s="8">
        <v>5</v>
      </c>
      <c r="AB1093" s="15">
        <f t="shared" si="519"/>
        <v>0.375</v>
      </c>
      <c r="AC1093" s="15">
        <f t="shared" si="520"/>
        <v>0.625</v>
      </c>
      <c r="AD1093" s="17">
        <f t="shared" si="521"/>
        <v>0.6</v>
      </c>
      <c r="AE1093" s="13">
        <v>24</v>
      </c>
      <c r="AF1093" s="15">
        <f t="shared" si="522"/>
        <v>3</v>
      </c>
      <c r="AG1093" s="13">
        <v>13</v>
      </c>
      <c r="AH1093" s="15">
        <f t="shared" si="523"/>
        <v>1.625</v>
      </c>
      <c r="AI1093" s="13">
        <v>11</v>
      </c>
      <c r="AJ1093" s="15">
        <f t="shared" si="524"/>
        <v>1.375</v>
      </c>
      <c r="AK1093" s="13">
        <v>3</v>
      </c>
      <c r="AL1093" s="15">
        <f t="shared" si="525"/>
        <v>0.375</v>
      </c>
      <c r="AM1093" s="13">
        <v>3</v>
      </c>
      <c r="AN1093" s="15">
        <f t="shared" si="526"/>
        <v>0.375</v>
      </c>
      <c r="AO1093" s="2">
        <v>2</v>
      </c>
      <c r="AP1093" s="15">
        <f t="shared" si="527"/>
        <v>0.25</v>
      </c>
      <c r="AQ1093" s="6">
        <v>10</v>
      </c>
      <c r="AR1093" s="15">
        <f t="shared" si="528"/>
        <v>1.25</v>
      </c>
      <c r="AS1093" s="52">
        <v>19</v>
      </c>
      <c r="AT1093" s="15">
        <f t="shared" si="529"/>
        <v>2.375</v>
      </c>
      <c r="AU1093" s="18"/>
      <c r="AV1093" s="18"/>
      <c r="AW1093" s="18"/>
      <c r="AX1093" s="18"/>
      <c r="AY1093" s="18"/>
      <c r="AZ1093" s="18"/>
      <c r="BA1093" s="18"/>
      <c r="BB1093" s="18"/>
      <c r="BC1093" s="18"/>
      <c r="BD1093" s="92">
        <f t="shared" si="503"/>
        <v>43.594306049822066</v>
      </c>
      <c r="BE1093" s="92">
        <f t="shared" si="504"/>
        <v>42.592592592592595</v>
      </c>
      <c r="BF1093" s="93">
        <f>IFERROR(100*((L1093+0.44*AA1093+AQ1093)*2400)/((SUMIFS(팀공격력!Q:Q,팀공격력!A:A,B1093,팀공격력!B:B,D1093)+0.44*SUMIFS(팀공격력!T:T,팀공격력!A:A,B1093,팀공격력!B:B,D1093)+SUMIFS(팀공격력!AK:AK,팀공격력!A:A,B1093,팀공격력!B:B,D1093))*(F1093*60+G1093)),"")</f>
        <v>18.652027548650235</v>
      </c>
      <c r="BG1093" s="17">
        <f t="shared" si="505"/>
        <v>0.16666666666666666</v>
      </c>
      <c r="BH1093" s="17">
        <f t="shared" si="506"/>
        <v>9.2592592592592587E-2</v>
      </c>
      <c r="BI1093" s="94">
        <f>IFERROR(((AG1093*(12000/5))/((F1093*60+G1093)*(SUMIFS(팀공격력!X:X,팀공격력!A:A,B1093,팀공격력!B:B,D1093)+SUMIFS(팀수비력!X:X,팀수비력!A:A,B1093,팀수비력!B:B,D1093))))*100,"")</f>
        <v>4.6258406575810413</v>
      </c>
      <c r="BJ1093" s="94">
        <f>IFERROR(((AI1093*(12000/5))/((F1093*60+G1093)*(SUMIFS(팀공격력!V:V,팀공격력!A:A,B1093,팀공격력!B:B,D1093)+SUMIFS(팀수비력!W:W,팀수비력!A:A,B1093,팀수비력!B:B,D1093))))*100,"")</f>
        <v>7.2724868599385148</v>
      </c>
      <c r="BK1093" s="94">
        <f>IFERROR(((AE1093*(12000/5))/((F1093*60+G1093)*(SUMIFS(팀공격력!X:X,팀공격력!A:A,B1093,팀공격력!B:B,D1093)+SUMIFS(팀수비력!X:X,팀수비력!A:A,B1093,팀수비력!B:B,D1093))))*100,"")</f>
        <v>8.5400135216880759</v>
      </c>
      <c r="BL1093" s="94">
        <f>IFERROR(100*AK1093/(((((F1093*60+G1093)/(12000/5))*SUMIFS(팀공격력!P:P,팀공격력!A:A,B1093,팀공격력!B:B,D1093))-K1093)),"")</f>
        <v>3.0084235860409145</v>
      </c>
      <c r="BM1093" s="94">
        <f>IFERROR(100*((AM1093/E1093*(2400))/((F1093*60+G1093)*SUMIFS(팀공격력!AR:AR,팀공격력!A:A,B1093,팀공격력!B:B,D1093))),"")</f>
        <v>1.1640637187659144</v>
      </c>
      <c r="BN1093" s="94">
        <f>IFERROR((AO1093*40)/(((F1093*60+G1093)/60)*(SUMIFS(팀수비력!Q:Q,팀수비력!A:A,B1093,팀수비력!B:B,D1093)-SUMIFS(팀수비력!N:N,팀수비력!A:A,B1093,팀수비력!B:B,D1093)))*100,"")</f>
        <v>1.2625067070668814</v>
      </c>
      <c r="BO1093" s="94">
        <f t="shared" si="507"/>
        <v>15.105740181268882</v>
      </c>
      <c r="BP1093" s="18"/>
      <c r="BQ1093" s="18"/>
      <c r="BR1093" s="18"/>
      <c r="BS1093" s="18"/>
      <c r="BT1093" s="19" t="s">
        <v>88</v>
      </c>
      <c r="BU1093" s="19"/>
      <c r="BV1093" s="26" t="s">
        <v>97</v>
      </c>
      <c r="BW1093" s="26"/>
      <c r="BX1093" s="26"/>
      <c r="BY1093" s="26"/>
      <c r="BZ1093" s="29"/>
      <c r="CA1093" s="29"/>
      <c r="CB1093" s="29"/>
      <c r="CC1093" s="30"/>
      <c r="CD1093" s="30"/>
      <c r="CE1093" s="30"/>
      <c r="CF1093" s="28">
        <v>4</v>
      </c>
      <c r="CG1093" s="28">
        <v>4</v>
      </c>
    </row>
    <row r="1094" spans="1:85" x14ac:dyDescent="0.4">
      <c r="A1094" s="9" t="s">
        <v>84</v>
      </c>
      <c r="B1094" s="9" t="s">
        <v>274</v>
      </c>
      <c r="C1094" s="9" t="s">
        <v>281</v>
      </c>
      <c r="D1094" s="23" t="s">
        <v>299</v>
      </c>
      <c r="E1094" s="32">
        <v>8</v>
      </c>
      <c r="F1094" s="32">
        <v>8</v>
      </c>
      <c r="G1094" s="32">
        <v>22</v>
      </c>
      <c r="H1094" s="14">
        <f t="shared" si="508"/>
        <v>4016</v>
      </c>
      <c r="I1094" s="45">
        <v>30</v>
      </c>
      <c r="J1094" s="15">
        <f t="shared" si="509"/>
        <v>3.75</v>
      </c>
      <c r="K1094" s="21">
        <v>12</v>
      </c>
      <c r="L1094" s="21">
        <v>23</v>
      </c>
      <c r="M1094" s="15">
        <f t="shared" si="510"/>
        <v>1.5</v>
      </c>
      <c r="N1094" s="15">
        <f t="shared" si="511"/>
        <v>2.875</v>
      </c>
      <c r="O1094" s="17">
        <f t="shared" si="512"/>
        <v>0.52173913043478259</v>
      </c>
      <c r="P1094" s="14">
        <v>11</v>
      </c>
      <c r="Q1094" s="16">
        <v>20</v>
      </c>
      <c r="R1094" s="15">
        <f t="shared" si="513"/>
        <v>1.375</v>
      </c>
      <c r="S1094" s="15">
        <f t="shared" si="514"/>
        <v>2.5</v>
      </c>
      <c r="T1094" s="17">
        <f t="shared" si="515"/>
        <v>0.55000000000000004</v>
      </c>
      <c r="U1094" s="16">
        <v>1</v>
      </c>
      <c r="V1094" s="16">
        <v>3</v>
      </c>
      <c r="W1094" s="15">
        <f t="shared" si="516"/>
        <v>0.125</v>
      </c>
      <c r="X1094" s="15">
        <f t="shared" si="517"/>
        <v>0.375</v>
      </c>
      <c r="Y1094" s="17">
        <f t="shared" si="518"/>
        <v>0.33333333333333331</v>
      </c>
      <c r="Z1094" s="8">
        <v>5</v>
      </c>
      <c r="AA1094" s="8">
        <v>12</v>
      </c>
      <c r="AB1094" s="15">
        <f t="shared" si="519"/>
        <v>0.625</v>
      </c>
      <c r="AC1094" s="15">
        <f t="shared" si="520"/>
        <v>1.5</v>
      </c>
      <c r="AD1094" s="17">
        <f t="shared" si="521"/>
        <v>0.41666666666666669</v>
      </c>
      <c r="AE1094" s="13">
        <v>20</v>
      </c>
      <c r="AF1094" s="15">
        <f t="shared" si="522"/>
        <v>2.5</v>
      </c>
      <c r="AG1094" s="13">
        <v>7</v>
      </c>
      <c r="AH1094" s="15">
        <f t="shared" si="523"/>
        <v>0.875</v>
      </c>
      <c r="AI1094" s="13">
        <v>13</v>
      </c>
      <c r="AJ1094" s="15">
        <f t="shared" si="524"/>
        <v>1.625</v>
      </c>
      <c r="AK1094" s="13">
        <v>4</v>
      </c>
      <c r="AL1094" s="15">
        <f t="shared" si="525"/>
        <v>0.5</v>
      </c>
      <c r="AM1094" s="13">
        <v>2</v>
      </c>
      <c r="AN1094" s="15">
        <f t="shared" si="526"/>
        <v>0.25</v>
      </c>
      <c r="AO1094" s="2">
        <v>3</v>
      </c>
      <c r="AP1094" s="15">
        <f t="shared" si="527"/>
        <v>0.375</v>
      </c>
      <c r="AQ1094" s="6">
        <v>6</v>
      </c>
      <c r="AR1094" s="15">
        <f t="shared" si="528"/>
        <v>0.75</v>
      </c>
      <c r="AS1094" s="52">
        <v>11</v>
      </c>
      <c r="AT1094" s="15">
        <f t="shared" si="529"/>
        <v>1.375</v>
      </c>
      <c r="AU1094" s="18"/>
      <c r="AV1094" s="18"/>
      <c r="AW1094" s="18"/>
      <c r="AX1094" s="18"/>
      <c r="AY1094" s="18"/>
      <c r="AZ1094" s="18"/>
      <c r="BA1094" s="18"/>
      <c r="BB1094" s="18"/>
      <c r="BC1094" s="18"/>
      <c r="BD1094" s="92">
        <f t="shared" ref="BD1094:BD1104" si="530">IFERROR((I1094/(2*(L1094+(0.44*AA1094))))*100,"")</f>
        <v>53.041018387553038</v>
      </c>
      <c r="BE1094" s="92">
        <f t="shared" ref="BE1094:BE1104" si="531">IFERROR(((P1094+(1.5*U1094))/L1094)*100,"")</f>
        <v>54.347826086956516</v>
      </c>
      <c r="BF1094" s="93">
        <f>IFERROR(100*((L1094+0.44*AA1094+AQ1094)*2400)/((SUMIFS(팀공격력!Q:Q,팀공격력!A:A,B1094,팀공격력!B:B,D1094)+0.44*SUMIFS(팀공격력!T:T,팀공격력!A:A,B1094,팀공격력!B:B,D1094)+SUMIFS(팀공격력!AK:AK,팀공격력!A:A,B1094,팀공격력!B:B,D1094))*(F1094*60+G1094)),"")</f>
        <v>20.663764148570134</v>
      </c>
      <c r="BG1094" s="17">
        <f t="shared" ref="BG1094:BG1104" si="532">IFERROR(V1094/L1094,"")</f>
        <v>0.13043478260869565</v>
      </c>
      <c r="BH1094" s="17">
        <f t="shared" ref="BH1094:BH1104" si="533">IFERROR(AA1094/L1094,"")</f>
        <v>0.52173913043478259</v>
      </c>
      <c r="BI1094" s="94">
        <f>IFERROR(((AG1094*(12000/5))/((F1094*60+G1094)*(SUMIFS(팀공격력!X:X,팀공격력!A:A,B1094,팀공격력!B:B,D1094)+SUMIFS(팀수비력!X:X,팀수비력!A:A,B1094,팀수비력!B:B,D1094))))*100,"")</f>
        <v>5.3290024614916129</v>
      </c>
      <c r="BJ1094" s="94">
        <f>IFERROR(((AI1094*(12000/5))/((F1094*60+G1094)*(SUMIFS(팀공격력!V:V,팀공격력!A:A,B1094,팀공격력!B:B,D1094)+SUMIFS(팀수비력!W:W,팀수비력!A:A,B1094,팀수비력!B:B,D1094))))*100,"")</f>
        <v>18.387986515476555</v>
      </c>
      <c r="BK1094" s="94">
        <f>IFERROR(((AE1094*(12000/5))/((F1094*60+G1094)*(SUMIFS(팀공격력!X:X,팀공격력!A:A,B1094,팀공격력!B:B,D1094)+SUMIFS(팀수비력!X:X,팀수비력!A:A,B1094,팀수비력!B:B,D1094))))*100,"")</f>
        <v>15.225721318547466</v>
      </c>
      <c r="BL1094" s="94">
        <f>IFERROR(100*AK1094/(((((F1094*60+G1094)/(12000/5))*SUMIFS(팀공격력!P:P,팀공격력!A:A,B1094,팀공격력!B:B,D1094))-K1094)),"")</f>
        <v>8.9100089100089104</v>
      </c>
      <c r="BM1094" s="94">
        <f>IFERROR(100*((AM1094/E1094*(2400))/((F1094*60+G1094)*SUMIFS(팀공격력!AR:AR,팀공격력!A:A,B1094,팀공격력!B:B,D1094))),"")</f>
        <v>1.6602980530605473</v>
      </c>
      <c r="BN1094" s="94">
        <f>IFERROR((AO1094*40)/(((F1094*60+G1094)/60)*(SUMIFS(팀수비력!Q:Q,팀수비력!A:A,B1094,팀수비력!B:B,D1094)-SUMIFS(팀수비력!N:N,팀수비력!A:A,B1094,팀수비력!B:B,D1094)))*100,"")</f>
        <v>4.0515902491727998</v>
      </c>
      <c r="BO1094" s="94">
        <f t="shared" ref="BO1094:BO1104" si="534">IFERROR(100*AQ1094/(L1094+0.44*AA1094+AQ1094),"")</f>
        <v>17.50291715285881</v>
      </c>
      <c r="BP1094" s="18"/>
      <c r="BQ1094" s="18"/>
      <c r="BR1094" s="18"/>
      <c r="BS1094" s="18"/>
      <c r="BT1094" s="19" t="s">
        <v>93</v>
      </c>
      <c r="BU1094" s="19"/>
      <c r="BV1094" s="26" t="s">
        <v>97</v>
      </c>
      <c r="BW1094" s="26"/>
      <c r="BX1094" s="26"/>
      <c r="BY1094" s="26"/>
      <c r="BZ1094" s="29"/>
      <c r="CA1094" s="29"/>
      <c r="CB1094" s="29"/>
      <c r="CC1094" s="30"/>
      <c r="CD1094" s="30"/>
      <c r="CE1094" s="30"/>
      <c r="CF1094" s="28">
        <v>4</v>
      </c>
      <c r="CG1094" s="28">
        <v>4</v>
      </c>
    </row>
    <row r="1095" spans="1:85" x14ac:dyDescent="0.4">
      <c r="A1095" s="9" t="s">
        <v>84</v>
      </c>
      <c r="B1095" s="9" t="s">
        <v>274</v>
      </c>
      <c r="C1095" s="9" t="s">
        <v>282</v>
      </c>
      <c r="D1095" s="23" t="s">
        <v>299</v>
      </c>
      <c r="E1095" s="32">
        <v>5</v>
      </c>
      <c r="F1095" s="32">
        <v>14</v>
      </c>
      <c r="G1095" s="32">
        <v>17</v>
      </c>
      <c r="H1095" s="14">
        <f t="shared" si="508"/>
        <v>4285</v>
      </c>
      <c r="I1095" s="45">
        <v>19</v>
      </c>
      <c r="J1095" s="15">
        <f t="shared" si="509"/>
        <v>3.8</v>
      </c>
      <c r="K1095" s="21">
        <v>7</v>
      </c>
      <c r="L1095" s="21">
        <v>23</v>
      </c>
      <c r="M1095" s="15">
        <f t="shared" si="510"/>
        <v>1.4</v>
      </c>
      <c r="N1095" s="15">
        <f t="shared" si="511"/>
        <v>4.5999999999999996</v>
      </c>
      <c r="O1095" s="17">
        <f t="shared" si="512"/>
        <v>0.30434782608695654</v>
      </c>
      <c r="P1095" s="14">
        <v>2</v>
      </c>
      <c r="Q1095" s="16">
        <v>7</v>
      </c>
      <c r="R1095" s="15">
        <f t="shared" si="513"/>
        <v>0.4</v>
      </c>
      <c r="S1095" s="15">
        <f t="shared" si="514"/>
        <v>1.4</v>
      </c>
      <c r="T1095" s="17">
        <f t="shared" si="515"/>
        <v>0.2857142857142857</v>
      </c>
      <c r="U1095" s="16">
        <v>5</v>
      </c>
      <c r="V1095" s="16">
        <v>16</v>
      </c>
      <c r="W1095" s="15">
        <f t="shared" si="516"/>
        <v>1</v>
      </c>
      <c r="X1095" s="15">
        <f t="shared" si="517"/>
        <v>3.2</v>
      </c>
      <c r="Y1095" s="17">
        <f t="shared" si="518"/>
        <v>0.3125</v>
      </c>
      <c r="Z1095" s="8">
        <v>0</v>
      </c>
      <c r="AA1095" s="8">
        <v>0</v>
      </c>
      <c r="AB1095" s="15">
        <f t="shared" si="519"/>
        <v>0</v>
      </c>
      <c r="AC1095" s="15">
        <f t="shared" si="520"/>
        <v>0</v>
      </c>
      <c r="AD1095" s="17" t="e">
        <f t="shared" si="521"/>
        <v>#DIV/0!</v>
      </c>
      <c r="AE1095" s="13">
        <v>9</v>
      </c>
      <c r="AF1095" s="15">
        <f t="shared" si="522"/>
        <v>1.8</v>
      </c>
      <c r="AG1095" s="13">
        <v>5</v>
      </c>
      <c r="AH1095" s="15">
        <f t="shared" si="523"/>
        <v>1</v>
      </c>
      <c r="AI1095" s="13">
        <v>4</v>
      </c>
      <c r="AJ1095" s="15">
        <f t="shared" si="524"/>
        <v>0.8</v>
      </c>
      <c r="AK1095" s="13">
        <v>2</v>
      </c>
      <c r="AL1095" s="15">
        <f t="shared" si="525"/>
        <v>0.4</v>
      </c>
      <c r="AM1095" s="13">
        <v>1</v>
      </c>
      <c r="AN1095" s="15">
        <f t="shared" si="526"/>
        <v>0.2</v>
      </c>
      <c r="AO1095" s="2">
        <v>3</v>
      </c>
      <c r="AP1095" s="15">
        <f t="shared" si="527"/>
        <v>0.6</v>
      </c>
      <c r="AQ1095" s="6">
        <v>1</v>
      </c>
      <c r="AR1095" s="15">
        <f t="shared" si="528"/>
        <v>0.2</v>
      </c>
      <c r="AS1095" s="52">
        <v>9</v>
      </c>
      <c r="AT1095" s="15">
        <f t="shared" si="529"/>
        <v>1.8</v>
      </c>
      <c r="AU1095" s="18"/>
      <c r="AV1095" s="18"/>
      <c r="AW1095" s="18"/>
      <c r="AX1095" s="18"/>
      <c r="AY1095" s="18"/>
      <c r="AZ1095" s="18"/>
      <c r="BA1095" s="18"/>
      <c r="BB1095" s="18"/>
      <c r="BC1095" s="18"/>
      <c r="BD1095" s="92">
        <f t="shared" si="530"/>
        <v>41.304347826086953</v>
      </c>
      <c r="BE1095" s="92">
        <f t="shared" si="531"/>
        <v>41.304347826086953</v>
      </c>
      <c r="BF1095" s="93">
        <f>IFERROR(100*((L1095+0.44*AA1095+AQ1095)*2400)/((SUMIFS(팀공격력!Q:Q,팀공격력!A:A,B1095,팀공격력!B:B,D1095)+0.44*SUMIFS(팀공격력!T:T,팀공격력!A:A,B1095,팀공격력!B:B,D1095)+SUMIFS(팀공격력!AK:AK,팀공격력!A:A,B1095,팀공격력!B:B,D1095))*(F1095*60+G1095)),"")</f>
        <v>8.474279033056515</v>
      </c>
      <c r="BG1095" s="17">
        <f t="shared" si="532"/>
        <v>0.69565217391304346</v>
      </c>
      <c r="BH1095" s="17">
        <f t="shared" si="533"/>
        <v>0</v>
      </c>
      <c r="BI1095" s="94">
        <f>IFERROR(((AG1095*(12000/5))/((F1095*60+G1095)*(SUMIFS(팀공격력!X:X,팀공격력!A:A,B1095,팀공격력!B:B,D1095)+SUMIFS(팀수비력!X:X,팀수비력!A:A,B1095,팀수비력!B:B,D1095))))*100,"")</f>
        <v>2.2296709748864725</v>
      </c>
      <c r="BJ1095" s="94">
        <f>IFERROR(((AI1095*(12000/5))/((F1095*60+G1095)*(SUMIFS(팀공격력!V:V,팀공격력!A:A,B1095,팀공격력!B:B,D1095)+SUMIFS(팀수비력!W:W,팀수비력!A:A,B1095,팀수비력!B:B,D1095))))*100,"")</f>
        <v>3.3141618277602483</v>
      </c>
      <c r="BK1095" s="94">
        <f>IFERROR(((AE1095*(12000/5))/((F1095*60+G1095)*(SUMIFS(팀공격력!X:X,팀공격력!A:A,B1095,팀공격력!B:B,D1095)+SUMIFS(팀수비력!X:X,팀수비력!A:A,B1095,팀수비력!B:B,D1095))))*100,"")</f>
        <v>4.0134077547956508</v>
      </c>
      <c r="BL1095" s="94">
        <f>IFERROR(100*AK1095/(((((F1095*60+G1095)/(12000/5))*SUMIFS(팀공격력!P:P,팀공격력!A:A,B1095,팀공격력!B:B,D1095))-K1095)),"")</f>
        <v>2.2190990457874102</v>
      </c>
      <c r="BM1095" s="94">
        <f>IFERROR(100*((AM1095/E1095*(2400))/((F1095*60+G1095)*SUMIFS(팀공격력!AR:AR,팀공격력!A:A,B1095,팀공격력!B:B,D1095))),"")</f>
        <v>0.77803465356956325</v>
      </c>
      <c r="BN1095" s="94">
        <f>IFERROR((AO1095*40)/(((F1095*60+G1095)/60)*(SUMIFS(팀수비력!Q:Q,팀수비력!A:A,B1095,팀수비력!B:B,D1095)-SUMIFS(팀수비력!N:N,팀수비력!A:A,B1095,팀수비력!B:B,D1095)))*100,"")</f>
        <v>2.3732769020825506</v>
      </c>
      <c r="BO1095" s="94">
        <f t="shared" si="534"/>
        <v>4.166666666666667</v>
      </c>
      <c r="BP1095" s="18"/>
      <c r="BQ1095" s="18"/>
      <c r="BR1095" s="18"/>
      <c r="BS1095" s="18"/>
      <c r="BT1095" s="19" t="s">
        <v>88</v>
      </c>
      <c r="BU1095" s="19"/>
      <c r="BV1095" s="26" t="s">
        <v>94</v>
      </c>
      <c r="BW1095" s="26"/>
      <c r="BX1095" s="26"/>
      <c r="BY1095" s="26"/>
      <c r="BZ1095" s="29"/>
      <c r="CA1095" s="29"/>
      <c r="CB1095" s="29"/>
      <c r="CC1095" s="30"/>
      <c r="CD1095" s="30"/>
      <c r="CE1095" s="30"/>
      <c r="CF1095" s="28">
        <v>2</v>
      </c>
      <c r="CG1095" s="28">
        <v>3</v>
      </c>
    </row>
    <row r="1096" spans="1:85" x14ac:dyDescent="0.4">
      <c r="A1096" s="9" t="s">
        <v>84</v>
      </c>
      <c r="B1096" s="9" t="s">
        <v>274</v>
      </c>
      <c r="C1096" s="9" t="s">
        <v>283</v>
      </c>
      <c r="D1096" s="23" t="s">
        <v>299</v>
      </c>
      <c r="E1096" s="32">
        <v>8</v>
      </c>
      <c r="F1096" s="32">
        <v>32</v>
      </c>
      <c r="G1096" s="32">
        <v>3</v>
      </c>
      <c r="H1096" s="14">
        <f t="shared" si="508"/>
        <v>15384</v>
      </c>
      <c r="I1096" s="45">
        <v>133</v>
      </c>
      <c r="J1096" s="15">
        <f t="shared" si="509"/>
        <v>16.625</v>
      </c>
      <c r="K1096" s="21">
        <v>50</v>
      </c>
      <c r="L1096" s="21">
        <v>99</v>
      </c>
      <c r="M1096" s="15">
        <f t="shared" si="510"/>
        <v>6.25</v>
      </c>
      <c r="N1096" s="15">
        <f t="shared" si="511"/>
        <v>12.375</v>
      </c>
      <c r="O1096" s="17">
        <f t="shared" si="512"/>
        <v>0.50505050505050508</v>
      </c>
      <c r="P1096" s="14">
        <v>49</v>
      </c>
      <c r="Q1096" s="16">
        <v>95</v>
      </c>
      <c r="R1096" s="15">
        <f t="shared" si="513"/>
        <v>6.125</v>
      </c>
      <c r="S1096" s="15">
        <f t="shared" si="514"/>
        <v>11.875</v>
      </c>
      <c r="T1096" s="17">
        <f t="shared" si="515"/>
        <v>0.51578947368421058</v>
      </c>
      <c r="U1096" s="16">
        <v>1</v>
      </c>
      <c r="V1096" s="16">
        <v>4</v>
      </c>
      <c r="W1096" s="15">
        <f t="shared" si="516"/>
        <v>0.125</v>
      </c>
      <c r="X1096" s="15">
        <f t="shared" si="517"/>
        <v>0.5</v>
      </c>
      <c r="Y1096" s="17">
        <f t="shared" si="518"/>
        <v>0.25</v>
      </c>
      <c r="Z1096" s="8">
        <v>32</v>
      </c>
      <c r="AA1096" s="8">
        <v>56</v>
      </c>
      <c r="AB1096" s="15">
        <f t="shared" si="519"/>
        <v>4</v>
      </c>
      <c r="AC1096" s="15">
        <f t="shared" si="520"/>
        <v>7</v>
      </c>
      <c r="AD1096" s="17">
        <f t="shared" si="521"/>
        <v>0.5714285714285714</v>
      </c>
      <c r="AE1096" s="13">
        <v>108</v>
      </c>
      <c r="AF1096" s="15">
        <f t="shared" si="522"/>
        <v>13.5</v>
      </c>
      <c r="AG1096" s="13">
        <v>43</v>
      </c>
      <c r="AH1096" s="15">
        <f t="shared" si="523"/>
        <v>5.375</v>
      </c>
      <c r="AI1096" s="13">
        <v>65</v>
      </c>
      <c r="AJ1096" s="15">
        <f t="shared" si="524"/>
        <v>8.125</v>
      </c>
      <c r="AK1096" s="13">
        <v>18</v>
      </c>
      <c r="AL1096" s="15">
        <f t="shared" si="525"/>
        <v>2.25</v>
      </c>
      <c r="AM1096" s="13">
        <v>13</v>
      </c>
      <c r="AN1096" s="15">
        <f t="shared" si="526"/>
        <v>1.625</v>
      </c>
      <c r="AO1096" s="2">
        <v>3</v>
      </c>
      <c r="AP1096" s="15">
        <f t="shared" si="527"/>
        <v>0.375</v>
      </c>
      <c r="AQ1096" s="6">
        <v>18</v>
      </c>
      <c r="AR1096" s="15">
        <f t="shared" si="528"/>
        <v>2.25</v>
      </c>
      <c r="AS1096" s="52">
        <v>24</v>
      </c>
      <c r="AT1096" s="15">
        <f t="shared" si="529"/>
        <v>3</v>
      </c>
      <c r="AU1096" s="18"/>
      <c r="AV1096" s="18"/>
      <c r="AW1096" s="18"/>
      <c r="AX1096" s="18"/>
      <c r="AY1096" s="18"/>
      <c r="AZ1096" s="18"/>
      <c r="BA1096" s="18"/>
      <c r="BB1096" s="18"/>
      <c r="BC1096" s="18"/>
      <c r="BD1096" s="92">
        <f t="shared" si="530"/>
        <v>53.785182788741501</v>
      </c>
      <c r="BE1096" s="92">
        <f t="shared" si="531"/>
        <v>51.010101010101003</v>
      </c>
      <c r="BF1096" s="93">
        <f>IFERROR(100*((L1096+0.44*AA1096+AQ1096)*2400)/((SUMIFS(팀공격력!Q:Q,팀공격력!A:A,B1096,팀공격력!B:B,D1096)+0.44*SUMIFS(팀공격력!T:T,팀공격력!A:A,B1096,팀공격력!B:B,D1096)+SUMIFS(팀공격력!AK:AK,팀공격력!A:A,B1096,팀공격력!B:B,D1096))*(F1096*60+G1096)),"")</f>
        <v>22.288404144598299</v>
      </c>
      <c r="BG1096" s="17">
        <f t="shared" si="532"/>
        <v>4.0404040404040407E-2</v>
      </c>
      <c r="BH1096" s="17">
        <f t="shared" si="533"/>
        <v>0.56565656565656564</v>
      </c>
      <c r="BI1096" s="94">
        <f>IFERROR(((AG1096*(12000/5))/((F1096*60+G1096)*(SUMIFS(팀공격력!X:X,팀공격력!A:A,B1096,팀공격력!B:B,D1096)+SUMIFS(팀수비력!X:X,팀수비력!A:A,B1096,팀수비력!B:B,D1096))))*100,"")</f>
        <v>8.5455647525264062</v>
      </c>
      <c r="BJ1096" s="94">
        <f>IFERROR(((AI1096*(12000/5))/((F1096*60+G1096)*(SUMIFS(팀공격력!V:V,팀공격력!A:A,B1096,팀공격력!B:B,D1096)+SUMIFS(팀수비력!W:W,팀수비력!A:A,B1096,팀수비력!B:B,D1096))))*100,"")</f>
        <v>24.000960038401537</v>
      </c>
      <c r="BK1096" s="94">
        <f>IFERROR(((AE1096*(12000/5))/((F1096*60+G1096)*(SUMIFS(팀공격력!X:X,팀공격력!A:A,B1096,팀공격력!B:B,D1096)+SUMIFS(팀수비력!X:X,팀수비력!A:A,B1096,팀수비력!B:B,D1096))))*100,"")</f>
        <v>21.463278913322135</v>
      </c>
      <c r="BL1096" s="94">
        <f>IFERROR(100*AK1096/(((((F1096*60+G1096)/(12000/5))*SUMIFS(팀공격력!P:P,팀공격력!A:A,B1096,팀공격력!B:B,D1096))-K1096)),"")</f>
        <v>10.718113612004288</v>
      </c>
      <c r="BM1096" s="94">
        <f>IFERROR(100*((AM1096/E1096*(2400))/((F1096*60+G1096)*SUMIFS(팀공격력!AR:AR,팀공격력!A:A,B1096,팀공격력!B:B,D1096))),"")</f>
        <v>2.8172400141115785</v>
      </c>
      <c r="BN1096" s="94">
        <f>IFERROR((AO1096*40)/(((F1096*60+G1096)/60)*(SUMIFS(팀수비력!Q:Q,팀수비력!A:A,B1096,팀수비력!B:B,D1096)-SUMIFS(팀수비력!N:N,팀수비력!A:A,B1096,팀수비력!B:B,D1096)))*100,"")</f>
        <v>1.0576694254210848</v>
      </c>
      <c r="BO1096" s="94">
        <f t="shared" si="534"/>
        <v>12.708274498729173</v>
      </c>
      <c r="BP1096" s="18"/>
      <c r="BQ1096" s="18"/>
      <c r="BR1096" s="18"/>
      <c r="BS1096" s="18"/>
      <c r="BT1096" s="19" t="s">
        <v>93</v>
      </c>
      <c r="BU1096" s="19"/>
      <c r="BV1096" s="26" t="s">
        <v>97</v>
      </c>
      <c r="BW1096" s="26"/>
      <c r="BX1096" s="26"/>
      <c r="BY1096" s="26"/>
      <c r="BZ1096" s="29"/>
      <c r="CA1096" s="29"/>
      <c r="CB1096" s="29"/>
      <c r="CC1096" s="30"/>
      <c r="CD1096" s="30"/>
      <c r="CE1096" s="30"/>
      <c r="CF1096" s="28">
        <v>3</v>
      </c>
      <c r="CG1096" s="28">
        <v>5</v>
      </c>
    </row>
    <row r="1097" spans="1:85" x14ac:dyDescent="0.4">
      <c r="A1097" s="9" t="s">
        <v>84</v>
      </c>
      <c r="B1097" s="9" t="s">
        <v>274</v>
      </c>
      <c r="C1097" s="9" t="s">
        <v>285</v>
      </c>
      <c r="D1097" s="23" t="s">
        <v>299</v>
      </c>
      <c r="E1097" s="32">
        <v>3</v>
      </c>
      <c r="F1097" s="32">
        <v>4</v>
      </c>
      <c r="G1097" s="32">
        <v>16</v>
      </c>
      <c r="H1097" s="14">
        <f t="shared" si="508"/>
        <v>768</v>
      </c>
      <c r="I1097" s="45">
        <v>4</v>
      </c>
      <c r="J1097" s="15">
        <f t="shared" si="509"/>
        <v>1.3333333333333333</v>
      </c>
      <c r="K1097" s="21">
        <v>2</v>
      </c>
      <c r="L1097" s="21">
        <v>6</v>
      </c>
      <c r="M1097" s="15">
        <f t="shared" si="510"/>
        <v>0.66666666666666663</v>
      </c>
      <c r="N1097" s="15">
        <f t="shared" si="511"/>
        <v>2</v>
      </c>
      <c r="O1097" s="17">
        <f t="shared" si="512"/>
        <v>0.33333333333333331</v>
      </c>
      <c r="P1097" s="14">
        <v>2</v>
      </c>
      <c r="Q1097" s="16">
        <v>2</v>
      </c>
      <c r="R1097" s="15">
        <f t="shared" si="513"/>
        <v>0.66666666666666663</v>
      </c>
      <c r="S1097" s="15">
        <f t="shared" si="514"/>
        <v>0.66666666666666663</v>
      </c>
      <c r="T1097" s="17">
        <f t="shared" si="515"/>
        <v>1</v>
      </c>
      <c r="U1097" s="16">
        <v>0</v>
      </c>
      <c r="V1097" s="16">
        <v>4</v>
      </c>
      <c r="W1097" s="15">
        <f t="shared" si="516"/>
        <v>0</v>
      </c>
      <c r="X1097" s="15">
        <f t="shared" si="517"/>
        <v>1.3333333333333333</v>
      </c>
      <c r="Y1097" s="17">
        <f t="shared" si="518"/>
        <v>0</v>
      </c>
      <c r="Z1097" s="8">
        <v>0</v>
      </c>
      <c r="AA1097" s="8">
        <v>0</v>
      </c>
      <c r="AB1097" s="15">
        <f t="shared" si="519"/>
        <v>0</v>
      </c>
      <c r="AC1097" s="15">
        <f t="shared" si="520"/>
        <v>0</v>
      </c>
      <c r="AD1097" s="17" t="e">
        <f t="shared" si="521"/>
        <v>#DIV/0!</v>
      </c>
      <c r="AE1097" s="13">
        <v>2</v>
      </c>
      <c r="AF1097" s="15">
        <f t="shared" si="522"/>
        <v>0.66666666666666663</v>
      </c>
      <c r="AG1097" s="13">
        <v>1</v>
      </c>
      <c r="AH1097" s="15">
        <f t="shared" si="523"/>
        <v>0.33333333333333331</v>
      </c>
      <c r="AI1097" s="13">
        <v>1</v>
      </c>
      <c r="AJ1097" s="15">
        <f t="shared" si="524"/>
        <v>0.33333333333333331</v>
      </c>
      <c r="AK1097" s="13">
        <v>1</v>
      </c>
      <c r="AL1097" s="15">
        <f t="shared" si="525"/>
        <v>0.33333333333333331</v>
      </c>
      <c r="AM1097" s="13">
        <v>2</v>
      </c>
      <c r="AN1097" s="15">
        <f t="shared" si="526"/>
        <v>0.66666666666666663</v>
      </c>
      <c r="AO1097" s="2">
        <v>0</v>
      </c>
      <c r="AP1097" s="15">
        <f t="shared" si="527"/>
        <v>0</v>
      </c>
      <c r="AQ1097" s="6">
        <v>0</v>
      </c>
      <c r="AR1097" s="15">
        <f t="shared" si="528"/>
        <v>0</v>
      </c>
      <c r="AS1097" s="52">
        <v>1</v>
      </c>
      <c r="AT1097" s="15">
        <f t="shared" si="529"/>
        <v>0.33333333333333331</v>
      </c>
      <c r="AU1097" s="18"/>
      <c r="AV1097" s="18"/>
      <c r="AW1097" s="18"/>
      <c r="AX1097" s="18"/>
      <c r="AY1097" s="18"/>
      <c r="AZ1097" s="18"/>
      <c r="BA1097" s="18"/>
      <c r="BB1097" s="18"/>
      <c r="BC1097" s="18"/>
      <c r="BD1097" s="92">
        <f t="shared" si="530"/>
        <v>33.333333333333329</v>
      </c>
      <c r="BE1097" s="92">
        <f t="shared" si="531"/>
        <v>33.333333333333329</v>
      </c>
      <c r="BF1097" s="93">
        <f>IFERROR(100*((L1097+0.44*AA1097+AQ1097)*2400)/((SUMIFS(팀공격력!Q:Q,팀공격력!A:A,B1097,팀공격력!B:B,D1097)+0.44*SUMIFS(팀공격력!T:T,팀공격력!A:A,B1097,팀공격력!B:B,D1097)+SUMIFS(팀공격력!AK:AK,팀공격력!A:A,B1097,팀공격력!B:B,D1097))*(F1097*60+G1097)),"")</f>
        <v>7.0922432923138992</v>
      </c>
      <c r="BG1097" s="17">
        <f t="shared" si="532"/>
        <v>0.66666666666666663</v>
      </c>
      <c r="BH1097" s="17">
        <f t="shared" si="533"/>
        <v>0</v>
      </c>
      <c r="BI1097" s="94">
        <f>IFERROR(((AG1097*(12000/5))/((F1097*60+G1097)*(SUMIFS(팀공격력!X:X,팀공격력!A:A,B1097,팀공격력!B:B,D1097)+SUMIFS(팀수비력!X:X,팀수비력!A:A,B1097,팀수비력!B:B,D1097))))*100,"")</f>
        <v>1.4928343949044587</v>
      </c>
      <c r="BJ1097" s="94">
        <f>IFERROR(((AI1097*(12000/5))/((F1097*60+G1097)*(SUMIFS(팀공격력!V:V,팀공격력!A:A,B1097,팀공격력!B:B,D1097)+SUMIFS(팀수비력!W:W,팀수비력!A:A,B1097,팀수비력!B:B,D1097))))*100,"")</f>
        <v>2.7736686390532546</v>
      </c>
      <c r="BK1097" s="94">
        <f>IFERROR(((AE1097*(12000/5))/((F1097*60+G1097)*(SUMIFS(팀공격력!X:X,팀공격력!A:A,B1097,팀공격력!B:B,D1097)+SUMIFS(팀수비력!X:X,팀수비력!A:A,B1097,팀수비력!B:B,D1097))))*100,"")</f>
        <v>2.9856687898089174</v>
      </c>
      <c r="BL1097" s="94">
        <f>IFERROR(100*AK1097/(((((F1097*60+G1097)/(12000/5))*SUMIFS(팀공격력!P:P,팀공격력!A:A,B1097,팀공격력!B:B,D1097))-K1097)),"")</f>
        <v>3.7018756169792693</v>
      </c>
      <c r="BM1097" s="94">
        <f>IFERROR(100*((AM1097/E1097*(2400))/((F1097*60+G1097)*SUMIFS(팀공격력!AR:AR,팀공격력!A:A,B1097,팀공격력!B:B,D1097))),"")</f>
        <v>8.6819752357957771</v>
      </c>
      <c r="BN1097" s="94">
        <f>IFERROR((AO1097*40)/(((F1097*60+G1097)/60)*(SUMIFS(팀수비력!Q:Q,팀수비력!A:A,B1097,팀수비력!B:B,D1097)-SUMIFS(팀수비력!N:N,팀수비력!A:A,B1097,팀수비력!B:B,D1097)))*100,"")</f>
        <v>0</v>
      </c>
      <c r="BO1097" s="94">
        <f t="shared" si="534"/>
        <v>0</v>
      </c>
      <c r="BP1097" s="18"/>
      <c r="BQ1097" s="18"/>
      <c r="BR1097" s="18"/>
      <c r="BS1097" s="18"/>
      <c r="BT1097" s="19" t="s">
        <v>88</v>
      </c>
      <c r="BU1097" s="19"/>
      <c r="BV1097" s="26" t="s">
        <v>89</v>
      </c>
      <c r="BW1097" s="26"/>
      <c r="BX1097" s="26"/>
      <c r="BY1097" s="26"/>
      <c r="BZ1097" s="29"/>
      <c r="CA1097" s="29"/>
      <c r="CB1097" s="29"/>
      <c r="CC1097" s="30"/>
      <c r="CD1097" s="30"/>
      <c r="CE1097" s="30"/>
      <c r="CF1097" s="28">
        <v>1</v>
      </c>
      <c r="CG1097" s="28">
        <v>2</v>
      </c>
    </row>
    <row r="1098" spans="1:85" x14ac:dyDescent="0.4">
      <c r="A1098" s="9" t="s">
        <v>84</v>
      </c>
      <c r="B1098" s="9" t="s">
        <v>274</v>
      </c>
      <c r="C1098" s="9" t="s">
        <v>286</v>
      </c>
      <c r="D1098" s="23" t="s">
        <v>299</v>
      </c>
      <c r="E1098" s="32">
        <v>9</v>
      </c>
      <c r="F1098" s="32">
        <v>33</v>
      </c>
      <c r="G1098" s="32">
        <v>37</v>
      </c>
      <c r="H1098" s="14">
        <f t="shared" si="508"/>
        <v>18153</v>
      </c>
      <c r="I1098" s="45">
        <v>106</v>
      </c>
      <c r="J1098" s="15">
        <f t="shared" si="509"/>
        <v>11.777777777777779</v>
      </c>
      <c r="K1098" s="21">
        <v>40</v>
      </c>
      <c r="L1098" s="21">
        <v>127</v>
      </c>
      <c r="M1098" s="15">
        <f t="shared" si="510"/>
        <v>4.4444444444444446</v>
      </c>
      <c r="N1098" s="15">
        <f t="shared" si="511"/>
        <v>14.111111111111111</v>
      </c>
      <c r="O1098" s="17">
        <f t="shared" si="512"/>
        <v>0.31496062992125984</v>
      </c>
      <c r="P1098" s="14">
        <v>27</v>
      </c>
      <c r="Q1098" s="16">
        <v>61</v>
      </c>
      <c r="R1098" s="15">
        <f t="shared" si="513"/>
        <v>3</v>
      </c>
      <c r="S1098" s="15">
        <f t="shared" si="514"/>
        <v>6.7777777777777777</v>
      </c>
      <c r="T1098" s="17">
        <f t="shared" si="515"/>
        <v>0.44262295081967212</v>
      </c>
      <c r="U1098" s="16">
        <v>13</v>
      </c>
      <c r="V1098" s="16">
        <v>66</v>
      </c>
      <c r="W1098" s="15">
        <f t="shared" si="516"/>
        <v>1.4444444444444444</v>
      </c>
      <c r="X1098" s="15">
        <f t="shared" si="517"/>
        <v>7.333333333333333</v>
      </c>
      <c r="Y1098" s="17">
        <f t="shared" si="518"/>
        <v>0.19696969696969696</v>
      </c>
      <c r="Z1098" s="8">
        <v>13</v>
      </c>
      <c r="AA1098" s="8">
        <v>13</v>
      </c>
      <c r="AB1098" s="15">
        <f t="shared" si="519"/>
        <v>1.4444444444444444</v>
      </c>
      <c r="AC1098" s="15">
        <f t="shared" si="520"/>
        <v>1.4444444444444444</v>
      </c>
      <c r="AD1098" s="17">
        <f t="shared" si="521"/>
        <v>1</v>
      </c>
      <c r="AE1098" s="13">
        <v>35</v>
      </c>
      <c r="AF1098" s="15">
        <f t="shared" si="522"/>
        <v>3.8888888888888888</v>
      </c>
      <c r="AG1098" s="13">
        <v>5</v>
      </c>
      <c r="AH1098" s="15">
        <f t="shared" si="523"/>
        <v>0.55555555555555558</v>
      </c>
      <c r="AI1098" s="13">
        <v>30</v>
      </c>
      <c r="AJ1098" s="15">
        <f t="shared" si="524"/>
        <v>3.3333333333333335</v>
      </c>
      <c r="AK1098" s="13">
        <v>39</v>
      </c>
      <c r="AL1098" s="15">
        <f t="shared" si="525"/>
        <v>4.333333333333333</v>
      </c>
      <c r="AM1098" s="13">
        <v>12</v>
      </c>
      <c r="AN1098" s="15">
        <f t="shared" si="526"/>
        <v>1.3333333333333333</v>
      </c>
      <c r="AO1098" s="2">
        <v>2</v>
      </c>
      <c r="AP1098" s="15">
        <f t="shared" si="527"/>
        <v>0.22222222222222221</v>
      </c>
      <c r="AQ1098" s="6">
        <v>20</v>
      </c>
      <c r="AR1098" s="15">
        <f t="shared" si="528"/>
        <v>2.2222222222222223</v>
      </c>
      <c r="AS1098" s="52">
        <v>16</v>
      </c>
      <c r="AT1098" s="15">
        <f t="shared" si="529"/>
        <v>1.7777777777777777</v>
      </c>
      <c r="AU1098" s="18"/>
      <c r="AV1098" s="18"/>
      <c r="AW1098" s="18"/>
      <c r="AX1098" s="18"/>
      <c r="AY1098" s="18"/>
      <c r="AZ1098" s="18"/>
      <c r="BA1098" s="18"/>
      <c r="BB1098" s="18"/>
      <c r="BC1098" s="18"/>
      <c r="BD1098" s="92">
        <f t="shared" si="530"/>
        <v>39.933694996986134</v>
      </c>
      <c r="BE1098" s="92">
        <f t="shared" si="531"/>
        <v>36.614173228346459</v>
      </c>
      <c r="BF1098" s="93">
        <f>IFERROR(100*((L1098+0.44*AA1098+AQ1098)*2400)/((SUMIFS(팀공격력!Q:Q,팀공격력!A:A,B1098,팀공격력!B:B,D1098)+0.44*SUMIFS(팀공격력!T:T,팀공격력!A:A,B1098,팀공격력!B:B,D1098)+SUMIFS(팀공격력!AK:AK,팀공격력!A:A,B1098,팀공격력!B:B,D1098))*(F1098*60+G1098)),"")</f>
        <v>22.911966061325217</v>
      </c>
      <c r="BG1098" s="17">
        <f t="shared" si="532"/>
        <v>0.51968503937007871</v>
      </c>
      <c r="BH1098" s="17">
        <f t="shared" si="533"/>
        <v>0.10236220472440945</v>
      </c>
      <c r="BI1098" s="94">
        <f>IFERROR(((AG1098*(12000/5))/((F1098*60+G1098)*(SUMIFS(팀공격력!X:X,팀공격력!A:A,B1098,팀공격력!B:B,D1098)+SUMIFS(팀수비력!X:X,팀수비력!A:A,B1098,팀수비력!B:B,D1098))))*100,"")</f>
        <v>0.94736144049464899</v>
      </c>
      <c r="BJ1098" s="94">
        <f>IFERROR(((AI1098*(12000/5))/((F1098*60+G1098)*(SUMIFS(팀공격력!V:V,팀공격력!A:A,B1098,팀공격력!B:B,D1098)+SUMIFS(팀수비력!W:W,팀수비력!A:A,B1098,팀수비력!B:B,D1098))))*100,"")</f>
        <v>10.561118070366383</v>
      </c>
      <c r="BK1098" s="94">
        <f>IFERROR(((AE1098*(12000/5))/((F1098*60+G1098)*(SUMIFS(팀공격력!X:X,팀공격력!A:A,B1098,팀공격력!B:B,D1098)+SUMIFS(팀수비력!X:X,팀수비력!A:A,B1098,팀수비력!B:B,D1098))))*100,"")</f>
        <v>6.6315300834625432</v>
      </c>
      <c r="BL1098" s="94">
        <f>IFERROR(100*AK1098/(((((F1098*60+G1098)/(12000/5))*SUMIFS(팀공격력!P:P,팀공격력!A:A,B1098,팀공격력!B:B,D1098))-K1098)),"")</f>
        <v>20.679416027431156</v>
      </c>
      <c r="BM1098" s="94">
        <f>IFERROR(100*((AM1098/E1098*(2400))/((F1098*60+G1098)*SUMIFS(팀공격력!AR:AR,팀공격력!A:A,B1098,팀공격력!B:B,D1098))),"")</f>
        <v>2.2038529106234201</v>
      </c>
      <c r="BN1098" s="94">
        <f>IFERROR((AO1098*40)/(((F1098*60+G1098)/60)*(SUMIFS(팀수비력!Q:Q,팀수비력!A:A,B1098,팀수비력!B:B,D1098)-SUMIFS(팀수비력!N:N,팀수비력!A:A,B1098,팀수비력!B:B,D1098)))*100,"")</f>
        <v>0.67225196003462095</v>
      </c>
      <c r="BO1098" s="94">
        <f t="shared" si="534"/>
        <v>13.095861707700367</v>
      </c>
      <c r="BP1098" s="18"/>
      <c r="BQ1098" s="18"/>
      <c r="BR1098" s="18"/>
      <c r="BS1098" s="18"/>
      <c r="BT1098" s="19" t="s">
        <v>88</v>
      </c>
      <c r="BU1098" s="19"/>
      <c r="BV1098" s="26" t="s">
        <v>89</v>
      </c>
      <c r="BW1098" s="26"/>
      <c r="BX1098" s="26"/>
      <c r="BY1098" s="26"/>
      <c r="BZ1098" s="29"/>
      <c r="CA1098" s="29"/>
      <c r="CB1098" s="29"/>
      <c r="CC1098" s="30"/>
      <c r="CD1098" s="30"/>
      <c r="CE1098" s="30"/>
      <c r="CF1098" s="28">
        <v>4</v>
      </c>
      <c r="CG1098" s="28">
        <v>5</v>
      </c>
    </row>
    <row r="1099" spans="1:85" x14ac:dyDescent="0.4">
      <c r="A1099" s="9" t="s">
        <v>84</v>
      </c>
      <c r="B1099" s="9" t="s">
        <v>274</v>
      </c>
      <c r="C1099" s="9" t="s">
        <v>287</v>
      </c>
      <c r="D1099" s="23" t="s">
        <v>299</v>
      </c>
      <c r="E1099" s="32">
        <v>1</v>
      </c>
      <c r="F1099" s="32">
        <v>5</v>
      </c>
      <c r="G1099" s="32">
        <v>16</v>
      </c>
      <c r="H1099" s="14">
        <f t="shared" si="508"/>
        <v>316</v>
      </c>
      <c r="I1099" s="45">
        <v>0</v>
      </c>
      <c r="J1099" s="15">
        <f t="shared" si="509"/>
        <v>0</v>
      </c>
      <c r="K1099" s="21">
        <v>0</v>
      </c>
      <c r="L1099" s="21">
        <v>0</v>
      </c>
      <c r="M1099" s="15">
        <f t="shared" si="510"/>
        <v>0</v>
      </c>
      <c r="N1099" s="15">
        <f t="shared" si="511"/>
        <v>0</v>
      </c>
      <c r="O1099" s="17" t="e">
        <f t="shared" si="512"/>
        <v>#DIV/0!</v>
      </c>
      <c r="P1099" s="14">
        <v>0</v>
      </c>
      <c r="Q1099" s="16">
        <v>0</v>
      </c>
      <c r="R1099" s="15">
        <f t="shared" si="513"/>
        <v>0</v>
      </c>
      <c r="S1099" s="15">
        <f t="shared" si="514"/>
        <v>0</v>
      </c>
      <c r="T1099" s="17" t="e">
        <f t="shared" si="515"/>
        <v>#DIV/0!</v>
      </c>
      <c r="U1099" s="16">
        <v>0</v>
      </c>
      <c r="V1099" s="16">
        <v>0</v>
      </c>
      <c r="W1099" s="15">
        <f t="shared" si="516"/>
        <v>0</v>
      </c>
      <c r="X1099" s="15">
        <f t="shared" si="517"/>
        <v>0</v>
      </c>
      <c r="Y1099" s="17" t="e">
        <f t="shared" si="518"/>
        <v>#DIV/0!</v>
      </c>
      <c r="Z1099" s="8">
        <v>0</v>
      </c>
      <c r="AA1099" s="8">
        <v>0</v>
      </c>
      <c r="AB1099" s="15">
        <f t="shared" si="519"/>
        <v>0</v>
      </c>
      <c r="AC1099" s="15">
        <f t="shared" si="520"/>
        <v>0</v>
      </c>
      <c r="AD1099" s="17" t="e">
        <f t="shared" si="521"/>
        <v>#DIV/0!</v>
      </c>
      <c r="AE1099" s="13">
        <v>0</v>
      </c>
      <c r="AF1099" s="15">
        <f t="shared" si="522"/>
        <v>0</v>
      </c>
      <c r="AG1099" s="13">
        <v>0</v>
      </c>
      <c r="AH1099" s="15">
        <f t="shared" si="523"/>
        <v>0</v>
      </c>
      <c r="AI1099" s="13">
        <v>0</v>
      </c>
      <c r="AJ1099" s="15">
        <f t="shared" si="524"/>
        <v>0</v>
      </c>
      <c r="AK1099" s="13">
        <v>0</v>
      </c>
      <c r="AL1099" s="15">
        <f t="shared" si="525"/>
        <v>0</v>
      </c>
      <c r="AM1099" s="13">
        <v>0</v>
      </c>
      <c r="AN1099" s="15">
        <f t="shared" si="526"/>
        <v>0</v>
      </c>
      <c r="AO1099" s="2">
        <v>0</v>
      </c>
      <c r="AP1099" s="15">
        <f t="shared" si="527"/>
        <v>0</v>
      </c>
      <c r="AQ1099" s="6">
        <v>0</v>
      </c>
      <c r="AR1099" s="15">
        <f t="shared" si="528"/>
        <v>0</v>
      </c>
      <c r="AS1099" s="52">
        <v>0</v>
      </c>
      <c r="AT1099" s="15">
        <f t="shared" si="529"/>
        <v>0</v>
      </c>
      <c r="AU1099" s="18"/>
      <c r="AV1099" s="18"/>
      <c r="AW1099" s="18"/>
      <c r="AX1099" s="18"/>
      <c r="AY1099" s="18"/>
      <c r="AZ1099" s="18"/>
      <c r="BA1099" s="18"/>
      <c r="BB1099" s="18"/>
      <c r="BC1099" s="18"/>
      <c r="BD1099" s="92" t="str">
        <f t="shared" si="530"/>
        <v/>
      </c>
      <c r="BE1099" s="92" t="str">
        <f t="shared" si="531"/>
        <v/>
      </c>
      <c r="BF1099" s="93">
        <f>IFERROR(100*((L1099+0.44*AA1099+AQ1099)*2400)/((SUMIFS(팀공격력!Q:Q,팀공격력!A:A,B1099,팀공격력!B:B,D1099)+0.44*SUMIFS(팀공격력!T:T,팀공격력!A:A,B1099,팀공격력!B:B,D1099)+SUMIFS(팀공격력!AK:AK,팀공격력!A:A,B1099,팀공격력!B:B,D1099))*(F1099*60+G1099)),"")</f>
        <v>0</v>
      </c>
      <c r="BG1099" s="17" t="str">
        <f t="shared" si="532"/>
        <v/>
      </c>
      <c r="BH1099" s="17" t="str">
        <f t="shared" si="533"/>
        <v/>
      </c>
      <c r="BI1099" s="94">
        <f>IFERROR(((AG1099*(12000/5))/((F1099*60+G1099)*(SUMIFS(팀공격력!X:X,팀공격력!A:A,B1099,팀공격력!B:B,D1099)+SUMIFS(팀수비력!X:X,팀수비력!A:A,B1099,팀수비력!B:B,D1099))))*100,"")</f>
        <v>0</v>
      </c>
      <c r="BJ1099" s="94">
        <f>IFERROR(((AI1099*(12000/5))/((F1099*60+G1099)*(SUMIFS(팀공격력!V:V,팀공격력!A:A,B1099,팀공격력!B:B,D1099)+SUMIFS(팀수비력!W:W,팀수비력!A:A,B1099,팀수비력!B:B,D1099))))*100,"")</f>
        <v>0</v>
      </c>
      <c r="BK1099" s="94">
        <f>IFERROR(((AE1099*(12000/5))/((F1099*60+G1099)*(SUMIFS(팀공격력!X:X,팀공격력!A:A,B1099,팀공격력!B:B,D1099)+SUMIFS(팀수비력!X:X,팀수비력!A:A,B1099,팀수비력!B:B,D1099))))*100,"")</f>
        <v>0</v>
      </c>
      <c r="BL1099" s="94">
        <f>IFERROR(100*AK1099/(((((F1099*60+G1099)/(12000/5))*SUMIFS(팀공격력!P:P,팀공격력!A:A,B1099,팀공격력!B:B,D1099))-K1099)),"")</f>
        <v>0</v>
      </c>
      <c r="BM1099" s="94">
        <f>IFERROR(100*((AM1099/E1099*(2400))/((F1099*60+G1099)*SUMIFS(팀공격력!AR:AR,팀공격력!A:A,B1099,팀공격력!B:B,D1099))),"")</f>
        <v>0</v>
      </c>
      <c r="BN1099" s="94">
        <f>IFERROR((AO1099*40)/(((F1099*60+G1099)/60)*(SUMIFS(팀수비력!Q:Q,팀수비력!A:A,B1099,팀수비력!B:B,D1099)-SUMIFS(팀수비력!N:N,팀수비력!A:A,B1099,팀수비력!B:B,D1099)))*100,"")</f>
        <v>0</v>
      </c>
      <c r="BO1099" s="94" t="str">
        <f t="shared" si="534"/>
        <v/>
      </c>
      <c r="BP1099" s="18"/>
      <c r="BQ1099" s="18"/>
      <c r="BR1099" s="18"/>
      <c r="BS1099" s="18"/>
      <c r="BT1099" s="19" t="s">
        <v>88</v>
      </c>
      <c r="BU1099" s="19"/>
      <c r="BV1099" s="26" t="s">
        <v>94</v>
      </c>
      <c r="BW1099" s="26"/>
      <c r="BX1099" s="26"/>
      <c r="BY1099" s="26"/>
      <c r="BZ1099" s="29"/>
      <c r="CA1099" s="29"/>
      <c r="CB1099" s="29"/>
      <c r="CC1099" s="30"/>
      <c r="CD1099" s="30"/>
      <c r="CE1099" s="30"/>
      <c r="CF1099" s="28">
        <v>0</v>
      </c>
      <c r="CG1099" s="28">
        <v>1</v>
      </c>
    </row>
    <row r="1100" spans="1:85" x14ac:dyDescent="0.4">
      <c r="A1100" s="9" t="s">
        <v>84</v>
      </c>
      <c r="B1100" s="9" t="s">
        <v>274</v>
      </c>
      <c r="C1100" s="9" t="s">
        <v>288</v>
      </c>
      <c r="D1100" s="23" t="s">
        <v>299</v>
      </c>
      <c r="E1100" s="32">
        <v>9</v>
      </c>
      <c r="F1100" s="32">
        <v>31</v>
      </c>
      <c r="G1100" s="32">
        <v>34</v>
      </c>
      <c r="H1100" s="14">
        <f t="shared" si="508"/>
        <v>17046</v>
      </c>
      <c r="I1100" s="45">
        <v>85</v>
      </c>
      <c r="J1100" s="15">
        <f t="shared" si="509"/>
        <v>9.4444444444444446</v>
      </c>
      <c r="K1100" s="21">
        <v>40</v>
      </c>
      <c r="L1100" s="21">
        <v>81</v>
      </c>
      <c r="M1100" s="15">
        <f t="shared" si="510"/>
        <v>4.4444444444444446</v>
      </c>
      <c r="N1100" s="15">
        <f t="shared" si="511"/>
        <v>9</v>
      </c>
      <c r="O1100" s="17">
        <f t="shared" si="512"/>
        <v>0.49382716049382713</v>
      </c>
      <c r="P1100" s="14">
        <v>38</v>
      </c>
      <c r="Q1100" s="16">
        <v>68</v>
      </c>
      <c r="R1100" s="15">
        <f t="shared" si="513"/>
        <v>4.2222222222222223</v>
      </c>
      <c r="S1100" s="15">
        <f t="shared" si="514"/>
        <v>7.5555555555555554</v>
      </c>
      <c r="T1100" s="17">
        <f t="shared" si="515"/>
        <v>0.55882352941176472</v>
      </c>
      <c r="U1100" s="16">
        <v>2</v>
      </c>
      <c r="V1100" s="16">
        <v>13</v>
      </c>
      <c r="W1100" s="15">
        <f t="shared" si="516"/>
        <v>0.22222222222222221</v>
      </c>
      <c r="X1100" s="15">
        <f t="shared" si="517"/>
        <v>1.4444444444444444</v>
      </c>
      <c r="Y1100" s="17">
        <f t="shared" si="518"/>
        <v>0.15384615384615385</v>
      </c>
      <c r="Z1100" s="8">
        <v>3</v>
      </c>
      <c r="AA1100" s="8">
        <v>12</v>
      </c>
      <c r="AB1100" s="15">
        <f t="shared" si="519"/>
        <v>0.33333333333333331</v>
      </c>
      <c r="AC1100" s="15">
        <f t="shared" si="520"/>
        <v>1.3333333333333333</v>
      </c>
      <c r="AD1100" s="17">
        <f t="shared" si="521"/>
        <v>0.25</v>
      </c>
      <c r="AE1100" s="13">
        <v>51</v>
      </c>
      <c r="AF1100" s="15">
        <f t="shared" si="522"/>
        <v>5.666666666666667</v>
      </c>
      <c r="AG1100" s="13">
        <v>16</v>
      </c>
      <c r="AH1100" s="15">
        <f t="shared" si="523"/>
        <v>1.7777777777777777</v>
      </c>
      <c r="AI1100" s="13">
        <v>35</v>
      </c>
      <c r="AJ1100" s="15">
        <f t="shared" si="524"/>
        <v>3.8888888888888888</v>
      </c>
      <c r="AK1100" s="13">
        <v>25</v>
      </c>
      <c r="AL1100" s="15">
        <f t="shared" si="525"/>
        <v>2.7777777777777777</v>
      </c>
      <c r="AM1100" s="13">
        <v>13</v>
      </c>
      <c r="AN1100" s="15">
        <f t="shared" si="526"/>
        <v>1.4444444444444444</v>
      </c>
      <c r="AO1100" s="2">
        <v>0</v>
      </c>
      <c r="AP1100" s="15">
        <f t="shared" si="527"/>
        <v>0</v>
      </c>
      <c r="AQ1100" s="6">
        <v>10</v>
      </c>
      <c r="AR1100" s="15">
        <f t="shared" si="528"/>
        <v>1.1111111111111112</v>
      </c>
      <c r="AS1100" s="52">
        <v>29</v>
      </c>
      <c r="AT1100" s="15">
        <f t="shared" si="529"/>
        <v>3.2222222222222223</v>
      </c>
      <c r="AU1100" s="18"/>
      <c r="AV1100" s="18"/>
      <c r="AW1100" s="18"/>
      <c r="AX1100" s="18"/>
      <c r="AY1100" s="18"/>
      <c r="AZ1100" s="18"/>
      <c r="BA1100" s="18"/>
      <c r="BB1100" s="18"/>
      <c r="BC1100" s="18"/>
      <c r="BD1100" s="92">
        <f t="shared" si="530"/>
        <v>49.258229021789525</v>
      </c>
      <c r="BE1100" s="92">
        <f t="shared" si="531"/>
        <v>50.617283950617285</v>
      </c>
      <c r="BF1100" s="93">
        <f>IFERROR(100*((L1100+0.44*AA1100+AQ1100)*2400)/((SUMIFS(팀공격력!Q:Q,팀공격력!A:A,B1100,팀공격력!B:B,D1100)+0.44*SUMIFS(팀공격력!T:T,팀공격력!A:A,B1100,팀공격력!B:B,D1100)+SUMIFS(팀공격력!AK:AK,팀공격력!A:A,B1100,팀공격력!B:B,D1100))*(F1100*60+G1100)),"")</f>
        <v>15.382553955570174</v>
      </c>
      <c r="BG1100" s="17">
        <f t="shared" si="532"/>
        <v>0.16049382716049382</v>
      </c>
      <c r="BH1100" s="17">
        <f t="shared" si="533"/>
        <v>0.14814814814814814</v>
      </c>
      <c r="BI1100" s="94">
        <f>IFERROR(((AG1100*(12000/5))/((F1100*60+G1100)*(SUMIFS(팀공격력!X:X,팀공격력!A:A,B1100,팀공격력!B:B,D1100)+SUMIFS(팀수비력!X:X,팀수비력!A:A,B1100,팀수비력!B:B,D1100))))*100,"")</f>
        <v>3.2284317220320289</v>
      </c>
      <c r="BJ1100" s="94">
        <f>IFERROR(((AI1100*(12000/5))/((F1100*60+G1100)*(SUMIFS(팀공격력!V:V,팀공격력!A:A,B1100,팀공격력!B:B,D1100)+SUMIFS(팀수비력!W:W,팀수비력!A:A,B1100,팀수비력!B:B,D1100))))*100,"")</f>
        <v>13.121473603968933</v>
      </c>
      <c r="BK1100" s="94">
        <f>IFERROR(((AE1100*(12000/5))/((F1100*60+G1100)*(SUMIFS(팀공격력!X:X,팀공격력!A:A,B1100,팀공격력!B:B,D1100)+SUMIFS(팀수비력!X:X,팀수비력!A:A,B1100,팀수비력!B:B,D1100))))*100,"")</f>
        <v>10.290626113977092</v>
      </c>
      <c r="BL1100" s="94">
        <f>IFERROR(100*AK1100/(((((F1100*60+G1100)/(12000/5))*SUMIFS(팀공격력!P:P,팀공격력!A:A,B1100,팀공격력!B:B,D1100))-K1100)),"")</f>
        <v>14.314069776318803</v>
      </c>
      <c r="BM1100" s="94">
        <f>IFERROR(100*((AM1100/E1100*(2400))/((F1100*60+G1100)*SUMIFS(팀공격력!AR:AR,팀공격력!A:A,B1100,팀공격력!B:B,D1100))),"")</f>
        <v>2.5425566336438181</v>
      </c>
      <c r="BN1100" s="94">
        <f>IFERROR((AO1100*40)/(((F1100*60+G1100)/60)*(SUMIFS(팀수비력!Q:Q,팀수비력!A:A,B1100,팀수비력!B:B,D1100)-SUMIFS(팀수비력!N:N,팀수비력!A:A,B1100,팀수비력!B:B,D1100)))*100,"")</f>
        <v>0</v>
      </c>
      <c r="BO1100" s="94">
        <f t="shared" si="534"/>
        <v>10.386373078520981</v>
      </c>
      <c r="BP1100" s="18"/>
      <c r="BQ1100" s="18"/>
      <c r="BR1100" s="18"/>
      <c r="BS1100" s="18"/>
      <c r="BT1100" s="19" t="s">
        <v>88</v>
      </c>
      <c r="BU1100" s="19"/>
      <c r="BV1100" s="26" t="s">
        <v>89</v>
      </c>
      <c r="BW1100" s="26"/>
      <c r="BX1100" s="26"/>
      <c r="BY1100" s="26"/>
      <c r="BZ1100" s="29"/>
      <c r="CA1100" s="29"/>
      <c r="CB1100" s="29"/>
      <c r="CC1100" s="30"/>
      <c r="CD1100" s="30"/>
      <c r="CE1100" s="30"/>
      <c r="CF1100" s="28">
        <v>4</v>
      </c>
      <c r="CG1100" s="28">
        <v>5</v>
      </c>
    </row>
    <row r="1101" spans="1:85" x14ac:dyDescent="0.4">
      <c r="A1101" s="9" t="s">
        <v>84</v>
      </c>
      <c r="B1101" s="9" t="s">
        <v>274</v>
      </c>
      <c r="C1101" s="9" t="s">
        <v>289</v>
      </c>
      <c r="D1101" s="23" t="s">
        <v>299</v>
      </c>
      <c r="E1101" s="32">
        <v>9</v>
      </c>
      <c r="F1101" s="32">
        <v>33</v>
      </c>
      <c r="G1101" s="32">
        <v>0</v>
      </c>
      <c r="H1101" s="14">
        <f t="shared" si="508"/>
        <v>17820</v>
      </c>
      <c r="I1101" s="45">
        <v>157</v>
      </c>
      <c r="J1101" s="15">
        <f t="shared" si="509"/>
        <v>17.444444444444443</v>
      </c>
      <c r="K1101" s="21">
        <v>57</v>
      </c>
      <c r="L1101" s="21">
        <v>128</v>
      </c>
      <c r="M1101" s="15">
        <f t="shared" si="510"/>
        <v>6.333333333333333</v>
      </c>
      <c r="N1101" s="15">
        <f t="shared" si="511"/>
        <v>14.222222222222221</v>
      </c>
      <c r="O1101" s="17">
        <f t="shared" si="512"/>
        <v>0.4453125</v>
      </c>
      <c r="P1101" s="14">
        <v>38</v>
      </c>
      <c r="Q1101" s="16">
        <v>75</v>
      </c>
      <c r="R1101" s="15">
        <f t="shared" si="513"/>
        <v>4.2222222222222223</v>
      </c>
      <c r="S1101" s="15">
        <f t="shared" si="514"/>
        <v>8.3333333333333339</v>
      </c>
      <c r="T1101" s="17">
        <f t="shared" si="515"/>
        <v>0.50666666666666671</v>
      </c>
      <c r="U1101" s="16">
        <v>19</v>
      </c>
      <c r="V1101" s="16">
        <v>53</v>
      </c>
      <c r="W1101" s="15">
        <f t="shared" si="516"/>
        <v>2.1111111111111112</v>
      </c>
      <c r="X1101" s="15">
        <f t="shared" si="517"/>
        <v>5.8888888888888893</v>
      </c>
      <c r="Y1101" s="17">
        <f t="shared" si="518"/>
        <v>0.35849056603773582</v>
      </c>
      <c r="Z1101" s="8">
        <v>24</v>
      </c>
      <c r="AA1101" s="8">
        <v>28</v>
      </c>
      <c r="AB1101" s="15">
        <f t="shared" si="519"/>
        <v>2.6666666666666665</v>
      </c>
      <c r="AC1101" s="15">
        <f t="shared" si="520"/>
        <v>3.1111111111111112</v>
      </c>
      <c r="AD1101" s="17">
        <f t="shared" si="521"/>
        <v>0.8571428571428571</v>
      </c>
      <c r="AE1101" s="13">
        <v>31</v>
      </c>
      <c r="AF1101" s="15">
        <f t="shared" si="522"/>
        <v>3.4444444444444446</v>
      </c>
      <c r="AG1101" s="13">
        <v>7</v>
      </c>
      <c r="AH1101" s="15">
        <f t="shared" si="523"/>
        <v>0.77777777777777779</v>
      </c>
      <c r="AI1101" s="13">
        <v>24</v>
      </c>
      <c r="AJ1101" s="15">
        <f t="shared" si="524"/>
        <v>2.6666666666666665</v>
      </c>
      <c r="AK1101" s="13">
        <v>36</v>
      </c>
      <c r="AL1101" s="15">
        <f t="shared" si="525"/>
        <v>4</v>
      </c>
      <c r="AM1101" s="13">
        <v>9</v>
      </c>
      <c r="AN1101" s="15">
        <f t="shared" si="526"/>
        <v>1</v>
      </c>
      <c r="AO1101" s="2">
        <v>1</v>
      </c>
      <c r="AP1101" s="15">
        <f t="shared" si="527"/>
        <v>0.1111111111111111</v>
      </c>
      <c r="AQ1101" s="6">
        <v>13</v>
      </c>
      <c r="AR1101" s="15">
        <f t="shared" si="528"/>
        <v>1.4444444444444444</v>
      </c>
      <c r="AS1101" s="52">
        <v>15</v>
      </c>
      <c r="AT1101" s="15">
        <f t="shared" si="529"/>
        <v>1.6666666666666667</v>
      </c>
      <c r="AU1101" s="18"/>
      <c r="AV1101" s="18"/>
      <c r="AW1101" s="18"/>
      <c r="AX1101" s="18"/>
      <c r="AY1101" s="18"/>
      <c r="AZ1101" s="18"/>
      <c r="BA1101" s="18"/>
      <c r="BB1101" s="18"/>
      <c r="BC1101" s="18"/>
      <c r="BD1101" s="92">
        <f t="shared" si="530"/>
        <v>55.943557582668191</v>
      </c>
      <c r="BE1101" s="92">
        <f t="shared" si="531"/>
        <v>51.953125</v>
      </c>
      <c r="BF1101" s="93">
        <f>IFERROR(100*((L1101+0.44*AA1101+AQ1101)*2400)/((SUMIFS(팀공격력!Q:Q,팀공격력!A:A,B1101,팀공격력!B:B,D1101)+0.44*SUMIFS(팀공격력!T:T,팀공격력!A:A,B1101,팀공격력!B:B,D1101)+SUMIFS(팀공격력!AK:AK,팀공격력!A:A,B1101,팀공격력!B:B,D1101))*(F1101*60+G1101)),"")</f>
        <v>23.431816653523331</v>
      </c>
      <c r="BG1101" s="17">
        <f t="shared" si="532"/>
        <v>0.4140625</v>
      </c>
      <c r="BH1101" s="17">
        <f t="shared" si="533"/>
        <v>0.21875</v>
      </c>
      <c r="BI1101" s="94">
        <f>IFERROR(((AG1101*(12000/5))/((F1101*60+G1101)*(SUMIFS(팀공격력!X:X,팀공격력!A:A,B1101,팀공격력!B:B,D1101)+SUMIFS(팀수비력!X:X,팀수비력!A:A,B1101,팀수비력!B:B,D1101))))*100,"")</f>
        <v>1.3510905230650454</v>
      </c>
      <c r="BJ1101" s="94">
        <f>IFERROR(((AI1101*(12000/5))/((F1101*60+G1101)*(SUMIFS(팀공격력!V:V,팀공격력!A:A,B1101,팀공격력!B:B,D1101)+SUMIFS(팀수비력!W:W,팀수비력!A:A,B1101,팀수비력!B:B,D1101))))*100,"")</f>
        <v>8.6067778375470674</v>
      </c>
      <c r="BK1101" s="94">
        <f>IFERROR(((AE1101*(12000/5))/((F1101*60+G1101)*(SUMIFS(팀공격력!X:X,팀공격력!A:A,B1101,팀공격력!B:B,D1101)+SUMIFS(팀수비력!X:X,팀수비력!A:A,B1101,팀수비력!B:B,D1101))))*100,"")</f>
        <v>5.9834008878594869</v>
      </c>
      <c r="BL1101" s="94">
        <f>IFERROR(100*AK1101/(((((F1101*60+G1101)/(12000/5))*SUMIFS(팀공격력!P:P,팀공격력!A:A,B1101,팀공격력!B:B,D1101))-K1101)),"")</f>
        <v>21.505376344086024</v>
      </c>
      <c r="BM1101" s="94">
        <f>IFERROR(100*((AM1101/E1101*(2400))/((F1101*60+G1101)*SUMIFS(팀공격력!AR:AR,팀공격력!A:A,B1101,팀공격력!B:B,D1101))),"")</f>
        <v>1.6837770154270597</v>
      </c>
      <c r="BN1101" s="94">
        <f>IFERROR((AO1101*40)/(((F1101*60+G1101)/60)*(SUMIFS(팀수비력!Q:Q,팀수비력!A:A,B1101,팀수비력!B:B,D1101)-SUMIFS(팀수비력!N:N,팀수비력!A:A,B1101,팀수비력!B:B,D1101)))*100,"")</f>
        <v>0.342407122068139</v>
      </c>
      <c r="BO1101" s="94">
        <f t="shared" si="534"/>
        <v>8.4789981737542401</v>
      </c>
      <c r="BP1101" s="18"/>
      <c r="BQ1101" s="18"/>
      <c r="BR1101" s="18"/>
      <c r="BS1101" s="18"/>
      <c r="BT1101" s="19" t="s">
        <v>88</v>
      </c>
      <c r="BU1101" s="19"/>
      <c r="BV1101" s="26" t="s">
        <v>89</v>
      </c>
      <c r="BW1101" s="26"/>
      <c r="BX1101" s="26"/>
      <c r="BY1101" s="26"/>
      <c r="BZ1101" s="29"/>
      <c r="CA1101" s="29"/>
      <c r="CB1101" s="29"/>
      <c r="CC1101" s="30"/>
      <c r="CD1101" s="30"/>
      <c r="CE1101" s="30"/>
      <c r="CF1101" s="28">
        <v>4</v>
      </c>
      <c r="CG1101" s="28">
        <v>5</v>
      </c>
    </row>
    <row r="1102" spans="1:85" x14ac:dyDescent="0.4">
      <c r="A1102" s="9" t="s">
        <v>84</v>
      </c>
      <c r="B1102" s="9" t="s">
        <v>274</v>
      </c>
      <c r="C1102" s="9" t="s">
        <v>291</v>
      </c>
      <c r="D1102" s="23" t="s">
        <v>299</v>
      </c>
      <c r="E1102" s="32">
        <v>4</v>
      </c>
      <c r="F1102" s="32">
        <v>7</v>
      </c>
      <c r="G1102" s="32">
        <v>29</v>
      </c>
      <c r="H1102" s="14">
        <f t="shared" si="508"/>
        <v>1796</v>
      </c>
      <c r="I1102" s="45">
        <v>6</v>
      </c>
      <c r="J1102" s="15">
        <f t="shared" si="509"/>
        <v>1.5</v>
      </c>
      <c r="K1102" s="21">
        <v>2</v>
      </c>
      <c r="L1102" s="21">
        <v>6</v>
      </c>
      <c r="M1102" s="15">
        <f t="shared" si="510"/>
        <v>0.5</v>
      </c>
      <c r="N1102" s="15">
        <f t="shared" si="511"/>
        <v>1.5</v>
      </c>
      <c r="O1102" s="17">
        <f t="shared" si="512"/>
        <v>0.33333333333333331</v>
      </c>
      <c r="P1102" s="14">
        <v>0</v>
      </c>
      <c r="Q1102" s="16">
        <v>0</v>
      </c>
      <c r="R1102" s="15">
        <f t="shared" si="513"/>
        <v>0</v>
      </c>
      <c r="S1102" s="15">
        <f t="shared" si="514"/>
        <v>0</v>
      </c>
      <c r="T1102" s="17" t="e">
        <f t="shared" si="515"/>
        <v>#DIV/0!</v>
      </c>
      <c r="U1102" s="16">
        <v>2</v>
      </c>
      <c r="V1102" s="16">
        <v>6</v>
      </c>
      <c r="W1102" s="15">
        <f t="shared" si="516"/>
        <v>0.5</v>
      </c>
      <c r="X1102" s="15">
        <f t="shared" si="517"/>
        <v>1.5</v>
      </c>
      <c r="Y1102" s="17">
        <f t="shared" si="518"/>
        <v>0.33333333333333331</v>
      </c>
      <c r="Z1102" s="8">
        <v>0</v>
      </c>
      <c r="AA1102" s="8">
        <v>0</v>
      </c>
      <c r="AB1102" s="15">
        <f t="shared" si="519"/>
        <v>0</v>
      </c>
      <c r="AC1102" s="15">
        <f t="shared" si="520"/>
        <v>0</v>
      </c>
      <c r="AD1102" s="17" t="e">
        <f t="shared" si="521"/>
        <v>#DIV/0!</v>
      </c>
      <c r="AE1102" s="13">
        <v>2</v>
      </c>
      <c r="AF1102" s="15">
        <f t="shared" si="522"/>
        <v>0.5</v>
      </c>
      <c r="AG1102" s="13">
        <v>2</v>
      </c>
      <c r="AH1102" s="15">
        <f t="shared" si="523"/>
        <v>0.5</v>
      </c>
      <c r="AI1102" s="13">
        <v>0</v>
      </c>
      <c r="AJ1102" s="15">
        <f t="shared" si="524"/>
        <v>0</v>
      </c>
      <c r="AK1102" s="13">
        <v>1</v>
      </c>
      <c r="AL1102" s="15">
        <f t="shared" si="525"/>
        <v>0.25</v>
      </c>
      <c r="AM1102" s="13">
        <v>2</v>
      </c>
      <c r="AN1102" s="15">
        <f t="shared" si="526"/>
        <v>0.5</v>
      </c>
      <c r="AO1102" s="2">
        <v>0</v>
      </c>
      <c r="AP1102" s="15">
        <f t="shared" si="527"/>
        <v>0</v>
      </c>
      <c r="AQ1102" s="6">
        <v>1</v>
      </c>
      <c r="AR1102" s="15">
        <f t="shared" si="528"/>
        <v>0.25</v>
      </c>
      <c r="AS1102" s="52">
        <v>5</v>
      </c>
      <c r="AT1102" s="15">
        <f t="shared" si="529"/>
        <v>1.25</v>
      </c>
      <c r="AU1102" s="18"/>
      <c r="AV1102" s="18"/>
      <c r="AW1102" s="18"/>
      <c r="AX1102" s="18"/>
      <c r="AY1102" s="18"/>
      <c r="AZ1102" s="18"/>
      <c r="BA1102" s="18"/>
      <c r="BB1102" s="18"/>
      <c r="BC1102" s="18"/>
      <c r="BD1102" s="92">
        <f t="shared" si="530"/>
        <v>50</v>
      </c>
      <c r="BE1102" s="92">
        <f t="shared" si="531"/>
        <v>50</v>
      </c>
      <c r="BF1102" s="93">
        <f>IFERROR(100*((L1102+0.44*AA1102+AQ1102)*2400)/((SUMIFS(팀공격력!Q:Q,팀공격력!A:A,B1102,팀공격력!B:B,D1102)+0.44*SUMIFS(팀공격력!T:T,팀공격력!A:A,B1102,팀공격력!B:B,D1102)+SUMIFS(팀공격력!AK:AK,팀공격력!A:A,B1102,팀공격력!B:B,D1102))*(F1102*60+G1102)),"")</f>
        <v>4.7176317668249848</v>
      </c>
      <c r="BG1102" s="17">
        <f t="shared" si="532"/>
        <v>1</v>
      </c>
      <c r="BH1102" s="17">
        <f t="shared" si="533"/>
        <v>0</v>
      </c>
      <c r="BI1102" s="94">
        <f>IFERROR(((AG1102*(12000/5))/((F1102*60+G1102)*(SUMIFS(팀공격력!X:X,팀공격력!A:A,B1102,팀공격력!B:B,D1102)+SUMIFS(팀수비력!X:X,팀수비력!A:A,B1102,팀수비력!B:B,D1102))))*100,"")</f>
        <v>1.7022966819400507</v>
      </c>
      <c r="BJ1102" s="94">
        <f>IFERROR(((AI1102*(12000/5))/((F1102*60+G1102)*(SUMIFS(팀공격력!V:V,팀공격력!A:A,B1102,팀공격력!B:B,D1102)+SUMIFS(팀수비력!W:W,팀수비력!A:A,B1102,팀수비력!B:B,D1102))))*100,"")</f>
        <v>0</v>
      </c>
      <c r="BK1102" s="94">
        <f>IFERROR(((AE1102*(12000/5))/((F1102*60+G1102)*(SUMIFS(팀공격력!X:X,팀공격력!A:A,B1102,팀공격력!B:B,D1102)+SUMIFS(팀수비력!X:X,팀수비력!A:A,B1102,팀수비력!B:B,D1102))))*100,"")</f>
        <v>1.7022966819400507</v>
      </c>
      <c r="BL1102" s="94">
        <f>IFERROR(100*AK1102/(((((F1102*60+G1102)/(12000/5))*SUMIFS(팀공격력!P:P,팀공격력!A:A,B1102,팀공격력!B:B,D1102))-K1102)),"")</f>
        <v>2.0455475248874952</v>
      </c>
      <c r="BM1102" s="94">
        <f>IFERROR(100*((AM1102/E1102*(2400))/((F1102*60+G1102)*SUMIFS(팀공격력!AR:AR,팀공격력!A:A,B1102,팀공격력!B:B,D1102))),"")</f>
        <v>3.7125595663091078</v>
      </c>
      <c r="BN1102" s="94">
        <f>IFERROR((AO1102*40)/(((F1102*60+G1102)/60)*(SUMIFS(팀수비력!Q:Q,팀수비력!A:A,B1102,팀수비력!B:B,D1102)-SUMIFS(팀수비력!N:N,팀수비력!A:A,B1102,팀수비력!B:B,D1102)))*100,"")</f>
        <v>0</v>
      </c>
      <c r="BO1102" s="94">
        <f t="shared" si="534"/>
        <v>14.285714285714286</v>
      </c>
      <c r="BP1102" s="18"/>
      <c r="BQ1102" s="18"/>
      <c r="BR1102" s="18"/>
      <c r="BS1102" s="18"/>
      <c r="BT1102" s="19" t="s">
        <v>88</v>
      </c>
      <c r="BU1102" s="19"/>
      <c r="BV1102" s="26" t="s">
        <v>89</v>
      </c>
      <c r="BW1102" s="26"/>
      <c r="BX1102" s="26"/>
      <c r="BY1102" s="26"/>
      <c r="BZ1102" s="29"/>
      <c r="CA1102" s="29"/>
      <c r="CB1102" s="29"/>
      <c r="CC1102" s="30"/>
      <c r="CD1102" s="30"/>
      <c r="CE1102" s="30"/>
      <c r="CF1102" s="28">
        <v>1</v>
      </c>
      <c r="CG1102" s="28">
        <v>3</v>
      </c>
    </row>
    <row r="1103" spans="1:85" x14ac:dyDescent="0.4">
      <c r="A1103" s="9" t="s">
        <v>84</v>
      </c>
      <c r="B1103" s="9" t="s">
        <v>274</v>
      </c>
      <c r="C1103" s="9" t="s">
        <v>292</v>
      </c>
      <c r="D1103" s="23" t="s">
        <v>299</v>
      </c>
      <c r="E1103" s="32">
        <v>8</v>
      </c>
      <c r="F1103" s="32">
        <v>19</v>
      </c>
      <c r="G1103" s="32">
        <v>43</v>
      </c>
      <c r="H1103" s="14">
        <f t="shared" si="508"/>
        <v>9464</v>
      </c>
      <c r="I1103" s="45">
        <v>59</v>
      </c>
      <c r="J1103" s="15">
        <f t="shared" si="509"/>
        <v>7.375</v>
      </c>
      <c r="K1103" s="21">
        <v>22</v>
      </c>
      <c r="L1103" s="21">
        <v>45</v>
      </c>
      <c r="M1103" s="15">
        <f t="shared" si="510"/>
        <v>2.75</v>
      </c>
      <c r="N1103" s="15">
        <f t="shared" si="511"/>
        <v>5.625</v>
      </c>
      <c r="O1103" s="17">
        <f t="shared" si="512"/>
        <v>0.48888888888888887</v>
      </c>
      <c r="P1103" s="14">
        <v>14</v>
      </c>
      <c r="Q1103" s="16">
        <v>19</v>
      </c>
      <c r="R1103" s="15">
        <f t="shared" si="513"/>
        <v>1.75</v>
      </c>
      <c r="S1103" s="15">
        <f t="shared" si="514"/>
        <v>2.375</v>
      </c>
      <c r="T1103" s="17">
        <f t="shared" si="515"/>
        <v>0.73684210526315785</v>
      </c>
      <c r="U1103" s="16">
        <v>8</v>
      </c>
      <c r="V1103" s="16">
        <v>26</v>
      </c>
      <c r="W1103" s="15">
        <f t="shared" si="516"/>
        <v>1</v>
      </c>
      <c r="X1103" s="15">
        <f t="shared" si="517"/>
        <v>3.25</v>
      </c>
      <c r="Y1103" s="17">
        <f t="shared" si="518"/>
        <v>0.30769230769230771</v>
      </c>
      <c r="Z1103" s="8">
        <v>7</v>
      </c>
      <c r="AA1103" s="8">
        <v>10</v>
      </c>
      <c r="AB1103" s="15">
        <f t="shared" si="519"/>
        <v>0.875</v>
      </c>
      <c r="AC1103" s="15">
        <f t="shared" si="520"/>
        <v>1.25</v>
      </c>
      <c r="AD1103" s="17">
        <f t="shared" si="521"/>
        <v>0.7</v>
      </c>
      <c r="AE1103" s="13">
        <v>21</v>
      </c>
      <c r="AF1103" s="15">
        <f t="shared" si="522"/>
        <v>2.625</v>
      </c>
      <c r="AG1103" s="13">
        <v>6</v>
      </c>
      <c r="AH1103" s="15">
        <f t="shared" si="523"/>
        <v>0.75</v>
      </c>
      <c r="AI1103" s="13">
        <v>15</v>
      </c>
      <c r="AJ1103" s="15">
        <f t="shared" si="524"/>
        <v>1.875</v>
      </c>
      <c r="AK1103" s="13">
        <v>7</v>
      </c>
      <c r="AL1103" s="15">
        <f t="shared" si="525"/>
        <v>0.875</v>
      </c>
      <c r="AM1103" s="13">
        <v>9</v>
      </c>
      <c r="AN1103" s="15">
        <f t="shared" si="526"/>
        <v>1.125</v>
      </c>
      <c r="AO1103" s="2">
        <v>0</v>
      </c>
      <c r="AP1103" s="15">
        <f t="shared" si="527"/>
        <v>0</v>
      </c>
      <c r="AQ1103" s="6">
        <v>8</v>
      </c>
      <c r="AR1103" s="15">
        <f t="shared" si="528"/>
        <v>1</v>
      </c>
      <c r="AS1103" s="52">
        <v>19</v>
      </c>
      <c r="AT1103" s="15">
        <f t="shared" si="529"/>
        <v>2.375</v>
      </c>
      <c r="AU1103" s="18"/>
      <c r="AV1103" s="18"/>
      <c r="AW1103" s="18"/>
      <c r="AX1103" s="18"/>
      <c r="AY1103" s="18"/>
      <c r="AZ1103" s="18"/>
      <c r="BA1103" s="18"/>
      <c r="BB1103" s="18"/>
      <c r="BC1103" s="18"/>
      <c r="BD1103" s="92">
        <f t="shared" si="530"/>
        <v>59.716599190283404</v>
      </c>
      <c r="BE1103" s="92">
        <f t="shared" si="531"/>
        <v>57.777777777777771</v>
      </c>
      <c r="BF1103" s="93">
        <f>IFERROR(100*((L1103+0.44*AA1103+AQ1103)*2400)/((SUMIFS(팀공격력!Q:Q,팀공격력!A:A,B1103,팀공격력!B:B,D1103)+0.44*SUMIFS(팀공격력!T:T,팀공격력!A:A,B1103,팀공격력!B:B,D1103)+SUMIFS(팀공격력!AK:AK,팀공격력!A:A,B1103,팀공격력!B:B,D1103))*(F1103*60+G1103)),"")</f>
        <v>14.68248236609994</v>
      </c>
      <c r="BG1103" s="17">
        <f t="shared" si="532"/>
        <v>0.57777777777777772</v>
      </c>
      <c r="BH1103" s="17">
        <f t="shared" si="533"/>
        <v>0.22222222222222221</v>
      </c>
      <c r="BI1103" s="94">
        <f>IFERROR(((AG1103*(12000/5))/((F1103*60+G1103)*(SUMIFS(팀공격력!X:X,팀공격력!A:A,B1103,팀공격력!B:B,D1103)+SUMIFS(팀수비력!X:X,팀수비력!A:A,B1103,팀수비력!B:B,D1103))))*100,"")</f>
        <v>1.9382870926232025</v>
      </c>
      <c r="BJ1103" s="94">
        <f>IFERROR(((AI1103*(12000/5))/((F1103*60+G1103)*(SUMIFS(팀공격력!V:V,팀공격력!A:A,B1103,팀공격력!B:B,D1103)+SUMIFS(팀수비력!W:W,팀수비력!A:A,B1103,팀수비력!B:B,D1103))))*100,"")</f>
        <v>9.0032861994628046</v>
      </c>
      <c r="BK1103" s="94">
        <f>IFERROR(((AE1103*(12000/5))/((F1103*60+G1103)*(SUMIFS(팀공격력!X:X,팀공격력!A:A,B1103,팀공격력!B:B,D1103)+SUMIFS(팀수비력!X:X,팀수비력!A:A,B1103,팀수비력!B:B,D1103))))*100,"")</f>
        <v>6.7840048241812081</v>
      </c>
      <c r="BL1103" s="94">
        <f>IFERROR(100*AK1103/(((((F1103*60+G1103)/(12000/5))*SUMIFS(팀공격력!P:P,팀공격력!A:A,B1103,팀공격력!B:B,D1103))-K1103)),"")</f>
        <v>6.2459104157991794</v>
      </c>
      <c r="BM1103" s="94">
        <f>IFERROR(100*((AM1103/E1103*(2400))/((F1103*60+G1103)*SUMIFS(팀공격력!AR:AR,팀공격력!A:A,B1103,팀공격력!B:B,D1103))),"")</f>
        <v>3.1704254453624481</v>
      </c>
      <c r="BN1103" s="94">
        <f>IFERROR((AO1103*40)/(((F1103*60+G1103)/60)*(SUMIFS(팀수비력!Q:Q,팀수비력!A:A,B1103,팀수비력!B:B,D1103)-SUMIFS(팀수비력!N:N,팀수비력!A:A,B1103,팀수비력!B:B,D1103)))*100,"")</f>
        <v>0</v>
      </c>
      <c r="BO1103" s="94">
        <f t="shared" si="534"/>
        <v>13.937282229965158</v>
      </c>
      <c r="BP1103" s="18"/>
      <c r="BQ1103" s="18"/>
      <c r="BR1103" s="18"/>
      <c r="BS1103" s="18"/>
      <c r="BT1103" s="19" t="s">
        <v>88</v>
      </c>
      <c r="BU1103" s="19"/>
      <c r="BV1103" s="26" t="s">
        <v>94</v>
      </c>
      <c r="BW1103" s="26"/>
      <c r="BX1103" s="26"/>
      <c r="BY1103" s="26"/>
      <c r="BZ1103" s="29"/>
      <c r="CA1103" s="29"/>
      <c r="CB1103" s="29"/>
      <c r="CC1103" s="30"/>
      <c r="CD1103" s="30"/>
      <c r="CE1103" s="30"/>
      <c r="CF1103" s="28">
        <v>4</v>
      </c>
      <c r="CG1103" s="28">
        <v>4</v>
      </c>
    </row>
    <row r="1104" spans="1:85" x14ac:dyDescent="0.4">
      <c r="A1104" s="9" t="s">
        <v>84</v>
      </c>
      <c r="B1104" s="9" t="s">
        <v>274</v>
      </c>
      <c r="C1104" s="9" t="s">
        <v>293</v>
      </c>
      <c r="D1104" s="23" t="s">
        <v>299</v>
      </c>
      <c r="E1104" s="32">
        <v>8</v>
      </c>
      <c r="F1104" s="32">
        <v>6</v>
      </c>
      <c r="G1104" s="32">
        <v>59</v>
      </c>
      <c r="H1104" s="14">
        <f t="shared" si="508"/>
        <v>3352</v>
      </c>
      <c r="I1104" s="45">
        <v>17</v>
      </c>
      <c r="J1104" s="15">
        <f t="shared" si="509"/>
        <v>2.125</v>
      </c>
      <c r="K1104" s="21">
        <v>6</v>
      </c>
      <c r="L1104" s="21">
        <v>16</v>
      </c>
      <c r="M1104" s="15">
        <f t="shared" si="510"/>
        <v>0.75</v>
      </c>
      <c r="N1104" s="15">
        <f t="shared" si="511"/>
        <v>2</v>
      </c>
      <c r="O1104" s="17">
        <f t="shared" si="512"/>
        <v>0.375</v>
      </c>
      <c r="P1104" s="14">
        <v>5</v>
      </c>
      <c r="Q1104" s="16">
        <v>10</v>
      </c>
      <c r="R1104" s="15">
        <f t="shared" si="513"/>
        <v>0.625</v>
      </c>
      <c r="S1104" s="15">
        <f t="shared" si="514"/>
        <v>1.25</v>
      </c>
      <c r="T1104" s="17">
        <f t="shared" si="515"/>
        <v>0.5</v>
      </c>
      <c r="U1104" s="16">
        <v>1</v>
      </c>
      <c r="V1104" s="16">
        <v>6</v>
      </c>
      <c r="W1104" s="15">
        <f t="shared" si="516"/>
        <v>0.125</v>
      </c>
      <c r="X1104" s="15">
        <f t="shared" si="517"/>
        <v>0.75</v>
      </c>
      <c r="Y1104" s="17">
        <f t="shared" si="518"/>
        <v>0.16666666666666666</v>
      </c>
      <c r="Z1104" s="8">
        <v>4</v>
      </c>
      <c r="AA1104" s="8">
        <v>4</v>
      </c>
      <c r="AB1104" s="15">
        <f t="shared" si="519"/>
        <v>0.5</v>
      </c>
      <c r="AC1104" s="15">
        <f t="shared" si="520"/>
        <v>0.5</v>
      </c>
      <c r="AD1104" s="17">
        <f t="shared" si="521"/>
        <v>1</v>
      </c>
      <c r="AE1104" s="13">
        <v>5</v>
      </c>
      <c r="AF1104" s="15">
        <f t="shared" si="522"/>
        <v>0.625</v>
      </c>
      <c r="AG1104" s="13">
        <v>3</v>
      </c>
      <c r="AH1104" s="15">
        <f t="shared" si="523"/>
        <v>0.375</v>
      </c>
      <c r="AI1104" s="13">
        <v>2</v>
      </c>
      <c r="AJ1104" s="15">
        <f t="shared" si="524"/>
        <v>0.25</v>
      </c>
      <c r="AK1104" s="13">
        <v>10</v>
      </c>
      <c r="AL1104" s="15">
        <f t="shared" si="525"/>
        <v>1.25</v>
      </c>
      <c r="AM1104" s="13">
        <v>1</v>
      </c>
      <c r="AN1104" s="15">
        <f t="shared" si="526"/>
        <v>0.125</v>
      </c>
      <c r="AO1104" s="2">
        <v>0</v>
      </c>
      <c r="AP1104" s="15">
        <f t="shared" si="527"/>
        <v>0</v>
      </c>
      <c r="AQ1104" s="6">
        <v>4</v>
      </c>
      <c r="AR1104" s="15">
        <f t="shared" si="528"/>
        <v>0.5</v>
      </c>
      <c r="AS1104" s="52">
        <v>6</v>
      </c>
      <c r="AT1104" s="15">
        <f t="shared" si="529"/>
        <v>0.75</v>
      </c>
      <c r="AU1104" s="18"/>
      <c r="AV1104" s="18"/>
      <c r="AW1104" s="18"/>
      <c r="AX1104" s="18"/>
      <c r="AY1104" s="18"/>
      <c r="AZ1104" s="18"/>
      <c r="BA1104" s="18"/>
      <c r="BB1104" s="18"/>
      <c r="BC1104" s="18"/>
      <c r="BD1104" s="92">
        <f t="shared" si="530"/>
        <v>47.860360360360353</v>
      </c>
      <c r="BE1104" s="92">
        <f t="shared" si="531"/>
        <v>40.625</v>
      </c>
      <c r="BF1104" s="93">
        <f>IFERROR(100*((L1104+0.44*AA1104+AQ1104)*2400)/((SUMIFS(팀공격력!Q:Q,팀공격력!A:A,B1104,팀공격력!B:B,D1104)+0.44*SUMIFS(팀공격력!T:T,팀공격력!A:A,B1104,팀공격력!B:B,D1104)+SUMIFS(팀공격력!AK:AK,팀공격력!A:A,B1104,팀공격력!B:B,D1104))*(F1104*60+G1104)),"")</f>
        <v>15.71510214575661</v>
      </c>
      <c r="BG1104" s="17">
        <f t="shared" si="532"/>
        <v>0.375</v>
      </c>
      <c r="BH1104" s="17">
        <f t="shared" si="533"/>
        <v>0.25</v>
      </c>
      <c r="BI1104" s="94">
        <f>IFERROR(((AG1104*(12000/5))/((F1104*60+G1104)*(SUMIFS(팀공격력!X:X,팀공격력!A:A,B1104,팀공격력!B:B,D1104)+SUMIFS(팀수비력!X:X,팀수비력!A:A,B1104,팀수비력!B:B,D1104))))*100,"")</f>
        <v>2.7362692488940912</v>
      </c>
      <c r="BJ1104" s="94">
        <f>IFERROR(((AI1104*(12000/5))/((F1104*60+G1104)*(SUMIFS(팀공격력!V:V,팀공격력!A:A,B1104,팀공격력!B:B,D1104)+SUMIFS(팀수비력!W:W,팀수비력!A:A,B1104,팀수비력!B:B,D1104))))*100,"")</f>
        <v>3.3893039217070791</v>
      </c>
      <c r="BK1104" s="94">
        <f>IFERROR(((AE1104*(12000/5))/((F1104*60+G1104)*(SUMIFS(팀공격력!X:X,팀공격력!A:A,B1104,팀공격력!B:B,D1104)+SUMIFS(팀수비력!X:X,팀수비력!A:A,B1104,팀수비력!B:B,D1104))))*100,"")</f>
        <v>4.5604487481568183</v>
      </c>
      <c r="BL1104" s="94">
        <f>IFERROR(100*AK1104/(((((F1104*60+G1104)/(12000/5))*SUMIFS(팀공격력!P:P,팀공격력!A:A,B1104,팀공격력!B:B,D1104))-K1104)),"")</f>
        <v>24.104129840912741</v>
      </c>
      <c r="BM1104" s="94">
        <f>IFERROR(100*((AM1104/E1104*(2400))/((F1104*60+G1104)*SUMIFS(팀공격력!AR:AR,팀공격력!A:A,B1104,팀공격력!B:B,D1104))),"")</f>
        <v>0.99459382176180744</v>
      </c>
      <c r="BN1104" s="94">
        <f>IFERROR((AO1104*40)/(((F1104*60+G1104)/60)*(SUMIFS(팀수비력!Q:Q,팀수비력!A:A,B1104,팀수비력!B:B,D1104)-SUMIFS(팀수비력!N:N,팀수비력!A:A,B1104,팀수비력!B:B,D1104)))*100,"")</f>
        <v>0</v>
      </c>
      <c r="BO1104" s="94">
        <f t="shared" si="534"/>
        <v>18.382352941176471</v>
      </c>
      <c r="BP1104" s="18"/>
      <c r="BQ1104" s="18"/>
      <c r="BR1104" s="18"/>
      <c r="BS1104" s="18"/>
      <c r="BT1104" s="19" t="s">
        <v>88</v>
      </c>
      <c r="BU1104" s="19"/>
      <c r="BV1104" s="26" t="s">
        <v>89</v>
      </c>
      <c r="BW1104" s="26"/>
      <c r="BX1104" s="26"/>
      <c r="BY1104" s="26"/>
      <c r="BZ1104" s="29"/>
      <c r="CA1104" s="29"/>
      <c r="CB1104" s="29"/>
      <c r="CC1104" s="30"/>
      <c r="CD1104" s="30"/>
      <c r="CE1104" s="30"/>
      <c r="CF1104" s="28">
        <v>4</v>
      </c>
      <c r="CG1104" s="28">
        <v>4</v>
      </c>
    </row>
    <row r="1107" spans="8:67" x14ac:dyDescent="0.4">
      <c r="H1107" s="14"/>
      <c r="I1107" s="47"/>
      <c r="J1107" s="15"/>
      <c r="K1107" s="44"/>
      <c r="L1107" s="44"/>
      <c r="M1107" s="15"/>
      <c r="N1107" s="15"/>
      <c r="O1107" s="17"/>
      <c r="P1107" s="50"/>
      <c r="Q1107" s="46"/>
      <c r="R1107" s="15"/>
      <c r="S1107" s="15"/>
      <c r="T1107" s="17"/>
      <c r="U1107" s="50"/>
      <c r="V1107" s="46"/>
      <c r="W1107" s="15"/>
      <c r="X1107" s="15"/>
      <c r="Y1107" s="17"/>
      <c r="Z1107" s="47"/>
      <c r="AA1107" s="49"/>
      <c r="AB1107" s="15"/>
      <c r="AC1107" s="15"/>
      <c r="AD1107" s="17"/>
      <c r="AE1107" s="47"/>
      <c r="AF1107" s="15"/>
      <c r="AG1107" s="47"/>
      <c r="AH1107" s="15"/>
      <c r="AI1107" s="47"/>
      <c r="AJ1107" s="15"/>
      <c r="AK1107" s="47"/>
      <c r="AL1107" s="15"/>
      <c r="AM1107" s="47"/>
      <c r="AN1107" s="15"/>
      <c r="AO1107" s="47"/>
      <c r="AP1107" s="15"/>
      <c r="AQ1107" s="4"/>
      <c r="AR1107" s="15"/>
      <c r="AS1107" s="47"/>
      <c r="AT1107" s="15"/>
      <c r="AU1107" s="18"/>
      <c r="AV1107" s="18"/>
      <c r="AW1107" s="18"/>
      <c r="AX1107" s="18"/>
      <c r="AY1107" s="18"/>
      <c r="AZ1107" s="18"/>
      <c r="BA1107" s="18"/>
      <c r="BB1107" s="18"/>
      <c r="BC1107" s="18"/>
      <c r="BD1107" s="17"/>
      <c r="BE1107" s="17"/>
      <c r="BF1107" s="18"/>
      <c r="BG1107" s="17"/>
      <c r="BH1107" s="17"/>
      <c r="BI1107" s="18"/>
      <c r="BJ1107" s="18"/>
      <c r="BK1107" s="18"/>
      <c r="BL1107" s="18"/>
      <c r="BM1107" s="18"/>
      <c r="BN1107" s="18"/>
      <c r="BO1107" s="18"/>
    </row>
    <row r="1108" spans="8:67" x14ac:dyDescent="0.4">
      <c r="H1108" s="14"/>
      <c r="I1108" s="4"/>
      <c r="J1108" s="15"/>
      <c r="K1108" s="36"/>
      <c r="L1108" s="36"/>
      <c r="M1108" s="15"/>
      <c r="N1108" s="15"/>
      <c r="O1108" s="17"/>
      <c r="P1108" s="40"/>
      <c r="Q1108" s="35"/>
      <c r="R1108" s="15"/>
      <c r="S1108" s="15"/>
      <c r="T1108" s="17"/>
      <c r="U1108" s="40"/>
      <c r="V1108" s="35"/>
      <c r="W1108" s="15"/>
      <c r="X1108" s="15"/>
      <c r="Y1108" s="17"/>
      <c r="Z1108" s="4"/>
      <c r="AA1108" s="41"/>
      <c r="AB1108" s="15"/>
      <c r="AC1108" s="15"/>
      <c r="AD1108" s="17"/>
      <c r="AE1108" s="4"/>
      <c r="AF1108" s="15"/>
      <c r="AG1108" s="4"/>
      <c r="AH1108" s="15"/>
      <c r="AI1108" s="4"/>
      <c r="AJ1108" s="15"/>
      <c r="AK1108" s="4"/>
      <c r="AL1108" s="15"/>
      <c r="AM1108" s="4"/>
      <c r="AN1108" s="15"/>
      <c r="AO1108" s="4"/>
      <c r="AP1108" s="15"/>
      <c r="AQ1108" s="4"/>
      <c r="AR1108" s="15"/>
      <c r="AS1108" s="37"/>
      <c r="AT1108" s="15"/>
      <c r="AU1108" s="18"/>
      <c r="AV1108" s="18"/>
      <c r="AW1108" s="18"/>
      <c r="AX1108" s="18"/>
      <c r="AY1108" s="18"/>
      <c r="AZ1108" s="18"/>
      <c r="BA1108" s="18"/>
      <c r="BB1108" s="18"/>
      <c r="BC1108" s="18"/>
      <c r="BD1108" s="17"/>
      <c r="BE1108" s="17"/>
      <c r="BF1108" s="18"/>
      <c r="BG1108" s="17"/>
      <c r="BH1108" s="17"/>
      <c r="BI1108" s="18"/>
      <c r="BJ1108" s="18"/>
      <c r="BK1108" s="18"/>
      <c r="BL1108" s="18"/>
      <c r="BM1108" s="18"/>
      <c r="BN1108" s="18"/>
      <c r="BO1108" s="18"/>
    </row>
  </sheetData>
  <autoFilter ref="A1:BT1104" xr:uid="{00000000-0009-0000-0000-000000000000}">
    <sortState xmlns:xlrd2="http://schemas.microsoft.com/office/spreadsheetml/2017/richdata2" ref="A2:BT206">
      <sortCondition ref="B1:B206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09A1D-E802-41B3-B1A8-E45ACFC0209F}">
  <dimension ref="A1:AR72"/>
  <sheetViews>
    <sheetView zoomScale="70" zoomScaleNormal="70" workbookViewId="0">
      <selection activeCell="B1" sqref="B1:B1048576"/>
    </sheetView>
  </sheetViews>
  <sheetFormatPr defaultRowHeight="17.399999999999999" x14ac:dyDescent="0.4"/>
  <cols>
    <col min="1" max="1" width="14" bestFit="1" customWidth="1"/>
    <col min="2" max="2" width="8.59765625" style="87" customWidth="1"/>
    <col min="3" max="41" width="6.69921875" customWidth="1"/>
    <col min="42" max="42" width="10.5" bestFit="1" customWidth="1"/>
    <col min="43" max="43" width="12.69921875" bestFit="1" customWidth="1"/>
    <col min="44" max="44" width="12.69921875" customWidth="1"/>
  </cols>
  <sheetData>
    <row r="1" spans="1:44" x14ac:dyDescent="0.4">
      <c r="A1" s="72" t="s">
        <v>300</v>
      </c>
      <c r="B1" s="72" t="s">
        <v>89</v>
      </c>
      <c r="C1" s="72" t="s">
        <v>301</v>
      </c>
      <c r="D1" s="73"/>
      <c r="E1" s="73"/>
      <c r="F1" s="73"/>
      <c r="G1" s="73"/>
      <c r="H1" s="73"/>
      <c r="I1" s="73"/>
      <c r="J1" s="72" t="s">
        <v>302</v>
      </c>
      <c r="K1" s="72" t="s">
        <v>16</v>
      </c>
      <c r="L1" s="72" t="s">
        <v>19</v>
      </c>
      <c r="M1" s="72" t="s">
        <v>303</v>
      </c>
      <c r="N1" s="72" t="s">
        <v>21</v>
      </c>
      <c r="O1" s="72" t="s">
        <v>24</v>
      </c>
      <c r="P1" s="72" t="s">
        <v>304</v>
      </c>
      <c r="Q1" s="72" t="s">
        <v>11</v>
      </c>
      <c r="R1" s="72" t="s">
        <v>14</v>
      </c>
      <c r="S1" s="72" t="s">
        <v>305</v>
      </c>
      <c r="T1" s="72" t="s">
        <v>26</v>
      </c>
      <c r="U1" s="72" t="s">
        <v>29</v>
      </c>
      <c r="V1" s="72" t="s">
        <v>306</v>
      </c>
      <c r="W1" s="72" t="s">
        <v>307</v>
      </c>
      <c r="X1" s="72" t="s">
        <v>308</v>
      </c>
      <c r="Y1" s="72" t="s">
        <v>309</v>
      </c>
      <c r="Z1" s="72" t="s">
        <v>66</v>
      </c>
      <c r="AA1" s="72" t="s">
        <v>68</v>
      </c>
      <c r="AB1" s="72" t="s">
        <v>310</v>
      </c>
      <c r="AC1" s="72" t="s">
        <v>311</v>
      </c>
      <c r="AD1" s="72" t="s">
        <v>312</v>
      </c>
      <c r="AE1" s="72" t="s">
        <v>313</v>
      </c>
      <c r="AF1" s="72" t="s">
        <v>314</v>
      </c>
      <c r="AG1" s="72" t="s">
        <v>315</v>
      </c>
      <c r="AH1" s="73"/>
      <c r="AI1" s="73"/>
      <c r="AJ1" s="72" t="s">
        <v>316</v>
      </c>
      <c r="AK1" s="72" t="s">
        <v>317</v>
      </c>
      <c r="AL1" s="72" t="s">
        <v>318</v>
      </c>
      <c r="AM1" s="72" t="s">
        <v>319</v>
      </c>
      <c r="AN1" s="72" t="s">
        <v>320</v>
      </c>
      <c r="AO1" s="72" t="s">
        <v>321</v>
      </c>
      <c r="AP1" s="72" t="s">
        <v>322</v>
      </c>
      <c r="AQ1" s="72" t="s">
        <v>323</v>
      </c>
      <c r="AR1" s="74" t="s">
        <v>324</v>
      </c>
    </row>
    <row r="2" spans="1:44" x14ac:dyDescent="0.4">
      <c r="A2" s="73"/>
      <c r="B2" s="86"/>
      <c r="C2" s="75" t="s">
        <v>325</v>
      </c>
      <c r="D2" s="75" t="s">
        <v>326</v>
      </c>
      <c r="E2" s="75" t="s">
        <v>327</v>
      </c>
      <c r="F2" s="75" t="s">
        <v>328</v>
      </c>
      <c r="G2" s="75" t="s">
        <v>329</v>
      </c>
      <c r="H2" s="75" t="s">
        <v>330</v>
      </c>
      <c r="I2" s="75" t="s">
        <v>331</v>
      </c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5" t="s">
        <v>332</v>
      </c>
      <c r="AH2" s="75" t="s">
        <v>333</v>
      </c>
      <c r="AI2" s="75" t="s">
        <v>330</v>
      </c>
      <c r="AJ2" s="73"/>
      <c r="AK2" s="73"/>
      <c r="AL2" s="73"/>
      <c r="AM2" s="73"/>
      <c r="AN2" s="73"/>
      <c r="AO2" s="73"/>
      <c r="AP2" s="73"/>
      <c r="AQ2" s="73"/>
      <c r="AR2" s="76"/>
    </row>
    <row r="3" spans="1:44" x14ac:dyDescent="0.4">
      <c r="A3" s="77" t="s">
        <v>85</v>
      </c>
      <c r="B3" s="78" t="s">
        <v>87</v>
      </c>
      <c r="C3" s="88">
        <v>1075</v>
      </c>
      <c r="D3" s="88">
        <v>1000</v>
      </c>
      <c r="E3" s="88">
        <v>1090</v>
      </c>
      <c r="F3" s="88">
        <v>1055</v>
      </c>
      <c r="G3" s="88">
        <v>48</v>
      </c>
      <c r="H3" s="88">
        <v>4268</v>
      </c>
      <c r="I3" s="88">
        <v>79.040000000000006</v>
      </c>
      <c r="J3" s="88">
        <v>1253</v>
      </c>
      <c r="K3" s="88">
        <v>2445</v>
      </c>
      <c r="L3" s="88">
        <v>51.25</v>
      </c>
      <c r="M3" s="88">
        <v>386</v>
      </c>
      <c r="N3" s="88">
        <v>1138</v>
      </c>
      <c r="O3" s="88">
        <v>33.92</v>
      </c>
      <c r="P3" s="88">
        <v>1639</v>
      </c>
      <c r="Q3" s="88">
        <v>3583</v>
      </c>
      <c r="R3" s="88">
        <v>45.74</v>
      </c>
      <c r="S3" s="88">
        <v>604</v>
      </c>
      <c r="T3" s="88">
        <v>812</v>
      </c>
      <c r="U3" s="88">
        <v>74.38</v>
      </c>
      <c r="V3" s="88">
        <v>538</v>
      </c>
      <c r="W3" s="88">
        <v>1247</v>
      </c>
      <c r="X3" s="88">
        <v>1785</v>
      </c>
      <c r="Y3" s="88">
        <v>937</v>
      </c>
      <c r="Z3" s="88">
        <v>0</v>
      </c>
      <c r="AA3" s="88">
        <v>0</v>
      </c>
      <c r="AB3" s="88">
        <v>425</v>
      </c>
      <c r="AC3" s="88">
        <v>128</v>
      </c>
      <c r="AD3" s="88">
        <v>43</v>
      </c>
      <c r="AE3" s="88">
        <v>66</v>
      </c>
      <c r="AF3" s="88">
        <v>71</v>
      </c>
      <c r="AG3" s="88">
        <v>406</v>
      </c>
      <c r="AH3" s="88">
        <v>495</v>
      </c>
      <c r="AI3" s="88">
        <v>901</v>
      </c>
      <c r="AJ3" s="88">
        <v>2</v>
      </c>
      <c r="AK3" s="88">
        <v>561</v>
      </c>
      <c r="AL3" s="88">
        <v>44</v>
      </c>
      <c r="AM3" s="88">
        <v>273</v>
      </c>
      <c r="AN3" s="88">
        <v>1469</v>
      </c>
      <c r="AO3" s="88">
        <v>-295</v>
      </c>
      <c r="AP3" s="79">
        <f>(Q3+0.4*T3-1.07*(V3/(V3+팀수비력!W3))*(Q3-P3)+AK3)/54</f>
        <v>71.655523418437184</v>
      </c>
      <c r="AQ3" s="79">
        <f>(팀수비력!Q3+0.4*팀수비력!T3-1.07*(팀수비력!V3/(팀수비력!V3+팀공격력!W3))*(팀수비력!Q3-팀수비력!P3)+팀수비력!AK3)/54</f>
        <v>72.210403380753817</v>
      </c>
      <c r="AR3" s="80">
        <f t="shared" ref="AR3:AR66" si="0">0.5*(AP3+AQ3)</f>
        <v>71.932963399595508</v>
      </c>
    </row>
    <row r="4" spans="1:44" x14ac:dyDescent="0.4">
      <c r="A4" s="81" t="s">
        <v>334</v>
      </c>
      <c r="B4" s="75" t="s">
        <v>87</v>
      </c>
      <c r="C4" s="89">
        <v>1098</v>
      </c>
      <c r="D4" s="89">
        <v>1098</v>
      </c>
      <c r="E4" s="89">
        <v>1168</v>
      </c>
      <c r="F4" s="89">
        <v>1076</v>
      </c>
      <c r="G4" s="89">
        <v>0</v>
      </c>
      <c r="H4" s="89">
        <v>4440</v>
      </c>
      <c r="I4" s="89">
        <v>82.22</v>
      </c>
      <c r="J4" s="89">
        <v>1161</v>
      </c>
      <c r="K4" s="89">
        <v>2114</v>
      </c>
      <c r="L4" s="89">
        <v>54.92</v>
      </c>
      <c r="M4" s="89">
        <v>516</v>
      </c>
      <c r="N4" s="89">
        <v>1474</v>
      </c>
      <c r="O4" s="89">
        <v>35.01</v>
      </c>
      <c r="P4" s="89">
        <v>1677</v>
      </c>
      <c r="Q4" s="89">
        <v>3588</v>
      </c>
      <c r="R4" s="89">
        <v>46.74</v>
      </c>
      <c r="S4" s="89">
        <v>570</v>
      </c>
      <c r="T4" s="89">
        <v>755</v>
      </c>
      <c r="U4" s="89">
        <v>75.5</v>
      </c>
      <c r="V4" s="89">
        <v>467</v>
      </c>
      <c r="W4" s="89">
        <v>1294</v>
      </c>
      <c r="X4" s="89">
        <v>1761</v>
      </c>
      <c r="Y4" s="89">
        <v>977</v>
      </c>
      <c r="Z4" s="89">
        <v>0</v>
      </c>
      <c r="AA4" s="89">
        <v>0</v>
      </c>
      <c r="AB4" s="89">
        <v>311</v>
      </c>
      <c r="AC4" s="89">
        <v>69</v>
      </c>
      <c r="AD4" s="89">
        <v>68</v>
      </c>
      <c r="AE4" s="89">
        <v>89</v>
      </c>
      <c r="AF4" s="89">
        <v>90</v>
      </c>
      <c r="AG4" s="89">
        <v>443</v>
      </c>
      <c r="AH4" s="89">
        <v>589</v>
      </c>
      <c r="AI4" s="89">
        <v>1032</v>
      </c>
      <c r="AJ4" s="89">
        <v>10</v>
      </c>
      <c r="AK4" s="89">
        <v>539</v>
      </c>
      <c r="AL4" s="89">
        <v>22</v>
      </c>
      <c r="AM4" s="89">
        <v>164</v>
      </c>
      <c r="AN4" s="89">
        <v>1255</v>
      </c>
      <c r="AO4" s="89">
        <v>25</v>
      </c>
      <c r="AP4" s="82">
        <f>(Q4+0.4*T4-1.07*(V4/(V4+팀수비력!W4))*(Q4-P4)+AK4)/54</f>
        <v>72.122897987523061</v>
      </c>
      <c r="AQ4" s="82">
        <f>(팀수비력!Q4+0.4*팀수비력!T4-1.07*(팀수비력!V4/(팀수비력!V4+팀공격력!W4))*(팀수비력!Q4-팀수비력!P4)+팀수비력!AK4)/54</f>
        <v>71.654113924050634</v>
      </c>
      <c r="AR4" s="80">
        <f t="shared" si="0"/>
        <v>71.888505955786854</v>
      </c>
    </row>
    <row r="5" spans="1:44" x14ac:dyDescent="0.4">
      <c r="A5" s="81" t="s">
        <v>130</v>
      </c>
      <c r="B5" s="75" t="s">
        <v>87</v>
      </c>
      <c r="C5" s="89">
        <v>1101</v>
      </c>
      <c r="D5" s="89">
        <v>1131</v>
      </c>
      <c r="E5" s="89">
        <v>1226</v>
      </c>
      <c r="F5" s="89">
        <v>1149</v>
      </c>
      <c r="G5" s="89">
        <v>20</v>
      </c>
      <c r="H5" s="89">
        <v>4627</v>
      </c>
      <c r="I5" s="89">
        <v>85.69</v>
      </c>
      <c r="J5" s="89">
        <v>1417</v>
      </c>
      <c r="K5" s="89">
        <v>2713</v>
      </c>
      <c r="L5" s="89">
        <v>52.23</v>
      </c>
      <c r="M5" s="89">
        <v>384</v>
      </c>
      <c r="N5" s="89">
        <v>1116</v>
      </c>
      <c r="O5" s="89">
        <v>34.409999999999997</v>
      </c>
      <c r="P5" s="89">
        <v>1801</v>
      </c>
      <c r="Q5" s="89">
        <v>3829</v>
      </c>
      <c r="R5" s="89">
        <v>47.04</v>
      </c>
      <c r="S5" s="89">
        <v>641</v>
      </c>
      <c r="T5" s="89">
        <v>890</v>
      </c>
      <c r="U5" s="89">
        <v>72.02</v>
      </c>
      <c r="V5" s="89">
        <v>652</v>
      </c>
      <c r="W5" s="89">
        <v>1457</v>
      </c>
      <c r="X5" s="89">
        <v>2109</v>
      </c>
      <c r="Y5" s="89">
        <v>1004</v>
      </c>
      <c r="Z5" s="89">
        <v>0</v>
      </c>
      <c r="AA5" s="89">
        <v>0</v>
      </c>
      <c r="AB5" s="89">
        <v>403</v>
      </c>
      <c r="AC5" s="89">
        <v>163</v>
      </c>
      <c r="AD5" s="89">
        <v>35</v>
      </c>
      <c r="AE5" s="89">
        <v>56</v>
      </c>
      <c r="AF5" s="89">
        <v>59</v>
      </c>
      <c r="AG5" s="89">
        <v>384</v>
      </c>
      <c r="AH5" s="89">
        <v>582</v>
      </c>
      <c r="AI5" s="89">
        <v>966</v>
      </c>
      <c r="AJ5" s="89">
        <v>12</v>
      </c>
      <c r="AK5" s="89">
        <v>577</v>
      </c>
      <c r="AL5" s="89">
        <v>12</v>
      </c>
      <c r="AM5" s="89">
        <v>374</v>
      </c>
      <c r="AN5" s="89">
        <v>1280</v>
      </c>
      <c r="AO5" s="89">
        <v>1785</v>
      </c>
      <c r="AP5" s="82">
        <f>(Q5+0.4*T5-1.07*(V5/(V5+팀수비력!W5))*(Q5-P5)+AK5)/54</f>
        <v>74.546321167601747</v>
      </c>
      <c r="AQ5" s="82">
        <f>(팀수비력!Q5+0.4*팀수비력!T5-1.07*(팀수비력!V5/(팀수비력!V5+팀공격력!W5))*(팀수비력!Q5-팀수비력!P5)+팀수비력!AK5)/54</f>
        <v>74.789212687935461</v>
      </c>
      <c r="AR5" s="80">
        <f t="shared" si="0"/>
        <v>74.667766927768611</v>
      </c>
    </row>
    <row r="6" spans="1:44" x14ac:dyDescent="0.4">
      <c r="A6" s="81" t="s">
        <v>149</v>
      </c>
      <c r="B6" s="75" t="s">
        <v>87</v>
      </c>
      <c r="C6" s="89">
        <v>999</v>
      </c>
      <c r="D6" s="89">
        <v>936</v>
      </c>
      <c r="E6" s="89">
        <v>1012</v>
      </c>
      <c r="F6" s="89">
        <v>1056</v>
      </c>
      <c r="G6" s="89">
        <v>0</v>
      </c>
      <c r="H6" s="89">
        <v>4003</v>
      </c>
      <c r="I6" s="89">
        <v>74.13</v>
      </c>
      <c r="J6" s="89">
        <v>1174</v>
      </c>
      <c r="K6" s="89">
        <v>2430</v>
      </c>
      <c r="L6" s="89">
        <v>48.31</v>
      </c>
      <c r="M6" s="89">
        <v>365</v>
      </c>
      <c r="N6" s="89">
        <v>1218</v>
      </c>
      <c r="O6" s="89">
        <v>29.97</v>
      </c>
      <c r="P6" s="89">
        <v>1539</v>
      </c>
      <c r="Q6" s="89">
        <v>3648</v>
      </c>
      <c r="R6" s="89">
        <v>42.19</v>
      </c>
      <c r="S6" s="89">
        <v>560</v>
      </c>
      <c r="T6" s="89">
        <v>780</v>
      </c>
      <c r="U6" s="89">
        <v>71.790000000000006</v>
      </c>
      <c r="V6" s="89">
        <v>608</v>
      </c>
      <c r="W6" s="89">
        <v>1277</v>
      </c>
      <c r="X6" s="89">
        <v>1885</v>
      </c>
      <c r="Y6" s="89">
        <v>855</v>
      </c>
      <c r="Z6" s="89">
        <v>0</v>
      </c>
      <c r="AA6" s="89">
        <v>0</v>
      </c>
      <c r="AB6" s="89">
        <v>300</v>
      </c>
      <c r="AC6" s="89">
        <v>125</v>
      </c>
      <c r="AD6" s="89">
        <v>51</v>
      </c>
      <c r="AE6" s="89">
        <v>57</v>
      </c>
      <c r="AF6" s="89">
        <v>61</v>
      </c>
      <c r="AG6" s="89">
        <v>596</v>
      </c>
      <c r="AH6" s="89">
        <v>583</v>
      </c>
      <c r="AI6" s="89">
        <v>1179</v>
      </c>
      <c r="AJ6" s="89">
        <v>10</v>
      </c>
      <c r="AK6" s="89">
        <v>646</v>
      </c>
      <c r="AL6" s="89">
        <v>40</v>
      </c>
      <c r="AM6" s="89">
        <v>182</v>
      </c>
      <c r="AN6" s="89">
        <v>1442</v>
      </c>
      <c r="AO6" s="89">
        <v>-3065</v>
      </c>
      <c r="AP6" s="82">
        <f>(Q6+0.4*T6-1.07*(V6/(V6+팀수비력!W6))*(Q6-P6)+AK6)/54</f>
        <v>72.451007002958463</v>
      </c>
      <c r="AQ6" s="82">
        <f>(팀수비력!Q6+0.4*팀수비력!T6-1.07*(팀수비력!V6/(팀수비력!V6+팀공격력!W6))*(팀수비력!Q6-팀수비력!P6)+팀수비력!AK6)/54</f>
        <v>72.566126058344366</v>
      </c>
      <c r="AR6" s="80">
        <f t="shared" si="0"/>
        <v>72.508566530651422</v>
      </c>
    </row>
    <row r="7" spans="1:44" x14ac:dyDescent="0.4">
      <c r="A7" s="81" t="s">
        <v>171</v>
      </c>
      <c r="B7" s="75" t="s">
        <v>87</v>
      </c>
      <c r="C7" s="89">
        <v>1110</v>
      </c>
      <c r="D7" s="89">
        <v>1122</v>
      </c>
      <c r="E7" s="89">
        <v>1171</v>
      </c>
      <c r="F7" s="89">
        <v>1116</v>
      </c>
      <c r="G7" s="89">
        <v>0</v>
      </c>
      <c r="H7" s="89">
        <v>4519</v>
      </c>
      <c r="I7" s="89">
        <v>83.69</v>
      </c>
      <c r="J7" s="89">
        <v>1294</v>
      </c>
      <c r="K7" s="89">
        <v>2377</v>
      </c>
      <c r="L7" s="89">
        <v>54.44</v>
      </c>
      <c r="M7" s="89">
        <v>442</v>
      </c>
      <c r="N7" s="89">
        <v>1278</v>
      </c>
      <c r="O7" s="89">
        <v>34.590000000000003</v>
      </c>
      <c r="P7" s="89">
        <v>1736</v>
      </c>
      <c r="Q7" s="89">
        <v>3655</v>
      </c>
      <c r="R7" s="89">
        <v>47.5</v>
      </c>
      <c r="S7" s="89">
        <v>605</v>
      </c>
      <c r="T7" s="89">
        <v>848</v>
      </c>
      <c r="U7" s="89">
        <v>71.34</v>
      </c>
      <c r="V7" s="89">
        <v>652</v>
      </c>
      <c r="W7" s="89">
        <v>1360</v>
      </c>
      <c r="X7" s="89">
        <v>2012</v>
      </c>
      <c r="Y7" s="89">
        <v>1021</v>
      </c>
      <c r="Z7" s="89">
        <v>0</v>
      </c>
      <c r="AA7" s="89">
        <v>0</v>
      </c>
      <c r="AB7" s="89">
        <v>366</v>
      </c>
      <c r="AC7" s="89">
        <v>169</v>
      </c>
      <c r="AD7" s="89">
        <v>43</v>
      </c>
      <c r="AE7" s="89">
        <v>106</v>
      </c>
      <c r="AF7" s="89">
        <v>113</v>
      </c>
      <c r="AG7" s="89">
        <v>458</v>
      </c>
      <c r="AH7" s="89">
        <v>518</v>
      </c>
      <c r="AI7" s="89">
        <v>976</v>
      </c>
      <c r="AJ7" s="89">
        <v>6</v>
      </c>
      <c r="AK7" s="89">
        <v>651</v>
      </c>
      <c r="AL7" s="89">
        <v>40</v>
      </c>
      <c r="AM7" s="89">
        <v>231</v>
      </c>
      <c r="AN7" s="89">
        <v>1147</v>
      </c>
      <c r="AO7" s="89">
        <v>1490</v>
      </c>
      <c r="AP7" s="82">
        <f>(Q7+0.4*T7-1.07*(V7/(V7+팀수비력!W7))*(Q7-P7)+AK7)/54</f>
        <v>72.422628959184081</v>
      </c>
      <c r="AQ7" s="82">
        <f>(팀수비력!Q7+0.4*팀수비력!T7-1.07*(팀수비력!V7/(팀수비력!V7+팀공격력!W7))*(팀수비력!Q7-팀수비력!P7)+팀수비력!AK7)/54</f>
        <v>72.563979912115499</v>
      </c>
      <c r="AR7" s="80">
        <f t="shared" si="0"/>
        <v>72.49330443564979</v>
      </c>
    </row>
    <row r="8" spans="1:44" x14ac:dyDescent="0.4">
      <c r="A8" s="81" t="s">
        <v>191</v>
      </c>
      <c r="B8" s="75" t="s">
        <v>87</v>
      </c>
      <c r="C8" s="89">
        <v>1174</v>
      </c>
      <c r="D8" s="89">
        <v>1131</v>
      </c>
      <c r="E8" s="89">
        <v>1145</v>
      </c>
      <c r="F8" s="89">
        <v>1032</v>
      </c>
      <c r="G8" s="89">
        <v>19</v>
      </c>
      <c r="H8" s="89">
        <v>4501</v>
      </c>
      <c r="I8" s="89">
        <v>83.35</v>
      </c>
      <c r="J8" s="89">
        <v>1082</v>
      </c>
      <c r="K8" s="89">
        <v>1976</v>
      </c>
      <c r="L8" s="89">
        <v>54.76</v>
      </c>
      <c r="M8" s="89">
        <v>603</v>
      </c>
      <c r="N8" s="89">
        <v>1765</v>
      </c>
      <c r="O8" s="89">
        <v>34.159999999999997</v>
      </c>
      <c r="P8" s="89">
        <v>1685</v>
      </c>
      <c r="Q8" s="89">
        <v>3741</v>
      </c>
      <c r="R8" s="89">
        <v>45.04</v>
      </c>
      <c r="S8" s="89">
        <v>528</v>
      </c>
      <c r="T8" s="89">
        <v>766</v>
      </c>
      <c r="U8" s="89">
        <v>68.930000000000007</v>
      </c>
      <c r="V8" s="89">
        <v>527</v>
      </c>
      <c r="W8" s="89">
        <v>1284</v>
      </c>
      <c r="X8" s="89">
        <v>1811</v>
      </c>
      <c r="Y8" s="89">
        <v>1076</v>
      </c>
      <c r="Z8" s="89">
        <v>0</v>
      </c>
      <c r="AA8" s="89">
        <v>0</v>
      </c>
      <c r="AB8" s="89">
        <v>399</v>
      </c>
      <c r="AC8" s="89">
        <v>148</v>
      </c>
      <c r="AD8" s="89">
        <v>53</v>
      </c>
      <c r="AE8" s="89">
        <v>68</v>
      </c>
      <c r="AF8" s="89">
        <v>79</v>
      </c>
      <c r="AG8" s="89">
        <v>463</v>
      </c>
      <c r="AH8" s="89">
        <v>503</v>
      </c>
      <c r="AI8" s="89">
        <v>966</v>
      </c>
      <c r="AJ8" s="89">
        <v>7</v>
      </c>
      <c r="AK8" s="89">
        <v>520</v>
      </c>
      <c r="AL8" s="89">
        <v>28</v>
      </c>
      <c r="AM8" s="89">
        <v>230</v>
      </c>
      <c r="AN8" s="89">
        <v>1165</v>
      </c>
      <c r="AO8" s="89">
        <v>285</v>
      </c>
      <c r="AP8" s="82">
        <f>(Q8+0.4*T8-1.07*(V8/(V8+팀수비력!W8))*(Q8-P8)+AK8)/54</f>
        <v>73.64991853360489</v>
      </c>
      <c r="AQ8" s="82">
        <f>(팀수비력!Q8+0.4*팀수비력!T8-1.07*(팀수비력!V8/(팀수비력!V8+팀공격력!W8))*(팀수비력!Q8-팀수비력!P8)+팀수비력!AK8)/54</f>
        <v>72.915161188804305</v>
      </c>
      <c r="AR8" s="80">
        <f t="shared" si="0"/>
        <v>73.282539861204597</v>
      </c>
    </row>
    <row r="9" spans="1:44" x14ac:dyDescent="0.4">
      <c r="A9" s="81" t="s">
        <v>335</v>
      </c>
      <c r="B9" s="75" t="s">
        <v>87</v>
      </c>
      <c r="C9" s="89">
        <v>1088</v>
      </c>
      <c r="D9" s="89">
        <v>1064</v>
      </c>
      <c r="E9" s="89">
        <v>1135</v>
      </c>
      <c r="F9" s="89">
        <v>1043</v>
      </c>
      <c r="G9" s="89">
        <v>35</v>
      </c>
      <c r="H9" s="89">
        <v>4365</v>
      </c>
      <c r="I9" s="89">
        <v>80.83</v>
      </c>
      <c r="J9" s="89">
        <v>1320</v>
      </c>
      <c r="K9" s="89">
        <v>2508</v>
      </c>
      <c r="L9" s="89">
        <v>52.63</v>
      </c>
      <c r="M9" s="89">
        <v>366</v>
      </c>
      <c r="N9" s="89">
        <v>1121</v>
      </c>
      <c r="O9" s="89">
        <v>32.65</v>
      </c>
      <c r="P9" s="89">
        <v>1686</v>
      </c>
      <c r="Q9" s="89">
        <v>3629</v>
      </c>
      <c r="R9" s="89">
        <v>46.46</v>
      </c>
      <c r="S9" s="89">
        <v>627</v>
      </c>
      <c r="T9" s="89">
        <v>897</v>
      </c>
      <c r="U9" s="89">
        <v>69.900000000000006</v>
      </c>
      <c r="V9" s="89">
        <v>617</v>
      </c>
      <c r="W9" s="89">
        <v>1325</v>
      </c>
      <c r="X9" s="89">
        <v>1942</v>
      </c>
      <c r="Y9" s="89">
        <v>1119</v>
      </c>
      <c r="Z9" s="89">
        <v>0</v>
      </c>
      <c r="AA9" s="89">
        <v>0</v>
      </c>
      <c r="AB9" s="89">
        <v>383</v>
      </c>
      <c r="AC9" s="89">
        <v>193</v>
      </c>
      <c r="AD9" s="89">
        <v>43</v>
      </c>
      <c r="AE9" s="89">
        <v>89</v>
      </c>
      <c r="AF9" s="89">
        <v>92</v>
      </c>
      <c r="AG9" s="89">
        <v>449</v>
      </c>
      <c r="AH9" s="89">
        <v>538</v>
      </c>
      <c r="AI9" s="89">
        <v>987</v>
      </c>
      <c r="AJ9" s="89">
        <v>5</v>
      </c>
      <c r="AK9" s="89">
        <v>634</v>
      </c>
      <c r="AL9" s="89">
        <v>47</v>
      </c>
      <c r="AM9" s="89">
        <v>257</v>
      </c>
      <c r="AN9" s="89">
        <v>1169</v>
      </c>
      <c r="AO9" s="89">
        <v>700</v>
      </c>
      <c r="AP9" s="82">
        <f>(Q9+0.4*T9-1.07*(V9/(V9+팀수비력!W9))*(Q9-P9)+AK9)/54</f>
        <v>72.678772443639289</v>
      </c>
      <c r="AQ9" s="82">
        <f>(팀수비력!Q9+0.4*팀수비력!T9-1.07*(팀수비력!V9/(팀수비력!V9+팀공격력!W9))*(팀수비력!Q9-팀수비력!P9)+팀수비력!AK9)/54</f>
        <v>73.301555134680129</v>
      </c>
      <c r="AR9" s="80">
        <f t="shared" si="0"/>
        <v>72.990163789159709</v>
      </c>
    </row>
    <row r="10" spans="1:44" x14ac:dyDescent="0.4">
      <c r="A10" s="81" t="s">
        <v>230</v>
      </c>
      <c r="B10" s="75" t="s">
        <v>87</v>
      </c>
      <c r="C10" s="89">
        <v>1071</v>
      </c>
      <c r="D10" s="89">
        <v>1025</v>
      </c>
      <c r="E10" s="89">
        <v>1078</v>
      </c>
      <c r="F10" s="89">
        <v>1097</v>
      </c>
      <c r="G10" s="89">
        <v>17</v>
      </c>
      <c r="H10" s="89">
        <v>4288</v>
      </c>
      <c r="I10" s="89">
        <v>79.41</v>
      </c>
      <c r="J10" s="89">
        <v>1253</v>
      </c>
      <c r="K10" s="89">
        <v>2406</v>
      </c>
      <c r="L10" s="89">
        <v>52.08</v>
      </c>
      <c r="M10" s="89">
        <v>415</v>
      </c>
      <c r="N10" s="89">
        <v>1331</v>
      </c>
      <c r="O10" s="89">
        <v>31.18</v>
      </c>
      <c r="P10" s="89">
        <v>1668</v>
      </c>
      <c r="Q10" s="89">
        <v>3737</v>
      </c>
      <c r="R10" s="89">
        <v>44.63</v>
      </c>
      <c r="S10" s="89">
        <v>537</v>
      </c>
      <c r="T10" s="89">
        <v>739</v>
      </c>
      <c r="U10" s="89">
        <v>72.67</v>
      </c>
      <c r="V10" s="89">
        <v>537</v>
      </c>
      <c r="W10" s="89">
        <v>1416</v>
      </c>
      <c r="X10" s="89">
        <v>1953</v>
      </c>
      <c r="Y10" s="89">
        <v>994</v>
      </c>
      <c r="Z10" s="89">
        <v>0</v>
      </c>
      <c r="AA10" s="89">
        <v>0</v>
      </c>
      <c r="AB10" s="89">
        <v>344</v>
      </c>
      <c r="AC10" s="89">
        <v>160</v>
      </c>
      <c r="AD10" s="89">
        <v>52</v>
      </c>
      <c r="AE10" s="89">
        <v>61</v>
      </c>
      <c r="AF10" s="89">
        <v>67</v>
      </c>
      <c r="AG10" s="89">
        <v>476</v>
      </c>
      <c r="AH10" s="89">
        <v>520</v>
      </c>
      <c r="AI10" s="89">
        <v>996</v>
      </c>
      <c r="AJ10" s="89">
        <v>2</v>
      </c>
      <c r="AK10" s="89">
        <v>610</v>
      </c>
      <c r="AL10" s="89">
        <v>26</v>
      </c>
      <c r="AM10" s="89">
        <v>248</v>
      </c>
      <c r="AN10" s="89">
        <v>1242</v>
      </c>
      <c r="AO10" s="89">
        <v>-215</v>
      </c>
      <c r="AP10" s="82">
        <f>(Q10+0.4*T10-1.07*(V10/(V10+팀수비력!W10))*(Q10-P10)+AK10)/54</f>
        <v>74.660965418141672</v>
      </c>
      <c r="AQ10" s="82">
        <f>(팀수비력!Q10+0.4*팀수비력!T10-1.07*(팀수비력!V10/(팀수비력!V10+팀공격력!W10))*(팀수비력!Q10-팀수비력!P10)+팀수비력!AK10)/54</f>
        <v>74.473759672451365</v>
      </c>
      <c r="AR10" s="80">
        <f t="shared" si="0"/>
        <v>74.567362545296518</v>
      </c>
    </row>
    <row r="11" spans="1:44" x14ac:dyDescent="0.4">
      <c r="A11" s="81" t="s">
        <v>254</v>
      </c>
      <c r="B11" s="75" t="s">
        <v>87</v>
      </c>
      <c r="C11" s="89">
        <v>1104</v>
      </c>
      <c r="D11" s="89">
        <v>1045</v>
      </c>
      <c r="E11" s="89">
        <v>1096</v>
      </c>
      <c r="F11" s="89">
        <v>1081</v>
      </c>
      <c r="G11" s="89">
        <v>52</v>
      </c>
      <c r="H11" s="89">
        <v>4378</v>
      </c>
      <c r="I11" s="89">
        <v>81.069999999999993</v>
      </c>
      <c r="J11" s="89">
        <v>1204</v>
      </c>
      <c r="K11" s="89">
        <v>2162</v>
      </c>
      <c r="L11" s="89">
        <v>55.69</v>
      </c>
      <c r="M11" s="89">
        <v>432</v>
      </c>
      <c r="N11" s="89">
        <v>1331</v>
      </c>
      <c r="O11" s="89">
        <v>32.46</v>
      </c>
      <c r="P11" s="89">
        <v>1636</v>
      </c>
      <c r="Q11" s="89">
        <v>3493</v>
      </c>
      <c r="R11" s="89">
        <v>46.84</v>
      </c>
      <c r="S11" s="89">
        <v>674</v>
      </c>
      <c r="T11" s="89">
        <v>907</v>
      </c>
      <c r="U11" s="89">
        <v>74.31</v>
      </c>
      <c r="V11" s="89">
        <v>502</v>
      </c>
      <c r="W11" s="89">
        <v>1277</v>
      </c>
      <c r="X11" s="89">
        <v>1779</v>
      </c>
      <c r="Y11" s="89">
        <v>958</v>
      </c>
      <c r="Z11" s="89">
        <v>0</v>
      </c>
      <c r="AA11" s="89">
        <v>0</v>
      </c>
      <c r="AB11" s="89">
        <v>296</v>
      </c>
      <c r="AC11" s="89">
        <v>110</v>
      </c>
      <c r="AD11" s="89">
        <v>48</v>
      </c>
      <c r="AE11" s="89">
        <v>65</v>
      </c>
      <c r="AF11" s="89">
        <v>68</v>
      </c>
      <c r="AG11" s="89">
        <v>366</v>
      </c>
      <c r="AH11" s="89">
        <v>560</v>
      </c>
      <c r="AI11" s="89">
        <v>926</v>
      </c>
      <c r="AJ11" s="89">
        <v>1</v>
      </c>
      <c r="AK11" s="89">
        <v>567</v>
      </c>
      <c r="AL11" s="89">
        <v>36</v>
      </c>
      <c r="AM11" s="89">
        <v>225</v>
      </c>
      <c r="AN11" s="89">
        <v>986</v>
      </c>
      <c r="AO11" s="89">
        <v>-715</v>
      </c>
      <c r="AP11" s="82">
        <f>(Q11+0.4*T11-1.07*(V11/(V11+팀수비력!W11))*(Q11-P11)+AK11)/54</f>
        <v>71.754446682946693</v>
      </c>
      <c r="AQ11" s="82">
        <f>(팀수비력!Q11+0.4*팀수비력!T11-1.07*(팀수비력!V11/(팀수비력!V11+팀공격력!W11))*(팀수비력!Q11-팀수비력!P11)+팀수비력!AK11)/54</f>
        <v>71.378241477551825</v>
      </c>
      <c r="AR11" s="80">
        <f t="shared" si="0"/>
        <v>71.566344080249252</v>
      </c>
    </row>
    <row r="12" spans="1:44" x14ac:dyDescent="0.4">
      <c r="A12" s="83" t="s">
        <v>274</v>
      </c>
      <c r="B12" s="84" t="s">
        <v>87</v>
      </c>
      <c r="C12" s="90">
        <v>1014</v>
      </c>
      <c r="D12" s="90">
        <v>1003</v>
      </c>
      <c r="E12" s="90">
        <v>1061</v>
      </c>
      <c r="F12" s="90">
        <v>1079</v>
      </c>
      <c r="G12" s="90">
        <v>21</v>
      </c>
      <c r="H12" s="90">
        <v>4178</v>
      </c>
      <c r="I12" s="90">
        <v>77.37</v>
      </c>
      <c r="J12" s="90">
        <v>1180</v>
      </c>
      <c r="K12" s="90">
        <v>2399</v>
      </c>
      <c r="L12" s="90">
        <v>49.19</v>
      </c>
      <c r="M12" s="90">
        <v>412</v>
      </c>
      <c r="N12" s="90">
        <v>1319</v>
      </c>
      <c r="O12" s="90">
        <v>31.24</v>
      </c>
      <c r="P12" s="90">
        <v>1592</v>
      </c>
      <c r="Q12" s="90">
        <v>3718</v>
      </c>
      <c r="R12" s="90">
        <v>42.82</v>
      </c>
      <c r="S12" s="90">
        <v>582</v>
      </c>
      <c r="T12" s="90">
        <v>904</v>
      </c>
      <c r="U12" s="90">
        <v>64.38</v>
      </c>
      <c r="V12" s="90">
        <v>725</v>
      </c>
      <c r="W12" s="90">
        <v>1236</v>
      </c>
      <c r="X12" s="90">
        <v>1961</v>
      </c>
      <c r="Y12" s="90">
        <v>865</v>
      </c>
      <c r="Z12" s="90">
        <v>0</v>
      </c>
      <c r="AA12" s="90">
        <v>0</v>
      </c>
      <c r="AB12" s="90">
        <v>406</v>
      </c>
      <c r="AC12" s="90">
        <v>99</v>
      </c>
      <c r="AD12" s="90">
        <v>46</v>
      </c>
      <c r="AE12" s="90">
        <v>52</v>
      </c>
      <c r="AF12" s="90">
        <v>52</v>
      </c>
      <c r="AG12" s="90">
        <v>487</v>
      </c>
      <c r="AH12" s="90">
        <v>580</v>
      </c>
      <c r="AI12" s="90">
        <v>1067</v>
      </c>
      <c r="AJ12" s="90">
        <v>9</v>
      </c>
      <c r="AK12" s="90">
        <v>523</v>
      </c>
      <c r="AL12" s="90">
        <v>41</v>
      </c>
      <c r="AM12" s="90">
        <v>207</v>
      </c>
      <c r="AN12" s="90">
        <v>978</v>
      </c>
      <c r="AO12" s="90">
        <v>5</v>
      </c>
      <c r="AP12" s="85">
        <f>(Q12+0.4*T12-1.07*(V12/(V12+팀수비력!W12))*(Q12-P12)+AK12)/54</f>
        <v>70.349529817341704</v>
      </c>
      <c r="AQ12" s="85">
        <f>(팀수비력!Q12+0.4*팀수비력!T12-1.07*(팀수비력!V12/(팀수비력!V12+팀공격력!W12))*(팀수비력!Q12-팀수비력!P12)+팀수비력!AK12)/54</f>
        <v>70.448690309138073</v>
      </c>
      <c r="AR12" s="80">
        <f t="shared" si="0"/>
        <v>70.399110063239888</v>
      </c>
    </row>
    <row r="13" spans="1:44" x14ac:dyDescent="0.4">
      <c r="A13" s="77" t="s">
        <v>85</v>
      </c>
      <c r="B13" s="78" t="s">
        <v>294</v>
      </c>
      <c r="C13" s="88">
        <v>181</v>
      </c>
      <c r="D13" s="88">
        <v>177</v>
      </c>
      <c r="E13" s="88">
        <v>176</v>
      </c>
      <c r="F13" s="88">
        <v>193</v>
      </c>
      <c r="G13" s="88">
        <v>12</v>
      </c>
      <c r="H13" s="88">
        <v>739</v>
      </c>
      <c r="I13" s="88">
        <v>82.11</v>
      </c>
      <c r="J13" s="88">
        <v>241</v>
      </c>
      <c r="K13" s="88">
        <v>446</v>
      </c>
      <c r="L13" s="88"/>
      <c r="M13" s="88">
        <v>56</v>
      </c>
      <c r="N13" s="88">
        <v>171</v>
      </c>
      <c r="O13" s="88"/>
      <c r="P13" s="88">
        <v>297</v>
      </c>
      <c r="Q13" s="88">
        <v>617</v>
      </c>
      <c r="R13" s="88"/>
      <c r="S13" s="88">
        <v>89</v>
      </c>
      <c r="T13" s="88">
        <v>120</v>
      </c>
      <c r="U13" s="88"/>
      <c r="V13" s="88">
        <v>81</v>
      </c>
      <c r="W13" s="88">
        <v>231</v>
      </c>
      <c r="X13" s="88">
        <v>312</v>
      </c>
      <c r="Y13" s="88">
        <v>175</v>
      </c>
      <c r="Z13" s="88"/>
      <c r="AA13" s="88"/>
      <c r="AB13" s="88">
        <v>72</v>
      </c>
      <c r="AC13" s="88">
        <v>20</v>
      </c>
      <c r="AD13" s="88">
        <v>6</v>
      </c>
      <c r="AE13" s="88">
        <v>13</v>
      </c>
      <c r="AF13" s="88">
        <v>14</v>
      </c>
      <c r="AG13" s="88">
        <v>73</v>
      </c>
      <c r="AH13" s="88">
        <v>72</v>
      </c>
      <c r="AI13" s="88">
        <v>145</v>
      </c>
      <c r="AJ13" s="88">
        <v>1</v>
      </c>
      <c r="AK13" s="88">
        <v>92</v>
      </c>
      <c r="AL13" s="88">
        <v>4</v>
      </c>
      <c r="AM13" s="88">
        <v>44</v>
      </c>
      <c r="AN13" s="88">
        <v>216</v>
      </c>
      <c r="AO13" s="88">
        <v>175</v>
      </c>
      <c r="AP13" s="79">
        <f>(Q13+0.4*T13-1.07*(V13/(V13+팀수비력!W13))*(Q13-P13)+AK13)/9</f>
        <v>74.04052287581699</v>
      </c>
      <c r="AQ13" s="79">
        <f>(팀수비력!Q13+0.4*팀수비력!T13-1.07*(팀수비력!V13/(팀수비력!V13+팀공격력!W13))*(팀수비력!Q13-팀수비력!P13)+팀수비력!AK13)/9</f>
        <v>73.679398014729429</v>
      </c>
      <c r="AR13" s="80">
        <f t="shared" si="0"/>
        <v>73.859960445273202</v>
      </c>
    </row>
    <row r="14" spans="1:44" x14ac:dyDescent="0.4">
      <c r="A14" s="81" t="s">
        <v>334</v>
      </c>
      <c r="B14" s="75" t="s">
        <v>294</v>
      </c>
      <c r="C14" s="89">
        <v>182</v>
      </c>
      <c r="D14" s="89">
        <v>185</v>
      </c>
      <c r="E14" s="89">
        <v>188</v>
      </c>
      <c r="F14" s="89">
        <v>173</v>
      </c>
      <c r="G14" s="89"/>
      <c r="H14" s="89">
        <v>728</v>
      </c>
      <c r="I14" s="89">
        <v>80.89</v>
      </c>
      <c r="J14" s="89">
        <v>203</v>
      </c>
      <c r="K14" s="89">
        <v>387</v>
      </c>
      <c r="L14" s="89"/>
      <c r="M14" s="89">
        <v>74</v>
      </c>
      <c r="N14" s="89">
        <v>239</v>
      </c>
      <c r="O14" s="89"/>
      <c r="P14" s="89">
        <v>277</v>
      </c>
      <c r="Q14" s="89">
        <v>626</v>
      </c>
      <c r="R14" s="89"/>
      <c r="S14" s="89">
        <v>100</v>
      </c>
      <c r="T14" s="89">
        <v>137</v>
      </c>
      <c r="U14" s="89"/>
      <c r="V14" s="89">
        <v>94</v>
      </c>
      <c r="W14" s="89">
        <v>218</v>
      </c>
      <c r="X14" s="89">
        <v>312</v>
      </c>
      <c r="Y14" s="89">
        <v>159</v>
      </c>
      <c r="Z14" s="89"/>
      <c r="AA14" s="89"/>
      <c r="AB14" s="89">
        <v>49</v>
      </c>
      <c r="AC14" s="89">
        <v>14</v>
      </c>
      <c r="AD14" s="89">
        <v>10</v>
      </c>
      <c r="AE14" s="89">
        <v>16</v>
      </c>
      <c r="AF14" s="89">
        <v>16</v>
      </c>
      <c r="AG14" s="89">
        <v>83</v>
      </c>
      <c r="AH14" s="89">
        <v>100</v>
      </c>
      <c r="AI14" s="89">
        <v>183</v>
      </c>
      <c r="AJ14" s="89">
        <v>3</v>
      </c>
      <c r="AK14" s="89">
        <v>96</v>
      </c>
      <c r="AL14" s="89">
        <v>2</v>
      </c>
      <c r="AM14" s="89">
        <v>25</v>
      </c>
      <c r="AN14" s="89">
        <v>231</v>
      </c>
      <c r="AO14" s="89">
        <v>-165</v>
      </c>
      <c r="AP14" s="82">
        <f>(Q14+0.4*T14-1.07*(V14/(V14+팀수비력!W14))*(Q14-P14)+AK14)/9</f>
        <v>74.527821416582739</v>
      </c>
      <c r="AQ14" s="82">
        <f>(팀수비력!Q14+0.4*팀수비력!T14-1.07*(팀수비력!V14/(팀수비력!V14+팀공격력!W14))*(팀수비력!Q14-팀수비력!P14)+팀수비력!AK14)/9</f>
        <v>73.556632160110411</v>
      </c>
      <c r="AR14" s="80">
        <f t="shared" si="0"/>
        <v>74.042226788346568</v>
      </c>
    </row>
    <row r="15" spans="1:44" x14ac:dyDescent="0.4">
      <c r="A15" s="81" t="s">
        <v>130</v>
      </c>
      <c r="B15" s="75" t="s">
        <v>294</v>
      </c>
      <c r="C15" s="89">
        <v>185</v>
      </c>
      <c r="D15" s="89">
        <v>206</v>
      </c>
      <c r="E15" s="89">
        <v>209</v>
      </c>
      <c r="F15" s="89">
        <v>200</v>
      </c>
      <c r="G15" s="89">
        <v>20</v>
      </c>
      <c r="H15" s="89">
        <v>820</v>
      </c>
      <c r="I15" s="89">
        <v>91.11</v>
      </c>
      <c r="J15" s="89">
        <v>252</v>
      </c>
      <c r="K15" s="89">
        <v>468</v>
      </c>
      <c r="L15" s="89"/>
      <c r="M15" s="89">
        <v>66</v>
      </c>
      <c r="N15" s="89">
        <v>187</v>
      </c>
      <c r="O15" s="89"/>
      <c r="P15" s="89">
        <v>318</v>
      </c>
      <c r="Q15" s="89">
        <v>655</v>
      </c>
      <c r="R15" s="89"/>
      <c r="S15" s="89">
        <v>118</v>
      </c>
      <c r="T15" s="89">
        <v>167</v>
      </c>
      <c r="U15" s="89"/>
      <c r="V15" s="89">
        <v>107</v>
      </c>
      <c r="W15" s="89">
        <v>247</v>
      </c>
      <c r="X15" s="89">
        <v>354</v>
      </c>
      <c r="Y15" s="89">
        <v>175</v>
      </c>
      <c r="Z15" s="89"/>
      <c r="AA15" s="89"/>
      <c r="AB15" s="89">
        <v>66</v>
      </c>
      <c r="AC15" s="89">
        <v>27</v>
      </c>
      <c r="AD15" s="89">
        <v>5</v>
      </c>
      <c r="AE15" s="89">
        <v>5</v>
      </c>
      <c r="AF15" s="89">
        <v>5</v>
      </c>
      <c r="AG15" s="89">
        <v>73</v>
      </c>
      <c r="AH15" s="89">
        <v>94</v>
      </c>
      <c r="AI15" s="89">
        <v>167</v>
      </c>
      <c r="AJ15" s="89">
        <v>4</v>
      </c>
      <c r="AK15" s="89">
        <v>85</v>
      </c>
      <c r="AL15" s="89"/>
      <c r="AM15" s="89">
        <v>71</v>
      </c>
      <c r="AN15" s="89">
        <v>261</v>
      </c>
      <c r="AO15" s="89">
        <v>385</v>
      </c>
      <c r="AP15" s="82">
        <f>(Q15+0.4*T15-1.07*(V15/(V15+팀수비력!W15))*(Q15-P15)+AK15)/9</f>
        <v>76.453630769230756</v>
      </c>
      <c r="AQ15" s="82">
        <f>(팀수비력!Q15+0.4*팀수비력!T15-1.07*(팀수비력!V15/(팀수비력!V15+팀공격력!W15))*(팀수비력!Q15-팀수비력!P15)+팀수비력!AK15)/9</f>
        <v>76.621623686723964</v>
      </c>
      <c r="AR15" s="80">
        <f t="shared" si="0"/>
        <v>76.537627227977367</v>
      </c>
    </row>
    <row r="16" spans="1:44" x14ac:dyDescent="0.4">
      <c r="A16" s="81" t="s">
        <v>149</v>
      </c>
      <c r="B16" s="75" t="s">
        <v>294</v>
      </c>
      <c r="C16" s="89">
        <v>199</v>
      </c>
      <c r="D16" s="89">
        <v>175</v>
      </c>
      <c r="E16" s="89">
        <v>174</v>
      </c>
      <c r="F16" s="89">
        <v>180</v>
      </c>
      <c r="G16" s="89"/>
      <c r="H16" s="89">
        <v>728</v>
      </c>
      <c r="I16" s="89">
        <v>80.89</v>
      </c>
      <c r="J16" s="89">
        <v>209</v>
      </c>
      <c r="K16" s="89">
        <v>425</v>
      </c>
      <c r="L16" s="89"/>
      <c r="M16" s="89">
        <v>65</v>
      </c>
      <c r="N16" s="89">
        <v>191</v>
      </c>
      <c r="O16" s="89"/>
      <c r="P16" s="89">
        <v>274</v>
      </c>
      <c r="Q16" s="89">
        <v>616</v>
      </c>
      <c r="R16" s="89"/>
      <c r="S16" s="89">
        <v>115</v>
      </c>
      <c r="T16" s="89">
        <v>148</v>
      </c>
      <c r="U16" s="89"/>
      <c r="V16" s="89">
        <v>105</v>
      </c>
      <c r="W16" s="89">
        <v>224</v>
      </c>
      <c r="X16" s="89">
        <v>329</v>
      </c>
      <c r="Y16" s="89">
        <v>155</v>
      </c>
      <c r="Z16" s="89"/>
      <c r="AA16" s="89"/>
      <c r="AB16" s="89">
        <v>42</v>
      </c>
      <c r="AC16" s="89">
        <v>31</v>
      </c>
      <c r="AD16" s="89">
        <v>11</v>
      </c>
      <c r="AE16" s="89">
        <v>14</v>
      </c>
      <c r="AF16" s="89">
        <v>15</v>
      </c>
      <c r="AG16" s="89">
        <v>101</v>
      </c>
      <c r="AH16" s="89">
        <v>89</v>
      </c>
      <c r="AI16" s="89">
        <v>190</v>
      </c>
      <c r="AJ16" s="89"/>
      <c r="AK16" s="89">
        <v>99</v>
      </c>
      <c r="AL16" s="89">
        <v>9</v>
      </c>
      <c r="AM16" s="89">
        <v>24</v>
      </c>
      <c r="AN16" s="89">
        <v>240</v>
      </c>
      <c r="AO16" s="89">
        <v>-130</v>
      </c>
      <c r="AP16" s="82">
        <f>(Q16+0.4*T16-1.07*(V16/(V16+팀수비력!W16))*(Q16-P16)+AK16)/9</f>
        <v>72.468888888888898</v>
      </c>
      <c r="AQ16" s="82">
        <f>(팀수비력!Q16+0.4*팀수비력!T16-1.07*(팀수비력!V16/(팀수비력!V16+팀공격력!W16))*(팀수비력!Q16-팀수비력!P16)+팀수비력!AK16)/9</f>
        <v>72.460444444444448</v>
      </c>
      <c r="AR16" s="80">
        <f t="shared" si="0"/>
        <v>72.464666666666673</v>
      </c>
    </row>
    <row r="17" spans="1:44" x14ac:dyDescent="0.4">
      <c r="A17" s="81" t="s">
        <v>171</v>
      </c>
      <c r="B17" s="75" t="s">
        <v>294</v>
      </c>
      <c r="C17" s="89">
        <v>200</v>
      </c>
      <c r="D17" s="89">
        <v>181</v>
      </c>
      <c r="E17" s="89">
        <v>198</v>
      </c>
      <c r="F17" s="89">
        <v>198</v>
      </c>
      <c r="G17" s="89"/>
      <c r="H17" s="89">
        <v>777</v>
      </c>
      <c r="I17" s="89">
        <v>86.33</v>
      </c>
      <c r="J17" s="89">
        <v>216</v>
      </c>
      <c r="K17" s="89">
        <v>412</v>
      </c>
      <c r="L17" s="89"/>
      <c r="M17" s="89">
        <v>83</v>
      </c>
      <c r="N17" s="89">
        <v>234</v>
      </c>
      <c r="O17" s="89"/>
      <c r="P17" s="89">
        <v>299</v>
      </c>
      <c r="Q17" s="89">
        <v>646</v>
      </c>
      <c r="R17" s="89"/>
      <c r="S17" s="89">
        <v>96</v>
      </c>
      <c r="T17" s="89">
        <v>145</v>
      </c>
      <c r="U17" s="89"/>
      <c r="V17" s="89">
        <v>131</v>
      </c>
      <c r="W17" s="89">
        <v>228</v>
      </c>
      <c r="X17" s="89">
        <v>359</v>
      </c>
      <c r="Y17" s="89">
        <v>179</v>
      </c>
      <c r="Z17" s="89"/>
      <c r="AA17" s="89"/>
      <c r="AB17" s="89">
        <v>73</v>
      </c>
      <c r="AC17" s="89">
        <v>25</v>
      </c>
      <c r="AD17" s="89">
        <v>5</v>
      </c>
      <c r="AE17" s="89">
        <v>15</v>
      </c>
      <c r="AF17" s="89">
        <v>17</v>
      </c>
      <c r="AG17" s="89">
        <v>80</v>
      </c>
      <c r="AH17" s="89">
        <v>91</v>
      </c>
      <c r="AI17" s="89">
        <v>171</v>
      </c>
      <c r="AJ17" s="89"/>
      <c r="AK17" s="89">
        <v>105</v>
      </c>
      <c r="AL17" s="89">
        <v>5</v>
      </c>
      <c r="AM17" s="89">
        <v>39</v>
      </c>
      <c r="AN17" s="89">
        <v>216</v>
      </c>
      <c r="AO17" s="89">
        <v>440</v>
      </c>
      <c r="AP17" s="82">
        <f>(Q17+0.4*T17-1.07*(V17/(V17+팀수비력!W17))*(Q17-P17)+AK17)/9</f>
        <v>73.512124579124574</v>
      </c>
      <c r="AQ17" s="82">
        <f>(팀수비력!Q17+0.4*팀수비력!T17-1.07*(팀수비력!V17/(팀수비력!V17+팀공격력!W17))*(팀수비력!Q17-팀수비력!P17)+팀수비력!AK17)/9</f>
        <v>73.274648943421937</v>
      </c>
      <c r="AR17" s="80">
        <f t="shared" si="0"/>
        <v>73.393386761273263</v>
      </c>
    </row>
    <row r="18" spans="1:44" x14ac:dyDescent="0.4">
      <c r="A18" s="81" t="s">
        <v>191</v>
      </c>
      <c r="B18" s="75" t="s">
        <v>294</v>
      </c>
      <c r="C18" s="89">
        <v>190</v>
      </c>
      <c r="D18" s="89">
        <v>196</v>
      </c>
      <c r="E18" s="89">
        <v>181</v>
      </c>
      <c r="F18" s="89">
        <v>160</v>
      </c>
      <c r="G18" s="89">
        <v>8</v>
      </c>
      <c r="H18" s="89">
        <v>735</v>
      </c>
      <c r="I18" s="89">
        <v>81.67</v>
      </c>
      <c r="J18" s="89">
        <v>194</v>
      </c>
      <c r="K18" s="89">
        <v>367</v>
      </c>
      <c r="L18" s="89"/>
      <c r="M18" s="89">
        <v>81</v>
      </c>
      <c r="N18" s="89">
        <v>252</v>
      </c>
      <c r="O18" s="89"/>
      <c r="P18" s="89">
        <v>275</v>
      </c>
      <c r="Q18" s="89">
        <v>619</v>
      </c>
      <c r="R18" s="89"/>
      <c r="S18" s="89">
        <v>104</v>
      </c>
      <c r="T18" s="89">
        <v>150</v>
      </c>
      <c r="U18" s="89"/>
      <c r="V18" s="89">
        <v>85</v>
      </c>
      <c r="W18" s="89">
        <v>211</v>
      </c>
      <c r="X18" s="89">
        <v>296</v>
      </c>
      <c r="Y18" s="89">
        <v>159</v>
      </c>
      <c r="Z18" s="89"/>
      <c r="AA18" s="89"/>
      <c r="AB18" s="89">
        <v>74</v>
      </c>
      <c r="AC18" s="89">
        <v>26</v>
      </c>
      <c r="AD18" s="89">
        <v>12</v>
      </c>
      <c r="AE18" s="89">
        <v>11</v>
      </c>
      <c r="AF18" s="89">
        <v>15</v>
      </c>
      <c r="AG18" s="89">
        <v>77</v>
      </c>
      <c r="AH18" s="89">
        <v>88</v>
      </c>
      <c r="AI18" s="89">
        <v>165</v>
      </c>
      <c r="AJ18" s="89">
        <v>1</v>
      </c>
      <c r="AK18" s="89">
        <v>90</v>
      </c>
      <c r="AL18" s="89">
        <v>5</v>
      </c>
      <c r="AM18" s="89">
        <v>40</v>
      </c>
      <c r="AN18" s="89">
        <v>194</v>
      </c>
      <c r="AO18" s="89">
        <v>-200</v>
      </c>
      <c r="AP18" s="82">
        <f>(Q18+0.4*T18-1.07*(V18/(V18+팀수비력!W18))*(Q18-P18)+AK18)/9</f>
        <v>74.748102564102567</v>
      </c>
      <c r="AQ18" s="82">
        <f>(팀수비력!Q18+0.4*팀수비력!T18-1.07*(팀수비력!V18/(팀수비력!V18+팀공격력!W18))*(팀수비력!Q18-팀수비력!P18)+팀수비력!AK18)/9</f>
        <v>74.253809038396199</v>
      </c>
      <c r="AR18" s="80">
        <f t="shared" si="0"/>
        <v>74.500955801249376</v>
      </c>
    </row>
    <row r="19" spans="1:44" x14ac:dyDescent="0.4">
      <c r="A19" s="81" t="s">
        <v>335</v>
      </c>
      <c r="B19" s="75" t="s">
        <v>294</v>
      </c>
      <c r="C19" s="89">
        <v>189</v>
      </c>
      <c r="D19" s="89">
        <v>192</v>
      </c>
      <c r="E19" s="89">
        <v>176</v>
      </c>
      <c r="F19" s="89">
        <v>193</v>
      </c>
      <c r="G19" s="89">
        <v>19</v>
      </c>
      <c r="H19" s="89">
        <v>769</v>
      </c>
      <c r="I19" s="89">
        <v>85.44</v>
      </c>
      <c r="J19" s="89">
        <v>219</v>
      </c>
      <c r="K19" s="89">
        <v>423</v>
      </c>
      <c r="L19" s="89"/>
      <c r="M19" s="89">
        <v>74</v>
      </c>
      <c r="N19" s="89">
        <v>189</v>
      </c>
      <c r="O19" s="89"/>
      <c r="P19" s="89">
        <v>293</v>
      </c>
      <c r="Q19" s="89">
        <v>612</v>
      </c>
      <c r="R19" s="89"/>
      <c r="S19" s="89">
        <v>109</v>
      </c>
      <c r="T19" s="89">
        <v>154</v>
      </c>
      <c r="U19" s="89"/>
      <c r="V19" s="89">
        <v>98</v>
      </c>
      <c r="W19" s="89">
        <v>206</v>
      </c>
      <c r="X19" s="89">
        <v>304</v>
      </c>
      <c r="Y19" s="89">
        <v>179</v>
      </c>
      <c r="Z19" s="89"/>
      <c r="AA19" s="89"/>
      <c r="AB19" s="89">
        <v>60</v>
      </c>
      <c r="AC19" s="89">
        <v>37</v>
      </c>
      <c r="AD19" s="89">
        <v>7</v>
      </c>
      <c r="AE19" s="89">
        <v>12</v>
      </c>
      <c r="AF19" s="89">
        <v>13</v>
      </c>
      <c r="AG19" s="89">
        <v>86</v>
      </c>
      <c r="AH19" s="89">
        <v>87</v>
      </c>
      <c r="AI19" s="89">
        <v>173</v>
      </c>
      <c r="AJ19" s="89">
        <v>1</v>
      </c>
      <c r="AK19" s="89">
        <v>124</v>
      </c>
      <c r="AL19" s="89">
        <v>10</v>
      </c>
      <c r="AM19" s="89">
        <v>34</v>
      </c>
      <c r="AN19" s="89">
        <v>200</v>
      </c>
      <c r="AO19" s="89">
        <v>-165</v>
      </c>
      <c r="AP19" s="82">
        <f>(Q19+0.4*T19-1.07*(V19/(V19+팀수비력!W19))*(Q19-P19)+AK19)/9</f>
        <v>76.233207407407406</v>
      </c>
      <c r="AQ19" s="82">
        <f>(팀수비력!Q19+0.4*팀수비력!T19-1.07*(팀수비력!V19/(팀수비력!V19+팀공격력!W19))*(팀수비력!Q19-팀수비력!P19)+팀수비력!AK19)/9</f>
        <v>77.057937024972858</v>
      </c>
      <c r="AR19" s="80">
        <f t="shared" si="0"/>
        <v>76.645572216190132</v>
      </c>
    </row>
    <row r="20" spans="1:44" x14ac:dyDescent="0.4">
      <c r="A20" s="81" t="s">
        <v>230</v>
      </c>
      <c r="B20" s="75" t="s">
        <v>294</v>
      </c>
      <c r="C20" s="89">
        <v>205</v>
      </c>
      <c r="D20" s="89">
        <v>124</v>
      </c>
      <c r="E20" s="89">
        <v>167</v>
      </c>
      <c r="F20" s="89">
        <v>175</v>
      </c>
      <c r="G20" s="89"/>
      <c r="H20" s="89">
        <v>671</v>
      </c>
      <c r="I20" s="89">
        <v>74.56</v>
      </c>
      <c r="J20" s="89">
        <v>198</v>
      </c>
      <c r="K20" s="89">
        <v>401</v>
      </c>
      <c r="L20" s="89"/>
      <c r="M20" s="89">
        <v>60</v>
      </c>
      <c r="N20" s="89">
        <v>218</v>
      </c>
      <c r="O20" s="89"/>
      <c r="P20" s="89">
        <v>258</v>
      </c>
      <c r="Q20" s="89">
        <v>619</v>
      </c>
      <c r="R20" s="89"/>
      <c r="S20" s="89">
        <v>95</v>
      </c>
      <c r="T20" s="89">
        <v>132</v>
      </c>
      <c r="U20" s="89"/>
      <c r="V20" s="89">
        <v>98</v>
      </c>
      <c r="W20" s="89">
        <v>253</v>
      </c>
      <c r="X20" s="89">
        <v>351</v>
      </c>
      <c r="Y20" s="89">
        <v>159</v>
      </c>
      <c r="Z20" s="89"/>
      <c r="AA20" s="89"/>
      <c r="AB20" s="89">
        <v>47</v>
      </c>
      <c r="AC20" s="89">
        <v>35</v>
      </c>
      <c r="AD20" s="89">
        <v>8</v>
      </c>
      <c r="AE20" s="89">
        <v>10</v>
      </c>
      <c r="AF20" s="89">
        <v>11</v>
      </c>
      <c r="AG20" s="89">
        <v>91</v>
      </c>
      <c r="AH20" s="89">
        <v>85</v>
      </c>
      <c r="AI20" s="89">
        <v>176</v>
      </c>
      <c r="AJ20" s="89"/>
      <c r="AK20" s="89">
        <v>93</v>
      </c>
      <c r="AL20" s="89">
        <v>4</v>
      </c>
      <c r="AM20" s="89">
        <v>38</v>
      </c>
      <c r="AN20" s="89">
        <v>217</v>
      </c>
      <c r="AO20" s="89">
        <v>-30</v>
      </c>
      <c r="AP20" s="82">
        <f>(Q20+0.4*T20-1.07*(V20/(V20+팀수비력!W20))*(Q20-P20)+AK20)/9</f>
        <v>72.994726179170627</v>
      </c>
      <c r="AQ20" s="82">
        <f>(팀수비력!Q20+0.4*팀수비력!T20-1.07*(팀수비력!V20/(팀수비력!V20+팀공격력!W20))*(팀수비력!Q20-팀수비력!P20)+팀수비력!AK20)/9</f>
        <v>73.496482577251811</v>
      </c>
      <c r="AR20" s="80">
        <f t="shared" si="0"/>
        <v>73.245604378211226</v>
      </c>
    </row>
    <row r="21" spans="1:44" x14ac:dyDescent="0.4">
      <c r="A21" s="81" t="s">
        <v>254</v>
      </c>
      <c r="B21" s="75" t="s">
        <v>294</v>
      </c>
      <c r="C21" s="89">
        <v>185</v>
      </c>
      <c r="D21" s="89">
        <v>154</v>
      </c>
      <c r="E21" s="89">
        <v>188</v>
      </c>
      <c r="F21" s="89">
        <v>171</v>
      </c>
      <c r="G21" s="89">
        <v>31</v>
      </c>
      <c r="H21" s="89">
        <v>729</v>
      </c>
      <c r="I21" s="89">
        <v>81</v>
      </c>
      <c r="J21" s="89">
        <v>187</v>
      </c>
      <c r="K21" s="89">
        <v>350</v>
      </c>
      <c r="L21" s="89"/>
      <c r="M21" s="89">
        <v>77</v>
      </c>
      <c r="N21" s="89">
        <v>251</v>
      </c>
      <c r="O21" s="89"/>
      <c r="P21" s="89">
        <v>264</v>
      </c>
      <c r="Q21" s="89">
        <v>601</v>
      </c>
      <c r="R21" s="89"/>
      <c r="S21" s="89">
        <v>124</v>
      </c>
      <c r="T21" s="89">
        <v>168</v>
      </c>
      <c r="U21" s="89"/>
      <c r="V21" s="89">
        <v>93</v>
      </c>
      <c r="W21" s="89">
        <v>221</v>
      </c>
      <c r="X21" s="89">
        <v>314</v>
      </c>
      <c r="Y21" s="89">
        <v>157</v>
      </c>
      <c r="Z21" s="89"/>
      <c r="AA21" s="89"/>
      <c r="AB21" s="89">
        <v>43</v>
      </c>
      <c r="AC21" s="89">
        <v>18</v>
      </c>
      <c r="AD21" s="89">
        <v>9</v>
      </c>
      <c r="AE21" s="89">
        <v>7</v>
      </c>
      <c r="AF21" s="89">
        <v>7</v>
      </c>
      <c r="AG21" s="89">
        <v>63</v>
      </c>
      <c r="AH21" s="89">
        <v>96</v>
      </c>
      <c r="AI21" s="89">
        <v>159</v>
      </c>
      <c r="AJ21" s="89"/>
      <c r="AK21" s="89">
        <v>95</v>
      </c>
      <c r="AL21" s="89">
        <v>4</v>
      </c>
      <c r="AM21" s="89">
        <v>36</v>
      </c>
      <c r="AN21" s="89">
        <v>193</v>
      </c>
      <c r="AO21" s="89">
        <v>-175</v>
      </c>
      <c r="AP21" s="82">
        <f>(Q21+0.4*T21-1.07*(V21/(V21+팀수비력!W21))*(Q21-P21)+AK21)/9</f>
        <v>73.264097007223938</v>
      </c>
      <c r="AQ21" s="82">
        <f>(팀수비력!Q21+0.4*팀수비력!T21-1.07*(팀수비력!V21/(팀수비력!V21+팀공격력!W21))*(팀수비력!Q21-팀수비력!P21)+팀수비력!AK21)/9</f>
        <v>72.667013680347011</v>
      </c>
      <c r="AR21" s="80">
        <f t="shared" si="0"/>
        <v>72.965555343785468</v>
      </c>
    </row>
    <row r="22" spans="1:44" x14ac:dyDescent="0.4">
      <c r="A22" s="83" t="s">
        <v>274</v>
      </c>
      <c r="B22" s="84" t="s">
        <v>294</v>
      </c>
      <c r="C22" s="90">
        <v>179</v>
      </c>
      <c r="D22" s="90">
        <v>200</v>
      </c>
      <c r="E22" s="90">
        <v>162</v>
      </c>
      <c r="F22" s="90">
        <v>152</v>
      </c>
      <c r="G22" s="90">
        <v>9</v>
      </c>
      <c r="H22" s="90">
        <v>702</v>
      </c>
      <c r="I22" s="90">
        <v>78</v>
      </c>
      <c r="J22" s="90">
        <v>188</v>
      </c>
      <c r="K22" s="90">
        <v>398</v>
      </c>
      <c r="L22" s="90"/>
      <c r="M22" s="90">
        <v>70</v>
      </c>
      <c r="N22" s="90">
        <v>227</v>
      </c>
      <c r="O22" s="90"/>
      <c r="P22" s="90">
        <v>258</v>
      </c>
      <c r="Q22" s="90">
        <v>625</v>
      </c>
      <c r="R22" s="90"/>
      <c r="S22" s="90">
        <v>116</v>
      </c>
      <c r="T22" s="90">
        <v>160</v>
      </c>
      <c r="U22" s="90"/>
      <c r="V22" s="90">
        <v>127</v>
      </c>
      <c r="W22" s="90">
        <v>196</v>
      </c>
      <c r="X22" s="90">
        <v>323</v>
      </c>
      <c r="Y22" s="90">
        <v>133</v>
      </c>
      <c r="Z22" s="90"/>
      <c r="AA22" s="90"/>
      <c r="AB22" s="90">
        <v>69</v>
      </c>
      <c r="AC22" s="90">
        <v>21</v>
      </c>
      <c r="AD22" s="90">
        <v>5</v>
      </c>
      <c r="AE22" s="90">
        <v>7</v>
      </c>
      <c r="AF22" s="90">
        <v>7</v>
      </c>
      <c r="AG22" s="90">
        <v>90</v>
      </c>
      <c r="AH22" s="90">
        <v>99</v>
      </c>
      <c r="AI22" s="90">
        <v>189</v>
      </c>
      <c r="AJ22" s="90">
        <v>1</v>
      </c>
      <c r="AK22" s="90">
        <v>83</v>
      </c>
      <c r="AL22" s="90">
        <v>11</v>
      </c>
      <c r="AM22" s="90">
        <v>28</v>
      </c>
      <c r="AN22" s="90">
        <v>175</v>
      </c>
      <c r="AO22" s="90">
        <v>-135</v>
      </c>
      <c r="AP22" s="85">
        <f>(Q22+0.4*T22-1.07*(V22/(V22+팀수비력!W22))*(Q22-P22)+AK22)/9</f>
        <v>69.854524265644955</v>
      </c>
      <c r="AQ22" s="85">
        <f>(팀수비력!Q22+0.4*팀수비력!T22-1.07*(팀수비력!V22/(팀수비력!V22+팀공격력!W22))*(팀수비력!Q22-팀수비력!P22)+팀수비력!AK22)/9</f>
        <v>71.099115009746583</v>
      </c>
      <c r="AR22" s="80">
        <f t="shared" si="0"/>
        <v>70.476819637695769</v>
      </c>
    </row>
    <row r="23" spans="1:44" x14ac:dyDescent="0.4">
      <c r="A23" s="77" t="s">
        <v>85</v>
      </c>
      <c r="B23" s="78" t="s">
        <v>295</v>
      </c>
      <c r="C23" s="88">
        <v>191</v>
      </c>
      <c r="D23" s="88">
        <v>172</v>
      </c>
      <c r="E23" s="88">
        <v>186</v>
      </c>
      <c r="F23" s="88">
        <v>215</v>
      </c>
      <c r="G23" s="88"/>
      <c r="H23" s="88">
        <v>764</v>
      </c>
      <c r="I23" s="88">
        <v>84.89</v>
      </c>
      <c r="J23" s="88">
        <v>204</v>
      </c>
      <c r="K23" s="88">
        <v>381</v>
      </c>
      <c r="L23" s="88"/>
      <c r="M23" s="88">
        <v>78</v>
      </c>
      <c r="N23" s="88">
        <v>183</v>
      </c>
      <c r="O23" s="88"/>
      <c r="P23" s="88">
        <v>282</v>
      </c>
      <c r="Q23" s="88">
        <v>564</v>
      </c>
      <c r="R23" s="88"/>
      <c r="S23" s="88">
        <v>122</v>
      </c>
      <c r="T23" s="88">
        <v>158</v>
      </c>
      <c r="U23" s="88"/>
      <c r="V23" s="88">
        <v>62</v>
      </c>
      <c r="W23" s="88">
        <v>204</v>
      </c>
      <c r="X23" s="88">
        <v>266</v>
      </c>
      <c r="Y23" s="88">
        <v>174</v>
      </c>
      <c r="Z23" s="88"/>
      <c r="AA23" s="88"/>
      <c r="AB23" s="88">
        <v>76</v>
      </c>
      <c r="AC23" s="88">
        <v>24</v>
      </c>
      <c r="AD23" s="88">
        <v>5</v>
      </c>
      <c r="AE23" s="88">
        <v>11</v>
      </c>
      <c r="AF23" s="88">
        <v>11</v>
      </c>
      <c r="AG23" s="88">
        <v>70</v>
      </c>
      <c r="AH23" s="88">
        <v>82</v>
      </c>
      <c r="AI23" s="88">
        <v>152</v>
      </c>
      <c r="AJ23" s="88"/>
      <c r="AK23" s="88">
        <v>112</v>
      </c>
      <c r="AL23" s="88">
        <v>7</v>
      </c>
      <c r="AM23" s="88">
        <v>47</v>
      </c>
      <c r="AN23" s="88">
        <v>208</v>
      </c>
      <c r="AO23" s="88">
        <v>-135</v>
      </c>
      <c r="AP23" s="79">
        <f>(Q23+0.4*T23-1.07*(V23/(V23+팀수비력!W23))*(Q23-P23)+AK23)/9</f>
        <v>74.574593939393949</v>
      </c>
      <c r="AQ23" s="79">
        <f>(팀수비력!Q23+0.4*팀수비력!T23-1.07*(팀수비력!V23/(팀수비력!V23+팀공격력!W23))*(팀수비력!Q23-팀수비력!P23)+팀수비력!AK23)/9</f>
        <v>75.288796296296297</v>
      </c>
      <c r="AR23" s="80">
        <f t="shared" si="0"/>
        <v>74.931695117845123</v>
      </c>
    </row>
    <row r="24" spans="1:44" x14ac:dyDescent="0.4">
      <c r="A24" s="81" t="s">
        <v>334</v>
      </c>
      <c r="B24" s="75" t="s">
        <v>295</v>
      </c>
      <c r="C24" s="89">
        <v>172</v>
      </c>
      <c r="D24" s="89">
        <v>164</v>
      </c>
      <c r="E24" s="89">
        <v>184</v>
      </c>
      <c r="F24" s="89">
        <v>175</v>
      </c>
      <c r="G24" s="89"/>
      <c r="H24" s="89">
        <v>695</v>
      </c>
      <c r="I24" s="89">
        <v>77.22</v>
      </c>
      <c r="J24" s="89">
        <v>184</v>
      </c>
      <c r="K24" s="89">
        <v>340</v>
      </c>
      <c r="L24" s="89"/>
      <c r="M24" s="89">
        <v>80</v>
      </c>
      <c r="N24" s="89">
        <v>256</v>
      </c>
      <c r="O24" s="89"/>
      <c r="P24" s="89">
        <v>264</v>
      </c>
      <c r="Q24" s="89">
        <v>596</v>
      </c>
      <c r="R24" s="89"/>
      <c r="S24" s="89">
        <v>87</v>
      </c>
      <c r="T24" s="89">
        <v>129</v>
      </c>
      <c r="U24" s="89"/>
      <c r="V24" s="89">
        <v>92</v>
      </c>
      <c r="W24" s="89">
        <v>245</v>
      </c>
      <c r="X24" s="89">
        <v>337</v>
      </c>
      <c r="Y24" s="89">
        <v>163</v>
      </c>
      <c r="Z24" s="89"/>
      <c r="AA24" s="89"/>
      <c r="AB24" s="89">
        <v>42</v>
      </c>
      <c r="AC24" s="89">
        <v>9</v>
      </c>
      <c r="AD24" s="89">
        <v>11</v>
      </c>
      <c r="AE24" s="89">
        <v>21</v>
      </c>
      <c r="AF24" s="89">
        <v>22</v>
      </c>
      <c r="AG24" s="89">
        <v>75</v>
      </c>
      <c r="AH24" s="89">
        <v>95</v>
      </c>
      <c r="AI24" s="89">
        <v>170</v>
      </c>
      <c r="AJ24" s="89">
        <v>1</v>
      </c>
      <c r="AK24" s="89">
        <v>98</v>
      </c>
      <c r="AL24" s="89">
        <v>5</v>
      </c>
      <c r="AM24" s="89">
        <v>25</v>
      </c>
      <c r="AN24" s="89">
        <v>189</v>
      </c>
      <c r="AO24" s="89">
        <v>10</v>
      </c>
      <c r="AP24" s="82">
        <f>(Q24+0.4*T24-1.07*(V24/(V24+팀수비력!W24))*(Q24-P24)+AK24)/9</f>
        <v>71.092527867673496</v>
      </c>
      <c r="AQ24" s="82">
        <f>(팀수비력!Q24+0.4*팀수비력!T24-1.07*(팀수비력!V24/(팀수비력!V24+팀공격력!W24))*(팀수비력!Q24-팀수비력!P24)+팀수비력!AK24)/9</f>
        <v>71.410952842377256</v>
      </c>
      <c r="AR24" s="80">
        <f t="shared" si="0"/>
        <v>71.251740355025376</v>
      </c>
    </row>
    <row r="25" spans="1:44" x14ac:dyDescent="0.4">
      <c r="A25" s="81" t="s">
        <v>130</v>
      </c>
      <c r="B25" s="75" t="s">
        <v>295</v>
      </c>
      <c r="C25" s="89">
        <v>179</v>
      </c>
      <c r="D25" s="89">
        <v>163</v>
      </c>
      <c r="E25" s="89">
        <v>196</v>
      </c>
      <c r="F25" s="89">
        <v>191</v>
      </c>
      <c r="G25" s="89"/>
      <c r="H25" s="89">
        <v>729</v>
      </c>
      <c r="I25" s="89">
        <v>81</v>
      </c>
      <c r="J25" s="89">
        <v>228</v>
      </c>
      <c r="K25" s="89">
        <v>437</v>
      </c>
      <c r="L25" s="89"/>
      <c r="M25" s="89">
        <v>53</v>
      </c>
      <c r="N25" s="89">
        <v>174</v>
      </c>
      <c r="O25" s="89"/>
      <c r="P25" s="89">
        <v>281</v>
      </c>
      <c r="Q25" s="89">
        <v>611</v>
      </c>
      <c r="R25" s="89"/>
      <c r="S25" s="89">
        <v>114</v>
      </c>
      <c r="T25" s="89">
        <v>163</v>
      </c>
      <c r="U25" s="89"/>
      <c r="V25" s="89">
        <v>99</v>
      </c>
      <c r="W25" s="89">
        <v>238</v>
      </c>
      <c r="X25" s="89">
        <v>337</v>
      </c>
      <c r="Y25" s="89">
        <v>150</v>
      </c>
      <c r="Z25" s="89"/>
      <c r="AA25" s="89"/>
      <c r="AB25" s="89">
        <v>70</v>
      </c>
      <c r="AC25" s="89">
        <v>30</v>
      </c>
      <c r="AD25" s="89">
        <v>8</v>
      </c>
      <c r="AE25" s="89">
        <v>7</v>
      </c>
      <c r="AF25" s="89">
        <v>8</v>
      </c>
      <c r="AG25" s="89">
        <v>64</v>
      </c>
      <c r="AH25" s="89">
        <v>95</v>
      </c>
      <c r="AI25" s="89">
        <v>159</v>
      </c>
      <c r="AJ25" s="89">
        <v>1</v>
      </c>
      <c r="AK25" s="89">
        <v>84</v>
      </c>
      <c r="AL25" s="89">
        <v>3</v>
      </c>
      <c r="AM25" s="89">
        <v>45</v>
      </c>
      <c r="AN25" s="89">
        <v>233</v>
      </c>
      <c r="AO25" s="89">
        <v>150</v>
      </c>
      <c r="AP25" s="82">
        <f>(Q25+0.4*T25-1.07*(V25/(V25+팀수비력!W25))*(Q25-P25)+AK25)/9</f>
        <v>72.328854166666659</v>
      </c>
      <c r="AQ25" s="82">
        <f>(팀수비력!Q25+0.4*팀수비력!T25-1.07*(팀수비력!V25/(팀수비력!V25+팀공격력!W25))*(팀수비력!Q25-팀수비력!P25)+팀수비력!AK25)/9</f>
        <v>73.698510638297861</v>
      </c>
      <c r="AR25" s="80">
        <f t="shared" si="0"/>
        <v>73.01368240248226</v>
      </c>
    </row>
    <row r="26" spans="1:44" x14ac:dyDescent="0.4">
      <c r="A26" s="81" t="s">
        <v>149</v>
      </c>
      <c r="B26" s="75" t="s">
        <v>295</v>
      </c>
      <c r="C26" s="89">
        <v>164</v>
      </c>
      <c r="D26" s="89">
        <v>137</v>
      </c>
      <c r="E26" s="89">
        <v>149</v>
      </c>
      <c r="F26" s="89">
        <v>153</v>
      </c>
      <c r="G26" s="89"/>
      <c r="H26" s="89">
        <v>603</v>
      </c>
      <c r="I26" s="89">
        <v>67</v>
      </c>
      <c r="J26" s="89">
        <v>162</v>
      </c>
      <c r="K26" s="89">
        <v>347</v>
      </c>
      <c r="L26" s="89"/>
      <c r="M26" s="89">
        <v>63</v>
      </c>
      <c r="N26" s="89">
        <v>224</v>
      </c>
      <c r="O26" s="89"/>
      <c r="P26" s="89">
        <v>225</v>
      </c>
      <c r="Q26" s="89">
        <v>571</v>
      </c>
      <c r="R26" s="89"/>
      <c r="S26" s="89">
        <v>90</v>
      </c>
      <c r="T26" s="89">
        <v>137</v>
      </c>
      <c r="U26" s="89"/>
      <c r="V26" s="89">
        <v>92</v>
      </c>
      <c r="W26" s="89">
        <v>214</v>
      </c>
      <c r="X26" s="89">
        <v>306</v>
      </c>
      <c r="Y26" s="89">
        <v>135</v>
      </c>
      <c r="Z26" s="89"/>
      <c r="AA26" s="89"/>
      <c r="AB26" s="89">
        <v>51</v>
      </c>
      <c r="AC26" s="89">
        <v>25</v>
      </c>
      <c r="AD26" s="89">
        <v>7</v>
      </c>
      <c r="AE26" s="89">
        <v>9</v>
      </c>
      <c r="AF26" s="89">
        <v>11</v>
      </c>
      <c r="AG26" s="89">
        <v>86</v>
      </c>
      <c r="AH26" s="89">
        <v>108</v>
      </c>
      <c r="AI26" s="89">
        <v>194</v>
      </c>
      <c r="AJ26" s="89"/>
      <c r="AK26" s="89">
        <v>103</v>
      </c>
      <c r="AL26" s="89">
        <v>5</v>
      </c>
      <c r="AM26" s="89">
        <v>34</v>
      </c>
      <c r="AN26" s="89">
        <v>224</v>
      </c>
      <c r="AO26" s="89">
        <v>-360</v>
      </c>
      <c r="AP26" s="82">
        <f>(Q26+0.4*T26-1.07*(V26/(V26+팀수비력!W26))*(Q26-P26)+AK26)/9</f>
        <v>69.680849087893847</v>
      </c>
      <c r="AQ26" s="82">
        <f>(팀수비력!Q26+0.4*팀수비력!T26-1.07*(팀수비력!V26/(팀수비력!V26+팀공격력!W26))*(팀수비력!Q26-팀수비력!P26)+팀수비력!AK26)/9</f>
        <v>68.987669801462914</v>
      </c>
      <c r="AR26" s="80">
        <f t="shared" si="0"/>
        <v>69.334259444678381</v>
      </c>
    </row>
    <row r="27" spans="1:44" x14ac:dyDescent="0.4">
      <c r="A27" s="81" t="s">
        <v>171</v>
      </c>
      <c r="B27" s="75" t="s">
        <v>295</v>
      </c>
      <c r="C27" s="89">
        <v>163</v>
      </c>
      <c r="D27" s="89">
        <v>183</v>
      </c>
      <c r="E27" s="89">
        <v>188</v>
      </c>
      <c r="F27" s="89">
        <v>180</v>
      </c>
      <c r="G27" s="89"/>
      <c r="H27" s="89">
        <v>714</v>
      </c>
      <c r="I27" s="89">
        <v>79.33</v>
      </c>
      <c r="J27" s="89">
        <v>213</v>
      </c>
      <c r="K27" s="89">
        <v>395</v>
      </c>
      <c r="L27" s="89"/>
      <c r="M27" s="89">
        <v>67</v>
      </c>
      <c r="N27" s="89">
        <v>213</v>
      </c>
      <c r="O27" s="89"/>
      <c r="P27" s="89">
        <v>280</v>
      </c>
      <c r="Q27" s="89">
        <v>608</v>
      </c>
      <c r="R27" s="89"/>
      <c r="S27" s="89">
        <v>87</v>
      </c>
      <c r="T27" s="89">
        <v>132</v>
      </c>
      <c r="U27" s="89"/>
      <c r="V27" s="89">
        <v>109</v>
      </c>
      <c r="W27" s="89">
        <v>237</v>
      </c>
      <c r="X27" s="89">
        <v>346</v>
      </c>
      <c r="Y27" s="89">
        <v>146</v>
      </c>
      <c r="Z27" s="89"/>
      <c r="AA27" s="89"/>
      <c r="AB27" s="89">
        <v>55</v>
      </c>
      <c r="AC27" s="89">
        <v>29</v>
      </c>
      <c r="AD27" s="89">
        <v>7</v>
      </c>
      <c r="AE27" s="89">
        <v>13</v>
      </c>
      <c r="AF27" s="89">
        <v>14</v>
      </c>
      <c r="AG27" s="89">
        <v>76</v>
      </c>
      <c r="AH27" s="89">
        <v>85</v>
      </c>
      <c r="AI27" s="89">
        <v>161</v>
      </c>
      <c r="AJ27" s="89"/>
      <c r="AK27" s="89">
        <v>110</v>
      </c>
      <c r="AL27" s="89">
        <v>9</v>
      </c>
      <c r="AM27" s="89">
        <v>35</v>
      </c>
      <c r="AN27" s="89">
        <v>191</v>
      </c>
      <c r="AO27" s="89">
        <v>160</v>
      </c>
      <c r="AP27" s="82">
        <f>(Q27+0.4*T27-1.07*(V27/(V27+팀수비력!W27))*(Q27-P27)+AK27)/9</f>
        <v>71.977191854233652</v>
      </c>
      <c r="AQ27" s="82">
        <f>(팀수비력!Q27+0.4*팀수비력!T27-1.07*(팀수비력!V27/(팀수비력!V27+팀공격력!W27))*(팀수비력!Q27-팀수비력!P27)+팀수비력!AK27)/9</f>
        <v>71.953011517615167</v>
      </c>
      <c r="AR27" s="80">
        <f t="shared" si="0"/>
        <v>71.965101685924409</v>
      </c>
    </row>
    <row r="28" spans="1:44" x14ac:dyDescent="0.4">
      <c r="A28" s="81" t="s">
        <v>191</v>
      </c>
      <c r="B28" s="75" t="s">
        <v>295</v>
      </c>
      <c r="C28" s="89">
        <v>206</v>
      </c>
      <c r="D28" s="89">
        <v>175</v>
      </c>
      <c r="E28" s="89">
        <v>213</v>
      </c>
      <c r="F28" s="89">
        <v>182</v>
      </c>
      <c r="G28" s="89">
        <v>11</v>
      </c>
      <c r="H28" s="89">
        <v>787</v>
      </c>
      <c r="I28" s="89">
        <v>87.44</v>
      </c>
      <c r="J28" s="89">
        <v>208</v>
      </c>
      <c r="K28" s="89">
        <v>373</v>
      </c>
      <c r="L28" s="89"/>
      <c r="M28" s="89">
        <v>89</v>
      </c>
      <c r="N28" s="89">
        <v>271</v>
      </c>
      <c r="O28" s="89"/>
      <c r="P28" s="89">
        <v>297</v>
      </c>
      <c r="Q28" s="89">
        <v>644</v>
      </c>
      <c r="R28" s="89"/>
      <c r="S28" s="89">
        <v>104</v>
      </c>
      <c r="T28" s="89">
        <v>157</v>
      </c>
      <c r="U28" s="89"/>
      <c r="V28" s="89">
        <v>98</v>
      </c>
      <c r="W28" s="89">
        <v>217</v>
      </c>
      <c r="X28" s="89">
        <v>315</v>
      </c>
      <c r="Y28" s="89">
        <v>172</v>
      </c>
      <c r="Z28" s="89"/>
      <c r="AA28" s="89"/>
      <c r="AB28" s="89">
        <v>74</v>
      </c>
      <c r="AC28" s="89">
        <v>30</v>
      </c>
      <c r="AD28" s="89">
        <v>8</v>
      </c>
      <c r="AE28" s="89">
        <v>15</v>
      </c>
      <c r="AF28" s="89">
        <v>15</v>
      </c>
      <c r="AG28" s="89">
        <v>74</v>
      </c>
      <c r="AH28" s="89">
        <v>81</v>
      </c>
      <c r="AI28" s="89">
        <v>155</v>
      </c>
      <c r="AJ28" s="89">
        <v>1</v>
      </c>
      <c r="AK28" s="89">
        <v>90</v>
      </c>
      <c r="AL28" s="89">
        <v>6</v>
      </c>
      <c r="AM28" s="89">
        <v>43</v>
      </c>
      <c r="AN28" s="89">
        <v>158</v>
      </c>
      <c r="AO28" s="89">
        <v>150</v>
      </c>
      <c r="AP28" s="82">
        <f>(Q28+0.4*T28-1.07*(V28/(V28+팀수비력!W28))*(Q28-P28)+AK28)/9</f>
        <v>76.571985535831686</v>
      </c>
      <c r="AQ28" s="82">
        <f>(팀수비력!Q28+0.4*팀수비력!T28-1.07*(팀수비력!V28/(팀수비력!V28+팀공격력!W28))*(팀수비력!Q28-팀수비력!P28)+팀수비력!AK28)/9</f>
        <v>74.764388888888888</v>
      </c>
      <c r="AR28" s="80">
        <f t="shared" si="0"/>
        <v>75.668187212360294</v>
      </c>
    </row>
    <row r="29" spans="1:44" x14ac:dyDescent="0.4">
      <c r="A29" s="81" t="s">
        <v>335</v>
      </c>
      <c r="B29" s="75" t="s">
        <v>295</v>
      </c>
      <c r="C29" s="89">
        <v>183</v>
      </c>
      <c r="D29" s="89">
        <v>190</v>
      </c>
      <c r="E29" s="89">
        <v>176</v>
      </c>
      <c r="F29" s="89">
        <v>179</v>
      </c>
      <c r="G29" s="89"/>
      <c r="H29" s="89">
        <v>728</v>
      </c>
      <c r="I29" s="89">
        <v>80.89</v>
      </c>
      <c r="J29" s="89">
        <v>236</v>
      </c>
      <c r="K29" s="89">
        <v>429</v>
      </c>
      <c r="L29" s="89"/>
      <c r="M29" s="89">
        <v>55</v>
      </c>
      <c r="N29" s="89">
        <v>193</v>
      </c>
      <c r="O29" s="89"/>
      <c r="P29" s="89">
        <v>291</v>
      </c>
      <c r="Q29" s="89">
        <v>622</v>
      </c>
      <c r="R29" s="89"/>
      <c r="S29" s="89">
        <v>91</v>
      </c>
      <c r="T29" s="89">
        <v>129</v>
      </c>
      <c r="U29" s="89"/>
      <c r="V29" s="89">
        <v>96</v>
      </c>
      <c r="W29" s="89">
        <v>211</v>
      </c>
      <c r="X29" s="89">
        <v>307</v>
      </c>
      <c r="Y29" s="89">
        <v>191</v>
      </c>
      <c r="Z29" s="89"/>
      <c r="AA29" s="89"/>
      <c r="AB29" s="89">
        <v>70</v>
      </c>
      <c r="AC29" s="89">
        <v>28</v>
      </c>
      <c r="AD29" s="89">
        <v>3</v>
      </c>
      <c r="AE29" s="89">
        <v>15</v>
      </c>
      <c r="AF29" s="89">
        <v>15</v>
      </c>
      <c r="AG29" s="89">
        <v>80</v>
      </c>
      <c r="AH29" s="89">
        <v>88</v>
      </c>
      <c r="AI29" s="89">
        <v>168</v>
      </c>
      <c r="AJ29" s="89">
        <v>1</v>
      </c>
      <c r="AK29" s="89">
        <v>94</v>
      </c>
      <c r="AL29" s="89">
        <v>6</v>
      </c>
      <c r="AM29" s="89">
        <v>49</v>
      </c>
      <c r="AN29" s="89">
        <v>202</v>
      </c>
      <c r="AO29" s="89">
        <v>110</v>
      </c>
      <c r="AP29" s="82">
        <f>(Q29+0.4*T29-1.07*(V29/(V29+팀수비력!W29))*(Q29-P29)+AK29)/9</f>
        <v>73.219197728079521</v>
      </c>
      <c r="AQ29" s="82">
        <f>(팀수비력!Q29+0.4*팀수비력!T29-1.07*(팀수비력!V29/(팀수비력!V29+팀공격력!W29))*(팀수비력!Q29-팀수비력!P29)+팀수비력!AK29)/9</f>
        <v>72.896940928270041</v>
      </c>
      <c r="AR29" s="80">
        <f t="shared" si="0"/>
        <v>73.058069328174781</v>
      </c>
    </row>
    <row r="30" spans="1:44" x14ac:dyDescent="0.4">
      <c r="A30" s="81" t="s">
        <v>230</v>
      </c>
      <c r="B30" s="75" t="s">
        <v>295</v>
      </c>
      <c r="C30" s="89">
        <v>199</v>
      </c>
      <c r="D30" s="89">
        <v>174</v>
      </c>
      <c r="E30" s="89">
        <v>161</v>
      </c>
      <c r="F30" s="89">
        <v>174</v>
      </c>
      <c r="G30" s="89">
        <v>17</v>
      </c>
      <c r="H30" s="89">
        <v>725</v>
      </c>
      <c r="I30" s="89">
        <v>80.56</v>
      </c>
      <c r="J30" s="89">
        <v>212</v>
      </c>
      <c r="K30" s="89">
        <v>418</v>
      </c>
      <c r="L30" s="89"/>
      <c r="M30" s="89">
        <v>73</v>
      </c>
      <c r="N30" s="89">
        <v>226</v>
      </c>
      <c r="O30" s="89"/>
      <c r="P30" s="89">
        <v>285</v>
      </c>
      <c r="Q30" s="89">
        <v>644</v>
      </c>
      <c r="R30" s="89"/>
      <c r="S30" s="89">
        <v>82</v>
      </c>
      <c r="T30" s="89">
        <v>119</v>
      </c>
      <c r="U30" s="89"/>
      <c r="V30" s="89">
        <v>87</v>
      </c>
      <c r="W30" s="89">
        <v>243</v>
      </c>
      <c r="X30" s="89">
        <v>330</v>
      </c>
      <c r="Y30" s="89">
        <v>169</v>
      </c>
      <c r="Z30" s="89"/>
      <c r="AA30" s="89"/>
      <c r="AB30" s="89">
        <v>67</v>
      </c>
      <c r="AC30" s="89">
        <v>31</v>
      </c>
      <c r="AD30" s="89">
        <v>9</v>
      </c>
      <c r="AE30" s="89">
        <v>11</v>
      </c>
      <c r="AF30" s="89">
        <v>14</v>
      </c>
      <c r="AG30" s="89">
        <v>91</v>
      </c>
      <c r="AH30" s="89">
        <v>86</v>
      </c>
      <c r="AI30" s="89">
        <v>177</v>
      </c>
      <c r="AJ30" s="89">
        <v>2</v>
      </c>
      <c r="AK30" s="89">
        <v>112</v>
      </c>
      <c r="AL30" s="89">
        <v>4</v>
      </c>
      <c r="AM30" s="89">
        <v>54</v>
      </c>
      <c r="AN30" s="89">
        <v>234</v>
      </c>
      <c r="AO30" s="89">
        <v>-20</v>
      </c>
      <c r="AP30" s="82">
        <f>(Q30+0.4*T30-1.07*(V30/(V30+팀수비력!W30))*(Q30-P30)+AK30)/9</f>
        <v>78.171353958749179</v>
      </c>
      <c r="AQ30" s="82">
        <f>(팀수비력!Q30+0.4*팀수비력!T30-1.07*(팀수비력!V30/(팀수비력!V30+팀공격력!W30))*(팀수비력!Q30-팀수비력!P30)+팀수비력!AK30)/9</f>
        <v>77.425762045231068</v>
      </c>
      <c r="AR30" s="80">
        <f t="shared" si="0"/>
        <v>77.798558001990131</v>
      </c>
    </row>
    <row r="31" spans="1:44" x14ac:dyDescent="0.4">
      <c r="A31" s="81" t="s">
        <v>254</v>
      </c>
      <c r="B31" s="75" t="s">
        <v>295</v>
      </c>
      <c r="C31" s="89">
        <v>185</v>
      </c>
      <c r="D31" s="89">
        <v>181</v>
      </c>
      <c r="E31" s="89">
        <v>189</v>
      </c>
      <c r="F31" s="89">
        <v>187</v>
      </c>
      <c r="G31" s="89"/>
      <c r="H31" s="89">
        <v>742</v>
      </c>
      <c r="I31" s="89">
        <v>82.44</v>
      </c>
      <c r="J31" s="89">
        <v>215</v>
      </c>
      <c r="K31" s="89">
        <v>383</v>
      </c>
      <c r="L31" s="89"/>
      <c r="M31" s="89">
        <v>73</v>
      </c>
      <c r="N31" s="89">
        <v>217</v>
      </c>
      <c r="O31" s="89"/>
      <c r="P31" s="89">
        <v>288</v>
      </c>
      <c r="Q31" s="89">
        <v>600</v>
      </c>
      <c r="R31" s="89"/>
      <c r="S31" s="89">
        <v>93</v>
      </c>
      <c r="T31" s="89">
        <v>128</v>
      </c>
      <c r="U31" s="89"/>
      <c r="V31" s="89">
        <v>91</v>
      </c>
      <c r="W31" s="89">
        <v>207</v>
      </c>
      <c r="X31" s="89">
        <v>298</v>
      </c>
      <c r="Y31" s="89">
        <v>170</v>
      </c>
      <c r="Z31" s="89"/>
      <c r="AA31" s="89"/>
      <c r="AB31" s="89">
        <v>51</v>
      </c>
      <c r="AC31" s="89">
        <v>28</v>
      </c>
      <c r="AD31" s="89">
        <v>4</v>
      </c>
      <c r="AE31" s="89">
        <v>4</v>
      </c>
      <c r="AF31" s="89">
        <v>4</v>
      </c>
      <c r="AG31" s="89">
        <v>65</v>
      </c>
      <c r="AH31" s="89">
        <v>91</v>
      </c>
      <c r="AI31" s="89">
        <v>156</v>
      </c>
      <c r="AJ31" s="89"/>
      <c r="AK31" s="89">
        <v>92</v>
      </c>
      <c r="AL31" s="89">
        <v>8</v>
      </c>
      <c r="AM31" s="89">
        <v>40</v>
      </c>
      <c r="AN31" s="89">
        <v>149</v>
      </c>
      <c r="AO31" s="89">
        <v>-90</v>
      </c>
      <c r="AP31" s="82">
        <f>(Q31+0.4*T31-1.07*(V31/(V31+팀수비력!W31))*(Q31-P31)+AK31)/9</f>
        <v>71.510586520947186</v>
      </c>
      <c r="AQ31" s="82">
        <f>(팀수비력!Q31+0.4*팀수비력!T31-1.07*(팀수비력!V31/(팀수비력!V31+팀공격력!W31))*(팀수비력!Q31-팀수비력!P31)+팀수비력!AK31)/9</f>
        <v>70.194977924944794</v>
      </c>
      <c r="AR31" s="80">
        <f t="shared" si="0"/>
        <v>70.85278222294599</v>
      </c>
    </row>
    <row r="32" spans="1:44" x14ac:dyDescent="0.4">
      <c r="A32" s="83" t="s">
        <v>274</v>
      </c>
      <c r="B32" s="84" t="s">
        <v>295</v>
      </c>
      <c r="C32" s="90">
        <v>169</v>
      </c>
      <c r="D32" s="90">
        <v>178</v>
      </c>
      <c r="E32" s="90">
        <v>174</v>
      </c>
      <c r="F32" s="90">
        <v>188</v>
      </c>
      <c r="G32" s="90"/>
      <c r="H32" s="90">
        <v>709</v>
      </c>
      <c r="I32" s="90">
        <v>78.78</v>
      </c>
      <c r="J32" s="90">
        <v>182</v>
      </c>
      <c r="K32" s="90">
        <v>370</v>
      </c>
      <c r="L32" s="90"/>
      <c r="M32" s="90">
        <v>82</v>
      </c>
      <c r="N32" s="90">
        <v>227</v>
      </c>
      <c r="O32" s="90"/>
      <c r="P32" s="90">
        <v>264</v>
      </c>
      <c r="Q32" s="90">
        <v>597</v>
      </c>
      <c r="R32" s="90"/>
      <c r="S32" s="90">
        <v>99</v>
      </c>
      <c r="T32" s="90">
        <v>162</v>
      </c>
      <c r="U32" s="90"/>
      <c r="V32" s="90">
        <v>123</v>
      </c>
      <c r="W32" s="90">
        <v>211</v>
      </c>
      <c r="X32" s="90">
        <v>334</v>
      </c>
      <c r="Y32" s="90">
        <v>149</v>
      </c>
      <c r="Z32" s="90"/>
      <c r="AA32" s="90"/>
      <c r="AB32" s="90">
        <v>69</v>
      </c>
      <c r="AC32" s="90">
        <v>17</v>
      </c>
      <c r="AD32" s="90">
        <v>5</v>
      </c>
      <c r="AE32" s="90">
        <v>10</v>
      </c>
      <c r="AF32" s="90">
        <v>10</v>
      </c>
      <c r="AG32" s="90">
        <v>89</v>
      </c>
      <c r="AH32" s="90">
        <v>90</v>
      </c>
      <c r="AI32" s="90">
        <v>179</v>
      </c>
      <c r="AJ32" s="90">
        <v>2</v>
      </c>
      <c r="AK32" s="90">
        <v>83</v>
      </c>
      <c r="AL32" s="90">
        <v>7</v>
      </c>
      <c r="AM32" s="90">
        <v>34</v>
      </c>
      <c r="AN32" s="90">
        <v>187</v>
      </c>
      <c r="AO32" s="90">
        <v>25</v>
      </c>
      <c r="AP32" s="85">
        <f>(Q32+0.4*T32-1.07*(V32/(V32+팀수비력!W32))*(Q32-P32)+AK32)/9</f>
        <v>68.262787698412694</v>
      </c>
      <c r="AQ32" s="85">
        <f>(팀수비력!Q32+0.4*팀수비력!T32-1.07*(팀수비력!V32/(팀수비력!V32+팀공격력!W32))*(팀수비력!Q32-팀수비력!P32)+팀수비력!AK32)/9</f>
        <v>70.6483390607102</v>
      </c>
      <c r="AR32" s="80">
        <f t="shared" si="0"/>
        <v>69.455563379561454</v>
      </c>
    </row>
    <row r="33" spans="1:44" x14ac:dyDescent="0.4">
      <c r="A33" s="77" t="s">
        <v>85</v>
      </c>
      <c r="B33" s="78" t="s">
        <v>296</v>
      </c>
      <c r="C33" s="88">
        <v>187</v>
      </c>
      <c r="D33" s="88">
        <v>178</v>
      </c>
      <c r="E33" s="88">
        <v>179</v>
      </c>
      <c r="F33" s="88">
        <v>145</v>
      </c>
      <c r="G33" s="88">
        <v>25</v>
      </c>
      <c r="H33" s="88">
        <v>714</v>
      </c>
      <c r="I33" s="88">
        <v>79.33</v>
      </c>
      <c r="J33" s="88">
        <v>218</v>
      </c>
      <c r="K33" s="88">
        <v>409</v>
      </c>
      <c r="L33" s="88"/>
      <c r="M33" s="88">
        <v>62</v>
      </c>
      <c r="N33" s="88">
        <v>198</v>
      </c>
      <c r="O33" s="88"/>
      <c r="P33" s="88">
        <v>280</v>
      </c>
      <c r="Q33" s="88">
        <v>607</v>
      </c>
      <c r="R33" s="88"/>
      <c r="S33" s="88">
        <v>92</v>
      </c>
      <c r="T33" s="88">
        <v>126</v>
      </c>
      <c r="U33" s="88"/>
      <c r="V33" s="88">
        <v>96</v>
      </c>
      <c r="W33" s="88">
        <v>209</v>
      </c>
      <c r="X33" s="88">
        <v>305</v>
      </c>
      <c r="Y33" s="88">
        <v>157</v>
      </c>
      <c r="Z33" s="88"/>
      <c r="AA33" s="88"/>
      <c r="AB33" s="88">
        <v>82</v>
      </c>
      <c r="AC33" s="88">
        <v>20</v>
      </c>
      <c r="AD33" s="88">
        <v>7</v>
      </c>
      <c r="AE33" s="88">
        <v>14</v>
      </c>
      <c r="AF33" s="88">
        <v>14</v>
      </c>
      <c r="AG33" s="88">
        <v>63</v>
      </c>
      <c r="AH33" s="88">
        <v>86</v>
      </c>
      <c r="AI33" s="88">
        <v>149</v>
      </c>
      <c r="AJ33" s="88"/>
      <c r="AK33" s="88">
        <v>103</v>
      </c>
      <c r="AL33" s="88">
        <v>8</v>
      </c>
      <c r="AM33" s="88">
        <v>49</v>
      </c>
      <c r="AN33" s="88">
        <v>218</v>
      </c>
      <c r="AO33" s="88">
        <v>-110</v>
      </c>
      <c r="AP33" s="79">
        <f>(Q33+0.4*T33-1.07*(V33/(V33+팀수비력!W33))*(Q33-P33)+AK33)/9</f>
        <v>72.862222222222215</v>
      </c>
      <c r="AQ33" s="79">
        <f>(팀수비력!Q33+0.4*팀수비력!T33-1.07*(팀수비력!V33/(팀수비력!V33+팀공격력!W33))*(팀수비력!Q33-팀수비력!P33)+팀수비력!AK33)/9</f>
        <v>73.716957494407154</v>
      </c>
      <c r="AR33" s="80">
        <f t="shared" si="0"/>
        <v>73.289589858314685</v>
      </c>
    </row>
    <row r="34" spans="1:44" x14ac:dyDescent="0.4">
      <c r="A34" s="81" t="s">
        <v>334</v>
      </c>
      <c r="B34" s="75" t="s">
        <v>296</v>
      </c>
      <c r="C34" s="89">
        <v>204</v>
      </c>
      <c r="D34" s="89">
        <v>163</v>
      </c>
      <c r="E34" s="89">
        <v>209</v>
      </c>
      <c r="F34" s="89">
        <v>171</v>
      </c>
      <c r="G34" s="89"/>
      <c r="H34" s="89">
        <v>747</v>
      </c>
      <c r="I34" s="89">
        <v>83</v>
      </c>
      <c r="J34" s="89">
        <v>187</v>
      </c>
      <c r="K34" s="89">
        <v>355</v>
      </c>
      <c r="L34" s="89"/>
      <c r="M34" s="89">
        <v>91</v>
      </c>
      <c r="N34" s="89">
        <v>250</v>
      </c>
      <c r="O34" s="89"/>
      <c r="P34" s="89">
        <v>278</v>
      </c>
      <c r="Q34" s="89">
        <v>605</v>
      </c>
      <c r="R34" s="89"/>
      <c r="S34" s="89">
        <v>100</v>
      </c>
      <c r="T34" s="89">
        <v>130</v>
      </c>
      <c r="U34" s="89"/>
      <c r="V34" s="89">
        <v>80</v>
      </c>
      <c r="W34" s="89">
        <v>212</v>
      </c>
      <c r="X34" s="89">
        <v>292</v>
      </c>
      <c r="Y34" s="89">
        <v>142</v>
      </c>
      <c r="Z34" s="89"/>
      <c r="AA34" s="89"/>
      <c r="AB34" s="89">
        <v>56</v>
      </c>
      <c r="AC34" s="89">
        <v>10</v>
      </c>
      <c r="AD34" s="89">
        <v>3</v>
      </c>
      <c r="AE34" s="89">
        <v>30</v>
      </c>
      <c r="AF34" s="89">
        <v>30</v>
      </c>
      <c r="AG34" s="89">
        <v>67</v>
      </c>
      <c r="AH34" s="89">
        <v>98</v>
      </c>
      <c r="AI34" s="89">
        <v>165</v>
      </c>
      <c r="AJ34" s="89"/>
      <c r="AK34" s="89">
        <v>95</v>
      </c>
      <c r="AL34" s="89">
        <v>5</v>
      </c>
      <c r="AM34" s="89">
        <v>33</v>
      </c>
      <c r="AN34" s="89">
        <v>201</v>
      </c>
      <c r="AO34" s="89">
        <v>-135</v>
      </c>
      <c r="AP34" s="82">
        <f>(Q34+0.4*T34-1.07*(V34/(V34+팀수비력!W34))*(Q34-P34)+AK34)/9</f>
        <v>73.048348348348355</v>
      </c>
      <c r="AQ34" s="82">
        <f>(팀수비력!Q34+0.4*팀수비력!T34-1.07*(팀수비력!V34/(팀수비력!V34+팀공격력!W34))*(팀수비력!Q34-팀수비력!P34)+팀수비력!AK34)/9</f>
        <v>71.174327122153215</v>
      </c>
      <c r="AR34" s="80">
        <f t="shared" si="0"/>
        <v>72.111337735250785</v>
      </c>
    </row>
    <row r="35" spans="1:44" x14ac:dyDescent="0.4">
      <c r="A35" s="81" t="s">
        <v>130</v>
      </c>
      <c r="B35" s="75" t="s">
        <v>296</v>
      </c>
      <c r="C35" s="89">
        <v>176</v>
      </c>
      <c r="D35" s="89">
        <v>196</v>
      </c>
      <c r="E35" s="89">
        <v>214</v>
      </c>
      <c r="F35" s="89">
        <v>195</v>
      </c>
      <c r="G35" s="89"/>
      <c r="H35" s="89">
        <v>781</v>
      </c>
      <c r="I35" s="89">
        <v>86.78</v>
      </c>
      <c r="J35" s="89">
        <v>251</v>
      </c>
      <c r="K35" s="89">
        <v>477</v>
      </c>
      <c r="L35" s="89"/>
      <c r="M35" s="89">
        <v>55</v>
      </c>
      <c r="N35" s="89">
        <v>157</v>
      </c>
      <c r="O35" s="89"/>
      <c r="P35" s="89">
        <v>306</v>
      </c>
      <c r="Q35" s="89">
        <v>634</v>
      </c>
      <c r="R35" s="89"/>
      <c r="S35" s="89">
        <v>114</v>
      </c>
      <c r="T35" s="89">
        <v>157</v>
      </c>
      <c r="U35" s="89"/>
      <c r="V35" s="89">
        <v>108</v>
      </c>
      <c r="W35" s="89">
        <v>215</v>
      </c>
      <c r="X35" s="89">
        <v>323</v>
      </c>
      <c r="Y35" s="89">
        <v>167</v>
      </c>
      <c r="Z35" s="89"/>
      <c r="AA35" s="89"/>
      <c r="AB35" s="89">
        <v>79</v>
      </c>
      <c r="AC35" s="89">
        <v>25</v>
      </c>
      <c r="AD35" s="89">
        <v>6</v>
      </c>
      <c r="AE35" s="89">
        <v>7</v>
      </c>
      <c r="AF35" s="89">
        <v>7</v>
      </c>
      <c r="AG35" s="89">
        <v>69</v>
      </c>
      <c r="AH35" s="89">
        <v>98</v>
      </c>
      <c r="AI35" s="89">
        <v>167</v>
      </c>
      <c r="AJ35" s="89"/>
      <c r="AK35" s="89">
        <v>90</v>
      </c>
      <c r="AL35" s="89">
        <v>3</v>
      </c>
      <c r="AM35" s="89">
        <v>57</v>
      </c>
      <c r="AN35" s="89">
        <v>205</v>
      </c>
      <c r="AO35" s="89">
        <v>240</v>
      </c>
      <c r="AP35" s="82">
        <f>(Q35+0.4*T35-1.07*(V35/(V35+팀수비력!W35))*(Q35-P35)+AK35)/9</f>
        <v>74.219965168930685</v>
      </c>
      <c r="AQ35" s="82">
        <f>(팀수비력!Q35+0.4*팀수비력!T35-1.07*(팀수비력!V35/(팀수비력!V35+팀공격력!W35))*(팀수비력!Q35-팀수비력!P35)+팀수비력!AK35)/9</f>
        <v>74.379209956709957</v>
      </c>
      <c r="AR35" s="80">
        <f t="shared" si="0"/>
        <v>74.299587562820321</v>
      </c>
    </row>
    <row r="36" spans="1:44" x14ac:dyDescent="0.4">
      <c r="A36" s="81" t="s">
        <v>149</v>
      </c>
      <c r="B36" s="75" t="s">
        <v>296</v>
      </c>
      <c r="C36" s="89">
        <v>158</v>
      </c>
      <c r="D36" s="89">
        <v>150</v>
      </c>
      <c r="E36" s="89">
        <v>169</v>
      </c>
      <c r="F36" s="89">
        <v>160</v>
      </c>
      <c r="G36" s="89"/>
      <c r="H36" s="89">
        <v>637</v>
      </c>
      <c r="I36" s="89">
        <v>70.78</v>
      </c>
      <c r="J36" s="89">
        <v>198</v>
      </c>
      <c r="K36" s="89">
        <v>397</v>
      </c>
      <c r="L36" s="89"/>
      <c r="M36" s="89">
        <v>53</v>
      </c>
      <c r="N36" s="89">
        <v>201</v>
      </c>
      <c r="O36" s="89"/>
      <c r="P36" s="89">
        <v>251</v>
      </c>
      <c r="Q36" s="89">
        <v>598</v>
      </c>
      <c r="R36" s="89"/>
      <c r="S36" s="89">
        <v>82</v>
      </c>
      <c r="T36" s="89">
        <v>121</v>
      </c>
      <c r="U36" s="89"/>
      <c r="V36" s="89">
        <v>105</v>
      </c>
      <c r="W36" s="89">
        <v>202</v>
      </c>
      <c r="X36" s="89">
        <v>307</v>
      </c>
      <c r="Y36" s="89">
        <v>152</v>
      </c>
      <c r="Z36" s="89"/>
      <c r="AA36" s="89"/>
      <c r="AB36" s="89">
        <v>53</v>
      </c>
      <c r="AC36" s="89">
        <v>25</v>
      </c>
      <c r="AD36" s="89">
        <v>6</v>
      </c>
      <c r="AE36" s="89">
        <v>6</v>
      </c>
      <c r="AF36" s="89">
        <v>6</v>
      </c>
      <c r="AG36" s="89">
        <v>88</v>
      </c>
      <c r="AH36" s="89">
        <v>92</v>
      </c>
      <c r="AI36" s="89">
        <v>180</v>
      </c>
      <c r="AJ36" s="89">
        <v>5</v>
      </c>
      <c r="AK36" s="89">
        <v>114</v>
      </c>
      <c r="AL36" s="89">
        <v>8</v>
      </c>
      <c r="AM36" s="89">
        <v>32</v>
      </c>
      <c r="AN36" s="89">
        <v>196</v>
      </c>
      <c r="AO36" s="89">
        <v>-690</v>
      </c>
      <c r="AP36" s="82">
        <f>(Q36+0.4*T36-1.07*(V36/(V36+팀수비력!W36))*(Q36-P36)+AK36)/9</f>
        <v>71.160529914529917</v>
      </c>
      <c r="AQ36" s="82">
        <f>(팀수비력!Q36+0.4*팀수비력!T36-1.07*(팀수비력!V36/(팀수비력!V36+팀공격력!W36))*(팀수비력!Q36-팀수비력!P36)+팀수비력!AK36)/9</f>
        <v>70.924581430745818</v>
      </c>
      <c r="AR36" s="80">
        <f t="shared" si="0"/>
        <v>71.04255567263786</v>
      </c>
    </row>
    <row r="37" spans="1:44" x14ac:dyDescent="0.4">
      <c r="A37" s="81" t="s">
        <v>171</v>
      </c>
      <c r="B37" s="75" t="s">
        <v>296</v>
      </c>
      <c r="C37" s="89">
        <v>201</v>
      </c>
      <c r="D37" s="89">
        <v>201</v>
      </c>
      <c r="E37" s="89">
        <v>186</v>
      </c>
      <c r="F37" s="89">
        <v>165</v>
      </c>
      <c r="G37" s="89"/>
      <c r="H37" s="89">
        <v>753</v>
      </c>
      <c r="I37" s="89">
        <v>83.67</v>
      </c>
      <c r="J37" s="89">
        <v>205</v>
      </c>
      <c r="K37" s="89">
        <v>374</v>
      </c>
      <c r="L37" s="89"/>
      <c r="M37" s="89">
        <v>82</v>
      </c>
      <c r="N37" s="89">
        <v>227</v>
      </c>
      <c r="O37" s="89"/>
      <c r="P37" s="89">
        <v>287</v>
      </c>
      <c r="Q37" s="89">
        <v>601</v>
      </c>
      <c r="R37" s="89"/>
      <c r="S37" s="89">
        <v>97</v>
      </c>
      <c r="T37" s="89">
        <v>136</v>
      </c>
      <c r="U37" s="89"/>
      <c r="V37" s="89">
        <v>119</v>
      </c>
      <c r="W37" s="89">
        <v>224</v>
      </c>
      <c r="X37" s="89">
        <v>343</v>
      </c>
      <c r="Y37" s="89">
        <v>171</v>
      </c>
      <c r="Z37" s="89"/>
      <c r="AA37" s="89"/>
      <c r="AB37" s="89">
        <v>60</v>
      </c>
      <c r="AC37" s="89">
        <v>34</v>
      </c>
      <c r="AD37" s="89">
        <v>5</v>
      </c>
      <c r="AE37" s="89">
        <v>22</v>
      </c>
      <c r="AF37" s="89">
        <v>23</v>
      </c>
      <c r="AG37" s="89">
        <v>74</v>
      </c>
      <c r="AH37" s="89">
        <v>87</v>
      </c>
      <c r="AI37" s="89">
        <v>161</v>
      </c>
      <c r="AJ37" s="89">
        <v>1</v>
      </c>
      <c r="AK37" s="89">
        <v>109</v>
      </c>
      <c r="AL37" s="89">
        <v>6</v>
      </c>
      <c r="AM37" s="89">
        <v>32</v>
      </c>
      <c r="AN37" s="89">
        <v>184</v>
      </c>
      <c r="AO37" s="89">
        <v>335</v>
      </c>
      <c r="AP37" s="82">
        <f>(Q37+0.4*T37-1.07*(V37/(V37+팀수비력!W37))*(Q37-P37)+AK37)/9</f>
        <v>70.223392200147174</v>
      </c>
      <c r="AQ37" s="82">
        <f>(팀수비력!Q37+0.4*팀수비력!T37-1.07*(팀수비력!V37/(팀수비력!V37+팀공격력!W37))*(팀수비력!Q37-팀수비력!P37)+팀수비력!AK37)/9</f>
        <v>70.324547803617563</v>
      </c>
      <c r="AR37" s="80">
        <f t="shared" si="0"/>
        <v>70.273970001882361</v>
      </c>
    </row>
    <row r="38" spans="1:44" x14ac:dyDescent="0.4">
      <c r="A38" s="81" t="s">
        <v>191</v>
      </c>
      <c r="B38" s="75" t="s">
        <v>296</v>
      </c>
      <c r="C38" s="89">
        <v>229</v>
      </c>
      <c r="D38" s="89">
        <v>192</v>
      </c>
      <c r="E38" s="89">
        <v>217</v>
      </c>
      <c r="F38" s="89">
        <v>181</v>
      </c>
      <c r="G38" s="89"/>
      <c r="H38" s="89">
        <v>819</v>
      </c>
      <c r="I38" s="89">
        <v>91</v>
      </c>
      <c r="J38" s="89">
        <v>183</v>
      </c>
      <c r="K38" s="89">
        <v>327</v>
      </c>
      <c r="L38" s="89"/>
      <c r="M38" s="89">
        <v>120</v>
      </c>
      <c r="N38" s="89">
        <v>296</v>
      </c>
      <c r="O38" s="89"/>
      <c r="P38" s="89">
        <v>303</v>
      </c>
      <c r="Q38" s="89">
        <v>623</v>
      </c>
      <c r="R38" s="89"/>
      <c r="S38" s="89">
        <v>93</v>
      </c>
      <c r="T38" s="89">
        <v>129</v>
      </c>
      <c r="U38" s="89"/>
      <c r="V38" s="89">
        <v>87</v>
      </c>
      <c r="W38" s="89">
        <v>197</v>
      </c>
      <c r="X38" s="89">
        <v>284</v>
      </c>
      <c r="Y38" s="89">
        <v>191</v>
      </c>
      <c r="Z38" s="89"/>
      <c r="AA38" s="89"/>
      <c r="AB38" s="89">
        <v>61</v>
      </c>
      <c r="AC38" s="89">
        <v>28</v>
      </c>
      <c r="AD38" s="89">
        <v>7</v>
      </c>
      <c r="AE38" s="89">
        <v>22</v>
      </c>
      <c r="AF38" s="89">
        <v>25</v>
      </c>
      <c r="AG38" s="89">
        <v>82</v>
      </c>
      <c r="AH38" s="89">
        <v>84</v>
      </c>
      <c r="AI38" s="89">
        <v>166</v>
      </c>
      <c r="AJ38" s="89">
        <v>2</v>
      </c>
      <c r="AK38" s="89">
        <v>82</v>
      </c>
      <c r="AL38" s="89">
        <v>2</v>
      </c>
      <c r="AM38" s="89">
        <v>32</v>
      </c>
      <c r="AN38" s="89">
        <v>141</v>
      </c>
      <c r="AO38" s="89">
        <v>195</v>
      </c>
      <c r="AP38" s="82">
        <f>(Q38+0.4*T38-1.07*(V38/(V38+팀수비력!W38))*(Q38-P38)+AK38)/9</f>
        <v>73.355124056094937</v>
      </c>
      <c r="AQ38" s="82">
        <f>(팀수비력!Q38+0.4*팀수비력!T38-1.07*(팀수비력!V38/(팀수비력!V38+팀공격력!W38))*(팀수비력!Q38-팀수비력!P38)+팀수비력!AK38)/9</f>
        <v>73.09801643192489</v>
      </c>
      <c r="AR38" s="80">
        <f t="shared" si="0"/>
        <v>73.226570244009906</v>
      </c>
    </row>
    <row r="39" spans="1:44" x14ac:dyDescent="0.4">
      <c r="A39" s="81" t="s">
        <v>335</v>
      </c>
      <c r="B39" s="75" t="s">
        <v>296</v>
      </c>
      <c r="C39" s="89">
        <v>207</v>
      </c>
      <c r="D39" s="89">
        <v>170</v>
      </c>
      <c r="E39" s="89">
        <v>189</v>
      </c>
      <c r="F39" s="89">
        <v>176</v>
      </c>
      <c r="G39" s="89">
        <v>16</v>
      </c>
      <c r="H39" s="89">
        <v>758</v>
      </c>
      <c r="I39" s="89">
        <v>84.22</v>
      </c>
      <c r="J39" s="89">
        <v>221</v>
      </c>
      <c r="K39" s="89">
        <v>418</v>
      </c>
      <c r="L39" s="89"/>
      <c r="M39" s="89">
        <v>70</v>
      </c>
      <c r="N39" s="89">
        <v>196</v>
      </c>
      <c r="O39" s="89"/>
      <c r="P39" s="89">
        <v>291</v>
      </c>
      <c r="Q39" s="89">
        <v>614</v>
      </c>
      <c r="R39" s="89"/>
      <c r="S39" s="89">
        <v>106</v>
      </c>
      <c r="T39" s="89">
        <v>149</v>
      </c>
      <c r="U39" s="89"/>
      <c r="V39" s="89">
        <v>117</v>
      </c>
      <c r="W39" s="89">
        <v>256</v>
      </c>
      <c r="X39" s="89">
        <v>373</v>
      </c>
      <c r="Y39" s="89">
        <v>215</v>
      </c>
      <c r="Z39" s="89"/>
      <c r="AA39" s="89"/>
      <c r="AB39" s="89">
        <v>62</v>
      </c>
      <c r="AC39" s="89">
        <v>42</v>
      </c>
      <c r="AD39" s="89">
        <v>7</v>
      </c>
      <c r="AE39" s="89">
        <v>19</v>
      </c>
      <c r="AF39" s="89">
        <v>19</v>
      </c>
      <c r="AG39" s="89">
        <v>79</v>
      </c>
      <c r="AH39" s="89">
        <v>85</v>
      </c>
      <c r="AI39" s="89">
        <v>164</v>
      </c>
      <c r="AJ39" s="89"/>
      <c r="AK39" s="89">
        <v>123</v>
      </c>
      <c r="AL39" s="89">
        <v>7</v>
      </c>
      <c r="AM39" s="89">
        <v>45</v>
      </c>
      <c r="AN39" s="89">
        <v>191</v>
      </c>
      <c r="AO39" s="89">
        <v>405</v>
      </c>
      <c r="AP39" s="82">
        <f>(Q39+0.4*T39-1.07*(V39/(V39+팀수비력!W39))*(Q39-P39)+AK39)/9</f>
        <v>74.06439085387639</v>
      </c>
      <c r="AQ39" s="82">
        <f>(팀수비력!Q39+0.4*팀수비력!T39-1.07*(팀수비력!V39/(팀수비력!V39+팀공격력!W39))*(팀수비력!Q39-팀수비력!P39)+팀수비력!AK39)/9</f>
        <v>75.382983425414366</v>
      </c>
      <c r="AR39" s="80">
        <f t="shared" si="0"/>
        <v>74.723687139645378</v>
      </c>
    </row>
    <row r="40" spans="1:44" x14ac:dyDescent="0.4">
      <c r="A40" s="81" t="s">
        <v>230</v>
      </c>
      <c r="B40" s="75" t="s">
        <v>296</v>
      </c>
      <c r="C40" s="89">
        <v>176</v>
      </c>
      <c r="D40" s="89">
        <v>184</v>
      </c>
      <c r="E40" s="89">
        <v>175</v>
      </c>
      <c r="F40" s="89">
        <v>198</v>
      </c>
      <c r="G40" s="89"/>
      <c r="H40" s="89">
        <v>733</v>
      </c>
      <c r="I40" s="89">
        <v>81.44</v>
      </c>
      <c r="J40" s="89">
        <v>208</v>
      </c>
      <c r="K40" s="89">
        <v>409</v>
      </c>
      <c r="L40" s="89"/>
      <c r="M40" s="89">
        <v>71</v>
      </c>
      <c r="N40" s="89">
        <v>209</v>
      </c>
      <c r="O40" s="89"/>
      <c r="P40" s="89">
        <v>279</v>
      </c>
      <c r="Q40" s="89">
        <v>618</v>
      </c>
      <c r="R40" s="89"/>
      <c r="S40" s="89">
        <v>104</v>
      </c>
      <c r="T40" s="89">
        <v>139</v>
      </c>
      <c r="U40" s="89"/>
      <c r="V40" s="89">
        <v>88</v>
      </c>
      <c r="W40" s="89">
        <v>237</v>
      </c>
      <c r="X40" s="89">
        <v>325</v>
      </c>
      <c r="Y40" s="89">
        <v>176</v>
      </c>
      <c r="Z40" s="89"/>
      <c r="AA40" s="89"/>
      <c r="AB40" s="89">
        <v>62</v>
      </c>
      <c r="AC40" s="89">
        <v>24</v>
      </c>
      <c r="AD40" s="89">
        <v>3</v>
      </c>
      <c r="AE40" s="89">
        <v>16</v>
      </c>
      <c r="AF40" s="89">
        <v>18</v>
      </c>
      <c r="AG40" s="89">
        <v>86</v>
      </c>
      <c r="AH40" s="89">
        <v>80</v>
      </c>
      <c r="AI40" s="89">
        <v>166</v>
      </c>
      <c r="AJ40" s="89"/>
      <c r="AK40" s="89">
        <v>94</v>
      </c>
      <c r="AL40" s="89">
        <v>3</v>
      </c>
      <c r="AM40" s="89">
        <v>39</v>
      </c>
      <c r="AN40" s="89">
        <v>192</v>
      </c>
      <c r="AO40" s="89">
        <v>45</v>
      </c>
      <c r="AP40" s="82">
        <f>(Q40+0.4*T40-1.07*(V40/(V40+팀수비력!W40))*(Q40-P40)+AK40)/9</f>
        <v>73.847942652329749</v>
      </c>
      <c r="AQ40" s="82">
        <f>(팀수비력!Q40+0.4*팀수비력!T40-1.07*(팀수비력!V40/(팀수비력!V40+팀공격력!W40))*(팀수비력!Q40-팀수비력!P40)+팀수비력!AK40)/9</f>
        <v>73.800240240240242</v>
      </c>
      <c r="AR40" s="80">
        <f t="shared" si="0"/>
        <v>73.824091446284996</v>
      </c>
    </row>
    <row r="41" spans="1:44" x14ac:dyDescent="0.4">
      <c r="A41" s="81" t="s">
        <v>254</v>
      </c>
      <c r="B41" s="75" t="s">
        <v>296</v>
      </c>
      <c r="C41" s="89">
        <v>194</v>
      </c>
      <c r="D41" s="89">
        <v>180</v>
      </c>
      <c r="E41" s="89">
        <v>170</v>
      </c>
      <c r="F41" s="89">
        <v>197</v>
      </c>
      <c r="G41" s="89">
        <v>9</v>
      </c>
      <c r="H41" s="89">
        <v>750</v>
      </c>
      <c r="I41" s="89">
        <v>83.33</v>
      </c>
      <c r="J41" s="89">
        <v>205</v>
      </c>
      <c r="K41" s="89">
        <v>360</v>
      </c>
      <c r="L41" s="89"/>
      <c r="M41" s="89">
        <v>80</v>
      </c>
      <c r="N41" s="89">
        <v>225</v>
      </c>
      <c r="O41" s="89"/>
      <c r="P41" s="89">
        <v>285</v>
      </c>
      <c r="Q41" s="89">
        <v>585</v>
      </c>
      <c r="R41" s="89"/>
      <c r="S41" s="89">
        <v>100</v>
      </c>
      <c r="T41" s="89">
        <v>131</v>
      </c>
      <c r="U41" s="89"/>
      <c r="V41" s="89">
        <v>76</v>
      </c>
      <c r="W41" s="89">
        <v>197</v>
      </c>
      <c r="X41" s="89">
        <v>273</v>
      </c>
      <c r="Y41" s="89">
        <v>161</v>
      </c>
      <c r="Z41" s="89"/>
      <c r="AA41" s="89"/>
      <c r="AB41" s="89">
        <v>57</v>
      </c>
      <c r="AC41" s="89">
        <v>17</v>
      </c>
      <c r="AD41" s="89">
        <v>12</v>
      </c>
      <c r="AE41" s="89">
        <v>14</v>
      </c>
      <c r="AF41" s="89">
        <v>14</v>
      </c>
      <c r="AG41" s="89">
        <v>64</v>
      </c>
      <c r="AH41" s="89">
        <v>98</v>
      </c>
      <c r="AI41" s="89">
        <v>162</v>
      </c>
      <c r="AJ41" s="89"/>
      <c r="AK41" s="89">
        <v>90</v>
      </c>
      <c r="AL41" s="89">
        <v>6</v>
      </c>
      <c r="AM41" s="89">
        <v>36</v>
      </c>
      <c r="AN41" s="89">
        <v>174</v>
      </c>
      <c r="AO41" s="89">
        <v>-265</v>
      </c>
      <c r="AP41" s="82">
        <f>(Q41+0.4*T41-1.07*(V41/(V41+팀수비력!W41))*(Q41-P41)+AK41)/9</f>
        <v>71.602267573696139</v>
      </c>
      <c r="AQ41" s="82">
        <f>(팀수비력!Q41+0.4*팀수비력!T41-1.07*(팀수비력!V41/(팀수비력!V41+팀공격력!W41))*(팀수비력!Q41-팀수비력!P41)+팀수비력!AK41)/9</f>
        <v>72.130625223294032</v>
      </c>
      <c r="AR41" s="80">
        <f t="shared" si="0"/>
        <v>71.866446398495086</v>
      </c>
    </row>
    <row r="42" spans="1:44" x14ac:dyDescent="0.4">
      <c r="A42" s="83" t="s">
        <v>274</v>
      </c>
      <c r="B42" s="84" t="s">
        <v>296</v>
      </c>
      <c r="C42" s="90">
        <v>164</v>
      </c>
      <c r="D42" s="90">
        <v>150</v>
      </c>
      <c r="E42" s="90">
        <v>186</v>
      </c>
      <c r="F42" s="90">
        <v>184</v>
      </c>
      <c r="G42" s="90"/>
      <c r="H42" s="90">
        <v>684</v>
      </c>
      <c r="I42" s="90">
        <v>76</v>
      </c>
      <c r="J42" s="90">
        <v>185</v>
      </c>
      <c r="K42" s="90">
        <v>362</v>
      </c>
      <c r="L42" s="90"/>
      <c r="M42" s="90">
        <v>77</v>
      </c>
      <c r="N42" s="90">
        <v>238</v>
      </c>
      <c r="O42" s="90"/>
      <c r="P42" s="90">
        <v>262</v>
      </c>
      <c r="Q42" s="90">
        <v>600</v>
      </c>
      <c r="R42" s="90"/>
      <c r="S42" s="90">
        <v>83</v>
      </c>
      <c r="T42" s="90">
        <v>131</v>
      </c>
      <c r="U42" s="90"/>
      <c r="V42" s="90">
        <v>116</v>
      </c>
      <c r="W42" s="90">
        <v>179</v>
      </c>
      <c r="X42" s="90">
        <v>295</v>
      </c>
      <c r="Y42" s="90">
        <v>146</v>
      </c>
      <c r="Z42" s="90"/>
      <c r="AA42" s="90"/>
      <c r="AB42" s="90">
        <v>73</v>
      </c>
      <c r="AC42" s="90">
        <v>14</v>
      </c>
      <c r="AD42" s="90">
        <v>7</v>
      </c>
      <c r="AE42" s="90">
        <v>11</v>
      </c>
      <c r="AF42" s="90">
        <v>11</v>
      </c>
      <c r="AG42" s="90">
        <v>65</v>
      </c>
      <c r="AH42" s="90">
        <v>97</v>
      </c>
      <c r="AI42" s="90">
        <v>162</v>
      </c>
      <c r="AJ42" s="90">
        <v>1</v>
      </c>
      <c r="AK42" s="90">
        <v>93</v>
      </c>
      <c r="AL42" s="90">
        <v>6</v>
      </c>
      <c r="AM42" s="90">
        <v>33</v>
      </c>
      <c r="AN42" s="90">
        <v>157</v>
      </c>
      <c r="AO42" s="90">
        <v>-20</v>
      </c>
      <c r="AP42" s="85">
        <f>(Q42+0.4*T42-1.07*(V42/(V42+팀수비력!W42))*(Q42-P42)+AK42)/9</f>
        <v>68.824037370704048</v>
      </c>
      <c r="AQ42" s="85">
        <f>(팀수비력!Q42+0.4*팀수비력!T42-1.07*(팀수비력!V42/(팀수비력!V42+팀공격력!W42))*(팀수비력!Q42-팀수비력!P42)+팀수비력!AK42)/9</f>
        <v>68.134536340852122</v>
      </c>
      <c r="AR42" s="80">
        <f t="shared" si="0"/>
        <v>68.479286855778085</v>
      </c>
    </row>
    <row r="43" spans="1:44" x14ac:dyDescent="0.4">
      <c r="A43" s="77" t="s">
        <v>85</v>
      </c>
      <c r="B43" s="78" t="s">
        <v>297</v>
      </c>
      <c r="C43" s="88">
        <v>167</v>
      </c>
      <c r="D43" s="88">
        <v>144</v>
      </c>
      <c r="E43" s="88">
        <v>197</v>
      </c>
      <c r="F43" s="88">
        <v>144</v>
      </c>
      <c r="G43" s="88"/>
      <c r="H43" s="88">
        <v>652</v>
      </c>
      <c r="I43" s="88">
        <v>72.44</v>
      </c>
      <c r="J43" s="88">
        <v>188</v>
      </c>
      <c r="K43" s="88">
        <v>393</v>
      </c>
      <c r="L43" s="88"/>
      <c r="M43" s="88">
        <v>59</v>
      </c>
      <c r="N43" s="88">
        <v>199</v>
      </c>
      <c r="O43" s="88"/>
      <c r="P43" s="88">
        <v>247</v>
      </c>
      <c r="Q43" s="88">
        <v>592</v>
      </c>
      <c r="R43" s="88"/>
      <c r="S43" s="88">
        <v>99</v>
      </c>
      <c r="T43" s="88">
        <v>129</v>
      </c>
      <c r="U43" s="88"/>
      <c r="V43" s="88">
        <v>98</v>
      </c>
      <c r="W43" s="88">
        <v>195</v>
      </c>
      <c r="X43" s="88">
        <v>293</v>
      </c>
      <c r="Y43" s="88">
        <v>146</v>
      </c>
      <c r="Z43" s="88"/>
      <c r="AA43" s="88"/>
      <c r="AB43" s="88">
        <v>58</v>
      </c>
      <c r="AC43" s="88">
        <v>14</v>
      </c>
      <c r="AD43" s="88">
        <v>6</v>
      </c>
      <c r="AE43" s="88">
        <v>3</v>
      </c>
      <c r="AF43" s="88">
        <v>4</v>
      </c>
      <c r="AG43" s="88">
        <v>58</v>
      </c>
      <c r="AH43" s="88">
        <v>89</v>
      </c>
      <c r="AI43" s="88">
        <v>147</v>
      </c>
      <c r="AJ43" s="88">
        <v>1</v>
      </c>
      <c r="AK43" s="88">
        <v>77</v>
      </c>
      <c r="AL43" s="88">
        <v>8</v>
      </c>
      <c r="AM43" s="88">
        <v>38</v>
      </c>
      <c r="AN43" s="88">
        <v>255</v>
      </c>
      <c r="AO43" s="88">
        <v>-220</v>
      </c>
      <c r="AP43" s="79">
        <f>(Q43+0.4*T43-1.07*(V43/(V43+팀수비력!W43))*(Q43-P43)+AK43)/9</f>
        <v>67.698564102564106</v>
      </c>
      <c r="AQ43" s="79">
        <f>(팀수비력!Q43+0.4*팀수비력!T43-1.07*(팀수비력!V43/(팀수비력!V43+팀공격력!W43))*(팀수비력!Q43-팀수비력!P43)+팀수비력!AK43)/9</f>
        <v>68.304851598173514</v>
      </c>
      <c r="AR43" s="80">
        <f t="shared" si="0"/>
        <v>68.001707850368803</v>
      </c>
    </row>
    <row r="44" spans="1:44" x14ac:dyDescent="0.4">
      <c r="A44" s="81" t="s">
        <v>334</v>
      </c>
      <c r="B44" s="75" t="s">
        <v>297</v>
      </c>
      <c r="C44" s="89">
        <v>184</v>
      </c>
      <c r="D44" s="89">
        <v>199</v>
      </c>
      <c r="E44" s="89">
        <v>196</v>
      </c>
      <c r="F44" s="89">
        <v>158</v>
      </c>
      <c r="G44" s="89"/>
      <c r="H44" s="89">
        <v>737</v>
      </c>
      <c r="I44" s="89">
        <v>81.89</v>
      </c>
      <c r="J44" s="89">
        <v>177</v>
      </c>
      <c r="K44" s="89">
        <v>333</v>
      </c>
      <c r="L44" s="89"/>
      <c r="M44" s="89">
        <v>99</v>
      </c>
      <c r="N44" s="89">
        <v>239</v>
      </c>
      <c r="O44" s="89"/>
      <c r="P44" s="89">
        <v>276</v>
      </c>
      <c r="Q44" s="89">
        <v>572</v>
      </c>
      <c r="R44" s="89"/>
      <c r="S44" s="89">
        <v>86</v>
      </c>
      <c r="T44" s="89">
        <v>105</v>
      </c>
      <c r="U44" s="89"/>
      <c r="V44" s="89">
        <v>63</v>
      </c>
      <c r="W44" s="89">
        <v>203</v>
      </c>
      <c r="X44" s="89">
        <v>266</v>
      </c>
      <c r="Y44" s="89">
        <v>179</v>
      </c>
      <c r="Z44" s="89"/>
      <c r="AA44" s="89"/>
      <c r="AB44" s="89">
        <v>63</v>
      </c>
      <c r="AC44" s="89">
        <v>15</v>
      </c>
      <c r="AD44" s="89">
        <v>10</v>
      </c>
      <c r="AE44" s="89">
        <v>13</v>
      </c>
      <c r="AF44" s="89">
        <v>13</v>
      </c>
      <c r="AG44" s="89">
        <v>73</v>
      </c>
      <c r="AH44" s="89">
        <v>100</v>
      </c>
      <c r="AI44" s="89">
        <v>173</v>
      </c>
      <c r="AJ44" s="89">
        <v>1</v>
      </c>
      <c r="AK44" s="89">
        <v>93</v>
      </c>
      <c r="AL44" s="89">
        <v>7</v>
      </c>
      <c r="AM44" s="89">
        <v>36</v>
      </c>
      <c r="AN44" s="89">
        <v>208</v>
      </c>
      <c r="AO44" s="89">
        <v>15</v>
      </c>
      <c r="AP44" s="82">
        <f>(Q44+0.4*T44-1.07*(V44/(V44+팀수비력!W44))*(Q44-P44)+AK44)/9</f>
        <v>70.313771168938445</v>
      </c>
      <c r="AQ44" s="82">
        <f>(팀수비력!Q44+0.4*팀수비력!T44-1.07*(팀수비력!V44/(팀수비력!V44+팀공격력!W44))*(팀수비력!Q44-팀수비력!P44)+팀수비력!AK44)/9</f>
        <v>70.370358649789026</v>
      </c>
      <c r="AR44" s="80">
        <f t="shared" si="0"/>
        <v>70.342064909363728</v>
      </c>
    </row>
    <row r="45" spans="1:44" x14ac:dyDescent="0.4">
      <c r="A45" s="81" t="s">
        <v>130</v>
      </c>
      <c r="B45" s="75" t="s">
        <v>297</v>
      </c>
      <c r="C45" s="89">
        <v>188</v>
      </c>
      <c r="D45" s="89">
        <v>188</v>
      </c>
      <c r="E45" s="89">
        <v>217</v>
      </c>
      <c r="F45" s="89">
        <v>193</v>
      </c>
      <c r="G45" s="89"/>
      <c r="H45" s="89">
        <v>786</v>
      </c>
      <c r="I45" s="89">
        <v>87.33</v>
      </c>
      <c r="J45" s="89">
        <v>254</v>
      </c>
      <c r="K45" s="89">
        <v>483</v>
      </c>
      <c r="L45" s="89"/>
      <c r="M45" s="89">
        <v>61</v>
      </c>
      <c r="N45" s="89">
        <v>189</v>
      </c>
      <c r="O45" s="89"/>
      <c r="P45" s="89">
        <v>315</v>
      </c>
      <c r="Q45" s="89">
        <v>672</v>
      </c>
      <c r="R45" s="89"/>
      <c r="S45" s="89">
        <v>95</v>
      </c>
      <c r="T45" s="89">
        <v>125</v>
      </c>
      <c r="U45" s="89"/>
      <c r="V45" s="89">
        <v>116</v>
      </c>
      <c r="W45" s="89">
        <v>248</v>
      </c>
      <c r="X45" s="89">
        <v>364</v>
      </c>
      <c r="Y45" s="89">
        <v>178</v>
      </c>
      <c r="Z45" s="89"/>
      <c r="AA45" s="89"/>
      <c r="AB45" s="89">
        <v>69</v>
      </c>
      <c r="AC45" s="89">
        <v>23</v>
      </c>
      <c r="AD45" s="89">
        <v>11</v>
      </c>
      <c r="AE45" s="89">
        <v>18</v>
      </c>
      <c r="AF45" s="89">
        <v>18</v>
      </c>
      <c r="AG45" s="89">
        <v>55</v>
      </c>
      <c r="AH45" s="89">
        <v>92</v>
      </c>
      <c r="AI45" s="89">
        <v>147</v>
      </c>
      <c r="AJ45" s="89"/>
      <c r="AK45" s="89">
        <v>95</v>
      </c>
      <c r="AL45" s="89">
        <v>1</v>
      </c>
      <c r="AM45" s="89">
        <v>80</v>
      </c>
      <c r="AN45" s="89">
        <v>215</v>
      </c>
      <c r="AO45" s="89">
        <v>405</v>
      </c>
      <c r="AP45" s="82">
        <f>(Q45+0.4*T45-1.07*(V45/(V45+팀수비력!W45))*(Q45-P45)+AK45)/9</f>
        <v>75.903376972138304</v>
      </c>
      <c r="AQ45" s="82">
        <f>(팀수비력!Q45+0.4*팀수비력!T45-1.07*(팀수비력!V45/(팀수비력!V45+팀공격력!W45))*(팀수비력!Q45-팀수비력!P45)+팀수비력!AK45)/9</f>
        <v>76.727511929107024</v>
      </c>
      <c r="AR45" s="80">
        <f t="shared" si="0"/>
        <v>76.315444450622664</v>
      </c>
    </row>
    <row r="46" spans="1:44" x14ac:dyDescent="0.4">
      <c r="A46" s="81" t="s">
        <v>149</v>
      </c>
      <c r="B46" s="75" t="s">
        <v>297</v>
      </c>
      <c r="C46" s="89">
        <v>161</v>
      </c>
      <c r="D46" s="89">
        <v>155</v>
      </c>
      <c r="E46" s="89">
        <v>166</v>
      </c>
      <c r="F46" s="89">
        <v>160</v>
      </c>
      <c r="G46" s="89"/>
      <c r="H46" s="89">
        <v>642</v>
      </c>
      <c r="I46" s="89">
        <v>71.33</v>
      </c>
      <c r="J46" s="89">
        <v>205</v>
      </c>
      <c r="K46" s="89">
        <v>434</v>
      </c>
      <c r="L46" s="89"/>
      <c r="M46" s="89">
        <v>53</v>
      </c>
      <c r="N46" s="89">
        <v>168</v>
      </c>
      <c r="O46" s="89"/>
      <c r="P46" s="89">
        <v>258</v>
      </c>
      <c r="Q46" s="89">
        <v>602</v>
      </c>
      <c r="R46" s="89"/>
      <c r="S46" s="89">
        <v>73</v>
      </c>
      <c r="T46" s="89">
        <v>113</v>
      </c>
      <c r="U46" s="89"/>
      <c r="V46" s="89">
        <v>97</v>
      </c>
      <c r="W46" s="89">
        <v>215</v>
      </c>
      <c r="X46" s="89">
        <v>312</v>
      </c>
      <c r="Y46" s="89">
        <v>118</v>
      </c>
      <c r="Z46" s="89"/>
      <c r="AA46" s="89"/>
      <c r="AB46" s="89">
        <v>54</v>
      </c>
      <c r="AC46" s="89">
        <v>12</v>
      </c>
      <c r="AD46" s="89">
        <v>12</v>
      </c>
      <c r="AE46" s="89">
        <v>6</v>
      </c>
      <c r="AF46" s="89">
        <v>6</v>
      </c>
      <c r="AG46" s="89">
        <v>99</v>
      </c>
      <c r="AH46" s="89">
        <v>100</v>
      </c>
      <c r="AI46" s="89">
        <v>199</v>
      </c>
      <c r="AJ46" s="89">
        <v>1</v>
      </c>
      <c r="AK46" s="89">
        <v>123</v>
      </c>
      <c r="AL46" s="89">
        <v>9</v>
      </c>
      <c r="AM46" s="89">
        <v>22</v>
      </c>
      <c r="AN46" s="89">
        <v>208</v>
      </c>
      <c r="AO46" s="89">
        <v>-625</v>
      </c>
      <c r="AP46" s="82">
        <f>(Q46+0.4*T46-1.07*(V46/(V46+팀수비력!W46))*(Q46-P46)+AK46)/9</f>
        <v>73.408807089297895</v>
      </c>
      <c r="AQ46" s="82">
        <f>(팀수비력!Q46+0.4*팀수비력!T46-1.07*(팀수비력!V46/(팀수비력!V46+팀공격력!W46))*(팀수비력!Q46-팀수비력!P46)+팀수비력!AK46)/9</f>
        <v>73.810551776266067</v>
      </c>
      <c r="AR46" s="80">
        <f t="shared" si="0"/>
        <v>73.609679432781974</v>
      </c>
    </row>
    <row r="47" spans="1:44" x14ac:dyDescent="0.4">
      <c r="A47" s="81" t="s">
        <v>171</v>
      </c>
      <c r="B47" s="75" t="s">
        <v>297</v>
      </c>
      <c r="C47" s="89">
        <v>180</v>
      </c>
      <c r="D47" s="89">
        <v>173</v>
      </c>
      <c r="E47" s="89">
        <v>185</v>
      </c>
      <c r="F47" s="89">
        <v>192</v>
      </c>
      <c r="G47" s="89"/>
      <c r="H47" s="89">
        <v>730</v>
      </c>
      <c r="I47" s="89">
        <v>81.11</v>
      </c>
      <c r="J47" s="89">
        <v>223</v>
      </c>
      <c r="K47" s="89">
        <v>387</v>
      </c>
      <c r="L47" s="89"/>
      <c r="M47" s="89">
        <v>59</v>
      </c>
      <c r="N47" s="89">
        <v>197</v>
      </c>
      <c r="O47" s="89"/>
      <c r="P47" s="89">
        <v>282</v>
      </c>
      <c r="Q47" s="89">
        <v>584</v>
      </c>
      <c r="R47" s="89"/>
      <c r="S47" s="89">
        <v>107</v>
      </c>
      <c r="T47" s="89">
        <v>142</v>
      </c>
      <c r="U47" s="89"/>
      <c r="V47" s="89">
        <v>83</v>
      </c>
      <c r="W47" s="89">
        <v>217</v>
      </c>
      <c r="X47" s="89">
        <v>300</v>
      </c>
      <c r="Y47" s="89">
        <v>174</v>
      </c>
      <c r="Z47" s="89"/>
      <c r="AA47" s="89"/>
      <c r="AB47" s="89">
        <v>66</v>
      </c>
      <c r="AC47" s="89">
        <v>32</v>
      </c>
      <c r="AD47" s="89">
        <v>9</v>
      </c>
      <c r="AE47" s="89">
        <v>15</v>
      </c>
      <c r="AF47" s="89">
        <v>15</v>
      </c>
      <c r="AG47" s="89">
        <v>77</v>
      </c>
      <c r="AH47" s="89">
        <v>82</v>
      </c>
      <c r="AI47" s="89">
        <v>159</v>
      </c>
      <c r="AJ47" s="89">
        <v>2</v>
      </c>
      <c r="AK47" s="89">
        <v>118</v>
      </c>
      <c r="AL47" s="89">
        <v>7</v>
      </c>
      <c r="AM47" s="89">
        <v>48</v>
      </c>
      <c r="AN47" s="89">
        <v>179</v>
      </c>
      <c r="AO47" s="89">
        <v>-40</v>
      </c>
      <c r="AP47" s="82">
        <f>(Q47+0.4*T47-1.07*(V47/(V47+팀수비력!W47))*(Q47-P47)+AK47)/9</f>
        <v>73.854729044834301</v>
      </c>
      <c r="AQ47" s="82">
        <f>(팀수비력!Q47+0.4*팀수비력!T47-1.07*(팀수비력!V47/(팀수비력!V47+팀공격력!W47))*(팀수비력!Q47-팀수비력!P47)+팀수비력!AK47)/9</f>
        <v>73.959643916913947</v>
      </c>
      <c r="AR47" s="80">
        <f t="shared" si="0"/>
        <v>73.907186480874117</v>
      </c>
    </row>
    <row r="48" spans="1:44" x14ac:dyDescent="0.4">
      <c r="A48" s="81" t="s">
        <v>191</v>
      </c>
      <c r="B48" s="75" t="s">
        <v>297</v>
      </c>
      <c r="C48" s="89">
        <v>163</v>
      </c>
      <c r="D48" s="89">
        <v>187</v>
      </c>
      <c r="E48" s="89">
        <v>182</v>
      </c>
      <c r="F48" s="89">
        <v>165</v>
      </c>
      <c r="G48" s="89"/>
      <c r="H48" s="89">
        <v>697</v>
      </c>
      <c r="I48" s="89">
        <v>77.44</v>
      </c>
      <c r="J48" s="89">
        <v>155</v>
      </c>
      <c r="K48" s="89">
        <v>288</v>
      </c>
      <c r="L48" s="89"/>
      <c r="M48" s="89">
        <v>102</v>
      </c>
      <c r="N48" s="89">
        <v>310</v>
      </c>
      <c r="O48" s="89"/>
      <c r="P48" s="89">
        <v>257</v>
      </c>
      <c r="Q48" s="89">
        <v>598</v>
      </c>
      <c r="R48" s="89"/>
      <c r="S48" s="89">
        <v>81</v>
      </c>
      <c r="T48" s="89">
        <v>114</v>
      </c>
      <c r="U48" s="89"/>
      <c r="V48" s="89">
        <v>91</v>
      </c>
      <c r="W48" s="89">
        <v>220</v>
      </c>
      <c r="X48" s="89">
        <v>311</v>
      </c>
      <c r="Y48" s="89">
        <v>177</v>
      </c>
      <c r="Z48" s="89"/>
      <c r="AA48" s="89"/>
      <c r="AB48" s="89">
        <v>62</v>
      </c>
      <c r="AC48" s="89">
        <v>23</v>
      </c>
      <c r="AD48" s="89">
        <v>10</v>
      </c>
      <c r="AE48" s="89">
        <v>8</v>
      </c>
      <c r="AF48" s="89">
        <v>10</v>
      </c>
      <c r="AG48" s="89">
        <v>82</v>
      </c>
      <c r="AH48" s="89">
        <v>90</v>
      </c>
      <c r="AI48" s="89">
        <v>172</v>
      </c>
      <c r="AJ48" s="89">
        <v>1</v>
      </c>
      <c r="AK48" s="89">
        <v>88</v>
      </c>
      <c r="AL48" s="89">
        <v>8</v>
      </c>
      <c r="AM48" s="89">
        <v>32</v>
      </c>
      <c r="AN48" s="89">
        <v>230</v>
      </c>
      <c r="AO48" s="89">
        <v>75</v>
      </c>
      <c r="AP48" s="82">
        <f>(Q48+0.4*T48-1.07*(V48/(V48+팀수비력!W48))*(Q48-P48)+AK48)/9</f>
        <v>70.143145350788856</v>
      </c>
      <c r="AQ48" s="82">
        <f>(팀수비력!Q48+0.4*팀수비력!T48-1.07*(팀수비력!V48/(팀수비력!V48+팀공격력!W48))*(팀수비력!Q48-팀수비력!P48)+팀수비력!AK48)/9</f>
        <v>70.317956989247307</v>
      </c>
      <c r="AR48" s="80">
        <f t="shared" si="0"/>
        <v>70.230551170018089</v>
      </c>
    </row>
    <row r="49" spans="1:44" x14ac:dyDescent="0.4">
      <c r="A49" s="81" t="s">
        <v>335</v>
      </c>
      <c r="B49" s="75" t="s">
        <v>297</v>
      </c>
      <c r="C49" s="89">
        <v>165</v>
      </c>
      <c r="D49" s="89">
        <v>174</v>
      </c>
      <c r="E49" s="89">
        <v>215</v>
      </c>
      <c r="F49" s="89">
        <v>164</v>
      </c>
      <c r="G49" s="89"/>
      <c r="H49" s="89">
        <v>718</v>
      </c>
      <c r="I49" s="89">
        <v>79.78</v>
      </c>
      <c r="J49" s="89">
        <v>228</v>
      </c>
      <c r="K49" s="89">
        <v>415</v>
      </c>
      <c r="L49" s="89"/>
      <c r="M49" s="89">
        <v>51</v>
      </c>
      <c r="N49" s="89">
        <v>160</v>
      </c>
      <c r="O49" s="89"/>
      <c r="P49" s="89">
        <v>279</v>
      </c>
      <c r="Q49" s="89">
        <v>575</v>
      </c>
      <c r="R49" s="89"/>
      <c r="S49" s="89">
        <v>109</v>
      </c>
      <c r="T49" s="89">
        <v>155</v>
      </c>
      <c r="U49" s="89"/>
      <c r="V49" s="89">
        <v>93</v>
      </c>
      <c r="W49" s="89">
        <v>212</v>
      </c>
      <c r="X49" s="89">
        <v>305</v>
      </c>
      <c r="Y49" s="89">
        <v>179</v>
      </c>
      <c r="Z49" s="89"/>
      <c r="AA49" s="89"/>
      <c r="AB49" s="89">
        <v>70</v>
      </c>
      <c r="AC49" s="89">
        <v>30</v>
      </c>
      <c r="AD49" s="89">
        <v>7</v>
      </c>
      <c r="AE49" s="89">
        <v>13</v>
      </c>
      <c r="AF49" s="89">
        <v>13</v>
      </c>
      <c r="AG49" s="89">
        <v>59</v>
      </c>
      <c r="AH49" s="89">
        <v>93</v>
      </c>
      <c r="AI49" s="89">
        <v>152</v>
      </c>
      <c r="AJ49" s="89">
        <v>1</v>
      </c>
      <c r="AK49" s="89">
        <v>108</v>
      </c>
      <c r="AL49" s="89">
        <v>5</v>
      </c>
      <c r="AM49" s="89">
        <v>44</v>
      </c>
      <c r="AN49" s="89">
        <v>187</v>
      </c>
      <c r="AO49" s="89">
        <v>240</v>
      </c>
      <c r="AP49" s="82">
        <f>(Q49+0.4*T49-1.07*(V49/(V49+팀수비력!W49))*(Q49-P49)+AK49)/9</f>
        <v>71.413981481481471</v>
      </c>
      <c r="AQ49" s="82">
        <f>(팀수비력!Q49+0.4*팀수비력!T49-1.07*(팀수비력!V49/(팀수비력!V49+팀공격력!W49))*(팀수비력!Q49-팀수비력!P49)+팀수비력!AK49)/9</f>
        <v>71.06908960573476</v>
      </c>
      <c r="AR49" s="80">
        <f t="shared" si="0"/>
        <v>71.241535543608109</v>
      </c>
    </row>
    <row r="50" spans="1:44" x14ac:dyDescent="0.4">
      <c r="A50" s="81" t="s">
        <v>230</v>
      </c>
      <c r="B50" s="75" t="s">
        <v>297</v>
      </c>
      <c r="C50" s="89">
        <v>171</v>
      </c>
      <c r="D50" s="89">
        <v>199</v>
      </c>
      <c r="E50" s="89">
        <v>196</v>
      </c>
      <c r="F50" s="89">
        <v>175</v>
      </c>
      <c r="G50" s="89"/>
      <c r="H50" s="89">
        <v>741</v>
      </c>
      <c r="I50" s="89">
        <v>82.33</v>
      </c>
      <c r="J50" s="89">
        <v>225</v>
      </c>
      <c r="K50" s="89">
        <v>407</v>
      </c>
      <c r="L50" s="89"/>
      <c r="M50" s="89">
        <v>71</v>
      </c>
      <c r="N50" s="89">
        <v>224</v>
      </c>
      <c r="O50" s="89"/>
      <c r="P50" s="89">
        <v>296</v>
      </c>
      <c r="Q50" s="89">
        <v>631</v>
      </c>
      <c r="R50" s="89"/>
      <c r="S50" s="89">
        <v>78</v>
      </c>
      <c r="T50" s="89">
        <v>113</v>
      </c>
      <c r="U50" s="89"/>
      <c r="V50" s="89">
        <v>92</v>
      </c>
      <c r="W50" s="89">
        <v>240</v>
      </c>
      <c r="X50" s="89">
        <v>332</v>
      </c>
      <c r="Y50" s="89">
        <v>165</v>
      </c>
      <c r="Z50" s="89"/>
      <c r="AA50" s="89"/>
      <c r="AB50" s="89">
        <v>56</v>
      </c>
      <c r="AC50" s="89">
        <v>20</v>
      </c>
      <c r="AD50" s="89">
        <v>8</v>
      </c>
      <c r="AE50" s="89">
        <v>5</v>
      </c>
      <c r="AF50" s="89">
        <v>5</v>
      </c>
      <c r="AG50" s="89">
        <v>80</v>
      </c>
      <c r="AH50" s="89">
        <v>85</v>
      </c>
      <c r="AI50" s="89">
        <v>165</v>
      </c>
      <c r="AJ50" s="89"/>
      <c r="AK50" s="89">
        <v>104</v>
      </c>
      <c r="AL50" s="89">
        <v>4</v>
      </c>
      <c r="AM50" s="89">
        <v>40</v>
      </c>
      <c r="AN50" s="89">
        <v>188</v>
      </c>
      <c r="AO50" s="89">
        <v>55</v>
      </c>
      <c r="AP50" s="82">
        <f>(Q50+0.4*T50-1.07*(V50/(V50+팀수비력!W50))*(Q50-P50)+AK50)/9</f>
        <v>75.093459915611817</v>
      </c>
      <c r="AQ50" s="82">
        <f>(팀수비력!Q50+0.4*팀수비력!T50-1.07*(팀수비력!V50/(팀수비력!V50+팀공격력!W50))*(팀수비력!Q50-팀수비력!P50)+팀수비력!AK50)/9</f>
        <v>74.825583420411007</v>
      </c>
      <c r="AR50" s="80">
        <f t="shared" si="0"/>
        <v>74.959521668011405</v>
      </c>
    </row>
    <row r="51" spans="1:44" x14ac:dyDescent="0.4">
      <c r="A51" s="81" t="s">
        <v>254</v>
      </c>
      <c r="B51" s="75" t="s">
        <v>297</v>
      </c>
      <c r="C51" s="89">
        <v>170</v>
      </c>
      <c r="D51" s="89">
        <v>172</v>
      </c>
      <c r="E51" s="89">
        <v>209</v>
      </c>
      <c r="F51" s="89">
        <v>166</v>
      </c>
      <c r="G51" s="89">
        <v>8</v>
      </c>
      <c r="H51" s="89">
        <v>725</v>
      </c>
      <c r="I51" s="89">
        <v>80.56</v>
      </c>
      <c r="J51" s="89">
        <v>200</v>
      </c>
      <c r="K51" s="89">
        <v>354</v>
      </c>
      <c r="L51" s="89"/>
      <c r="M51" s="89">
        <v>68</v>
      </c>
      <c r="N51" s="89">
        <v>220</v>
      </c>
      <c r="O51" s="89"/>
      <c r="P51" s="89">
        <v>268</v>
      </c>
      <c r="Q51" s="89">
        <v>574</v>
      </c>
      <c r="R51" s="89"/>
      <c r="S51" s="89">
        <v>121</v>
      </c>
      <c r="T51" s="89">
        <v>169</v>
      </c>
      <c r="U51" s="89"/>
      <c r="V51" s="89">
        <v>84</v>
      </c>
      <c r="W51" s="89">
        <v>210</v>
      </c>
      <c r="X51" s="89">
        <v>294</v>
      </c>
      <c r="Y51" s="89">
        <v>168</v>
      </c>
      <c r="Z51" s="89"/>
      <c r="AA51" s="89"/>
      <c r="AB51" s="89">
        <v>55</v>
      </c>
      <c r="AC51" s="89">
        <v>12</v>
      </c>
      <c r="AD51" s="89">
        <v>10</v>
      </c>
      <c r="AE51" s="89">
        <v>15</v>
      </c>
      <c r="AF51" s="89">
        <v>16</v>
      </c>
      <c r="AG51" s="89">
        <v>52</v>
      </c>
      <c r="AH51" s="89">
        <v>97</v>
      </c>
      <c r="AI51" s="89">
        <v>149</v>
      </c>
      <c r="AJ51" s="89">
        <v>1</v>
      </c>
      <c r="AK51" s="89">
        <v>111</v>
      </c>
      <c r="AL51" s="89">
        <v>7</v>
      </c>
      <c r="AM51" s="89">
        <v>44</v>
      </c>
      <c r="AN51" s="89">
        <v>169</v>
      </c>
      <c r="AO51" s="89">
        <v>-90</v>
      </c>
      <c r="AP51" s="82">
        <f>(Q51+0.4*T51-1.07*(V51/(V51+팀수비력!W51))*(Q51-P51)+AK51)/9</f>
        <v>73.469664082687331</v>
      </c>
      <c r="AQ51" s="82">
        <f>(팀수비력!Q51+0.4*팀수비력!T51-1.07*(팀수비력!V51/(팀수비력!V51+팀공격력!W51))*(팀수비력!Q51-팀수비력!P51)+팀수비력!AK51)/9</f>
        <v>71.883953920475662</v>
      </c>
      <c r="AR51" s="80">
        <f t="shared" si="0"/>
        <v>72.676809001581489</v>
      </c>
    </row>
    <row r="52" spans="1:44" x14ac:dyDescent="0.4">
      <c r="A52" s="83" t="s">
        <v>274</v>
      </c>
      <c r="B52" s="84" t="s">
        <v>297</v>
      </c>
      <c r="C52" s="90">
        <v>160</v>
      </c>
      <c r="D52" s="90">
        <v>175</v>
      </c>
      <c r="E52" s="90">
        <v>179</v>
      </c>
      <c r="F52" s="90">
        <v>189</v>
      </c>
      <c r="G52" s="90">
        <v>12</v>
      </c>
      <c r="H52" s="90">
        <v>715</v>
      </c>
      <c r="I52" s="90">
        <v>79.44</v>
      </c>
      <c r="J52" s="90">
        <v>204</v>
      </c>
      <c r="K52" s="90">
        <v>404</v>
      </c>
      <c r="L52" s="90"/>
      <c r="M52" s="90">
        <v>68</v>
      </c>
      <c r="N52" s="90">
        <v>207</v>
      </c>
      <c r="O52" s="90"/>
      <c r="P52" s="90">
        <v>272</v>
      </c>
      <c r="Q52" s="90">
        <v>611</v>
      </c>
      <c r="R52" s="90"/>
      <c r="S52" s="90">
        <v>103</v>
      </c>
      <c r="T52" s="90">
        <v>151</v>
      </c>
      <c r="U52" s="90"/>
      <c r="V52" s="90">
        <v>108</v>
      </c>
      <c r="W52" s="90">
        <v>216</v>
      </c>
      <c r="X52" s="90">
        <v>324</v>
      </c>
      <c r="Y52" s="90">
        <v>151</v>
      </c>
      <c r="Z52" s="90"/>
      <c r="AA52" s="90"/>
      <c r="AB52" s="90">
        <v>70</v>
      </c>
      <c r="AC52" s="90">
        <v>21</v>
      </c>
      <c r="AD52" s="90">
        <v>8</v>
      </c>
      <c r="AE52" s="90">
        <v>12</v>
      </c>
      <c r="AF52" s="90">
        <v>12</v>
      </c>
      <c r="AG52" s="90">
        <v>80</v>
      </c>
      <c r="AH52" s="90">
        <v>99</v>
      </c>
      <c r="AI52" s="90">
        <v>179</v>
      </c>
      <c r="AJ52" s="90">
        <v>1</v>
      </c>
      <c r="AK52" s="90">
        <v>85</v>
      </c>
      <c r="AL52" s="90">
        <v>6</v>
      </c>
      <c r="AM52" s="90">
        <v>36</v>
      </c>
      <c r="AN52" s="90">
        <v>168</v>
      </c>
      <c r="AO52" s="90">
        <v>185</v>
      </c>
      <c r="AP52" s="85">
        <f>(Q52+0.4*T52-1.07*(V52/(V52+팀수비력!W52))*(Q52-P52)+AK52)/9</f>
        <v>70.81417088821344</v>
      </c>
      <c r="AQ52" s="85">
        <f>(팀수비력!Q52+0.4*팀수비력!T52-1.07*(팀수비력!V52/(팀수비력!V52+팀공격력!W52))*(팀수비력!Q52-팀수비력!P52)+팀수비력!AK52)/9</f>
        <v>70.861014168530957</v>
      </c>
      <c r="AR52" s="80">
        <f t="shared" si="0"/>
        <v>70.837592528372198</v>
      </c>
    </row>
    <row r="53" spans="1:44" x14ac:dyDescent="0.4">
      <c r="A53" s="77" t="s">
        <v>85</v>
      </c>
      <c r="B53" s="78" t="s">
        <v>298</v>
      </c>
      <c r="C53" s="88">
        <v>170</v>
      </c>
      <c r="D53" s="88">
        <v>172</v>
      </c>
      <c r="E53" s="88">
        <v>160</v>
      </c>
      <c r="F53" s="88">
        <v>172</v>
      </c>
      <c r="G53" s="88">
        <v>11</v>
      </c>
      <c r="H53" s="88">
        <v>685</v>
      </c>
      <c r="I53" s="88">
        <v>76.11</v>
      </c>
      <c r="J53" s="88">
        <v>205</v>
      </c>
      <c r="K53" s="88">
        <v>411</v>
      </c>
      <c r="L53" s="88"/>
      <c r="M53" s="88">
        <v>60</v>
      </c>
      <c r="N53" s="88">
        <v>189</v>
      </c>
      <c r="O53" s="88"/>
      <c r="P53" s="88">
        <v>265</v>
      </c>
      <c r="Q53" s="88">
        <v>600</v>
      </c>
      <c r="R53" s="88"/>
      <c r="S53" s="88">
        <v>95</v>
      </c>
      <c r="T53" s="88">
        <v>124</v>
      </c>
      <c r="U53" s="88"/>
      <c r="V53" s="88">
        <v>95</v>
      </c>
      <c r="W53" s="88">
        <v>198</v>
      </c>
      <c r="X53" s="88">
        <v>293</v>
      </c>
      <c r="Y53" s="88">
        <v>140</v>
      </c>
      <c r="Z53" s="88"/>
      <c r="AA53" s="88"/>
      <c r="AB53" s="88">
        <v>62</v>
      </c>
      <c r="AC53" s="88">
        <v>28</v>
      </c>
      <c r="AD53" s="88">
        <v>11</v>
      </c>
      <c r="AE53" s="88">
        <v>11</v>
      </c>
      <c r="AF53" s="88">
        <v>12</v>
      </c>
      <c r="AG53" s="88">
        <v>69</v>
      </c>
      <c r="AH53" s="88">
        <v>77</v>
      </c>
      <c r="AI53" s="88">
        <v>146</v>
      </c>
      <c r="AJ53" s="88"/>
      <c r="AK53" s="88">
        <v>95</v>
      </c>
      <c r="AL53" s="88">
        <v>7</v>
      </c>
      <c r="AM53" s="88">
        <v>37</v>
      </c>
      <c r="AN53" s="88">
        <v>259</v>
      </c>
      <c r="AO53" s="88">
        <v>-255</v>
      </c>
      <c r="AP53" s="79">
        <f>(Q53+0.4*T53-1.07*(V53/(V53+팀수비력!W53))*(Q53-P53)+AK53)/9</f>
        <v>70.5672918899607</v>
      </c>
      <c r="AQ53" s="79">
        <f>(팀수비력!Q53+0.4*팀수비력!T53-1.07*(팀수비력!V53/(팀수비력!V53+팀공격력!W53))*(팀수비력!Q53-팀수비력!P53)+팀수비력!AK53)/9</f>
        <v>70.348295795795792</v>
      </c>
      <c r="AR53" s="80">
        <f t="shared" si="0"/>
        <v>70.457793842878246</v>
      </c>
    </row>
    <row r="54" spans="1:44" x14ac:dyDescent="0.4">
      <c r="A54" s="81" t="s">
        <v>334</v>
      </c>
      <c r="B54" s="75" t="s">
        <v>298</v>
      </c>
      <c r="C54" s="89">
        <v>171</v>
      </c>
      <c r="D54" s="89">
        <v>184</v>
      </c>
      <c r="E54" s="89">
        <v>199</v>
      </c>
      <c r="F54" s="89">
        <v>185</v>
      </c>
      <c r="G54" s="89"/>
      <c r="H54" s="89">
        <v>739</v>
      </c>
      <c r="I54" s="89">
        <v>82.11</v>
      </c>
      <c r="J54" s="89">
        <v>192</v>
      </c>
      <c r="K54" s="89">
        <v>336</v>
      </c>
      <c r="L54" s="89"/>
      <c r="M54" s="89">
        <v>82</v>
      </c>
      <c r="N54" s="89">
        <v>255</v>
      </c>
      <c r="O54" s="89"/>
      <c r="P54" s="89">
        <v>274</v>
      </c>
      <c r="Q54" s="89">
        <v>591</v>
      </c>
      <c r="R54" s="89"/>
      <c r="S54" s="89">
        <v>109</v>
      </c>
      <c r="T54" s="89">
        <v>138</v>
      </c>
      <c r="U54" s="89"/>
      <c r="V54" s="89">
        <v>67</v>
      </c>
      <c r="W54" s="89">
        <v>210</v>
      </c>
      <c r="X54" s="89">
        <v>277</v>
      </c>
      <c r="Y54" s="89">
        <v>162</v>
      </c>
      <c r="Z54" s="89"/>
      <c r="AA54" s="89"/>
      <c r="AB54" s="89">
        <v>50</v>
      </c>
      <c r="AC54" s="89">
        <v>12</v>
      </c>
      <c r="AD54" s="89">
        <v>18</v>
      </c>
      <c r="AE54" s="89">
        <v>7</v>
      </c>
      <c r="AF54" s="89">
        <v>7</v>
      </c>
      <c r="AG54" s="89">
        <v>73</v>
      </c>
      <c r="AH54" s="89">
        <v>97</v>
      </c>
      <c r="AI54" s="89">
        <v>170</v>
      </c>
      <c r="AJ54" s="89">
        <v>3</v>
      </c>
      <c r="AK54" s="89">
        <v>75</v>
      </c>
      <c r="AL54" s="89">
        <v>1</v>
      </c>
      <c r="AM54" s="89">
        <v>27</v>
      </c>
      <c r="AN54" s="89">
        <v>214</v>
      </c>
      <c r="AO54" s="89">
        <v>-140</v>
      </c>
      <c r="AP54" s="82">
        <f>(Q54+0.4*T54-1.07*(V54/(V54+팀수비력!W54))*(Q54-P54)+AK54)/9</f>
        <v>71.908313427433953</v>
      </c>
      <c r="AQ54" s="82">
        <f>(팀수비력!Q54+0.4*팀수비력!T54-1.07*(팀수비력!V54/(팀수비력!V54+팀공격력!W54))*(팀수비력!Q54-팀수비력!P54)+팀수비력!AK54)/9</f>
        <v>72.813973634651603</v>
      </c>
      <c r="AR54" s="80">
        <f t="shared" si="0"/>
        <v>72.361143531042785</v>
      </c>
    </row>
    <row r="55" spans="1:44" x14ac:dyDescent="0.4">
      <c r="A55" s="81" t="s">
        <v>130</v>
      </c>
      <c r="B55" s="75" t="s">
        <v>298</v>
      </c>
      <c r="C55" s="89">
        <v>187</v>
      </c>
      <c r="D55" s="89">
        <v>199</v>
      </c>
      <c r="E55" s="89">
        <v>183</v>
      </c>
      <c r="F55" s="89">
        <v>199</v>
      </c>
      <c r="G55" s="89"/>
      <c r="H55" s="89">
        <v>768</v>
      </c>
      <c r="I55" s="89">
        <v>85.33</v>
      </c>
      <c r="J55" s="89">
        <v>231</v>
      </c>
      <c r="K55" s="89">
        <v>452</v>
      </c>
      <c r="L55" s="89"/>
      <c r="M55" s="89">
        <v>69</v>
      </c>
      <c r="N55" s="89">
        <v>195</v>
      </c>
      <c r="O55" s="89"/>
      <c r="P55" s="89">
        <v>300</v>
      </c>
      <c r="Q55" s="89">
        <v>647</v>
      </c>
      <c r="R55" s="89"/>
      <c r="S55" s="89">
        <v>99</v>
      </c>
      <c r="T55" s="89">
        <v>139</v>
      </c>
      <c r="U55" s="89"/>
      <c r="V55" s="89">
        <v>126</v>
      </c>
      <c r="W55" s="89">
        <v>268</v>
      </c>
      <c r="X55" s="89">
        <v>394</v>
      </c>
      <c r="Y55" s="89">
        <v>149</v>
      </c>
      <c r="Z55" s="89"/>
      <c r="AA55" s="89"/>
      <c r="AB55" s="89">
        <v>59</v>
      </c>
      <c r="AC55" s="89">
        <v>33</v>
      </c>
      <c r="AD55" s="89">
        <v>3</v>
      </c>
      <c r="AE55" s="89">
        <v>11</v>
      </c>
      <c r="AF55" s="89">
        <v>11</v>
      </c>
      <c r="AG55" s="89">
        <v>53</v>
      </c>
      <c r="AH55" s="89">
        <v>108</v>
      </c>
      <c r="AI55" s="89">
        <v>161</v>
      </c>
      <c r="AJ55" s="89">
        <v>6</v>
      </c>
      <c r="AK55" s="89">
        <v>115</v>
      </c>
      <c r="AL55" s="89">
        <v>5</v>
      </c>
      <c r="AM55" s="89">
        <v>56</v>
      </c>
      <c r="AN55" s="89">
        <v>197</v>
      </c>
      <c r="AO55" s="89">
        <v>505</v>
      </c>
      <c r="AP55" s="82">
        <f>(Q55+0.4*T55-1.07*(V55/(V55+팀수비력!W55))*(Q55-P55)+AK55)/9</f>
        <v>74.2372239971601</v>
      </c>
      <c r="AQ55" s="82">
        <f>(팀수비력!Q55+0.4*팀수비력!T55-1.07*(팀수비력!V55/(팀수비력!V55+팀공격력!W55))*(팀수비력!Q55-팀수비력!P55)+팀수비력!AK55)/9</f>
        <v>74.120515653775314</v>
      </c>
      <c r="AR55" s="80">
        <f t="shared" si="0"/>
        <v>74.1788698254677</v>
      </c>
    </row>
    <row r="56" spans="1:44" x14ac:dyDescent="0.4">
      <c r="A56" s="81" t="s">
        <v>149</v>
      </c>
      <c r="B56" s="75" t="s">
        <v>298</v>
      </c>
      <c r="C56" s="89">
        <v>190</v>
      </c>
      <c r="D56" s="89">
        <v>157</v>
      </c>
      <c r="E56" s="89">
        <v>165</v>
      </c>
      <c r="F56" s="89">
        <v>190</v>
      </c>
      <c r="G56" s="89"/>
      <c r="H56" s="89">
        <v>702</v>
      </c>
      <c r="I56" s="89">
        <v>78</v>
      </c>
      <c r="J56" s="89">
        <v>196</v>
      </c>
      <c r="K56" s="89">
        <v>410</v>
      </c>
      <c r="L56" s="89"/>
      <c r="M56" s="89">
        <v>72</v>
      </c>
      <c r="N56" s="89">
        <v>220</v>
      </c>
      <c r="O56" s="89"/>
      <c r="P56" s="89">
        <v>268</v>
      </c>
      <c r="Q56" s="89">
        <v>630</v>
      </c>
      <c r="R56" s="89"/>
      <c r="S56" s="89">
        <v>94</v>
      </c>
      <c r="T56" s="89">
        <v>118</v>
      </c>
      <c r="U56" s="89"/>
      <c r="V56" s="89">
        <v>101</v>
      </c>
      <c r="W56" s="89">
        <v>200</v>
      </c>
      <c r="X56" s="89">
        <v>301</v>
      </c>
      <c r="Y56" s="89">
        <v>158</v>
      </c>
      <c r="Z56" s="89"/>
      <c r="AA56" s="89"/>
      <c r="AB56" s="89">
        <v>51</v>
      </c>
      <c r="AC56" s="89">
        <v>18</v>
      </c>
      <c r="AD56" s="89">
        <v>9</v>
      </c>
      <c r="AE56" s="89">
        <v>10</v>
      </c>
      <c r="AF56" s="89">
        <v>10</v>
      </c>
      <c r="AG56" s="89">
        <v>108</v>
      </c>
      <c r="AH56" s="89">
        <v>99</v>
      </c>
      <c r="AI56" s="89">
        <v>207</v>
      </c>
      <c r="AJ56" s="89">
        <v>2</v>
      </c>
      <c r="AK56" s="89">
        <v>103</v>
      </c>
      <c r="AL56" s="89">
        <v>4</v>
      </c>
      <c r="AM56" s="89">
        <v>38</v>
      </c>
      <c r="AN56" s="89">
        <v>274</v>
      </c>
      <c r="AO56" s="89">
        <v>-540</v>
      </c>
      <c r="AP56" s="82">
        <f>(Q56+0.4*T56-1.07*(V56/(V56+팀수비력!W56))*(Q56-P56)+AK56)/9</f>
        <v>73.828487836949378</v>
      </c>
      <c r="AQ56" s="82">
        <f>(팀수비력!Q56+0.4*팀수비력!T56-1.07*(팀수비력!V56/(팀수비력!V56+팀공격력!W56))*(팀수비력!Q56-팀수비력!P56)+팀수비력!AK56)/9</f>
        <v>74.565695758850339</v>
      </c>
      <c r="AR56" s="80">
        <f t="shared" si="0"/>
        <v>74.197091797899859</v>
      </c>
    </row>
    <row r="57" spans="1:44" x14ac:dyDescent="0.4">
      <c r="A57" s="81" t="s">
        <v>171</v>
      </c>
      <c r="B57" s="75" t="s">
        <v>298</v>
      </c>
      <c r="C57" s="89">
        <v>183</v>
      </c>
      <c r="D57" s="89">
        <v>200</v>
      </c>
      <c r="E57" s="89">
        <v>179</v>
      </c>
      <c r="F57" s="89">
        <v>194</v>
      </c>
      <c r="G57" s="89"/>
      <c r="H57" s="89">
        <v>756</v>
      </c>
      <c r="I57" s="89">
        <v>84</v>
      </c>
      <c r="J57" s="89">
        <v>206</v>
      </c>
      <c r="K57" s="89">
        <v>400</v>
      </c>
      <c r="L57" s="89"/>
      <c r="M57" s="89">
        <v>73</v>
      </c>
      <c r="N57" s="89">
        <v>209</v>
      </c>
      <c r="O57" s="89"/>
      <c r="P57" s="89">
        <v>279</v>
      </c>
      <c r="Q57" s="89">
        <v>609</v>
      </c>
      <c r="R57" s="89"/>
      <c r="S57" s="89">
        <v>125</v>
      </c>
      <c r="T57" s="89">
        <v>170</v>
      </c>
      <c r="U57" s="89"/>
      <c r="V57" s="89">
        <v>113</v>
      </c>
      <c r="W57" s="89">
        <v>214</v>
      </c>
      <c r="X57" s="89">
        <v>327</v>
      </c>
      <c r="Y57" s="89">
        <v>171</v>
      </c>
      <c r="Z57" s="89"/>
      <c r="AA57" s="89"/>
      <c r="AB57" s="89">
        <v>53</v>
      </c>
      <c r="AC57" s="89">
        <v>25</v>
      </c>
      <c r="AD57" s="89">
        <v>9</v>
      </c>
      <c r="AE57" s="89">
        <v>17</v>
      </c>
      <c r="AF57" s="89">
        <v>17</v>
      </c>
      <c r="AG57" s="89">
        <v>79</v>
      </c>
      <c r="AH57" s="89">
        <v>91</v>
      </c>
      <c r="AI57" s="89">
        <v>170</v>
      </c>
      <c r="AJ57" s="89">
        <v>2</v>
      </c>
      <c r="AK57" s="89">
        <v>97</v>
      </c>
      <c r="AL57" s="89">
        <v>6</v>
      </c>
      <c r="AM57" s="89">
        <v>42</v>
      </c>
      <c r="AN57" s="89">
        <v>195</v>
      </c>
      <c r="AO57" s="89">
        <v>110</v>
      </c>
      <c r="AP57" s="82">
        <f>(Q57+0.4*T57-1.07*(V57/(V57+팀수비력!W57))*(Q57-P57)+AK57)/9</f>
        <v>71.925820105820108</v>
      </c>
      <c r="AQ57" s="82">
        <f>(팀수비력!Q57+0.4*팀수비력!T57-1.07*(팀수비력!V57/(팀수비력!V57+팀공격력!W57))*(팀수비력!Q57-팀수비력!P57)+팀수비력!AK57)/9</f>
        <v>72.94037037037036</v>
      </c>
      <c r="AR57" s="80">
        <f t="shared" si="0"/>
        <v>72.433095238095234</v>
      </c>
    </row>
    <row r="58" spans="1:44" x14ac:dyDescent="0.4">
      <c r="A58" s="81" t="s">
        <v>191</v>
      </c>
      <c r="B58" s="75" t="s">
        <v>298</v>
      </c>
      <c r="C58" s="89">
        <v>203</v>
      </c>
      <c r="D58" s="89">
        <v>184</v>
      </c>
      <c r="E58" s="89">
        <v>156</v>
      </c>
      <c r="F58" s="89">
        <v>179</v>
      </c>
      <c r="G58" s="89"/>
      <c r="H58" s="89">
        <v>722</v>
      </c>
      <c r="I58" s="89">
        <v>80.22</v>
      </c>
      <c r="J58" s="89">
        <v>172</v>
      </c>
      <c r="K58" s="89">
        <v>316</v>
      </c>
      <c r="L58" s="89"/>
      <c r="M58" s="89">
        <v>102</v>
      </c>
      <c r="N58" s="89">
        <v>309</v>
      </c>
      <c r="O58" s="89"/>
      <c r="P58" s="89">
        <v>274</v>
      </c>
      <c r="Q58" s="89">
        <v>625</v>
      </c>
      <c r="R58" s="89"/>
      <c r="S58" s="89">
        <v>72</v>
      </c>
      <c r="T58" s="89">
        <v>108</v>
      </c>
      <c r="U58" s="89"/>
      <c r="V58" s="89">
        <v>88</v>
      </c>
      <c r="W58" s="89">
        <v>235</v>
      </c>
      <c r="X58" s="89">
        <v>323</v>
      </c>
      <c r="Y58" s="89">
        <v>181</v>
      </c>
      <c r="Z58" s="89"/>
      <c r="AA58" s="89"/>
      <c r="AB58" s="89">
        <v>60</v>
      </c>
      <c r="AC58" s="89">
        <v>23</v>
      </c>
      <c r="AD58" s="89">
        <v>8</v>
      </c>
      <c r="AE58" s="89">
        <v>8</v>
      </c>
      <c r="AF58" s="89">
        <v>9</v>
      </c>
      <c r="AG58" s="89">
        <v>79</v>
      </c>
      <c r="AH58" s="89">
        <v>89</v>
      </c>
      <c r="AI58" s="89">
        <v>168</v>
      </c>
      <c r="AJ58" s="89">
        <v>1</v>
      </c>
      <c r="AK58" s="89">
        <v>86</v>
      </c>
      <c r="AL58" s="89">
        <v>3</v>
      </c>
      <c r="AM58" s="89">
        <v>41</v>
      </c>
      <c r="AN58" s="89">
        <v>245</v>
      </c>
      <c r="AO58" s="89">
        <v>230</v>
      </c>
      <c r="AP58" s="82">
        <f>(Q58+0.4*T58-1.07*(V58/(V58+팀수비력!W58))*(Q58-P58)+AK58)/9</f>
        <v>72.569908256880737</v>
      </c>
      <c r="AQ58" s="82">
        <f>(팀수비력!Q58+0.4*팀수비력!T58-1.07*(팀수비력!V58/(팀수비력!V58+팀공격력!W58))*(팀수비력!Q58-팀수비력!P58)+팀수비력!AK58)/9</f>
        <v>71.277492877492875</v>
      </c>
      <c r="AR58" s="80">
        <f t="shared" si="0"/>
        <v>71.923700567186813</v>
      </c>
    </row>
    <row r="59" spans="1:44" x14ac:dyDescent="0.4">
      <c r="A59" s="81" t="s">
        <v>335</v>
      </c>
      <c r="B59" s="75" t="s">
        <v>298</v>
      </c>
      <c r="C59" s="89">
        <v>145</v>
      </c>
      <c r="D59" s="89">
        <v>180</v>
      </c>
      <c r="E59" s="89">
        <v>200</v>
      </c>
      <c r="F59" s="89">
        <v>168</v>
      </c>
      <c r="G59" s="89"/>
      <c r="H59" s="89">
        <v>693</v>
      </c>
      <c r="I59" s="89">
        <v>77</v>
      </c>
      <c r="J59" s="89">
        <v>214</v>
      </c>
      <c r="K59" s="89">
        <v>431</v>
      </c>
      <c r="L59" s="89"/>
      <c r="M59" s="89">
        <v>51</v>
      </c>
      <c r="N59" s="89">
        <v>175</v>
      </c>
      <c r="O59" s="89"/>
      <c r="P59" s="89">
        <v>265</v>
      </c>
      <c r="Q59" s="89">
        <v>606</v>
      </c>
      <c r="R59" s="89"/>
      <c r="S59" s="89">
        <v>112</v>
      </c>
      <c r="T59" s="89">
        <v>160</v>
      </c>
      <c r="U59" s="89"/>
      <c r="V59" s="89">
        <v>114</v>
      </c>
      <c r="W59" s="89">
        <v>226</v>
      </c>
      <c r="X59" s="89">
        <v>340</v>
      </c>
      <c r="Y59" s="89">
        <v>165</v>
      </c>
      <c r="Z59" s="89"/>
      <c r="AA59" s="89"/>
      <c r="AB59" s="89">
        <v>59</v>
      </c>
      <c r="AC59" s="89">
        <v>33</v>
      </c>
      <c r="AD59" s="89">
        <v>8</v>
      </c>
      <c r="AE59" s="89">
        <v>21</v>
      </c>
      <c r="AF59" s="89">
        <v>23</v>
      </c>
      <c r="AG59" s="89">
        <v>74</v>
      </c>
      <c r="AH59" s="89">
        <v>88</v>
      </c>
      <c r="AI59" s="89">
        <v>162</v>
      </c>
      <c r="AJ59" s="89">
        <v>2</v>
      </c>
      <c r="AK59" s="89">
        <v>94</v>
      </c>
      <c r="AL59" s="89">
        <v>13</v>
      </c>
      <c r="AM59" s="89">
        <v>41</v>
      </c>
      <c r="AN59" s="89">
        <v>177</v>
      </c>
      <c r="AO59" s="89">
        <v>180</v>
      </c>
      <c r="AP59" s="82">
        <f>(Q59+0.4*T59-1.07*(V59/(V59+팀수비력!W59))*(Q59-P59)+AK59)/9</f>
        <v>70.40084291187739</v>
      </c>
      <c r="AQ59" s="82">
        <f>(팀수비력!Q59+0.4*팀수비력!T59-1.07*(팀수비력!V59/(팀수비력!V59+팀공격력!W59))*(팀수비력!Q59-팀수비력!P59)+팀수비력!AK59)/9</f>
        <v>71.599140211640204</v>
      </c>
      <c r="AR59" s="80">
        <f t="shared" si="0"/>
        <v>70.999991561758804</v>
      </c>
    </row>
    <row r="60" spans="1:44" x14ac:dyDescent="0.4">
      <c r="A60" s="81" t="s">
        <v>230</v>
      </c>
      <c r="B60" s="75" t="s">
        <v>298</v>
      </c>
      <c r="C60" s="89">
        <v>147</v>
      </c>
      <c r="D60" s="89">
        <v>184</v>
      </c>
      <c r="E60" s="89">
        <v>183</v>
      </c>
      <c r="F60" s="89">
        <v>202</v>
      </c>
      <c r="G60" s="89"/>
      <c r="H60" s="89">
        <v>716</v>
      </c>
      <c r="I60" s="89">
        <v>79.56</v>
      </c>
      <c r="J60" s="89">
        <v>196</v>
      </c>
      <c r="K60" s="89">
        <v>383</v>
      </c>
      <c r="L60" s="89"/>
      <c r="M60" s="89">
        <v>81</v>
      </c>
      <c r="N60" s="89">
        <v>250</v>
      </c>
      <c r="O60" s="89"/>
      <c r="P60" s="89">
        <v>277</v>
      </c>
      <c r="Q60" s="89">
        <v>633</v>
      </c>
      <c r="R60" s="89"/>
      <c r="S60" s="89">
        <v>81</v>
      </c>
      <c r="T60" s="89">
        <v>99</v>
      </c>
      <c r="U60" s="89"/>
      <c r="V60" s="89">
        <v>93</v>
      </c>
      <c r="W60" s="89">
        <v>214</v>
      </c>
      <c r="X60" s="89">
        <v>307</v>
      </c>
      <c r="Y60" s="89">
        <v>175</v>
      </c>
      <c r="Z60" s="89"/>
      <c r="AA60" s="89"/>
      <c r="AB60" s="89">
        <v>56</v>
      </c>
      <c r="AC60" s="89">
        <v>24</v>
      </c>
      <c r="AD60" s="89">
        <v>15</v>
      </c>
      <c r="AE60" s="89">
        <v>9</v>
      </c>
      <c r="AF60" s="89">
        <v>9</v>
      </c>
      <c r="AG60" s="89">
        <v>66</v>
      </c>
      <c r="AH60" s="89">
        <v>98</v>
      </c>
      <c r="AI60" s="89">
        <v>164</v>
      </c>
      <c r="AJ60" s="89"/>
      <c r="AK60" s="89">
        <v>101</v>
      </c>
      <c r="AL60" s="89">
        <v>8</v>
      </c>
      <c r="AM60" s="89">
        <v>34</v>
      </c>
      <c r="AN60" s="89">
        <v>201</v>
      </c>
      <c r="AO60" s="89">
        <v>-185</v>
      </c>
      <c r="AP60" s="82">
        <f>(Q60+0.4*T60-1.07*(V60/(V60+팀수비력!W60))*(Q60-P60)+AK60)/9</f>
        <v>73.9915028706518</v>
      </c>
      <c r="AQ60" s="82">
        <f>(팀수비력!Q60+0.4*팀수비력!T60-1.07*(팀수비력!V60/(팀수비력!V60+팀공격력!W60))*(팀수비력!Q60-팀수비력!P60)+팀수비력!AK60)/9</f>
        <v>74.016418966737447</v>
      </c>
      <c r="AR60" s="80">
        <f t="shared" si="0"/>
        <v>74.003960918694617</v>
      </c>
    </row>
    <row r="61" spans="1:44" x14ac:dyDescent="0.4">
      <c r="A61" s="81" t="s">
        <v>254</v>
      </c>
      <c r="B61" s="75" t="s">
        <v>298</v>
      </c>
      <c r="C61" s="89">
        <v>165</v>
      </c>
      <c r="D61" s="89">
        <v>191</v>
      </c>
      <c r="E61" s="89">
        <v>170</v>
      </c>
      <c r="F61" s="89">
        <v>206</v>
      </c>
      <c r="G61" s="89">
        <v>4</v>
      </c>
      <c r="H61" s="89">
        <v>736</v>
      </c>
      <c r="I61" s="89">
        <v>81.78</v>
      </c>
      <c r="J61" s="89">
        <v>203</v>
      </c>
      <c r="K61" s="89">
        <v>358</v>
      </c>
      <c r="L61" s="89"/>
      <c r="M61" s="89">
        <v>69</v>
      </c>
      <c r="N61" s="89">
        <v>210</v>
      </c>
      <c r="O61" s="89"/>
      <c r="P61" s="89">
        <v>272</v>
      </c>
      <c r="Q61" s="89">
        <v>568</v>
      </c>
      <c r="R61" s="89"/>
      <c r="S61" s="89">
        <v>123</v>
      </c>
      <c r="T61" s="89">
        <v>168</v>
      </c>
      <c r="U61" s="89"/>
      <c r="V61" s="89">
        <v>82</v>
      </c>
      <c r="W61" s="89">
        <v>215</v>
      </c>
      <c r="X61" s="89">
        <v>297</v>
      </c>
      <c r="Y61" s="89">
        <v>152</v>
      </c>
      <c r="Z61" s="89"/>
      <c r="AA61" s="89"/>
      <c r="AB61" s="89">
        <v>52</v>
      </c>
      <c r="AC61" s="89">
        <v>15</v>
      </c>
      <c r="AD61" s="89">
        <v>5</v>
      </c>
      <c r="AE61" s="89">
        <v>13</v>
      </c>
      <c r="AF61" s="89">
        <v>14</v>
      </c>
      <c r="AG61" s="89">
        <v>61</v>
      </c>
      <c r="AH61" s="89">
        <v>92</v>
      </c>
      <c r="AI61" s="89">
        <v>153</v>
      </c>
      <c r="AJ61" s="89"/>
      <c r="AK61" s="89">
        <v>97</v>
      </c>
      <c r="AL61" s="89">
        <v>4</v>
      </c>
      <c r="AM61" s="89">
        <v>40</v>
      </c>
      <c r="AN61" s="89">
        <v>152</v>
      </c>
      <c r="AO61" s="89">
        <v>185</v>
      </c>
      <c r="AP61" s="82">
        <f>(Q61+0.4*T61-1.07*(V61/(V61+팀수비력!W61))*(Q61-P61)+AK61)/9</f>
        <v>71.573619585687382</v>
      </c>
      <c r="AQ61" s="82">
        <f>(팀수비력!Q61+0.4*팀수비력!T61-1.07*(팀수비력!V61/(팀수비력!V61+팀공격력!W61))*(팀수비력!Q61-팀수비력!P61)+팀수비력!AK61)/9</f>
        <v>70.2020929419986</v>
      </c>
      <c r="AR61" s="80">
        <f t="shared" si="0"/>
        <v>70.887856263842991</v>
      </c>
    </row>
    <row r="62" spans="1:44" x14ac:dyDescent="0.4">
      <c r="A62" s="83" t="s">
        <v>274</v>
      </c>
      <c r="B62" s="84" t="s">
        <v>298</v>
      </c>
      <c r="C62" s="90">
        <v>189</v>
      </c>
      <c r="D62" s="90">
        <v>134</v>
      </c>
      <c r="E62" s="90">
        <v>164</v>
      </c>
      <c r="F62" s="90">
        <v>180</v>
      </c>
      <c r="G62" s="90"/>
      <c r="H62" s="90">
        <v>667</v>
      </c>
      <c r="I62" s="90">
        <v>74.11</v>
      </c>
      <c r="J62" s="90">
        <v>210</v>
      </c>
      <c r="K62" s="90">
        <v>451</v>
      </c>
      <c r="L62" s="90"/>
      <c r="M62" s="90">
        <v>54</v>
      </c>
      <c r="N62" s="90">
        <v>200</v>
      </c>
      <c r="O62" s="90"/>
      <c r="P62" s="90">
        <v>264</v>
      </c>
      <c r="Q62" s="90">
        <v>651</v>
      </c>
      <c r="R62" s="90"/>
      <c r="S62" s="90">
        <v>85</v>
      </c>
      <c r="T62" s="90">
        <v>152</v>
      </c>
      <c r="U62" s="90"/>
      <c r="V62" s="90">
        <v>137</v>
      </c>
      <c r="W62" s="90">
        <v>226</v>
      </c>
      <c r="X62" s="90">
        <v>363</v>
      </c>
      <c r="Y62" s="90">
        <v>137</v>
      </c>
      <c r="Z62" s="90"/>
      <c r="AA62" s="90"/>
      <c r="AB62" s="90">
        <v>58</v>
      </c>
      <c r="AC62" s="90">
        <v>12</v>
      </c>
      <c r="AD62" s="90">
        <v>11</v>
      </c>
      <c r="AE62" s="90">
        <v>5</v>
      </c>
      <c r="AF62" s="90">
        <v>5</v>
      </c>
      <c r="AG62" s="90">
        <v>86</v>
      </c>
      <c r="AH62" s="90">
        <v>101</v>
      </c>
      <c r="AI62" s="90">
        <v>187</v>
      </c>
      <c r="AJ62" s="90">
        <v>3</v>
      </c>
      <c r="AK62" s="90">
        <v>85</v>
      </c>
      <c r="AL62" s="90">
        <v>5</v>
      </c>
      <c r="AM62" s="90">
        <v>34</v>
      </c>
      <c r="AN62" s="90">
        <v>161</v>
      </c>
      <c r="AO62" s="90">
        <v>-90</v>
      </c>
      <c r="AP62" s="85">
        <f>(Q62+0.4*T62-1.07*(V62/(V62+팀수비력!W62))*(Q62-P62)+AK62)/9</f>
        <v>71.40461050724636</v>
      </c>
      <c r="AQ62" s="85">
        <f>(팀수비력!Q62+0.4*팀수비력!T62-1.07*(팀수비력!V62/(팀수비력!V62+팀공격력!W62))*(팀수비력!Q62-팀수비력!P62)+팀수비력!AK62)/9</f>
        <v>70.874572649572656</v>
      </c>
      <c r="AR62" s="80">
        <f t="shared" si="0"/>
        <v>71.139591578409508</v>
      </c>
    </row>
    <row r="63" spans="1:44" x14ac:dyDescent="0.4">
      <c r="A63" s="77" t="s">
        <v>85</v>
      </c>
      <c r="B63" s="78" t="s">
        <v>299</v>
      </c>
      <c r="C63" s="88">
        <v>179</v>
      </c>
      <c r="D63" s="88">
        <v>157</v>
      </c>
      <c r="E63" s="88">
        <v>192</v>
      </c>
      <c r="F63" s="88">
        <v>186</v>
      </c>
      <c r="G63" s="88"/>
      <c r="H63" s="88">
        <v>714</v>
      </c>
      <c r="I63" s="88">
        <v>79.33</v>
      </c>
      <c r="J63" s="88">
        <v>197</v>
      </c>
      <c r="K63" s="88">
        <v>405</v>
      </c>
      <c r="L63" s="88"/>
      <c r="M63" s="88">
        <v>71</v>
      </c>
      <c r="N63" s="88">
        <v>198</v>
      </c>
      <c r="O63" s="88"/>
      <c r="P63" s="88">
        <v>268</v>
      </c>
      <c r="Q63" s="88">
        <v>603</v>
      </c>
      <c r="R63" s="88"/>
      <c r="S63" s="88">
        <v>107</v>
      </c>
      <c r="T63" s="88">
        <v>155</v>
      </c>
      <c r="U63" s="88"/>
      <c r="V63" s="88">
        <v>106</v>
      </c>
      <c r="W63" s="88">
        <v>210</v>
      </c>
      <c r="X63" s="88">
        <v>316</v>
      </c>
      <c r="Y63" s="88">
        <v>145</v>
      </c>
      <c r="Z63" s="88"/>
      <c r="AA63" s="88"/>
      <c r="AB63" s="88">
        <v>75</v>
      </c>
      <c r="AC63" s="88">
        <v>22</v>
      </c>
      <c r="AD63" s="88">
        <v>8</v>
      </c>
      <c r="AE63" s="88">
        <v>14</v>
      </c>
      <c r="AF63" s="88">
        <v>16</v>
      </c>
      <c r="AG63" s="88">
        <v>73</v>
      </c>
      <c r="AH63" s="88">
        <v>89</v>
      </c>
      <c r="AI63" s="88">
        <v>162</v>
      </c>
      <c r="AJ63" s="88"/>
      <c r="AK63" s="88">
        <v>82</v>
      </c>
      <c r="AL63" s="88">
        <v>10</v>
      </c>
      <c r="AM63" s="88">
        <v>58</v>
      </c>
      <c r="AN63" s="88">
        <v>313</v>
      </c>
      <c r="AO63" s="88">
        <v>250</v>
      </c>
      <c r="AP63" s="79">
        <f>(Q63+0.4*T63-1.07*(V63/(V63+팀수비력!W63))*(Q63-P63)+AK63)/9</f>
        <v>70.167950016886195</v>
      </c>
      <c r="AQ63" s="79">
        <f>(팀수비력!Q63+0.4*팀수비력!T63-1.07*(팀수비력!V63/(팀수비력!V63+팀공격력!W63))*(팀수비력!Q63-팀수비력!P63)+팀수비력!AK63)/9</f>
        <v>71.975773195876286</v>
      </c>
      <c r="AR63" s="80">
        <f t="shared" si="0"/>
        <v>71.071861606381248</v>
      </c>
    </row>
    <row r="64" spans="1:44" x14ac:dyDescent="0.4">
      <c r="A64" s="81" t="s">
        <v>334</v>
      </c>
      <c r="B64" s="75" t="s">
        <v>299</v>
      </c>
      <c r="C64" s="89">
        <v>185</v>
      </c>
      <c r="D64" s="89">
        <v>203</v>
      </c>
      <c r="E64" s="89">
        <v>192</v>
      </c>
      <c r="F64" s="89">
        <v>214</v>
      </c>
      <c r="G64" s="89"/>
      <c r="H64" s="89">
        <v>794</v>
      </c>
      <c r="I64" s="89">
        <v>88.22</v>
      </c>
      <c r="J64" s="89">
        <v>218</v>
      </c>
      <c r="K64" s="89">
        <v>363</v>
      </c>
      <c r="L64" s="89"/>
      <c r="M64" s="89">
        <v>90</v>
      </c>
      <c r="N64" s="89">
        <v>235</v>
      </c>
      <c r="O64" s="89"/>
      <c r="P64" s="89">
        <v>308</v>
      </c>
      <c r="Q64" s="89">
        <v>598</v>
      </c>
      <c r="R64" s="89"/>
      <c r="S64" s="89">
        <v>88</v>
      </c>
      <c r="T64" s="89">
        <v>116</v>
      </c>
      <c r="U64" s="89"/>
      <c r="V64" s="89">
        <v>71</v>
      </c>
      <c r="W64" s="89">
        <v>206</v>
      </c>
      <c r="X64" s="89">
        <v>277</v>
      </c>
      <c r="Y64" s="89">
        <v>172</v>
      </c>
      <c r="Z64" s="89"/>
      <c r="AA64" s="89"/>
      <c r="AB64" s="89">
        <v>51</v>
      </c>
      <c r="AC64" s="89">
        <v>9</v>
      </c>
      <c r="AD64" s="89">
        <v>16</v>
      </c>
      <c r="AE64" s="89">
        <v>2</v>
      </c>
      <c r="AF64" s="89">
        <v>2</v>
      </c>
      <c r="AG64" s="89">
        <v>72</v>
      </c>
      <c r="AH64" s="89">
        <v>99</v>
      </c>
      <c r="AI64" s="89">
        <v>171</v>
      </c>
      <c r="AJ64" s="89">
        <v>2</v>
      </c>
      <c r="AK64" s="89">
        <v>82</v>
      </c>
      <c r="AL64" s="89">
        <v>2</v>
      </c>
      <c r="AM64" s="89">
        <v>18</v>
      </c>
      <c r="AN64" s="89">
        <v>212</v>
      </c>
      <c r="AO64" s="89">
        <v>440</v>
      </c>
      <c r="AP64" s="82">
        <f>(Q64+0.4*T64-1.07*(V64/(V64+팀수비력!W64))*(Q64-P64)+AK64)/9</f>
        <v>71.809575757575757</v>
      </c>
      <c r="AQ64" s="82">
        <f>(팀수비력!Q64+0.4*팀수비력!T64-1.07*(팀수비력!V64/(팀수비력!V64+팀공격력!W64))*(팀수비력!Q64-팀수비력!P64)+팀수비력!AK64)/9</f>
        <v>70.676618032173593</v>
      </c>
      <c r="AR64" s="80">
        <f t="shared" si="0"/>
        <v>71.243096894874668</v>
      </c>
    </row>
    <row r="65" spans="1:44" x14ac:dyDescent="0.4">
      <c r="A65" s="81" t="s">
        <v>130</v>
      </c>
      <c r="B65" s="75" t="s">
        <v>299</v>
      </c>
      <c r="C65" s="89">
        <v>186</v>
      </c>
      <c r="D65" s="89">
        <v>179</v>
      </c>
      <c r="E65" s="89">
        <v>207</v>
      </c>
      <c r="F65" s="89">
        <v>171</v>
      </c>
      <c r="G65" s="89"/>
      <c r="H65" s="89">
        <v>743</v>
      </c>
      <c r="I65" s="89">
        <v>82.56</v>
      </c>
      <c r="J65" s="89">
        <v>201</v>
      </c>
      <c r="K65" s="89">
        <v>396</v>
      </c>
      <c r="L65" s="89"/>
      <c r="M65" s="89">
        <v>80</v>
      </c>
      <c r="N65" s="89">
        <v>214</v>
      </c>
      <c r="O65" s="89"/>
      <c r="P65" s="89">
        <v>281</v>
      </c>
      <c r="Q65" s="89">
        <v>610</v>
      </c>
      <c r="R65" s="89"/>
      <c r="S65" s="89">
        <v>101</v>
      </c>
      <c r="T65" s="89">
        <v>139</v>
      </c>
      <c r="U65" s="89"/>
      <c r="V65" s="89">
        <v>96</v>
      </c>
      <c r="W65" s="89">
        <v>241</v>
      </c>
      <c r="X65" s="89">
        <v>337</v>
      </c>
      <c r="Y65" s="89">
        <v>185</v>
      </c>
      <c r="Z65" s="89"/>
      <c r="AA65" s="89"/>
      <c r="AB65" s="89">
        <v>60</v>
      </c>
      <c r="AC65" s="89">
        <v>25</v>
      </c>
      <c r="AD65" s="89">
        <v>2</v>
      </c>
      <c r="AE65" s="89">
        <v>8</v>
      </c>
      <c r="AF65" s="89">
        <v>10</v>
      </c>
      <c r="AG65" s="89">
        <v>70</v>
      </c>
      <c r="AH65" s="89">
        <v>95</v>
      </c>
      <c r="AI65" s="89">
        <v>165</v>
      </c>
      <c r="AJ65" s="89">
        <v>1</v>
      </c>
      <c r="AK65" s="89">
        <v>108</v>
      </c>
      <c r="AL65" s="89"/>
      <c r="AM65" s="89">
        <v>65</v>
      </c>
      <c r="AN65" s="89">
        <v>169</v>
      </c>
      <c r="AO65" s="89">
        <v>100</v>
      </c>
      <c r="AP65" s="82">
        <f>(Q65+0.4*T65-1.07*(V65/(V65+팀수비력!W65))*(Q65-P65)+AK65)/9</f>
        <v>73.958793042243528</v>
      </c>
      <c r="AQ65" s="82">
        <f>(팀수비력!Q65+0.4*팀수비력!T65-1.07*(팀수비력!V65/(팀수비력!V65+팀공격력!W65))*(팀수비력!Q65-팀수비력!P65)+팀수비력!AK65)/9</f>
        <v>73.278227360308279</v>
      </c>
      <c r="AR65" s="80">
        <f t="shared" si="0"/>
        <v>73.61851020127591</v>
      </c>
    </row>
    <row r="66" spans="1:44" x14ac:dyDescent="0.4">
      <c r="A66" s="81" t="s">
        <v>149</v>
      </c>
      <c r="B66" s="75" t="s">
        <v>299</v>
      </c>
      <c r="C66" s="89">
        <v>127</v>
      </c>
      <c r="D66" s="89">
        <v>162</v>
      </c>
      <c r="E66" s="89">
        <v>189</v>
      </c>
      <c r="F66" s="89">
        <v>213</v>
      </c>
      <c r="G66" s="89"/>
      <c r="H66" s="89">
        <v>691</v>
      </c>
      <c r="I66" s="89">
        <v>76.78</v>
      </c>
      <c r="J66" s="89">
        <v>204</v>
      </c>
      <c r="K66" s="89">
        <v>417</v>
      </c>
      <c r="L66" s="89"/>
      <c r="M66" s="89">
        <v>59</v>
      </c>
      <c r="N66" s="89">
        <v>214</v>
      </c>
      <c r="O66" s="89"/>
      <c r="P66" s="89">
        <v>263</v>
      </c>
      <c r="Q66" s="89">
        <v>631</v>
      </c>
      <c r="R66" s="89"/>
      <c r="S66" s="89">
        <v>106</v>
      </c>
      <c r="T66" s="89">
        <v>143</v>
      </c>
      <c r="U66" s="89"/>
      <c r="V66" s="89">
        <v>108</v>
      </c>
      <c r="W66" s="89">
        <v>222</v>
      </c>
      <c r="X66" s="89">
        <v>330</v>
      </c>
      <c r="Y66" s="89">
        <v>137</v>
      </c>
      <c r="Z66" s="89"/>
      <c r="AA66" s="89"/>
      <c r="AB66" s="89">
        <v>49</v>
      </c>
      <c r="AC66" s="89">
        <v>14</v>
      </c>
      <c r="AD66" s="89">
        <v>6</v>
      </c>
      <c r="AE66" s="89">
        <v>12</v>
      </c>
      <c r="AF66" s="89">
        <v>13</v>
      </c>
      <c r="AG66" s="89">
        <v>114</v>
      </c>
      <c r="AH66" s="89">
        <v>95</v>
      </c>
      <c r="AI66" s="89">
        <v>209</v>
      </c>
      <c r="AJ66" s="89">
        <v>2</v>
      </c>
      <c r="AK66" s="89">
        <v>104</v>
      </c>
      <c r="AL66" s="89">
        <v>5</v>
      </c>
      <c r="AM66" s="89">
        <v>32</v>
      </c>
      <c r="AN66" s="89">
        <v>300</v>
      </c>
      <c r="AO66" s="89">
        <v>-720</v>
      </c>
      <c r="AP66" s="82">
        <f>(Q66+0.4*T66-1.07*(V66/(V66+팀수비력!W66))*(Q66-P66)+AK66)/9</f>
        <v>74.083815142576213</v>
      </c>
      <c r="AQ66" s="82">
        <f>(팀수비력!Q66+0.4*팀수비력!T66-1.07*(팀수비력!V66/(팀수비력!V66+팀공격력!W66))*(팀수비력!Q66-팀수비력!P66)+팀수비력!AK66)/9</f>
        <v>74.59961988304093</v>
      </c>
      <c r="AR66" s="80">
        <f t="shared" si="0"/>
        <v>74.341717512808572</v>
      </c>
    </row>
    <row r="67" spans="1:44" x14ac:dyDescent="0.4">
      <c r="A67" s="81" t="s">
        <v>171</v>
      </c>
      <c r="B67" s="75" t="s">
        <v>299</v>
      </c>
      <c r="C67" s="89">
        <v>183</v>
      </c>
      <c r="D67" s="89">
        <v>184</v>
      </c>
      <c r="E67" s="89">
        <v>235</v>
      </c>
      <c r="F67" s="89">
        <v>187</v>
      </c>
      <c r="G67" s="89"/>
      <c r="H67" s="89">
        <v>789</v>
      </c>
      <c r="I67" s="89">
        <v>87.67</v>
      </c>
      <c r="J67" s="89">
        <v>231</v>
      </c>
      <c r="K67" s="89">
        <v>409</v>
      </c>
      <c r="L67" s="89"/>
      <c r="M67" s="89">
        <v>78</v>
      </c>
      <c r="N67" s="89">
        <v>198</v>
      </c>
      <c r="O67" s="89"/>
      <c r="P67" s="89">
        <v>309</v>
      </c>
      <c r="Q67" s="89">
        <v>607</v>
      </c>
      <c r="R67" s="89"/>
      <c r="S67" s="89">
        <v>93</v>
      </c>
      <c r="T67" s="89">
        <v>123</v>
      </c>
      <c r="U67" s="89"/>
      <c r="V67" s="89">
        <v>97</v>
      </c>
      <c r="W67" s="89">
        <v>240</v>
      </c>
      <c r="X67" s="89">
        <v>337</v>
      </c>
      <c r="Y67" s="89">
        <v>180</v>
      </c>
      <c r="Z67" s="89"/>
      <c r="AA67" s="89"/>
      <c r="AB67" s="89">
        <v>59</v>
      </c>
      <c r="AC67" s="89">
        <v>24</v>
      </c>
      <c r="AD67" s="89">
        <v>8</v>
      </c>
      <c r="AE67" s="89">
        <v>24</v>
      </c>
      <c r="AF67" s="89">
        <v>27</v>
      </c>
      <c r="AG67" s="89">
        <v>72</v>
      </c>
      <c r="AH67" s="89">
        <v>82</v>
      </c>
      <c r="AI67" s="89">
        <v>154</v>
      </c>
      <c r="AJ67" s="89">
        <v>1</v>
      </c>
      <c r="AK67" s="89">
        <v>112</v>
      </c>
      <c r="AL67" s="89">
        <v>7</v>
      </c>
      <c r="AM67" s="89">
        <v>35</v>
      </c>
      <c r="AN67" s="89">
        <v>182</v>
      </c>
      <c r="AO67" s="89">
        <v>485</v>
      </c>
      <c r="AP67" s="82">
        <f>(Q67+0.4*T67-1.07*(V67/(V67+팀수비력!W67))*(Q67-P67)+AK67)/9</f>
        <v>73.081976190476198</v>
      </c>
      <c r="AQ67" s="82">
        <f>(팀수비력!Q67+0.4*팀수비력!T67-1.07*(팀수비력!V67/(팀수비력!V67+팀공격력!W67))*(팀수비력!Q67-팀수비력!P67)+팀수비력!AK67)/9</f>
        <v>72.909238095238095</v>
      </c>
      <c r="AR67" s="80">
        <f t="shared" ref="AR67:AR72" si="1">0.5*(AP67+AQ67)</f>
        <v>72.995607142857153</v>
      </c>
    </row>
    <row r="68" spans="1:44" x14ac:dyDescent="0.4">
      <c r="A68" s="81" t="s">
        <v>191</v>
      </c>
      <c r="B68" s="75" t="s">
        <v>299</v>
      </c>
      <c r="C68" s="89">
        <v>183</v>
      </c>
      <c r="D68" s="89">
        <v>197</v>
      </c>
      <c r="E68" s="89">
        <v>196</v>
      </c>
      <c r="F68" s="89">
        <v>165</v>
      </c>
      <c r="G68" s="89"/>
      <c r="H68" s="89">
        <v>741</v>
      </c>
      <c r="I68" s="89">
        <v>82.33</v>
      </c>
      <c r="J68" s="89">
        <v>170</v>
      </c>
      <c r="K68" s="89">
        <v>305</v>
      </c>
      <c r="L68" s="89"/>
      <c r="M68" s="89">
        <v>109</v>
      </c>
      <c r="N68" s="89">
        <v>327</v>
      </c>
      <c r="O68" s="89"/>
      <c r="P68" s="89">
        <v>279</v>
      </c>
      <c r="Q68" s="89">
        <v>632</v>
      </c>
      <c r="R68" s="89"/>
      <c r="S68" s="89">
        <v>74</v>
      </c>
      <c r="T68" s="89">
        <v>108</v>
      </c>
      <c r="U68" s="89"/>
      <c r="V68" s="89">
        <v>78</v>
      </c>
      <c r="W68" s="89">
        <v>204</v>
      </c>
      <c r="X68" s="89">
        <v>282</v>
      </c>
      <c r="Y68" s="89">
        <v>196</v>
      </c>
      <c r="Z68" s="89"/>
      <c r="AA68" s="89"/>
      <c r="AB68" s="89">
        <v>68</v>
      </c>
      <c r="AC68" s="89">
        <v>18</v>
      </c>
      <c r="AD68" s="89">
        <v>8</v>
      </c>
      <c r="AE68" s="89">
        <v>4</v>
      </c>
      <c r="AF68" s="89">
        <v>5</v>
      </c>
      <c r="AG68" s="89">
        <v>69</v>
      </c>
      <c r="AH68" s="89">
        <v>71</v>
      </c>
      <c r="AI68" s="89">
        <v>140</v>
      </c>
      <c r="AJ68" s="89">
        <v>1</v>
      </c>
      <c r="AK68" s="89">
        <v>84</v>
      </c>
      <c r="AL68" s="89">
        <v>4</v>
      </c>
      <c r="AM68" s="89">
        <v>42</v>
      </c>
      <c r="AN68" s="89">
        <v>197</v>
      </c>
      <c r="AO68" s="89">
        <v>-165</v>
      </c>
      <c r="AP68" s="82">
        <f>(Q68+0.4*T68-1.07*(V68/(V68+팀수비력!W68))*(Q68-P68)+AK68)/9</f>
        <v>74.554697272122425</v>
      </c>
      <c r="AQ68" s="82">
        <f>(팀수비력!Q68+0.4*팀수비력!T68-1.07*(팀수비력!V68/(팀수비력!V68+팀공격력!W68))*(팀수비력!Q68-팀수비력!P68)+팀수비력!AK68)/9</f>
        <v>73.821294387170667</v>
      </c>
      <c r="AR68" s="80">
        <f t="shared" si="1"/>
        <v>74.187995829646553</v>
      </c>
    </row>
    <row r="69" spans="1:44" x14ac:dyDescent="0.4">
      <c r="A69" s="81" t="s">
        <v>335</v>
      </c>
      <c r="B69" s="75" t="s">
        <v>299</v>
      </c>
      <c r="C69" s="89">
        <v>199</v>
      </c>
      <c r="D69" s="89">
        <v>158</v>
      </c>
      <c r="E69" s="89">
        <v>179</v>
      </c>
      <c r="F69" s="89">
        <v>163</v>
      </c>
      <c r="G69" s="89"/>
      <c r="H69" s="89">
        <v>699</v>
      </c>
      <c r="I69" s="89">
        <v>77.67</v>
      </c>
      <c r="J69" s="89">
        <v>202</v>
      </c>
      <c r="K69" s="89">
        <v>392</v>
      </c>
      <c r="L69" s="89"/>
      <c r="M69" s="89">
        <v>65</v>
      </c>
      <c r="N69" s="89">
        <v>208</v>
      </c>
      <c r="O69" s="89"/>
      <c r="P69" s="89">
        <v>267</v>
      </c>
      <c r="Q69" s="89">
        <v>600</v>
      </c>
      <c r="R69" s="89"/>
      <c r="S69" s="89">
        <v>100</v>
      </c>
      <c r="T69" s="89">
        <v>150</v>
      </c>
      <c r="U69" s="89"/>
      <c r="V69" s="89">
        <v>99</v>
      </c>
      <c r="W69" s="89">
        <v>214</v>
      </c>
      <c r="X69" s="89">
        <v>313</v>
      </c>
      <c r="Y69" s="89">
        <v>190</v>
      </c>
      <c r="Z69" s="89"/>
      <c r="AA69" s="89"/>
      <c r="AB69" s="89">
        <v>62</v>
      </c>
      <c r="AC69" s="89">
        <v>23</v>
      </c>
      <c r="AD69" s="89">
        <v>11</v>
      </c>
      <c r="AE69" s="89">
        <v>9</v>
      </c>
      <c r="AF69" s="89">
        <v>9</v>
      </c>
      <c r="AG69" s="89">
        <v>71</v>
      </c>
      <c r="AH69" s="89">
        <v>97</v>
      </c>
      <c r="AI69" s="89">
        <v>168</v>
      </c>
      <c r="AJ69" s="89"/>
      <c r="AK69" s="89">
        <v>91</v>
      </c>
      <c r="AL69" s="89">
        <v>6</v>
      </c>
      <c r="AM69" s="89">
        <v>44</v>
      </c>
      <c r="AN69" s="89">
        <v>212</v>
      </c>
      <c r="AO69" s="89">
        <v>-70</v>
      </c>
      <c r="AP69" s="82">
        <f>(Q69+0.4*T69-1.07*(V69/(V69+팀수비력!W69))*(Q69-P69)+AK69)/9</f>
        <v>70.760269687162889</v>
      </c>
      <c r="AQ69" s="82">
        <f>(팀수비력!Q69+0.4*팀수비력!T69-1.07*(팀수비력!V69/(팀수비력!V69+팀공격력!W69))*(팀수비력!Q69-팀수비력!P69)+팀수비력!AK69)/9</f>
        <v>71.732808743169414</v>
      </c>
      <c r="AR69" s="80">
        <f t="shared" si="1"/>
        <v>71.246539215166152</v>
      </c>
    </row>
    <row r="70" spans="1:44" x14ac:dyDescent="0.4">
      <c r="A70" s="81" t="s">
        <v>230</v>
      </c>
      <c r="B70" s="75" t="s">
        <v>299</v>
      </c>
      <c r="C70" s="89">
        <v>173</v>
      </c>
      <c r="D70" s="89">
        <v>160</v>
      </c>
      <c r="E70" s="89">
        <v>196</v>
      </c>
      <c r="F70" s="89">
        <v>173</v>
      </c>
      <c r="G70" s="89"/>
      <c r="H70" s="89">
        <v>702</v>
      </c>
      <c r="I70" s="89">
        <v>78</v>
      </c>
      <c r="J70" s="89">
        <v>214</v>
      </c>
      <c r="K70" s="89">
        <v>388</v>
      </c>
      <c r="L70" s="89"/>
      <c r="M70" s="89">
        <v>59</v>
      </c>
      <c r="N70" s="89">
        <v>204</v>
      </c>
      <c r="O70" s="89"/>
      <c r="P70" s="89">
        <v>273</v>
      </c>
      <c r="Q70" s="89">
        <v>592</v>
      </c>
      <c r="R70" s="89"/>
      <c r="S70" s="89">
        <v>97</v>
      </c>
      <c r="T70" s="89">
        <v>137</v>
      </c>
      <c r="U70" s="89"/>
      <c r="V70" s="89">
        <v>79</v>
      </c>
      <c r="W70" s="89">
        <v>229</v>
      </c>
      <c r="X70" s="89">
        <v>308</v>
      </c>
      <c r="Y70" s="89">
        <v>150</v>
      </c>
      <c r="Z70" s="89"/>
      <c r="AA70" s="89"/>
      <c r="AB70" s="89">
        <v>56</v>
      </c>
      <c r="AC70" s="89">
        <v>26</v>
      </c>
      <c r="AD70" s="89">
        <v>9</v>
      </c>
      <c r="AE70" s="89">
        <v>10</v>
      </c>
      <c r="AF70" s="89">
        <v>10</v>
      </c>
      <c r="AG70" s="89">
        <v>62</v>
      </c>
      <c r="AH70" s="89">
        <v>86</v>
      </c>
      <c r="AI70" s="89">
        <v>148</v>
      </c>
      <c r="AJ70" s="89"/>
      <c r="AK70" s="89">
        <v>106</v>
      </c>
      <c r="AL70" s="89">
        <v>3</v>
      </c>
      <c r="AM70" s="89">
        <v>43</v>
      </c>
      <c r="AN70" s="89">
        <v>210</v>
      </c>
      <c r="AO70" s="89">
        <v>-80</v>
      </c>
      <c r="AP70" s="82">
        <f>(Q70+0.4*T70-1.07*(V70/(V70+팀수비력!W70))*(Q70-P70)+AK70)/9</f>
        <v>73.853206245461138</v>
      </c>
      <c r="AQ70" s="82">
        <f>(팀수비력!Q70+0.4*팀수비력!T70-1.07*(팀수비력!V70/(팀수비력!V70+팀공격력!W70))*(팀수비력!Q70-팀수비력!P70)+팀수비력!AK70)/9</f>
        <v>73.254846335697394</v>
      </c>
      <c r="AR70" s="80">
        <f t="shared" si="1"/>
        <v>73.554026290579259</v>
      </c>
    </row>
    <row r="71" spans="1:44" x14ac:dyDescent="0.4">
      <c r="A71" s="81" t="s">
        <v>254</v>
      </c>
      <c r="B71" s="75" t="s">
        <v>299</v>
      </c>
      <c r="C71" s="89">
        <v>205</v>
      </c>
      <c r="D71" s="89">
        <v>167</v>
      </c>
      <c r="E71" s="89">
        <v>170</v>
      </c>
      <c r="F71" s="89">
        <v>154</v>
      </c>
      <c r="G71" s="89"/>
      <c r="H71" s="89">
        <v>696</v>
      </c>
      <c r="I71" s="89">
        <v>77.33</v>
      </c>
      <c r="J71" s="89">
        <v>194</v>
      </c>
      <c r="K71" s="89">
        <v>357</v>
      </c>
      <c r="L71" s="89"/>
      <c r="M71" s="89">
        <v>65</v>
      </c>
      <c r="N71" s="89">
        <v>208</v>
      </c>
      <c r="O71" s="89"/>
      <c r="P71" s="89">
        <v>259</v>
      </c>
      <c r="Q71" s="89">
        <v>565</v>
      </c>
      <c r="R71" s="89"/>
      <c r="S71" s="89">
        <v>113</v>
      </c>
      <c r="T71" s="89">
        <v>143</v>
      </c>
      <c r="U71" s="89"/>
      <c r="V71" s="89">
        <v>76</v>
      </c>
      <c r="W71" s="89">
        <v>227</v>
      </c>
      <c r="X71" s="89">
        <v>303</v>
      </c>
      <c r="Y71" s="89">
        <v>150</v>
      </c>
      <c r="Z71" s="89"/>
      <c r="AA71" s="89"/>
      <c r="AB71" s="89">
        <v>38</v>
      </c>
      <c r="AC71" s="89">
        <v>20</v>
      </c>
      <c r="AD71" s="89">
        <v>8</v>
      </c>
      <c r="AE71" s="89">
        <v>12</v>
      </c>
      <c r="AF71" s="89">
        <v>13</v>
      </c>
      <c r="AG71" s="89">
        <v>61</v>
      </c>
      <c r="AH71" s="89">
        <v>86</v>
      </c>
      <c r="AI71" s="89">
        <v>147</v>
      </c>
      <c r="AJ71" s="89"/>
      <c r="AK71" s="89">
        <v>82</v>
      </c>
      <c r="AL71" s="89">
        <v>7</v>
      </c>
      <c r="AM71" s="89">
        <v>29</v>
      </c>
      <c r="AN71" s="89">
        <v>149</v>
      </c>
      <c r="AO71" s="89">
        <v>-280</v>
      </c>
      <c r="AP71" s="82">
        <f>(Q71+0.4*T71-1.07*(V71/(V71+팀수비력!W71))*(Q71-P71)+AK71)/9</f>
        <v>69.089212656364978</v>
      </c>
      <c r="AQ71" s="82">
        <f>(팀수비력!Q71+0.4*팀수비력!T71-1.07*(팀수비력!V71/(팀수비력!V71+팀공격력!W71))*(팀수비력!Q71-팀수비력!P71)+팀수비력!AK71)/9</f>
        <v>71.157194616977222</v>
      </c>
      <c r="AR71" s="80">
        <f t="shared" si="1"/>
        <v>70.123203636671093</v>
      </c>
    </row>
    <row r="72" spans="1:44" x14ac:dyDescent="0.4">
      <c r="A72" s="83" t="s">
        <v>274</v>
      </c>
      <c r="B72" s="84" t="s">
        <v>299</v>
      </c>
      <c r="C72" s="90">
        <v>153</v>
      </c>
      <c r="D72" s="90">
        <v>166</v>
      </c>
      <c r="E72" s="90">
        <v>196</v>
      </c>
      <c r="F72" s="90">
        <v>186</v>
      </c>
      <c r="G72" s="90"/>
      <c r="H72" s="90">
        <v>701</v>
      </c>
      <c r="I72" s="90">
        <v>77.89</v>
      </c>
      <c r="J72" s="90">
        <v>211</v>
      </c>
      <c r="K72" s="90">
        <v>414</v>
      </c>
      <c r="L72" s="90"/>
      <c r="M72" s="90">
        <v>61</v>
      </c>
      <c r="N72" s="90">
        <v>220</v>
      </c>
      <c r="O72" s="90"/>
      <c r="P72" s="90">
        <v>272</v>
      </c>
      <c r="Q72" s="90">
        <v>634</v>
      </c>
      <c r="R72" s="90"/>
      <c r="S72" s="90">
        <v>96</v>
      </c>
      <c r="T72" s="90">
        <v>148</v>
      </c>
      <c r="U72" s="90"/>
      <c r="V72" s="90">
        <v>114</v>
      </c>
      <c r="W72" s="90">
        <v>208</v>
      </c>
      <c r="X72" s="90">
        <v>322</v>
      </c>
      <c r="Y72" s="90">
        <v>149</v>
      </c>
      <c r="Z72" s="90"/>
      <c r="AA72" s="90"/>
      <c r="AB72" s="90">
        <v>67</v>
      </c>
      <c r="AC72" s="90">
        <v>14</v>
      </c>
      <c r="AD72" s="90">
        <v>10</v>
      </c>
      <c r="AE72" s="90">
        <v>7</v>
      </c>
      <c r="AF72" s="90">
        <v>7</v>
      </c>
      <c r="AG72" s="90">
        <v>77</v>
      </c>
      <c r="AH72" s="90">
        <v>94</v>
      </c>
      <c r="AI72" s="90">
        <v>171</v>
      </c>
      <c r="AJ72" s="90">
        <v>1</v>
      </c>
      <c r="AK72" s="90">
        <v>94</v>
      </c>
      <c r="AL72" s="90">
        <v>6</v>
      </c>
      <c r="AM72" s="90">
        <v>42</v>
      </c>
      <c r="AN72" s="90">
        <v>130</v>
      </c>
      <c r="AO72" s="90">
        <v>40</v>
      </c>
      <c r="AP72" s="85">
        <f>(Q72+0.4*T72-1.07*(V72/(V72+팀수비력!W72))*(Q72-P72)+AK72)/9</f>
        <v>72.95096646942801</v>
      </c>
      <c r="AQ72" s="85">
        <f>(팀수비력!Q72+0.4*팀수비력!T72-1.07*(팀수비력!V72/(팀수비력!V72+팀공격력!W72))*(팀수비력!Q72-팀수비력!P72)+팀수비력!AK72)/9</f>
        <v>71.025486590038312</v>
      </c>
      <c r="AR72" s="80">
        <f t="shared" si="1"/>
        <v>71.988226529733168</v>
      </c>
    </row>
  </sheetData>
  <mergeCells count="36">
    <mergeCell ref="AM1:AM2"/>
    <mergeCell ref="AN1:AN2"/>
    <mergeCell ref="AO1:AO2"/>
    <mergeCell ref="AP1:AP2"/>
    <mergeCell ref="AQ1:AQ2"/>
    <mergeCell ref="AR1:AR2"/>
    <mergeCell ref="AE1:AE2"/>
    <mergeCell ref="AF1:AF2"/>
    <mergeCell ref="AG1:AI1"/>
    <mergeCell ref="AJ1:AJ2"/>
    <mergeCell ref="AK1:AK2"/>
    <mergeCell ref="AL1:AL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X1:X2"/>
    <mergeCell ref="M1:M2"/>
    <mergeCell ref="N1:N2"/>
    <mergeCell ref="O1:O2"/>
    <mergeCell ref="P1:P2"/>
    <mergeCell ref="Q1:Q2"/>
    <mergeCell ref="R1:R2"/>
    <mergeCell ref="A1:A2"/>
    <mergeCell ref="B1:B2"/>
    <mergeCell ref="C1:I1"/>
    <mergeCell ref="J1:J2"/>
    <mergeCell ref="K1:K2"/>
    <mergeCell ref="L1:L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4CD7D-827A-4962-8A6E-E4086AF8A8E6}">
  <dimension ref="A1:AO72"/>
  <sheetViews>
    <sheetView zoomScale="70" zoomScaleNormal="70" workbookViewId="0">
      <selection activeCell="B1" sqref="B1:B1048576"/>
    </sheetView>
  </sheetViews>
  <sheetFormatPr defaultRowHeight="17.399999999999999" x14ac:dyDescent="0.4"/>
  <cols>
    <col min="1" max="1" width="14" bestFit="1" customWidth="1"/>
    <col min="2" max="2" width="8.59765625" style="87" customWidth="1"/>
    <col min="3" max="41" width="6.69921875" customWidth="1"/>
  </cols>
  <sheetData>
    <row r="1" spans="1:41" x14ac:dyDescent="0.4">
      <c r="A1" s="72" t="s">
        <v>300</v>
      </c>
      <c r="B1" s="72" t="s">
        <v>89</v>
      </c>
      <c r="C1" s="72" t="s">
        <v>301</v>
      </c>
      <c r="D1" s="86"/>
      <c r="E1" s="86"/>
      <c r="F1" s="86"/>
      <c r="G1" s="86"/>
      <c r="H1" s="86"/>
      <c r="I1" s="86"/>
      <c r="J1" s="72" t="s">
        <v>302</v>
      </c>
      <c r="K1" s="72" t="s">
        <v>16</v>
      </c>
      <c r="L1" s="72" t="s">
        <v>19</v>
      </c>
      <c r="M1" s="72" t="s">
        <v>303</v>
      </c>
      <c r="N1" s="72" t="s">
        <v>21</v>
      </c>
      <c r="O1" s="72" t="s">
        <v>24</v>
      </c>
      <c r="P1" s="72" t="s">
        <v>304</v>
      </c>
      <c r="Q1" s="72" t="s">
        <v>11</v>
      </c>
      <c r="R1" s="72" t="s">
        <v>14</v>
      </c>
      <c r="S1" s="72" t="s">
        <v>305</v>
      </c>
      <c r="T1" s="72" t="s">
        <v>26</v>
      </c>
      <c r="U1" s="72" t="s">
        <v>29</v>
      </c>
      <c r="V1" s="72" t="s">
        <v>306</v>
      </c>
      <c r="W1" s="72" t="s">
        <v>307</v>
      </c>
      <c r="X1" s="72" t="s">
        <v>308</v>
      </c>
      <c r="Y1" s="72" t="s">
        <v>309</v>
      </c>
      <c r="Z1" s="72" t="s">
        <v>66</v>
      </c>
      <c r="AA1" s="72" t="s">
        <v>68</v>
      </c>
      <c r="AB1" s="72" t="s">
        <v>310</v>
      </c>
      <c r="AC1" s="72" t="s">
        <v>311</v>
      </c>
      <c r="AD1" s="72" t="s">
        <v>312</v>
      </c>
      <c r="AE1" s="72" t="s">
        <v>313</v>
      </c>
      <c r="AF1" s="72" t="s">
        <v>314</v>
      </c>
      <c r="AG1" s="72" t="s">
        <v>315</v>
      </c>
      <c r="AH1" s="86"/>
      <c r="AI1" s="86"/>
      <c r="AJ1" s="72" t="s">
        <v>316</v>
      </c>
      <c r="AK1" s="72" t="s">
        <v>317</v>
      </c>
      <c r="AL1" s="72" t="s">
        <v>318</v>
      </c>
      <c r="AM1" s="72" t="s">
        <v>319</v>
      </c>
      <c r="AN1" s="72" t="s">
        <v>320</v>
      </c>
      <c r="AO1" s="72" t="s">
        <v>321</v>
      </c>
    </row>
    <row r="2" spans="1:41" x14ac:dyDescent="0.4">
      <c r="A2" s="73"/>
      <c r="B2" s="86"/>
      <c r="C2" s="75" t="s">
        <v>325</v>
      </c>
      <c r="D2" s="75" t="s">
        <v>326</v>
      </c>
      <c r="E2" s="75" t="s">
        <v>327</v>
      </c>
      <c r="F2" s="75" t="s">
        <v>328</v>
      </c>
      <c r="G2" s="75" t="s">
        <v>329</v>
      </c>
      <c r="H2" s="75" t="s">
        <v>330</v>
      </c>
      <c r="I2" s="75" t="s">
        <v>331</v>
      </c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75" t="s">
        <v>332</v>
      </c>
      <c r="AH2" s="75" t="s">
        <v>333</v>
      </c>
      <c r="AI2" s="75" t="s">
        <v>330</v>
      </c>
      <c r="AJ2" s="86"/>
      <c r="AK2" s="86"/>
      <c r="AL2" s="86"/>
      <c r="AM2" s="86"/>
      <c r="AN2" s="86"/>
      <c r="AO2" s="86"/>
    </row>
    <row r="3" spans="1:41" x14ac:dyDescent="0.4">
      <c r="A3" s="77" t="s">
        <v>85</v>
      </c>
      <c r="B3" s="78" t="s">
        <v>87</v>
      </c>
      <c r="C3" s="88">
        <v>1075</v>
      </c>
      <c r="D3" s="88">
        <v>1055</v>
      </c>
      <c r="E3" s="88">
        <v>1112</v>
      </c>
      <c r="F3" s="88">
        <v>1048</v>
      </c>
      <c r="G3" s="88">
        <v>37</v>
      </c>
      <c r="H3" s="88">
        <v>4327</v>
      </c>
      <c r="I3" s="88">
        <v>80.13</v>
      </c>
      <c r="J3" s="88">
        <v>1323</v>
      </c>
      <c r="K3" s="88">
        <v>2414</v>
      </c>
      <c r="L3" s="88">
        <v>54.81</v>
      </c>
      <c r="M3" s="88">
        <v>392</v>
      </c>
      <c r="N3" s="88">
        <v>1184</v>
      </c>
      <c r="O3" s="88">
        <v>33.11</v>
      </c>
      <c r="P3" s="88">
        <v>1715</v>
      </c>
      <c r="Q3" s="88">
        <v>3598</v>
      </c>
      <c r="R3" s="88">
        <v>47.67</v>
      </c>
      <c r="S3" s="88">
        <v>505</v>
      </c>
      <c r="T3" s="88">
        <v>739</v>
      </c>
      <c r="U3" s="88">
        <v>68.34</v>
      </c>
      <c r="V3" s="88">
        <v>565</v>
      </c>
      <c r="W3" s="88">
        <v>1329</v>
      </c>
      <c r="X3" s="88">
        <v>2039</v>
      </c>
      <c r="Y3" s="88">
        <v>1048</v>
      </c>
      <c r="Z3" s="88">
        <v>0</v>
      </c>
      <c r="AA3" s="88">
        <v>0</v>
      </c>
      <c r="AB3" s="88">
        <v>352</v>
      </c>
      <c r="AC3" s="88">
        <v>134</v>
      </c>
      <c r="AD3" s="88">
        <v>39</v>
      </c>
      <c r="AE3" s="88">
        <v>83</v>
      </c>
      <c r="AF3" s="88">
        <v>89</v>
      </c>
      <c r="AG3" s="88">
        <v>444</v>
      </c>
      <c r="AH3" s="88">
        <v>548</v>
      </c>
      <c r="AI3" s="88">
        <v>992</v>
      </c>
      <c r="AJ3" s="88">
        <v>7</v>
      </c>
      <c r="AK3" s="88">
        <v>634</v>
      </c>
      <c r="AL3" s="88">
        <v>38</v>
      </c>
      <c r="AM3" s="88">
        <v>247</v>
      </c>
      <c r="AN3" s="88">
        <v>1181</v>
      </c>
      <c r="AO3" s="88">
        <v>295</v>
      </c>
    </row>
    <row r="4" spans="1:41" x14ac:dyDescent="0.4">
      <c r="A4" s="81" t="s">
        <v>334</v>
      </c>
      <c r="B4" s="75" t="s">
        <v>87</v>
      </c>
      <c r="C4" s="89">
        <v>1078</v>
      </c>
      <c r="D4" s="89">
        <v>1142</v>
      </c>
      <c r="E4" s="89">
        <v>1118</v>
      </c>
      <c r="F4" s="89">
        <v>1097</v>
      </c>
      <c r="G4" s="89">
        <v>0</v>
      </c>
      <c r="H4" s="89">
        <v>4435</v>
      </c>
      <c r="I4" s="89">
        <v>82.13</v>
      </c>
      <c r="J4" s="89">
        <v>1198</v>
      </c>
      <c r="K4" s="89">
        <v>2189</v>
      </c>
      <c r="L4" s="89">
        <v>54.73</v>
      </c>
      <c r="M4" s="89">
        <v>491</v>
      </c>
      <c r="N4" s="89">
        <v>1480</v>
      </c>
      <c r="O4" s="89">
        <v>33.18</v>
      </c>
      <c r="P4" s="89">
        <v>1689</v>
      </c>
      <c r="Q4" s="89">
        <v>3669</v>
      </c>
      <c r="R4" s="89">
        <v>46.03</v>
      </c>
      <c r="S4" s="89">
        <v>566</v>
      </c>
      <c r="T4" s="89">
        <v>815</v>
      </c>
      <c r="U4" s="89">
        <v>69.45</v>
      </c>
      <c r="V4" s="89">
        <v>602</v>
      </c>
      <c r="W4" s="89">
        <v>1320</v>
      </c>
      <c r="X4" s="89">
        <v>2084</v>
      </c>
      <c r="Y4" s="89">
        <v>1007</v>
      </c>
      <c r="Z4" s="89">
        <v>0</v>
      </c>
      <c r="AA4" s="89">
        <v>0</v>
      </c>
      <c r="AB4" s="89">
        <v>340</v>
      </c>
      <c r="AC4" s="89">
        <v>133</v>
      </c>
      <c r="AD4" s="89">
        <v>33</v>
      </c>
      <c r="AE4" s="89">
        <v>79</v>
      </c>
      <c r="AF4" s="89">
        <v>83</v>
      </c>
      <c r="AG4" s="89">
        <v>410</v>
      </c>
      <c r="AH4" s="89">
        <v>594</v>
      </c>
      <c r="AI4" s="89">
        <v>1004</v>
      </c>
      <c r="AJ4" s="89">
        <v>5</v>
      </c>
      <c r="AK4" s="89">
        <v>547</v>
      </c>
      <c r="AL4" s="89">
        <v>33</v>
      </c>
      <c r="AM4" s="89">
        <v>249</v>
      </c>
      <c r="AN4" s="89">
        <v>1144</v>
      </c>
      <c r="AO4" s="89">
        <v>-25</v>
      </c>
    </row>
    <row r="5" spans="1:41" x14ac:dyDescent="0.4">
      <c r="A5" s="81" t="s">
        <v>130</v>
      </c>
      <c r="B5" s="75" t="s">
        <v>87</v>
      </c>
      <c r="C5" s="89">
        <v>1067</v>
      </c>
      <c r="D5" s="89">
        <v>1021</v>
      </c>
      <c r="E5" s="89">
        <v>1146</v>
      </c>
      <c r="F5" s="89">
        <v>1016</v>
      </c>
      <c r="G5" s="89">
        <v>20</v>
      </c>
      <c r="H5" s="89">
        <v>4270</v>
      </c>
      <c r="I5" s="89">
        <v>79.069999999999993</v>
      </c>
      <c r="J5" s="89">
        <v>1143</v>
      </c>
      <c r="K5" s="89">
        <v>2285</v>
      </c>
      <c r="L5" s="89">
        <v>50.02</v>
      </c>
      <c r="M5" s="89">
        <v>487</v>
      </c>
      <c r="N5" s="89">
        <v>1493</v>
      </c>
      <c r="O5" s="89">
        <v>32.619999999999997</v>
      </c>
      <c r="P5" s="89">
        <v>1630</v>
      </c>
      <c r="Q5" s="89">
        <v>3778</v>
      </c>
      <c r="R5" s="89">
        <v>43.14</v>
      </c>
      <c r="S5" s="89">
        <v>523</v>
      </c>
      <c r="T5" s="89">
        <v>728</v>
      </c>
      <c r="U5" s="89">
        <v>71.84</v>
      </c>
      <c r="V5" s="89">
        <v>563</v>
      </c>
      <c r="W5" s="89">
        <v>1269</v>
      </c>
      <c r="X5" s="89">
        <v>2014</v>
      </c>
      <c r="Y5" s="89">
        <v>980</v>
      </c>
      <c r="Z5" s="89">
        <v>0</v>
      </c>
      <c r="AA5" s="89">
        <v>0</v>
      </c>
      <c r="AB5" s="89">
        <v>391</v>
      </c>
      <c r="AC5" s="89">
        <v>126</v>
      </c>
      <c r="AD5" s="89">
        <v>49</v>
      </c>
      <c r="AE5" s="89">
        <v>59</v>
      </c>
      <c r="AF5" s="89">
        <v>67</v>
      </c>
      <c r="AG5" s="89">
        <v>479</v>
      </c>
      <c r="AH5" s="89">
        <v>534</v>
      </c>
      <c r="AI5" s="89">
        <v>1013</v>
      </c>
      <c r="AJ5" s="89">
        <v>9</v>
      </c>
      <c r="AK5" s="89">
        <v>610</v>
      </c>
      <c r="AL5" s="89">
        <v>35</v>
      </c>
      <c r="AM5" s="89">
        <v>228</v>
      </c>
      <c r="AN5" s="89">
        <v>1218</v>
      </c>
      <c r="AO5" s="89">
        <v>-1785</v>
      </c>
    </row>
    <row r="6" spans="1:41" x14ac:dyDescent="0.4">
      <c r="A6" s="81" t="s">
        <v>149</v>
      </c>
      <c r="B6" s="75" t="s">
        <v>87</v>
      </c>
      <c r="C6" s="89">
        <v>1197</v>
      </c>
      <c r="D6" s="89">
        <v>1166</v>
      </c>
      <c r="E6" s="89">
        <v>1148</v>
      </c>
      <c r="F6" s="89">
        <v>1105</v>
      </c>
      <c r="G6" s="89">
        <v>0</v>
      </c>
      <c r="H6" s="89">
        <v>4616</v>
      </c>
      <c r="I6" s="89">
        <v>85.48</v>
      </c>
      <c r="J6" s="89">
        <v>1255</v>
      </c>
      <c r="K6" s="89">
        <v>2302</v>
      </c>
      <c r="L6" s="89">
        <v>54.52</v>
      </c>
      <c r="M6" s="89">
        <v>436</v>
      </c>
      <c r="N6" s="89">
        <v>1292</v>
      </c>
      <c r="O6" s="89">
        <v>33.75</v>
      </c>
      <c r="P6" s="89">
        <v>1691</v>
      </c>
      <c r="Q6" s="89">
        <v>3594</v>
      </c>
      <c r="R6" s="89">
        <v>47.05</v>
      </c>
      <c r="S6" s="89">
        <v>798</v>
      </c>
      <c r="T6" s="89">
        <v>1083</v>
      </c>
      <c r="U6" s="89">
        <v>73.680000000000007</v>
      </c>
      <c r="V6" s="89">
        <v>569</v>
      </c>
      <c r="W6" s="89">
        <v>1370</v>
      </c>
      <c r="X6" s="89">
        <v>2121</v>
      </c>
      <c r="Y6" s="89">
        <v>1042</v>
      </c>
      <c r="Z6" s="89">
        <v>0</v>
      </c>
      <c r="AA6" s="89">
        <v>0</v>
      </c>
      <c r="AB6" s="89">
        <v>395</v>
      </c>
      <c r="AC6" s="89">
        <v>160</v>
      </c>
      <c r="AD6" s="89">
        <v>55</v>
      </c>
      <c r="AE6" s="89">
        <v>65</v>
      </c>
      <c r="AF6" s="89">
        <v>74</v>
      </c>
      <c r="AG6" s="89">
        <v>428</v>
      </c>
      <c r="AH6" s="89">
        <v>558</v>
      </c>
      <c r="AI6" s="89">
        <v>986</v>
      </c>
      <c r="AJ6" s="89">
        <v>3</v>
      </c>
      <c r="AK6" s="89">
        <v>519</v>
      </c>
      <c r="AL6" s="89">
        <v>28</v>
      </c>
      <c r="AM6" s="89">
        <v>272</v>
      </c>
      <c r="AN6" s="89">
        <v>1178</v>
      </c>
      <c r="AO6" s="89">
        <v>3065</v>
      </c>
    </row>
    <row r="7" spans="1:41" x14ac:dyDescent="0.4">
      <c r="A7" s="81" t="s">
        <v>171</v>
      </c>
      <c r="B7" s="75" t="s">
        <v>87</v>
      </c>
      <c r="C7" s="89">
        <v>1024</v>
      </c>
      <c r="D7" s="89">
        <v>1001</v>
      </c>
      <c r="E7" s="89">
        <v>1107</v>
      </c>
      <c r="F7" s="89">
        <v>1089</v>
      </c>
      <c r="G7" s="89">
        <v>0</v>
      </c>
      <c r="H7" s="89">
        <v>4221</v>
      </c>
      <c r="I7" s="89">
        <v>78.17</v>
      </c>
      <c r="J7" s="89">
        <v>1231</v>
      </c>
      <c r="K7" s="89">
        <v>2501</v>
      </c>
      <c r="L7" s="89">
        <v>49.22</v>
      </c>
      <c r="M7" s="89">
        <v>388</v>
      </c>
      <c r="N7" s="89">
        <v>1230</v>
      </c>
      <c r="O7" s="89">
        <v>31.54</v>
      </c>
      <c r="P7" s="89">
        <v>1619</v>
      </c>
      <c r="Q7" s="89">
        <v>3731</v>
      </c>
      <c r="R7" s="89">
        <v>43.39</v>
      </c>
      <c r="S7" s="89">
        <v>595</v>
      </c>
      <c r="T7" s="89">
        <v>848</v>
      </c>
      <c r="U7" s="89">
        <v>70.17</v>
      </c>
      <c r="V7" s="89">
        <v>646</v>
      </c>
      <c r="W7" s="89">
        <v>1171</v>
      </c>
      <c r="X7" s="89">
        <v>2012</v>
      </c>
      <c r="Y7" s="89">
        <v>904</v>
      </c>
      <c r="Z7" s="89">
        <v>0</v>
      </c>
      <c r="AA7" s="89">
        <v>0</v>
      </c>
      <c r="AB7" s="89">
        <v>381</v>
      </c>
      <c r="AC7" s="89">
        <v>142</v>
      </c>
      <c r="AD7" s="89">
        <v>76</v>
      </c>
      <c r="AE7" s="89">
        <v>62</v>
      </c>
      <c r="AF7" s="89">
        <v>63</v>
      </c>
      <c r="AG7" s="89">
        <v>459</v>
      </c>
      <c r="AH7" s="89">
        <v>513</v>
      </c>
      <c r="AI7" s="89">
        <v>972</v>
      </c>
      <c r="AJ7" s="89">
        <v>2</v>
      </c>
      <c r="AK7" s="89">
        <v>576</v>
      </c>
      <c r="AL7" s="89">
        <v>34</v>
      </c>
      <c r="AM7" s="89">
        <v>233</v>
      </c>
      <c r="AN7" s="89">
        <v>1248</v>
      </c>
      <c r="AO7" s="89">
        <v>-1490</v>
      </c>
    </row>
    <row r="8" spans="1:41" x14ac:dyDescent="0.4">
      <c r="A8" s="81" t="s">
        <v>191</v>
      </c>
      <c r="B8" s="75" t="s">
        <v>87</v>
      </c>
      <c r="C8" s="89">
        <v>1109</v>
      </c>
      <c r="D8" s="89">
        <v>1057</v>
      </c>
      <c r="E8" s="89">
        <v>1114</v>
      </c>
      <c r="F8" s="89">
        <v>1135</v>
      </c>
      <c r="G8" s="89">
        <v>29</v>
      </c>
      <c r="H8" s="89">
        <v>4444</v>
      </c>
      <c r="I8" s="89">
        <v>82.3</v>
      </c>
      <c r="J8" s="89">
        <v>1252</v>
      </c>
      <c r="K8" s="89">
        <v>2372</v>
      </c>
      <c r="L8" s="89">
        <v>52.78</v>
      </c>
      <c r="M8" s="89">
        <v>435</v>
      </c>
      <c r="N8" s="89">
        <v>1281</v>
      </c>
      <c r="O8" s="89">
        <v>33.96</v>
      </c>
      <c r="P8" s="89">
        <v>1687</v>
      </c>
      <c r="Q8" s="89">
        <v>3653</v>
      </c>
      <c r="R8" s="89">
        <v>46.18</v>
      </c>
      <c r="S8" s="89">
        <v>635</v>
      </c>
      <c r="T8" s="89">
        <v>849</v>
      </c>
      <c r="U8" s="89">
        <v>74.790000000000006</v>
      </c>
      <c r="V8" s="89">
        <v>599</v>
      </c>
      <c r="W8" s="89">
        <v>1437</v>
      </c>
      <c r="X8" s="89">
        <v>2207</v>
      </c>
      <c r="Y8" s="89">
        <v>982</v>
      </c>
      <c r="Z8" s="89">
        <v>0</v>
      </c>
      <c r="AA8" s="89">
        <v>0</v>
      </c>
      <c r="AB8" s="89">
        <v>306</v>
      </c>
      <c r="AC8" s="89">
        <v>84</v>
      </c>
      <c r="AD8" s="89">
        <v>44</v>
      </c>
      <c r="AE8" s="89">
        <v>76</v>
      </c>
      <c r="AF8" s="89">
        <v>79</v>
      </c>
      <c r="AG8" s="89">
        <v>422</v>
      </c>
      <c r="AH8" s="89">
        <v>534</v>
      </c>
      <c r="AI8" s="89">
        <v>956</v>
      </c>
      <c r="AJ8" s="89">
        <v>6</v>
      </c>
      <c r="AK8" s="89">
        <v>614</v>
      </c>
      <c r="AL8" s="89">
        <v>35</v>
      </c>
      <c r="AM8" s="89">
        <v>219</v>
      </c>
      <c r="AN8" s="89">
        <v>1230</v>
      </c>
      <c r="AO8" s="89">
        <v>-285</v>
      </c>
    </row>
    <row r="9" spans="1:41" x14ac:dyDescent="0.4">
      <c r="A9" s="81" t="s">
        <v>335</v>
      </c>
      <c r="B9" s="75" t="s">
        <v>87</v>
      </c>
      <c r="C9" s="89">
        <v>1020</v>
      </c>
      <c r="D9" s="89">
        <v>998</v>
      </c>
      <c r="E9" s="89">
        <v>1095</v>
      </c>
      <c r="F9" s="89">
        <v>1073</v>
      </c>
      <c r="G9" s="89">
        <v>39</v>
      </c>
      <c r="H9" s="89">
        <v>4225</v>
      </c>
      <c r="I9" s="89">
        <v>78.239999999999995</v>
      </c>
      <c r="J9" s="89">
        <v>1307</v>
      </c>
      <c r="K9" s="89">
        <v>2533</v>
      </c>
      <c r="L9" s="89">
        <v>51.6</v>
      </c>
      <c r="M9" s="89">
        <v>350</v>
      </c>
      <c r="N9" s="89">
        <v>1170</v>
      </c>
      <c r="O9" s="89">
        <v>29.91</v>
      </c>
      <c r="P9" s="89">
        <v>1657</v>
      </c>
      <c r="Q9" s="89">
        <v>3703</v>
      </c>
      <c r="R9" s="89">
        <v>44.75</v>
      </c>
      <c r="S9" s="89">
        <v>561</v>
      </c>
      <c r="T9" s="89">
        <v>808</v>
      </c>
      <c r="U9" s="89">
        <v>69.430000000000007</v>
      </c>
      <c r="V9" s="89">
        <v>611</v>
      </c>
      <c r="W9" s="89">
        <v>1223</v>
      </c>
      <c r="X9" s="89">
        <v>2035</v>
      </c>
      <c r="Y9" s="89">
        <v>920</v>
      </c>
      <c r="Z9" s="89">
        <v>0</v>
      </c>
      <c r="AA9" s="89">
        <v>0</v>
      </c>
      <c r="AB9" s="89">
        <v>380</v>
      </c>
      <c r="AC9" s="89">
        <v>149</v>
      </c>
      <c r="AD9" s="89">
        <v>56</v>
      </c>
      <c r="AE9" s="89">
        <v>73</v>
      </c>
      <c r="AF9" s="89">
        <v>76</v>
      </c>
      <c r="AG9" s="89">
        <v>499</v>
      </c>
      <c r="AH9" s="89">
        <v>527</v>
      </c>
      <c r="AI9" s="89">
        <v>1026</v>
      </c>
      <c r="AJ9" s="89">
        <v>7</v>
      </c>
      <c r="AK9" s="89">
        <v>623</v>
      </c>
      <c r="AL9" s="89">
        <v>34</v>
      </c>
      <c r="AM9" s="89">
        <v>223</v>
      </c>
      <c r="AN9" s="89">
        <v>1293</v>
      </c>
      <c r="AO9" s="89">
        <v>-700</v>
      </c>
    </row>
    <row r="10" spans="1:41" x14ac:dyDescent="0.4">
      <c r="A10" s="81" t="s">
        <v>230</v>
      </c>
      <c r="B10" s="75" t="s">
        <v>87</v>
      </c>
      <c r="C10" s="89">
        <v>1106</v>
      </c>
      <c r="D10" s="89">
        <v>1041</v>
      </c>
      <c r="E10" s="89">
        <v>1100</v>
      </c>
      <c r="F10" s="89">
        <v>1073</v>
      </c>
      <c r="G10" s="89">
        <v>11</v>
      </c>
      <c r="H10" s="89">
        <v>4331</v>
      </c>
      <c r="I10" s="89">
        <v>80.2</v>
      </c>
      <c r="J10" s="89">
        <v>1200</v>
      </c>
      <c r="K10" s="89">
        <v>2426</v>
      </c>
      <c r="L10" s="89">
        <v>49.46</v>
      </c>
      <c r="M10" s="89">
        <v>437</v>
      </c>
      <c r="N10" s="89">
        <v>1300</v>
      </c>
      <c r="O10" s="89">
        <v>33.619999999999997</v>
      </c>
      <c r="P10" s="89">
        <v>1637</v>
      </c>
      <c r="Q10" s="89">
        <v>3726</v>
      </c>
      <c r="R10" s="89">
        <v>43.93</v>
      </c>
      <c r="S10" s="89">
        <v>620</v>
      </c>
      <c r="T10" s="89">
        <v>867</v>
      </c>
      <c r="U10" s="89">
        <v>71.510000000000005</v>
      </c>
      <c r="V10" s="89">
        <v>556</v>
      </c>
      <c r="W10" s="89">
        <v>1409</v>
      </c>
      <c r="X10" s="89">
        <v>2151</v>
      </c>
      <c r="Y10" s="89">
        <v>956</v>
      </c>
      <c r="Z10" s="89">
        <v>0</v>
      </c>
      <c r="AA10" s="89">
        <v>0</v>
      </c>
      <c r="AB10" s="89">
        <v>382</v>
      </c>
      <c r="AC10" s="89">
        <v>142</v>
      </c>
      <c r="AD10" s="89">
        <v>53</v>
      </c>
      <c r="AE10" s="89">
        <v>67</v>
      </c>
      <c r="AF10" s="89">
        <v>68</v>
      </c>
      <c r="AG10" s="89">
        <v>402</v>
      </c>
      <c r="AH10" s="89">
        <v>551</v>
      </c>
      <c r="AI10" s="89">
        <v>953</v>
      </c>
      <c r="AJ10" s="89">
        <v>5</v>
      </c>
      <c r="AK10" s="89">
        <v>579</v>
      </c>
      <c r="AL10" s="89">
        <v>31</v>
      </c>
      <c r="AM10" s="89">
        <v>230</v>
      </c>
      <c r="AN10" s="89">
        <v>1248</v>
      </c>
      <c r="AO10" s="89">
        <v>215</v>
      </c>
    </row>
    <row r="11" spans="1:41" x14ac:dyDescent="0.4">
      <c r="A11" s="81" t="s">
        <v>254</v>
      </c>
      <c r="B11" s="75" t="s">
        <v>87</v>
      </c>
      <c r="C11" s="89">
        <v>1129</v>
      </c>
      <c r="D11" s="89">
        <v>1101</v>
      </c>
      <c r="E11" s="89">
        <v>1156</v>
      </c>
      <c r="F11" s="89">
        <v>1079</v>
      </c>
      <c r="G11" s="89">
        <v>56</v>
      </c>
      <c r="H11" s="89">
        <v>4521</v>
      </c>
      <c r="I11" s="89">
        <v>83.72</v>
      </c>
      <c r="J11" s="89">
        <v>1277</v>
      </c>
      <c r="K11" s="89">
        <v>2360</v>
      </c>
      <c r="L11" s="89">
        <v>54.11</v>
      </c>
      <c r="M11" s="89">
        <v>493</v>
      </c>
      <c r="N11" s="89">
        <v>1415</v>
      </c>
      <c r="O11" s="89">
        <v>34.840000000000003</v>
      </c>
      <c r="P11" s="89">
        <v>1770</v>
      </c>
      <c r="Q11" s="89">
        <v>3775</v>
      </c>
      <c r="R11" s="89">
        <v>46.89</v>
      </c>
      <c r="S11" s="89">
        <v>488</v>
      </c>
      <c r="T11" s="89">
        <v>676</v>
      </c>
      <c r="U11" s="89">
        <v>72.19</v>
      </c>
      <c r="V11" s="89">
        <v>608</v>
      </c>
      <c r="W11" s="89">
        <v>1318</v>
      </c>
      <c r="X11" s="89">
        <v>2067</v>
      </c>
      <c r="Y11" s="89">
        <v>1031</v>
      </c>
      <c r="Z11" s="89">
        <v>0</v>
      </c>
      <c r="AA11" s="89">
        <v>0</v>
      </c>
      <c r="AB11" s="89">
        <v>407</v>
      </c>
      <c r="AC11" s="89">
        <v>134</v>
      </c>
      <c r="AD11" s="89">
        <v>27</v>
      </c>
      <c r="AE11" s="89">
        <v>79</v>
      </c>
      <c r="AF11" s="89">
        <v>84</v>
      </c>
      <c r="AG11" s="89">
        <v>496</v>
      </c>
      <c r="AH11" s="89">
        <v>518</v>
      </c>
      <c r="AI11" s="89">
        <v>1014</v>
      </c>
      <c r="AJ11" s="89">
        <v>8</v>
      </c>
      <c r="AK11" s="89">
        <v>501</v>
      </c>
      <c r="AL11" s="89">
        <v>22</v>
      </c>
      <c r="AM11" s="89">
        <v>261</v>
      </c>
      <c r="AN11" s="89">
        <v>1151</v>
      </c>
      <c r="AO11" s="89">
        <v>715</v>
      </c>
    </row>
    <row r="12" spans="1:41" x14ac:dyDescent="0.4">
      <c r="A12" s="83" t="s">
        <v>274</v>
      </c>
      <c r="B12" s="84" t="s">
        <v>87</v>
      </c>
      <c r="C12" s="90">
        <v>1029</v>
      </c>
      <c r="D12" s="90">
        <v>973</v>
      </c>
      <c r="E12" s="90">
        <v>1086</v>
      </c>
      <c r="F12" s="90">
        <v>1069</v>
      </c>
      <c r="G12" s="90">
        <v>20</v>
      </c>
      <c r="H12" s="90">
        <v>4177</v>
      </c>
      <c r="I12" s="90">
        <v>77.349999999999994</v>
      </c>
      <c r="J12" s="90">
        <v>1152</v>
      </c>
      <c r="K12" s="90">
        <v>2148</v>
      </c>
      <c r="L12" s="90">
        <v>53.63</v>
      </c>
      <c r="M12" s="90">
        <v>412</v>
      </c>
      <c r="N12" s="90">
        <v>1246</v>
      </c>
      <c r="O12" s="90">
        <v>33.07</v>
      </c>
      <c r="P12" s="90">
        <v>1564</v>
      </c>
      <c r="Q12" s="90">
        <v>3394</v>
      </c>
      <c r="R12" s="90">
        <v>46.08</v>
      </c>
      <c r="S12" s="90">
        <v>637</v>
      </c>
      <c r="T12" s="90">
        <v>885</v>
      </c>
      <c r="U12" s="90">
        <v>71.98</v>
      </c>
      <c r="V12" s="90">
        <v>506</v>
      </c>
      <c r="W12" s="90">
        <v>1327</v>
      </c>
      <c r="X12" s="90">
        <v>2024</v>
      </c>
      <c r="Y12" s="90">
        <v>936</v>
      </c>
      <c r="Z12" s="90">
        <v>0</v>
      </c>
      <c r="AA12" s="90">
        <v>0</v>
      </c>
      <c r="AB12" s="90">
        <v>299</v>
      </c>
      <c r="AC12" s="90">
        <v>160</v>
      </c>
      <c r="AD12" s="90">
        <v>50</v>
      </c>
      <c r="AE12" s="90">
        <v>66</v>
      </c>
      <c r="AF12" s="90">
        <v>69</v>
      </c>
      <c r="AG12" s="90">
        <v>489</v>
      </c>
      <c r="AH12" s="90">
        <v>591</v>
      </c>
      <c r="AI12" s="90">
        <v>1080</v>
      </c>
      <c r="AJ12" s="90">
        <v>12</v>
      </c>
      <c r="AK12" s="90">
        <v>625</v>
      </c>
      <c r="AL12" s="90">
        <v>46</v>
      </c>
      <c r="AM12" s="90">
        <v>229</v>
      </c>
      <c r="AN12" s="90">
        <v>1242</v>
      </c>
      <c r="AO12" s="90">
        <v>-5</v>
      </c>
    </row>
    <row r="13" spans="1:41" x14ac:dyDescent="0.4">
      <c r="A13" s="77" t="s">
        <v>85</v>
      </c>
      <c r="B13" s="78" t="s">
        <v>294</v>
      </c>
      <c r="C13" s="88">
        <v>196</v>
      </c>
      <c r="D13" s="88">
        <v>160</v>
      </c>
      <c r="E13" s="88">
        <v>168</v>
      </c>
      <c r="F13" s="88">
        <v>172</v>
      </c>
      <c r="G13" s="88">
        <v>8</v>
      </c>
      <c r="H13" s="88">
        <v>704</v>
      </c>
      <c r="I13" s="88">
        <v>78.22</v>
      </c>
      <c r="J13" s="88">
        <v>214</v>
      </c>
      <c r="K13" s="88">
        <v>422</v>
      </c>
      <c r="L13" s="88"/>
      <c r="M13" s="88">
        <v>61</v>
      </c>
      <c r="N13" s="88">
        <v>215</v>
      </c>
      <c r="O13" s="88"/>
      <c r="P13" s="88">
        <v>275</v>
      </c>
      <c r="Q13" s="88">
        <v>637</v>
      </c>
      <c r="R13" s="88"/>
      <c r="S13" s="88">
        <v>93</v>
      </c>
      <c r="T13" s="88">
        <v>134</v>
      </c>
      <c r="U13" s="88"/>
      <c r="V13" s="88">
        <v>116</v>
      </c>
      <c r="W13" s="88">
        <v>225</v>
      </c>
      <c r="X13" s="88">
        <v>341</v>
      </c>
      <c r="Y13" s="88">
        <v>156</v>
      </c>
      <c r="Z13" s="88"/>
      <c r="AA13" s="88"/>
      <c r="AB13" s="88">
        <v>56</v>
      </c>
      <c r="AC13" s="88">
        <v>23</v>
      </c>
      <c r="AD13" s="88">
        <v>5</v>
      </c>
      <c r="AE13" s="88">
        <v>10</v>
      </c>
      <c r="AF13" s="88">
        <v>11</v>
      </c>
      <c r="AG13" s="88">
        <v>68</v>
      </c>
      <c r="AH13" s="88">
        <v>93</v>
      </c>
      <c r="AI13" s="88">
        <v>161</v>
      </c>
      <c r="AJ13" s="88">
        <v>2</v>
      </c>
      <c r="AK13" s="88">
        <v>102</v>
      </c>
      <c r="AL13" s="88">
        <v>4</v>
      </c>
      <c r="AM13" s="88">
        <v>42</v>
      </c>
      <c r="AN13" s="88">
        <v>200</v>
      </c>
      <c r="AO13" s="88">
        <v>-175</v>
      </c>
    </row>
    <row r="14" spans="1:41" x14ac:dyDescent="0.4">
      <c r="A14" s="81" t="s">
        <v>334</v>
      </c>
      <c r="B14" s="75" t="s">
        <v>294</v>
      </c>
      <c r="C14" s="89">
        <v>178</v>
      </c>
      <c r="D14" s="89">
        <v>217</v>
      </c>
      <c r="E14" s="89">
        <v>180</v>
      </c>
      <c r="F14" s="89">
        <v>186</v>
      </c>
      <c r="G14" s="89"/>
      <c r="H14" s="89">
        <v>761</v>
      </c>
      <c r="I14" s="89">
        <v>84.56</v>
      </c>
      <c r="J14" s="89">
        <v>203</v>
      </c>
      <c r="K14" s="89">
        <v>378</v>
      </c>
      <c r="L14" s="89"/>
      <c r="M14" s="89">
        <v>83</v>
      </c>
      <c r="N14" s="89">
        <v>239</v>
      </c>
      <c r="O14" s="89"/>
      <c r="P14" s="89">
        <v>286</v>
      </c>
      <c r="Q14" s="89">
        <v>617</v>
      </c>
      <c r="R14" s="89"/>
      <c r="S14" s="89">
        <v>106</v>
      </c>
      <c r="T14" s="89">
        <v>151</v>
      </c>
      <c r="U14" s="89"/>
      <c r="V14" s="89">
        <v>104</v>
      </c>
      <c r="W14" s="89">
        <v>237</v>
      </c>
      <c r="X14" s="89">
        <v>341</v>
      </c>
      <c r="Y14" s="89">
        <v>167</v>
      </c>
      <c r="Z14" s="89"/>
      <c r="AA14" s="89"/>
      <c r="AB14" s="89">
        <v>63</v>
      </c>
      <c r="AC14" s="89">
        <v>37</v>
      </c>
      <c r="AD14" s="89">
        <v>3</v>
      </c>
      <c r="AE14" s="89">
        <v>11</v>
      </c>
      <c r="AF14" s="89">
        <v>13</v>
      </c>
      <c r="AG14" s="89">
        <v>76</v>
      </c>
      <c r="AH14" s="89">
        <v>106</v>
      </c>
      <c r="AI14" s="89">
        <v>182</v>
      </c>
      <c r="AJ14" s="89"/>
      <c r="AK14" s="89">
        <v>99</v>
      </c>
      <c r="AL14" s="89">
        <v>5</v>
      </c>
      <c r="AM14" s="89">
        <v>36</v>
      </c>
      <c r="AN14" s="89">
        <v>231</v>
      </c>
      <c r="AO14" s="89">
        <v>165</v>
      </c>
    </row>
    <row r="15" spans="1:41" x14ac:dyDescent="0.4">
      <c r="A15" s="81" t="s">
        <v>130</v>
      </c>
      <c r="B15" s="75" t="s">
        <v>294</v>
      </c>
      <c r="C15" s="89">
        <v>177</v>
      </c>
      <c r="D15" s="89">
        <v>171</v>
      </c>
      <c r="E15" s="89">
        <v>214</v>
      </c>
      <c r="F15" s="89">
        <v>161</v>
      </c>
      <c r="G15" s="89">
        <v>20</v>
      </c>
      <c r="H15" s="89">
        <v>743</v>
      </c>
      <c r="I15" s="89">
        <v>82.56</v>
      </c>
      <c r="J15" s="89">
        <v>206</v>
      </c>
      <c r="K15" s="89">
        <v>392</v>
      </c>
      <c r="L15" s="89"/>
      <c r="M15" s="89">
        <v>79</v>
      </c>
      <c r="N15" s="89">
        <v>255</v>
      </c>
      <c r="O15" s="89"/>
      <c r="P15" s="89">
        <v>285</v>
      </c>
      <c r="Q15" s="89">
        <v>647</v>
      </c>
      <c r="R15" s="89"/>
      <c r="S15" s="89">
        <v>94</v>
      </c>
      <c r="T15" s="89">
        <v>132</v>
      </c>
      <c r="U15" s="89"/>
      <c r="V15" s="89">
        <v>102</v>
      </c>
      <c r="W15" s="89">
        <v>218</v>
      </c>
      <c r="X15" s="89">
        <v>320</v>
      </c>
      <c r="Y15" s="89">
        <v>181</v>
      </c>
      <c r="Z15" s="89"/>
      <c r="AA15" s="89"/>
      <c r="AB15" s="89">
        <v>55</v>
      </c>
      <c r="AC15" s="89">
        <v>23</v>
      </c>
      <c r="AD15" s="89">
        <v>10</v>
      </c>
      <c r="AE15" s="89">
        <v>10</v>
      </c>
      <c r="AF15" s="89">
        <v>11</v>
      </c>
      <c r="AG15" s="89">
        <v>92</v>
      </c>
      <c r="AH15" s="89">
        <v>84</v>
      </c>
      <c r="AI15" s="89">
        <v>176</v>
      </c>
      <c r="AJ15" s="89">
        <v>3</v>
      </c>
      <c r="AK15" s="89">
        <v>103</v>
      </c>
      <c r="AL15" s="89">
        <v>5</v>
      </c>
      <c r="AM15" s="89">
        <v>34</v>
      </c>
      <c r="AN15" s="89">
        <v>200</v>
      </c>
      <c r="AO15" s="89">
        <v>-385</v>
      </c>
    </row>
    <row r="16" spans="1:41" x14ac:dyDescent="0.4">
      <c r="A16" s="81" t="s">
        <v>149</v>
      </c>
      <c r="B16" s="75" t="s">
        <v>294</v>
      </c>
      <c r="C16" s="89">
        <v>205</v>
      </c>
      <c r="D16" s="89">
        <v>185</v>
      </c>
      <c r="E16" s="89">
        <v>183</v>
      </c>
      <c r="F16" s="89">
        <v>181</v>
      </c>
      <c r="G16" s="89"/>
      <c r="H16" s="89">
        <v>754</v>
      </c>
      <c r="I16" s="89">
        <v>83.78</v>
      </c>
      <c r="J16" s="89">
        <v>202</v>
      </c>
      <c r="K16" s="89">
        <v>395</v>
      </c>
      <c r="L16" s="89"/>
      <c r="M16" s="89">
        <v>67</v>
      </c>
      <c r="N16" s="89">
        <v>210</v>
      </c>
      <c r="O16" s="89"/>
      <c r="P16" s="89">
        <v>269</v>
      </c>
      <c r="Q16" s="89">
        <v>605</v>
      </c>
      <c r="R16" s="89"/>
      <c r="S16" s="89">
        <v>149</v>
      </c>
      <c r="T16" s="89">
        <v>190</v>
      </c>
      <c r="U16" s="89"/>
      <c r="V16" s="89">
        <v>96</v>
      </c>
      <c r="W16" s="89">
        <v>210</v>
      </c>
      <c r="X16" s="89">
        <v>306</v>
      </c>
      <c r="Y16" s="89">
        <v>163</v>
      </c>
      <c r="Z16" s="89"/>
      <c r="AA16" s="89"/>
      <c r="AB16" s="89">
        <v>61</v>
      </c>
      <c r="AC16" s="89">
        <v>26</v>
      </c>
      <c r="AD16" s="89">
        <v>11</v>
      </c>
      <c r="AE16" s="89">
        <v>7</v>
      </c>
      <c r="AF16" s="89">
        <v>10</v>
      </c>
      <c r="AG16" s="89">
        <v>83</v>
      </c>
      <c r="AH16" s="89">
        <v>90</v>
      </c>
      <c r="AI16" s="89">
        <v>173</v>
      </c>
      <c r="AJ16" s="89">
        <v>1</v>
      </c>
      <c r="AK16" s="89">
        <v>79</v>
      </c>
      <c r="AL16" s="89">
        <v>5</v>
      </c>
      <c r="AM16" s="89">
        <v>42</v>
      </c>
      <c r="AN16" s="89">
        <v>224</v>
      </c>
      <c r="AO16" s="89">
        <v>130</v>
      </c>
    </row>
    <row r="17" spans="1:41" x14ac:dyDescent="0.4">
      <c r="A17" s="81" t="s">
        <v>171</v>
      </c>
      <c r="B17" s="75" t="s">
        <v>294</v>
      </c>
      <c r="C17" s="89">
        <v>187</v>
      </c>
      <c r="D17" s="89">
        <v>153</v>
      </c>
      <c r="E17" s="89">
        <v>161</v>
      </c>
      <c r="F17" s="89">
        <v>188</v>
      </c>
      <c r="G17" s="89"/>
      <c r="H17" s="89">
        <v>689</v>
      </c>
      <c r="I17" s="89">
        <v>76.56</v>
      </c>
      <c r="J17" s="89">
        <v>190</v>
      </c>
      <c r="K17" s="89">
        <v>404</v>
      </c>
      <c r="L17" s="89"/>
      <c r="M17" s="89">
        <v>70</v>
      </c>
      <c r="N17" s="89">
        <v>199</v>
      </c>
      <c r="O17" s="89"/>
      <c r="P17" s="89">
        <v>260</v>
      </c>
      <c r="Q17" s="89">
        <v>603</v>
      </c>
      <c r="R17" s="89"/>
      <c r="S17" s="89">
        <v>99</v>
      </c>
      <c r="T17" s="89">
        <v>147</v>
      </c>
      <c r="U17" s="89"/>
      <c r="V17" s="89">
        <v>98</v>
      </c>
      <c r="W17" s="89">
        <v>199</v>
      </c>
      <c r="X17" s="89">
        <v>297</v>
      </c>
      <c r="Y17" s="89">
        <v>163</v>
      </c>
      <c r="Z17" s="89"/>
      <c r="AA17" s="89"/>
      <c r="AB17" s="89">
        <v>62</v>
      </c>
      <c r="AC17" s="89">
        <v>31</v>
      </c>
      <c r="AD17" s="89">
        <v>15</v>
      </c>
      <c r="AE17" s="89">
        <v>10</v>
      </c>
      <c r="AF17" s="89">
        <v>10</v>
      </c>
      <c r="AG17" s="89">
        <v>80</v>
      </c>
      <c r="AH17" s="89">
        <v>84</v>
      </c>
      <c r="AI17" s="89">
        <v>164</v>
      </c>
      <c r="AJ17" s="89"/>
      <c r="AK17" s="89">
        <v>108</v>
      </c>
      <c r="AL17" s="89">
        <v>5</v>
      </c>
      <c r="AM17" s="89">
        <v>43</v>
      </c>
      <c r="AN17" s="89">
        <v>187</v>
      </c>
      <c r="AO17" s="89">
        <v>-440</v>
      </c>
    </row>
    <row r="18" spans="1:41" x14ac:dyDescent="0.4">
      <c r="A18" s="81" t="s">
        <v>191</v>
      </c>
      <c r="B18" s="75" t="s">
        <v>294</v>
      </c>
      <c r="C18" s="89">
        <v>213</v>
      </c>
      <c r="D18" s="89">
        <v>194</v>
      </c>
      <c r="E18" s="89">
        <v>162</v>
      </c>
      <c r="F18" s="89">
        <v>194</v>
      </c>
      <c r="G18" s="89">
        <v>12</v>
      </c>
      <c r="H18" s="89">
        <v>775</v>
      </c>
      <c r="I18" s="89">
        <v>86.11</v>
      </c>
      <c r="J18" s="89">
        <v>218</v>
      </c>
      <c r="K18" s="89">
        <v>407</v>
      </c>
      <c r="L18" s="89"/>
      <c r="M18" s="89">
        <v>80</v>
      </c>
      <c r="N18" s="89">
        <v>228</v>
      </c>
      <c r="O18" s="89"/>
      <c r="P18" s="89">
        <v>298</v>
      </c>
      <c r="Q18" s="89">
        <v>635</v>
      </c>
      <c r="R18" s="89"/>
      <c r="S18" s="89">
        <v>99</v>
      </c>
      <c r="T18" s="89">
        <v>138</v>
      </c>
      <c r="U18" s="89"/>
      <c r="V18" s="89">
        <v>116</v>
      </c>
      <c r="W18" s="89">
        <v>240</v>
      </c>
      <c r="X18" s="89">
        <v>356</v>
      </c>
      <c r="Y18" s="89">
        <v>167</v>
      </c>
      <c r="Z18" s="89"/>
      <c r="AA18" s="89"/>
      <c r="AB18" s="89">
        <v>54</v>
      </c>
      <c r="AC18" s="89">
        <v>14</v>
      </c>
      <c r="AD18" s="89">
        <v>7</v>
      </c>
      <c r="AE18" s="89">
        <v>13</v>
      </c>
      <c r="AF18" s="89">
        <v>14</v>
      </c>
      <c r="AG18" s="89">
        <v>81</v>
      </c>
      <c r="AH18" s="89">
        <v>86</v>
      </c>
      <c r="AI18" s="89">
        <v>167</v>
      </c>
      <c r="AJ18" s="89"/>
      <c r="AK18" s="89">
        <v>106</v>
      </c>
      <c r="AL18" s="89">
        <v>7</v>
      </c>
      <c r="AM18" s="89">
        <v>33</v>
      </c>
      <c r="AN18" s="89">
        <v>219</v>
      </c>
      <c r="AO18" s="89">
        <v>200</v>
      </c>
    </row>
    <row r="19" spans="1:41" x14ac:dyDescent="0.4">
      <c r="A19" s="81" t="s">
        <v>335</v>
      </c>
      <c r="B19" s="75" t="s">
        <v>294</v>
      </c>
      <c r="C19" s="89">
        <v>199</v>
      </c>
      <c r="D19" s="89">
        <v>184</v>
      </c>
      <c r="E19" s="89">
        <v>193</v>
      </c>
      <c r="F19" s="89">
        <v>206</v>
      </c>
      <c r="G19" s="89">
        <v>20</v>
      </c>
      <c r="H19" s="89">
        <v>802</v>
      </c>
      <c r="I19" s="89">
        <v>89.11</v>
      </c>
      <c r="J19" s="89">
        <v>270</v>
      </c>
      <c r="K19" s="89">
        <v>466</v>
      </c>
      <c r="L19" s="89"/>
      <c r="M19" s="89">
        <v>51</v>
      </c>
      <c r="N19" s="89">
        <v>191</v>
      </c>
      <c r="O19" s="89"/>
      <c r="P19" s="89">
        <v>321</v>
      </c>
      <c r="Q19" s="89">
        <v>657</v>
      </c>
      <c r="R19" s="89"/>
      <c r="S19" s="89">
        <v>109</v>
      </c>
      <c r="T19" s="89">
        <v>152</v>
      </c>
      <c r="U19" s="89"/>
      <c r="V19" s="89">
        <v>101</v>
      </c>
      <c r="W19" s="89">
        <v>202</v>
      </c>
      <c r="X19" s="89">
        <v>303</v>
      </c>
      <c r="Y19" s="89">
        <v>177</v>
      </c>
      <c r="Z19" s="89"/>
      <c r="AA19" s="89"/>
      <c r="AB19" s="89">
        <v>76</v>
      </c>
      <c r="AC19" s="89">
        <v>22</v>
      </c>
      <c r="AD19" s="89">
        <v>5</v>
      </c>
      <c r="AE19" s="89">
        <v>16</v>
      </c>
      <c r="AF19" s="89">
        <v>16</v>
      </c>
      <c r="AG19" s="89">
        <v>89</v>
      </c>
      <c r="AH19" s="89">
        <v>88</v>
      </c>
      <c r="AI19" s="89">
        <v>177</v>
      </c>
      <c r="AJ19" s="89">
        <v>1</v>
      </c>
      <c r="AK19" s="89">
        <v>94</v>
      </c>
      <c r="AL19" s="89">
        <v>7</v>
      </c>
      <c r="AM19" s="89">
        <v>41</v>
      </c>
      <c r="AN19" s="89">
        <v>263</v>
      </c>
      <c r="AO19" s="89">
        <v>165</v>
      </c>
    </row>
    <row r="20" spans="1:41" x14ac:dyDescent="0.4">
      <c r="A20" s="81" t="s">
        <v>230</v>
      </c>
      <c r="B20" s="75" t="s">
        <v>294</v>
      </c>
      <c r="C20" s="89">
        <v>152</v>
      </c>
      <c r="D20" s="89">
        <v>190</v>
      </c>
      <c r="E20" s="89">
        <v>189</v>
      </c>
      <c r="F20" s="89">
        <v>146</v>
      </c>
      <c r="G20" s="89"/>
      <c r="H20" s="89">
        <v>677</v>
      </c>
      <c r="I20" s="89">
        <v>75.22</v>
      </c>
      <c r="J20" s="89">
        <v>172</v>
      </c>
      <c r="K20" s="89">
        <v>391</v>
      </c>
      <c r="L20" s="89"/>
      <c r="M20" s="89">
        <v>70</v>
      </c>
      <c r="N20" s="89">
        <v>209</v>
      </c>
      <c r="O20" s="89"/>
      <c r="P20" s="89">
        <v>242</v>
      </c>
      <c r="Q20" s="89">
        <v>600</v>
      </c>
      <c r="R20" s="89"/>
      <c r="S20" s="89">
        <v>123</v>
      </c>
      <c r="T20" s="89">
        <v>172</v>
      </c>
      <c r="U20" s="89"/>
      <c r="V20" s="89">
        <v>85</v>
      </c>
      <c r="W20" s="89">
        <v>253</v>
      </c>
      <c r="X20" s="89">
        <v>338</v>
      </c>
      <c r="Y20" s="89">
        <v>141</v>
      </c>
      <c r="Z20" s="89"/>
      <c r="AA20" s="89"/>
      <c r="AB20" s="89">
        <v>59</v>
      </c>
      <c r="AC20" s="89">
        <v>21</v>
      </c>
      <c r="AD20" s="89">
        <v>8</v>
      </c>
      <c r="AE20" s="89">
        <v>15</v>
      </c>
      <c r="AF20" s="89">
        <v>16</v>
      </c>
      <c r="AG20" s="89">
        <v>72</v>
      </c>
      <c r="AH20" s="89">
        <v>80</v>
      </c>
      <c r="AI20" s="89">
        <v>152</v>
      </c>
      <c r="AJ20" s="89"/>
      <c r="AK20" s="89">
        <v>89</v>
      </c>
      <c r="AL20" s="89">
        <v>5</v>
      </c>
      <c r="AM20" s="89">
        <v>30</v>
      </c>
      <c r="AN20" s="89">
        <v>202</v>
      </c>
      <c r="AO20" s="89">
        <v>30</v>
      </c>
    </row>
    <row r="21" spans="1:41" x14ac:dyDescent="0.4">
      <c r="A21" s="81" t="s">
        <v>254</v>
      </c>
      <c r="B21" s="75" t="s">
        <v>294</v>
      </c>
      <c r="C21" s="89">
        <v>183</v>
      </c>
      <c r="D21" s="89">
        <v>197</v>
      </c>
      <c r="E21" s="89">
        <v>172</v>
      </c>
      <c r="F21" s="89">
        <v>185</v>
      </c>
      <c r="G21" s="89">
        <v>27</v>
      </c>
      <c r="H21" s="89">
        <v>764</v>
      </c>
      <c r="I21" s="89">
        <v>84.89</v>
      </c>
      <c r="J21" s="89">
        <v>219</v>
      </c>
      <c r="K21" s="89">
        <v>431</v>
      </c>
      <c r="L21" s="89"/>
      <c r="M21" s="89">
        <v>80</v>
      </c>
      <c r="N21" s="89">
        <v>227</v>
      </c>
      <c r="O21" s="89"/>
      <c r="P21" s="89">
        <v>299</v>
      </c>
      <c r="Q21" s="89">
        <v>658</v>
      </c>
      <c r="R21" s="89"/>
      <c r="S21" s="89">
        <v>86</v>
      </c>
      <c r="T21" s="89">
        <v>113</v>
      </c>
      <c r="U21" s="89"/>
      <c r="V21" s="89">
        <v>112</v>
      </c>
      <c r="W21" s="89">
        <v>230</v>
      </c>
      <c r="X21" s="89">
        <v>342</v>
      </c>
      <c r="Y21" s="89">
        <v>158</v>
      </c>
      <c r="Z21" s="89"/>
      <c r="AA21" s="89"/>
      <c r="AB21" s="89">
        <v>65</v>
      </c>
      <c r="AC21" s="89">
        <v>26</v>
      </c>
      <c r="AD21" s="89">
        <v>6</v>
      </c>
      <c r="AE21" s="89">
        <v>4</v>
      </c>
      <c r="AF21" s="89">
        <v>4</v>
      </c>
      <c r="AG21" s="89">
        <v>90</v>
      </c>
      <c r="AH21" s="89">
        <v>93</v>
      </c>
      <c r="AI21" s="89">
        <v>183</v>
      </c>
      <c r="AJ21" s="89">
        <v>1</v>
      </c>
      <c r="AK21" s="89">
        <v>80</v>
      </c>
      <c r="AL21" s="89">
        <v>3</v>
      </c>
      <c r="AM21" s="89">
        <v>38</v>
      </c>
      <c r="AN21" s="89">
        <v>211</v>
      </c>
      <c r="AO21" s="89">
        <v>175</v>
      </c>
    </row>
    <row r="22" spans="1:41" x14ac:dyDescent="0.4">
      <c r="A22" s="83" t="s">
        <v>274</v>
      </c>
      <c r="B22" s="84" t="s">
        <v>294</v>
      </c>
      <c r="C22" s="90">
        <v>205</v>
      </c>
      <c r="D22" s="90">
        <v>139</v>
      </c>
      <c r="E22" s="90">
        <v>197</v>
      </c>
      <c r="F22" s="90">
        <v>176</v>
      </c>
      <c r="G22" s="90">
        <v>12</v>
      </c>
      <c r="H22" s="90">
        <v>729</v>
      </c>
      <c r="I22" s="90">
        <v>81</v>
      </c>
      <c r="J22" s="90">
        <v>213</v>
      </c>
      <c r="K22" s="90">
        <v>391</v>
      </c>
      <c r="L22" s="90"/>
      <c r="M22" s="90">
        <v>65</v>
      </c>
      <c r="N22" s="90">
        <v>186</v>
      </c>
      <c r="O22" s="90"/>
      <c r="P22" s="90">
        <v>278</v>
      </c>
      <c r="Q22" s="90">
        <v>577</v>
      </c>
      <c r="R22" s="90"/>
      <c r="S22" s="90">
        <v>108</v>
      </c>
      <c r="T22" s="90">
        <v>152</v>
      </c>
      <c r="U22" s="90"/>
      <c r="V22" s="90">
        <v>89</v>
      </c>
      <c r="W22" s="90">
        <v>221</v>
      </c>
      <c r="X22" s="90">
        <v>310</v>
      </c>
      <c r="Y22" s="90">
        <v>157</v>
      </c>
      <c r="Z22" s="90"/>
      <c r="AA22" s="90"/>
      <c r="AB22" s="90">
        <v>44</v>
      </c>
      <c r="AC22" s="90">
        <v>31</v>
      </c>
      <c r="AD22" s="90">
        <v>8</v>
      </c>
      <c r="AE22" s="90">
        <v>14</v>
      </c>
      <c r="AF22" s="90">
        <v>15</v>
      </c>
      <c r="AG22" s="90">
        <v>86</v>
      </c>
      <c r="AH22" s="90">
        <v>97</v>
      </c>
      <c r="AI22" s="90">
        <v>183</v>
      </c>
      <c r="AJ22" s="90">
        <v>3</v>
      </c>
      <c r="AK22" s="90">
        <v>102</v>
      </c>
      <c r="AL22" s="90">
        <v>8</v>
      </c>
      <c r="AM22" s="90">
        <v>40</v>
      </c>
      <c r="AN22" s="90">
        <v>206</v>
      </c>
      <c r="AO22" s="90">
        <v>135</v>
      </c>
    </row>
    <row r="23" spans="1:41" x14ac:dyDescent="0.4">
      <c r="A23" s="77" t="s">
        <v>85</v>
      </c>
      <c r="B23" s="78" t="s">
        <v>295</v>
      </c>
      <c r="C23" s="88">
        <v>200</v>
      </c>
      <c r="D23" s="88">
        <v>175</v>
      </c>
      <c r="E23" s="88">
        <v>210</v>
      </c>
      <c r="F23" s="88">
        <v>206</v>
      </c>
      <c r="G23" s="88"/>
      <c r="H23" s="88">
        <v>791</v>
      </c>
      <c r="I23" s="88">
        <v>87.89</v>
      </c>
      <c r="J23" s="88">
        <v>254</v>
      </c>
      <c r="K23" s="88">
        <v>432</v>
      </c>
      <c r="L23" s="88"/>
      <c r="M23" s="88">
        <v>65</v>
      </c>
      <c r="N23" s="88">
        <v>185</v>
      </c>
      <c r="O23" s="88"/>
      <c r="P23" s="88">
        <v>319</v>
      </c>
      <c r="Q23" s="88">
        <v>617</v>
      </c>
      <c r="R23" s="88"/>
      <c r="S23" s="88">
        <v>88</v>
      </c>
      <c r="T23" s="88">
        <v>124</v>
      </c>
      <c r="U23" s="88"/>
      <c r="V23" s="88">
        <v>84</v>
      </c>
      <c r="W23" s="88">
        <v>213</v>
      </c>
      <c r="X23" s="88">
        <v>297</v>
      </c>
      <c r="Y23" s="88">
        <v>183</v>
      </c>
      <c r="Z23" s="88"/>
      <c r="AA23" s="88"/>
      <c r="AB23" s="88">
        <v>71</v>
      </c>
      <c r="AC23" s="88">
        <v>20</v>
      </c>
      <c r="AD23" s="88">
        <v>10</v>
      </c>
      <c r="AE23" s="88">
        <v>16</v>
      </c>
      <c r="AF23" s="88">
        <v>19</v>
      </c>
      <c r="AG23" s="88">
        <v>85</v>
      </c>
      <c r="AH23" s="88">
        <v>86</v>
      </c>
      <c r="AI23" s="88">
        <v>171</v>
      </c>
      <c r="AJ23" s="88">
        <v>2</v>
      </c>
      <c r="AK23" s="88">
        <v>104</v>
      </c>
      <c r="AL23" s="88">
        <v>7</v>
      </c>
      <c r="AM23" s="88">
        <v>37</v>
      </c>
      <c r="AN23" s="88">
        <v>191</v>
      </c>
      <c r="AO23" s="88">
        <v>135</v>
      </c>
    </row>
    <row r="24" spans="1:41" x14ac:dyDescent="0.4">
      <c r="A24" s="81" t="s">
        <v>334</v>
      </c>
      <c r="B24" s="75" t="s">
        <v>295</v>
      </c>
      <c r="C24" s="89">
        <v>171</v>
      </c>
      <c r="D24" s="89">
        <v>183</v>
      </c>
      <c r="E24" s="89">
        <v>154</v>
      </c>
      <c r="F24" s="89">
        <v>185</v>
      </c>
      <c r="G24" s="89"/>
      <c r="H24" s="89">
        <v>693</v>
      </c>
      <c r="I24" s="89">
        <v>77</v>
      </c>
      <c r="J24" s="89">
        <v>179</v>
      </c>
      <c r="K24" s="89">
        <v>362</v>
      </c>
      <c r="L24" s="89"/>
      <c r="M24" s="89">
        <v>84</v>
      </c>
      <c r="N24" s="89">
        <v>254</v>
      </c>
      <c r="O24" s="89"/>
      <c r="P24" s="89">
        <v>263</v>
      </c>
      <c r="Q24" s="89">
        <v>616</v>
      </c>
      <c r="R24" s="89"/>
      <c r="S24" s="89">
        <v>83</v>
      </c>
      <c r="T24" s="89">
        <v>141</v>
      </c>
      <c r="U24" s="89"/>
      <c r="V24" s="89">
        <v>99</v>
      </c>
      <c r="W24" s="89">
        <v>217</v>
      </c>
      <c r="X24" s="89">
        <v>316</v>
      </c>
      <c r="Y24" s="89">
        <v>167</v>
      </c>
      <c r="Z24" s="89"/>
      <c r="AA24" s="89"/>
      <c r="AB24" s="89">
        <v>63</v>
      </c>
      <c r="AC24" s="89">
        <v>30</v>
      </c>
      <c r="AD24" s="89">
        <v>4</v>
      </c>
      <c r="AE24" s="89">
        <v>11</v>
      </c>
      <c r="AF24" s="89">
        <v>11</v>
      </c>
      <c r="AG24" s="89">
        <v>69</v>
      </c>
      <c r="AH24" s="89">
        <v>97</v>
      </c>
      <c r="AI24" s="89">
        <v>166</v>
      </c>
      <c r="AJ24" s="89">
        <v>1</v>
      </c>
      <c r="AK24" s="89">
        <v>79</v>
      </c>
      <c r="AL24" s="89">
        <v>7</v>
      </c>
      <c r="AM24" s="89">
        <v>49</v>
      </c>
      <c r="AN24" s="89">
        <v>192</v>
      </c>
      <c r="AO24" s="89">
        <v>-10</v>
      </c>
    </row>
    <row r="25" spans="1:41" x14ac:dyDescent="0.4">
      <c r="A25" s="81" t="s">
        <v>130</v>
      </c>
      <c r="B25" s="75" t="s">
        <v>295</v>
      </c>
      <c r="C25" s="89">
        <v>188</v>
      </c>
      <c r="D25" s="89">
        <v>168</v>
      </c>
      <c r="E25" s="89">
        <v>159</v>
      </c>
      <c r="F25" s="89">
        <v>184</v>
      </c>
      <c r="G25" s="89"/>
      <c r="H25" s="89">
        <v>699</v>
      </c>
      <c r="I25" s="89">
        <v>77.67</v>
      </c>
      <c r="J25" s="89">
        <v>193</v>
      </c>
      <c r="K25" s="89">
        <v>399</v>
      </c>
      <c r="L25" s="89"/>
      <c r="M25" s="89">
        <v>77</v>
      </c>
      <c r="N25" s="89">
        <v>214</v>
      </c>
      <c r="O25" s="89"/>
      <c r="P25" s="89">
        <v>270</v>
      </c>
      <c r="Q25" s="89">
        <v>613</v>
      </c>
      <c r="R25" s="89"/>
      <c r="S25" s="89">
        <v>82</v>
      </c>
      <c r="T25" s="89">
        <v>122</v>
      </c>
      <c r="U25" s="89"/>
      <c r="V25" s="89">
        <v>91</v>
      </c>
      <c r="W25" s="89">
        <v>221</v>
      </c>
      <c r="X25" s="89">
        <v>312</v>
      </c>
      <c r="Y25" s="89">
        <v>146</v>
      </c>
      <c r="Z25" s="89"/>
      <c r="AA25" s="89"/>
      <c r="AB25" s="89">
        <v>56</v>
      </c>
      <c r="AC25" s="89">
        <v>19</v>
      </c>
      <c r="AD25" s="89">
        <v>3</v>
      </c>
      <c r="AE25" s="89">
        <v>10</v>
      </c>
      <c r="AF25" s="89">
        <v>12</v>
      </c>
      <c r="AG25" s="89">
        <v>83</v>
      </c>
      <c r="AH25" s="89">
        <v>99</v>
      </c>
      <c r="AI25" s="89">
        <v>182</v>
      </c>
      <c r="AJ25" s="89"/>
      <c r="AK25" s="89">
        <v>103</v>
      </c>
      <c r="AL25" s="89">
        <v>6</v>
      </c>
      <c r="AM25" s="89">
        <v>35</v>
      </c>
      <c r="AN25" s="89">
        <v>194</v>
      </c>
      <c r="AO25" s="89">
        <v>-150</v>
      </c>
    </row>
    <row r="26" spans="1:41" x14ac:dyDescent="0.4">
      <c r="A26" s="81" t="s">
        <v>149</v>
      </c>
      <c r="B26" s="75" t="s">
        <v>295</v>
      </c>
      <c r="C26" s="89">
        <v>192</v>
      </c>
      <c r="D26" s="89">
        <v>158</v>
      </c>
      <c r="E26" s="89">
        <v>172</v>
      </c>
      <c r="F26" s="89">
        <v>153</v>
      </c>
      <c r="G26" s="89"/>
      <c r="H26" s="89">
        <v>675</v>
      </c>
      <c r="I26" s="89">
        <v>75</v>
      </c>
      <c r="J26" s="89">
        <v>205</v>
      </c>
      <c r="K26" s="89">
        <v>393</v>
      </c>
      <c r="L26" s="89"/>
      <c r="M26" s="89">
        <v>53</v>
      </c>
      <c r="N26" s="89">
        <v>189</v>
      </c>
      <c r="O26" s="89"/>
      <c r="P26" s="89">
        <v>258</v>
      </c>
      <c r="Q26" s="89">
        <v>582</v>
      </c>
      <c r="R26" s="89"/>
      <c r="S26" s="89">
        <v>106</v>
      </c>
      <c r="T26" s="89">
        <v>160</v>
      </c>
      <c r="U26" s="89"/>
      <c r="V26" s="89">
        <v>105</v>
      </c>
      <c r="W26" s="89">
        <v>243</v>
      </c>
      <c r="X26" s="89">
        <v>348</v>
      </c>
      <c r="Y26" s="89">
        <v>154</v>
      </c>
      <c r="Z26" s="89"/>
      <c r="AA26" s="89"/>
      <c r="AB26" s="89">
        <v>71</v>
      </c>
      <c r="AC26" s="89">
        <v>27</v>
      </c>
      <c r="AD26" s="89">
        <v>8</v>
      </c>
      <c r="AE26" s="89">
        <v>13</v>
      </c>
      <c r="AF26" s="89">
        <v>13</v>
      </c>
      <c r="AG26" s="89">
        <v>73</v>
      </c>
      <c r="AH26" s="89">
        <v>92</v>
      </c>
      <c r="AI26" s="89">
        <v>165</v>
      </c>
      <c r="AJ26" s="89"/>
      <c r="AK26" s="89">
        <v>89</v>
      </c>
      <c r="AL26" s="89">
        <v>5</v>
      </c>
      <c r="AM26" s="89">
        <v>39</v>
      </c>
      <c r="AN26" s="89">
        <v>189</v>
      </c>
      <c r="AO26" s="89">
        <v>360</v>
      </c>
    </row>
    <row r="27" spans="1:41" x14ac:dyDescent="0.4">
      <c r="A27" s="81" t="s">
        <v>171</v>
      </c>
      <c r="B27" s="75" t="s">
        <v>295</v>
      </c>
      <c r="C27" s="89">
        <v>159</v>
      </c>
      <c r="D27" s="89">
        <v>172</v>
      </c>
      <c r="E27" s="89">
        <v>183</v>
      </c>
      <c r="F27" s="89">
        <v>168</v>
      </c>
      <c r="G27" s="89"/>
      <c r="H27" s="89">
        <v>682</v>
      </c>
      <c r="I27" s="89">
        <v>75.78</v>
      </c>
      <c r="J27" s="89">
        <v>198</v>
      </c>
      <c r="K27" s="89">
        <v>400</v>
      </c>
      <c r="L27" s="89"/>
      <c r="M27" s="89">
        <v>63</v>
      </c>
      <c r="N27" s="89">
        <v>204</v>
      </c>
      <c r="O27" s="89"/>
      <c r="P27" s="89">
        <v>261</v>
      </c>
      <c r="Q27" s="89">
        <v>604</v>
      </c>
      <c r="R27" s="89"/>
      <c r="S27" s="89">
        <v>97</v>
      </c>
      <c r="T27" s="89">
        <v>136</v>
      </c>
      <c r="U27" s="89"/>
      <c r="V27" s="89">
        <v>91</v>
      </c>
      <c r="W27" s="89">
        <v>202</v>
      </c>
      <c r="X27" s="89">
        <v>293</v>
      </c>
      <c r="Y27" s="89">
        <v>145</v>
      </c>
      <c r="Z27" s="89"/>
      <c r="AA27" s="89"/>
      <c r="AB27" s="89">
        <v>59</v>
      </c>
      <c r="AC27" s="89">
        <v>30</v>
      </c>
      <c r="AD27" s="89">
        <v>12</v>
      </c>
      <c r="AE27" s="89">
        <v>10</v>
      </c>
      <c r="AF27" s="89">
        <v>10</v>
      </c>
      <c r="AG27" s="89">
        <v>72</v>
      </c>
      <c r="AH27" s="89">
        <v>90</v>
      </c>
      <c r="AI27" s="89">
        <v>162</v>
      </c>
      <c r="AJ27" s="89">
        <v>1</v>
      </c>
      <c r="AK27" s="89">
        <v>91</v>
      </c>
      <c r="AL27" s="89">
        <v>8</v>
      </c>
      <c r="AM27" s="89">
        <v>31</v>
      </c>
      <c r="AN27" s="89">
        <v>200</v>
      </c>
      <c r="AO27" s="89">
        <v>-160</v>
      </c>
    </row>
    <row r="28" spans="1:41" x14ac:dyDescent="0.4">
      <c r="A28" s="81" t="s">
        <v>191</v>
      </c>
      <c r="B28" s="75" t="s">
        <v>295</v>
      </c>
      <c r="C28" s="89">
        <v>173</v>
      </c>
      <c r="D28" s="89">
        <v>171</v>
      </c>
      <c r="E28" s="89">
        <v>185</v>
      </c>
      <c r="F28" s="89">
        <v>211</v>
      </c>
      <c r="G28" s="89">
        <v>17</v>
      </c>
      <c r="H28" s="89">
        <v>757</v>
      </c>
      <c r="I28" s="89">
        <v>84.11</v>
      </c>
      <c r="J28" s="89">
        <v>211</v>
      </c>
      <c r="K28" s="89">
        <v>381</v>
      </c>
      <c r="L28" s="89"/>
      <c r="M28" s="89">
        <v>79</v>
      </c>
      <c r="N28" s="89">
        <v>245</v>
      </c>
      <c r="O28" s="89"/>
      <c r="P28" s="89">
        <v>290</v>
      </c>
      <c r="Q28" s="89">
        <v>626</v>
      </c>
      <c r="R28" s="89"/>
      <c r="S28" s="89">
        <v>98</v>
      </c>
      <c r="T28" s="89">
        <v>134</v>
      </c>
      <c r="U28" s="89"/>
      <c r="V28" s="89">
        <v>103</v>
      </c>
      <c r="W28" s="89">
        <v>240</v>
      </c>
      <c r="X28" s="89">
        <v>343</v>
      </c>
      <c r="Y28" s="89">
        <v>156</v>
      </c>
      <c r="Z28" s="89"/>
      <c r="AA28" s="89"/>
      <c r="AB28" s="89">
        <v>58</v>
      </c>
      <c r="AC28" s="89">
        <v>17</v>
      </c>
      <c r="AD28" s="89">
        <v>4</v>
      </c>
      <c r="AE28" s="89">
        <v>13</v>
      </c>
      <c r="AF28" s="89">
        <v>13</v>
      </c>
      <c r="AG28" s="89">
        <v>86</v>
      </c>
      <c r="AH28" s="89">
        <v>77</v>
      </c>
      <c r="AI28" s="89">
        <v>163</v>
      </c>
      <c r="AJ28" s="89"/>
      <c r="AK28" s="89">
        <v>109</v>
      </c>
      <c r="AL28" s="89">
        <v>6</v>
      </c>
      <c r="AM28" s="89">
        <v>49</v>
      </c>
      <c r="AN28" s="89">
        <v>210</v>
      </c>
      <c r="AO28" s="89">
        <v>-150</v>
      </c>
    </row>
    <row r="29" spans="1:41" x14ac:dyDescent="0.4">
      <c r="A29" s="81" t="s">
        <v>335</v>
      </c>
      <c r="B29" s="75" t="s">
        <v>295</v>
      </c>
      <c r="C29" s="89">
        <v>163</v>
      </c>
      <c r="D29" s="89">
        <v>185</v>
      </c>
      <c r="E29" s="89">
        <v>182</v>
      </c>
      <c r="F29" s="89">
        <v>176</v>
      </c>
      <c r="G29" s="89"/>
      <c r="H29" s="89">
        <v>706</v>
      </c>
      <c r="I29" s="89">
        <v>78.44</v>
      </c>
      <c r="J29" s="89">
        <v>231</v>
      </c>
      <c r="K29" s="89">
        <v>411</v>
      </c>
      <c r="L29" s="89"/>
      <c r="M29" s="89">
        <v>50</v>
      </c>
      <c r="N29" s="89">
        <v>200</v>
      </c>
      <c r="O29" s="89"/>
      <c r="P29" s="89">
        <v>281</v>
      </c>
      <c r="Q29" s="89">
        <v>611</v>
      </c>
      <c r="R29" s="89"/>
      <c r="S29" s="89">
        <v>94</v>
      </c>
      <c r="T29" s="89">
        <v>141</v>
      </c>
      <c r="U29" s="89"/>
      <c r="V29" s="89">
        <v>105</v>
      </c>
      <c r="W29" s="89">
        <v>217</v>
      </c>
      <c r="X29" s="89">
        <v>322</v>
      </c>
      <c r="Y29" s="89">
        <v>153</v>
      </c>
      <c r="Z29" s="89"/>
      <c r="AA29" s="89"/>
      <c r="AB29" s="89">
        <v>56</v>
      </c>
      <c r="AC29" s="89">
        <v>27</v>
      </c>
      <c r="AD29" s="89">
        <v>7</v>
      </c>
      <c r="AE29" s="89">
        <v>14</v>
      </c>
      <c r="AF29" s="89">
        <v>16</v>
      </c>
      <c r="AG29" s="89">
        <v>74</v>
      </c>
      <c r="AH29" s="89">
        <v>91</v>
      </c>
      <c r="AI29" s="89">
        <v>165</v>
      </c>
      <c r="AJ29" s="89">
        <v>1</v>
      </c>
      <c r="AK29" s="89">
        <v>106</v>
      </c>
      <c r="AL29" s="89">
        <v>9</v>
      </c>
      <c r="AM29" s="89">
        <v>44</v>
      </c>
      <c r="AN29" s="89">
        <v>212</v>
      </c>
      <c r="AO29" s="89">
        <v>-110</v>
      </c>
    </row>
    <row r="30" spans="1:41" x14ac:dyDescent="0.4">
      <c r="A30" s="81" t="s">
        <v>230</v>
      </c>
      <c r="B30" s="75" t="s">
        <v>295</v>
      </c>
      <c r="C30" s="89">
        <v>199</v>
      </c>
      <c r="D30" s="89">
        <v>147</v>
      </c>
      <c r="E30" s="89">
        <v>181</v>
      </c>
      <c r="F30" s="89">
        <v>191</v>
      </c>
      <c r="G30" s="89">
        <v>11</v>
      </c>
      <c r="H30" s="89">
        <v>729</v>
      </c>
      <c r="I30" s="89">
        <v>81</v>
      </c>
      <c r="J30" s="89">
        <v>181</v>
      </c>
      <c r="K30" s="89">
        <v>375</v>
      </c>
      <c r="L30" s="89"/>
      <c r="M30" s="89">
        <v>83</v>
      </c>
      <c r="N30" s="89">
        <v>244</v>
      </c>
      <c r="O30" s="89"/>
      <c r="P30" s="89">
        <v>264</v>
      </c>
      <c r="Q30" s="89">
        <v>619</v>
      </c>
      <c r="R30" s="89"/>
      <c r="S30" s="89">
        <v>118</v>
      </c>
      <c r="T30" s="89">
        <v>166</v>
      </c>
      <c r="U30" s="89"/>
      <c r="V30" s="89">
        <v>96</v>
      </c>
      <c r="W30" s="89">
        <v>247</v>
      </c>
      <c r="X30" s="89">
        <v>343</v>
      </c>
      <c r="Y30" s="89">
        <v>180</v>
      </c>
      <c r="Z30" s="89"/>
      <c r="AA30" s="89"/>
      <c r="AB30" s="89">
        <v>74</v>
      </c>
      <c r="AC30" s="89">
        <v>28</v>
      </c>
      <c r="AD30" s="89">
        <v>9</v>
      </c>
      <c r="AE30" s="89">
        <v>4</v>
      </c>
      <c r="AF30" s="89">
        <v>4</v>
      </c>
      <c r="AG30" s="89">
        <v>65</v>
      </c>
      <c r="AH30" s="89">
        <v>92</v>
      </c>
      <c r="AI30" s="89">
        <v>157</v>
      </c>
      <c r="AJ30" s="89"/>
      <c r="AK30" s="89">
        <v>119</v>
      </c>
      <c r="AL30" s="89">
        <v>4</v>
      </c>
      <c r="AM30" s="89">
        <v>34</v>
      </c>
      <c r="AN30" s="89">
        <v>218</v>
      </c>
      <c r="AO30" s="89">
        <v>20</v>
      </c>
    </row>
    <row r="31" spans="1:41" x14ac:dyDescent="0.4">
      <c r="A31" s="81" t="s">
        <v>254</v>
      </c>
      <c r="B31" s="75" t="s">
        <v>295</v>
      </c>
      <c r="C31" s="89">
        <v>188</v>
      </c>
      <c r="D31" s="89">
        <v>183</v>
      </c>
      <c r="E31" s="89">
        <v>213</v>
      </c>
      <c r="F31" s="89">
        <v>176</v>
      </c>
      <c r="G31" s="89"/>
      <c r="H31" s="89">
        <v>760</v>
      </c>
      <c r="I31" s="89">
        <v>84.44</v>
      </c>
      <c r="J31" s="89">
        <v>197</v>
      </c>
      <c r="K31" s="89">
        <v>360</v>
      </c>
      <c r="L31" s="89"/>
      <c r="M31" s="89">
        <v>90</v>
      </c>
      <c r="N31" s="89">
        <v>248</v>
      </c>
      <c r="O31" s="89"/>
      <c r="P31" s="89">
        <v>287</v>
      </c>
      <c r="Q31" s="89">
        <v>608</v>
      </c>
      <c r="R31" s="89"/>
      <c r="S31" s="89">
        <v>96</v>
      </c>
      <c r="T31" s="89">
        <v>127</v>
      </c>
      <c r="U31" s="89"/>
      <c r="V31" s="89">
        <v>95</v>
      </c>
      <c r="W31" s="89">
        <v>214</v>
      </c>
      <c r="X31" s="89">
        <v>309</v>
      </c>
      <c r="Y31" s="89">
        <v>166</v>
      </c>
      <c r="Z31" s="89"/>
      <c r="AA31" s="89"/>
      <c r="AB31" s="89">
        <v>71</v>
      </c>
      <c r="AC31" s="89">
        <v>28</v>
      </c>
      <c r="AD31" s="89">
        <v>3</v>
      </c>
      <c r="AE31" s="89">
        <v>12</v>
      </c>
      <c r="AF31" s="89">
        <v>13</v>
      </c>
      <c r="AG31" s="89">
        <v>76</v>
      </c>
      <c r="AH31" s="89">
        <v>80</v>
      </c>
      <c r="AI31" s="89">
        <v>156</v>
      </c>
      <c r="AJ31" s="89">
        <v>2</v>
      </c>
      <c r="AK31" s="89">
        <v>81</v>
      </c>
      <c r="AL31" s="89">
        <v>5</v>
      </c>
      <c r="AM31" s="89">
        <v>48</v>
      </c>
      <c r="AN31" s="89">
        <v>173</v>
      </c>
      <c r="AO31" s="89">
        <v>90</v>
      </c>
    </row>
    <row r="32" spans="1:41" x14ac:dyDescent="0.4">
      <c r="A32" s="83" t="s">
        <v>274</v>
      </c>
      <c r="B32" s="84" t="s">
        <v>295</v>
      </c>
      <c r="C32" s="90">
        <v>178</v>
      </c>
      <c r="D32" s="90">
        <v>175</v>
      </c>
      <c r="E32" s="90">
        <v>177</v>
      </c>
      <c r="F32" s="90">
        <v>174</v>
      </c>
      <c r="G32" s="90"/>
      <c r="H32" s="90">
        <v>704</v>
      </c>
      <c r="I32" s="90">
        <v>78.22</v>
      </c>
      <c r="J32" s="90">
        <v>195</v>
      </c>
      <c r="K32" s="90">
        <v>360</v>
      </c>
      <c r="L32" s="90"/>
      <c r="M32" s="90">
        <v>69</v>
      </c>
      <c r="N32" s="90">
        <v>201</v>
      </c>
      <c r="O32" s="90"/>
      <c r="P32" s="90">
        <v>264</v>
      </c>
      <c r="Q32" s="90">
        <v>561</v>
      </c>
      <c r="R32" s="90"/>
      <c r="S32" s="90">
        <v>107</v>
      </c>
      <c r="T32" s="90">
        <v>163</v>
      </c>
      <c r="U32" s="90"/>
      <c r="V32" s="90">
        <v>80</v>
      </c>
      <c r="W32" s="90">
        <v>213</v>
      </c>
      <c r="X32" s="90">
        <v>293</v>
      </c>
      <c r="Y32" s="90">
        <v>169</v>
      </c>
      <c r="Z32" s="90"/>
      <c r="AA32" s="90"/>
      <c r="AB32" s="90">
        <v>46</v>
      </c>
      <c r="AC32" s="90">
        <v>25</v>
      </c>
      <c r="AD32" s="90">
        <v>7</v>
      </c>
      <c r="AE32" s="90">
        <v>13</v>
      </c>
      <c r="AF32" s="90">
        <v>13</v>
      </c>
      <c r="AG32" s="90">
        <v>87</v>
      </c>
      <c r="AH32" s="90">
        <v>97</v>
      </c>
      <c r="AI32" s="90">
        <v>184</v>
      </c>
      <c r="AJ32" s="90">
        <v>1</v>
      </c>
      <c r="AK32" s="90">
        <v>97</v>
      </c>
      <c r="AL32" s="90">
        <v>3</v>
      </c>
      <c r="AM32" s="90">
        <v>40</v>
      </c>
      <c r="AN32" s="90">
        <v>196</v>
      </c>
      <c r="AO32" s="90">
        <v>-25</v>
      </c>
    </row>
    <row r="33" spans="1:41" x14ac:dyDescent="0.4">
      <c r="A33" s="77" t="s">
        <v>85</v>
      </c>
      <c r="B33" s="78" t="s">
        <v>296</v>
      </c>
      <c r="C33" s="88">
        <v>191</v>
      </c>
      <c r="D33" s="88">
        <v>175</v>
      </c>
      <c r="E33" s="88">
        <v>183</v>
      </c>
      <c r="F33" s="88">
        <v>162</v>
      </c>
      <c r="G33" s="88">
        <v>25</v>
      </c>
      <c r="H33" s="88">
        <v>736</v>
      </c>
      <c r="I33" s="88">
        <v>81.78</v>
      </c>
      <c r="J33" s="88">
        <v>217</v>
      </c>
      <c r="K33" s="88">
        <v>385</v>
      </c>
      <c r="L33" s="88"/>
      <c r="M33" s="88">
        <v>75</v>
      </c>
      <c r="N33" s="88">
        <v>211</v>
      </c>
      <c r="O33" s="88"/>
      <c r="P33" s="88">
        <v>292</v>
      </c>
      <c r="Q33" s="88">
        <v>596</v>
      </c>
      <c r="R33" s="88"/>
      <c r="S33" s="88">
        <v>77</v>
      </c>
      <c r="T33" s="88">
        <v>114</v>
      </c>
      <c r="U33" s="88"/>
      <c r="V33" s="88">
        <v>89</v>
      </c>
      <c r="W33" s="88">
        <v>225</v>
      </c>
      <c r="X33" s="88">
        <v>314</v>
      </c>
      <c r="Y33" s="88">
        <v>182</v>
      </c>
      <c r="Z33" s="88"/>
      <c r="AA33" s="88"/>
      <c r="AB33" s="88">
        <v>59</v>
      </c>
      <c r="AC33" s="88">
        <v>27</v>
      </c>
      <c r="AD33" s="88">
        <v>5</v>
      </c>
      <c r="AE33" s="88">
        <v>15</v>
      </c>
      <c r="AF33" s="88">
        <v>16</v>
      </c>
      <c r="AG33" s="88">
        <v>67</v>
      </c>
      <c r="AH33" s="88">
        <v>94</v>
      </c>
      <c r="AI33" s="88">
        <v>161</v>
      </c>
      <c r="AJ33" s="88"/>
      <c r="AK33" s="88">
        <v>119</v>
      </c>
      <c r="AL33" s="88">
        <v>10</v>
      </c>
      <c r="AM33" s="88">
        <v>42</v>
      </c>
      <c r="AN33" s="88">
        <v>184</v>
      </c>
      <c r="AO33" s="88">
        <v>110</v>
      </c>
    </row>
    <row r="34" spans="1:41" x14ac:dyDescent="0.4">
      <c r="A34" s="81" t="s">
        <v>334</v>
      </c>
      <c r="B34" s="75" t="s">
        <v>296</v>
      </c>
      <c r="C34" s="89">
        <v>184</v>
      </c>
      <c r="D34" s="89">
        <v>206</v>
      </c>
      <c r="E34" s="89">
        <v>205</v>
      </c>
      <c r="F34" s="89">
        <v>179</v>
      </c>
      <c r="G34" s="89"/>
      <c r="H34" s="89">
        <v>774</v>
      </c>
      <c r="I34" s="89">
        <v>86</v>
      </c>
      <c r="J34" s="89">
        <v>207</v>
      </c>
      <c r="K34" s="89">
        <v>375</v>
      </c>
      <c r="L34" s="89"/>
      <c r="M34" s="89">
        <v>90</v>
      </c>
      <c r="N34" s="89">
        <v>246</v>
      </c>
      <c r="O34" s="89"/>
      <c r="P34" s="89">
        <v>297</v>
      </c>
      <c r="Q34" s="89">
        <v>621</v>
      </c>
      <c r="R34" s="89"/>
      <c r="S34" s="89">
        <v>90</v>
      </c>
      <c r="T34" s="89">
        <v>120</v>
      </c>
      <c r="U34" s="89"/>
      <c r="V34" s="89">
        <v>110</v>
      </c>
      <c r="W34" s="89">
        <v>216</v>
      </c>
      <c r="X34" s="89">
        <v>326</v>
      </c>
      <c r="Y34" s="89">
        <v>184</v>
      </c>
      <c r="Z34" s="89"/>
      <c r="AA34" s="89"/>
      <c r="AB34" s="89">
        <v>55</v>
      </c>
      <c r="AC34" s="89">
        <v>24</v>
      </c>
      <c r="AD34" s="89">
        <v>8</v>
      </c>
      <c r="AE34" s="89">
        <v>21</v>
      </c>
      <c r="AF34" s="89">
        <v>22</v>
      </c>
      <c r="AG34" s="89">
        <v>68</v>
      </c>
      <c r="AH34" s="89">
        <v>93</v>
      </c>
      <c r="AI34" s="89">
        <v>161</v>
      </c>
      <c r="AJ34" s="89">
        <v>1</v>
      </c>
      <c r="AK34" s="89">
        <v>90</v>
      </c>
      <c r="AL34" s="89">
        <v>4</v>
      </c>
      <c r="AM34" s="89">
        <v>45</v>
      </c>
      <c r="AN34" s="89">
        <v>175</v>
      </c>
      <c r="AO34" s="89">
        <v>135</v>
      </c>
    </row>
    <row r="35" spans="1:41" x14ac:dyDescent="0.4">
      <c r="A35" s="81" t="s">
        <v>130</v>
      </c>
      <c r="B35" s="75" t="s">
        <v>296</v>
      </c>
      <c r="C35" s="89">
        <v>193</v>
      </c>
      <c r="D35" s="89">
        <v>169</v>
      </c>
      <c r="E35" s="89">
        <v>199</v>
      </c>
      <c r="F35" s="89">
        <v>172</v>
      </c>
      <c r="G35" s="89"/>
      <c r="H35" s="89">
        <v>733</v>
      </c>
      <c r="I35" s="89">
        <v>81.44</v>
      </c>
      <c r="J35" s="89">
        <v>188</v>
      </c>
      <c r="K35" s="89">
        <v>353</v>
      </c>
      <c r="L35" s="89"/>
      <c r="M35" s="89">
        <v>86</v>
      </c>
      <c r="N35" s="89">
        <v>254</v>
      </c>
      <c r="O35" s="89"/>
      <c r="P35" s="89">
        <v>274</v>
      </c>
      <c r="Q35" s="89">
        <v>607</v>
      </c>
      <c r="R35" s="89"/>
      <c r="S35" s="89">
        <v>99</v>
      </c>
      <c r="T35" s="89">
        <v>135</v>
      </c>
      <c r="U35" s="89"/>
      <c r="V35" s="89">
        <v>93</v>
      </c>
      <c r="W35" s="89">
        <v>211</v>
      </c>
      <c r="X35" s="89">
        <v>304</v>
      </c>
      <c r="Y35" s="89">
        <v>178</v>
      </c>
      <c r="Z35" s="89"/>
      <c r="AA35" s="89"/>
      <c r="AB35" s="89">
        <v>66</v>
      </c>
      <c r="AC35" s="89">
        <v>19</v>
      </c>
      <c r="AD35" s="89">
        <v>5</v>
      </c>
      <c r="AE35" s="89">
        <v>19</v>
      </c>
      <c r="AF35" s="89">
        <v>19</v>
      </c>
      <c r="AG35" s="89">
        <v>83</v>
      </c>
      <c r="AH35" s="89">
        <v>78</v>
      </c>
      <c r="AI35" s="89">
        <v>161</v>
      </c>
      <c r="AJ35" s="89">
        <v>2</v>
      </c>
      <c r="AK35" s="89">
        <v>116</v>
      </c>
      <c r="AL35" s="89">
        <v>7</v>
      </c>
      <c r="AM35" s="89">
        <v>39</v>
      </c>
      <c r="AN35" s="89">
        <v>192</v>
      </c>
      <c r="AO35" s="89">
        <v>-240</v>
      </c>
    </row>
    <row r="36" spans="1:41" x14ac:dyDescent="0.4">
      <c r="A36" s="81" t="s">
        <v>149</v>
      </c>
      <c r="B36" s="75" t="s">
        <v>296</v>
      </c>
      <c r="C36" s="89">
        <v>210</v>
      </c>
      <c r="D36" s="89">
        <v>198</v>
      </c>
      <c r="E36" s="89">
        <v>187</v>
      </c>
      <c r="F36" s="89">
        <v>180</v>
      </c>
      <c r="G36" s="89"/>
      <c r="H36" s="89">
        <v>775</v>
      </c>
      <c r="I36" s="89">
        <v>86.11</v>
      </c>
      <c r="J36" s="89">
        <v>202</v>
      </c>
      <c r="K36" s="89">
        <v>366</v>
      </c>
      <c r="L36" s="89"/>
      <c r="M36" s="89">
        <v>87</v>
      </c>
      <c r="N36" s="89">
        <v>221</v>
      </c>
      <c r="O36" s="89"/>
      <c r="P36" s="89">
        <v>289</v>
      </c>
      <c r="Q36" s="89">
        <v>587</v>
      </c>
      <c r="R36" s="89"/>
      <c r="S36" s="89">
        <v>110</v>
      </c>
      <c r="T36" s="89">
        <v>159</v>
      </c>
      <c r="U36" s="89"/>
      <c r="V36" s="89">
        <v>90</v>
      </c>
      <c r="W36" s="89">
        <v>220</v>
      </c>
      <c r="X36" s="89">
        <v>310</v>
      </c>
      <c r="Y36" s="89">
        <v>178</v>
      </c>
      <c r="Z36" s="89"/>
      <c r="AA36" s="89"/>
      <c r="AB36" s="89">
        <v>69</v>
      </c>
      <c r="AC36" s="89">
        <v>29</v>
      </c>
      <c r="AD36" s="89">
        <v>7</v>
      </c>
      <c r="AE36" s="89">
        <v>9</v>
      </c>
      <c r="AF36" s="89">
        <v>9</v>
      </c>
      <c r="AG36" s="89">
        <v>69</v>
      </c>
      <c r="AH36" s="89">
        <v>91</v>
      </c>
      <c r="AI36" s="89">
        <v>160</v>
      </c>
      <c r="AJ36" s="89"/>
      <c r="AK36" s="89">
        <v>86</v>
      </c>
      <c r="AL36" s="89">
        <v>2</v>
      </c>
      <c r="AM36" s="89">
        <v>48</v>
      </c>
      <c r="AN36" s="89">
        <v>178</v>
      </c>
      <c r="AO36" s="89">
        <v>690</v>
      </c>
    </row>
    <row r="37" spans="1:41" x14ac:dyDescent="0.4">
      <c r="A37" s="81" t="s">
        <v>171</v>
      </c>
      <c r="B37" s="75" t="s">
        <v>296</v>
      </c>
      <c r="C37" s="89">
        <v>182</v>
      </c>
      <c r="D37" s="89">
        <v>147</v>
      </c>
      <c r="E37" s="89">
        <v>186</v>
      </c>
      <c r="F37" s="89">
        <v>171</v>
      </c>
      <c r="G37" s="89"/>
      <c r="H37" s="89">
        <v>686</v>
      </c>
      <c r="I37" s="89">
        <v>76.22</v>
      </c>
      <c r="J37" s="89">
        <v>197</v>
      </c>
      <c r="K37" s="89">
        <v>425</v>
      </c>
      <c r="L37" s="89"/>
      <c r="M37" s="89">
        <v>65</v>
      </c>
      <c r="N37" s="89">
        <v>193</v>
      </c>
      <c r="O37" s="89"/>
      <c r="P37" s="89">
        <v>262</v>
      </c>
      <c r="Q37" s="89">
        <v>618</v>
      </c>
      <c r="R37" s="89"/>
      <c r="S37" s="89">
        <v>97</v>
      </c>
      <c r="T37" s="89">
        <v>137</v>
      </c>
      <c r="U37" s="89"/>
      <c r="V37" s="89">
        <v>120</v>
      </c>
      <c r="W37" s="89">
        <v>183</v>
      </c>
      <c r="X37" s="89">
        <v>303</v>
      </c>
      <c r="Y37" s="89">
        <v>140</v>
      </c>
      <c r="Z37" s="89"/>
      <c r="AA37" s="89"/>
      <c r="AB37" s="89">
        <v>69</v>
      </c>
      <c r="AC37" s="89">
        <v>20</v>
      </c>
      <c r="AD37" s="89">
        <v>9</v>
      </c>
      <c r="AE37" s="89">
        <v>15</v>
      </c>
      <c r="AF37" s="89">
        <v>15</v>
      </c>
      <c r="AG37" s="89">
        <v>71</v>
      </c>
      <c r="AH37" s="89">
        <v>82</v>
      </c>
      <c r="AI37" s="89">
        <v>153</v>
      </c>
      <c r="AJ37" s="89"/>
      <c r="AK37" s="89">
        <v>93</v>
      </c>
      <c r="AL37" s="89">
        <v>8</v>
      </c>
      <c r="AM37" s="89">
        <v>31</v>
      </c>
      <c r="AN37" s="89">
        <v>196</v>
      </c>
      <c r="AO37" s="89">
        <v>-335</v>
      </c>
    </row>
    <row r="38" spans="1:41" x14ac:dyDescent="0.4">
      <c r="A38" s="81" t="s">
        <v>191</v>
      </c>
      <c r="B38" s="75" t="s">
        <v>296</v>
      </c>
      <c r="C38" s="89">
        <v>213</v>
      </c>
      <c r="D38" s="89">
        <v>186</v>
      </c>
      <c r="E38" s="89">
        <v>186</v>
      </c>
      <c r="F38" s="89">
        <v>195</v>
      </c>
      <c r="G38" s="89"/>
      <c r="H38" s="89">
        <v>780</v>
      </c>
      <c r="I38" s="89">
        <v>86.67</v>
      </c>
      <c r="J38" s="89">
        <v>230</v>
      </c>
      <c r="K38" s="89">
        <v>414</v>
      </c>
      <c r="L38" s="89"/>
      <c r="M38" s="89">
        <v>68</v>
      </c>
      <c r="N38" s="89">
        <v>187</v>
      </c>
      <c r="O38" s="89"/>
      <c r="P38" s="89">
        <v>298</v>
      </c>
      <c r="Q38" s="89">
        <v>601</v>
      </c>
      <c r="R38" s="89"/>
      <c r="S38" s="89">
        <v>116</v>
      </c>
      <c r="T38" s="89">
        <v>153</v>
      </c>
      <c r="U38" s="89"/>
      <c r="V38" s="89">
        <v>87</v>
      </c>
      <c r="W38" s="89">
        <v>222</v>
      </c>
      <c r="X38" s="89">
        <v>309</v>
      </c>
      <c r="Y38" s="89">
        <v>185</v>
      </c>
      <c r="Z38" s="89"/>
      <c r="AA38" s="89"/>
      <c r="AB38" s="89">
        <v>59</v>
      </c>
      <c r="AC38" s="89">
        <v>13</v>
      </c>
      <c r="AD38" s="89">
        <v>7</v>
      </c>
      <c r="AE38" s="89">
        <v>23</v>
      </c>
      <c r="AF38" s="89">
        <v>24</v>
      </c>
      <c r="AG38" s="89">
        <v>75</v>
      </c>
      <c r="AH38" s="89">
        <v>97</v>
      </c>
      <c r="AI38" s="89">
        <v>172</v>
      </c>
      <c r="AJ38" s="89">
        <v>1</v>
      </c>
      <c r="AK38" s="89">
        <v>95</v>
      </c>
      <c r="AL38" s="89">
        <v>2</v>
      </c>
      <c r="AM38" s="89">
        <v>38</v>
      </c>
      <c r="AN38" s="89">
        <v>171</v>
      </c>
      <c r="AO38" s="89">
        <v>-195</v>
      </c>
    </row>
    <row r="39" spans="1:41" x14ac:dyDescent="0.4">
      <c r="A39" s="81" t="s">
        <v>335</v>
      </c>
      <c r="B39" s="75" t="s">
        <v>296</v>
      </c>
      <c r="C39" s="89">
        <v>149</v>
      </c>
      <c r="D39" s="89">
        <v>149</v>
      </c>
      <c r="E39" s="89">
        <v>200</v>
      </c>
      <c r="F39" s="89">
        <v>160</v>
      </c>
      <c r="G39" s="89">
        <v>19</v>
      </c>
      <c r="H39" s="89">
        <v>677</v>
      </c>
      <c r="I39" s="89">
        <v>75.22</v>
      </c>
      <c r="J39" s="89">
        <v>206</v>
      </c>
      <c r="K39" s="89">
        <v>433</v>
      </c>
      <c r="L39" s="89"/>
      <c r="M39" s="89">
        <v>57</v>
      </c>
      <c r="N39" s="89">
        <v>202</v>
      </c>
      <c r="O39" s="89"/>
      <c r="P39" s="89">
        <v>263</v>
      </c>
      <c r="Q39" s="89">
        <v>635</v>
      </c>
      <c r="R39" s="89"/>
      <c r="S39" s="89">
        <v>94</v>
      </c>
      <c r="T39" s="89">
        <v>140</v>
      </c>
      <c r="U39" s="89"/>
      <c r="V39" s="89">
        <v>106</v>
      </c>
      <c r="W39" s="89">
        <v>194</v>
      </c>
      <c r="X39" s="89">
        <v>300</v>
      </c>
      <c r="Y39" s="89">
        <v>134</v>
      </c>
      <c r="Z39" s="89"/>
      <c r="AA39" s="89"/>
      <c r="AB39" s="89">
        <v>74</v>
      </c>
      <c r="AC39" s="89">
        <v>27</v>
      </c>
      <c r="AD39" s="89">
        <v>11</v>
      </c>
      <c r="AE39" s="89">
        <v>17</v>
      </c>
      <c r="AF39" s="89">
        <v>17</v>
      </c>
      <c r="AG39" s="89">
        <v>86</v>
      </c>
      <c r="AH39" s="89">
        <v>94</v>
      </c>
      <c r="AI39" s="89">
        <v>180</v>
      </c>
      <c r="AJ39" s="89">
        <v>1</v>
      </c>
      <c r="AK39" s="89">
        <v>104</v>
      </c>
      <c r="AL39" s="89">
        <v>4</v>
      </c>
      <c r="AM39" s="89">
        <v>28</v>
      </c>
      <c r="AN39" s="89">
        <v>186</v>
      </c>
      <c r="AO39" s="89">
        <v>-405</v>
      </c>
    </row>
    <row r="40" spans="1:41" x14ac:dyDescent="0.4">
      <c r="A40" s="81" t="s">
        <v>230</v>
      </c>
      <c r="B40" s="75" t="s">
        <v>296</v>
      </c>
      <c r="C40" s="89">
        <v>211</v>
      </c>
      <c r="D40" s="89">
        <v>170</v>
      </c>
      <c r="E40" s="89">
        <v>170</v>
      </c>
      <c r="F40" s="89">
        <v>173</v>
      </c>
      <c r="G40" s="89"/>
      <c r="H40" s="89">
        <v>724</v>
      </c>
      <c r="I40" s="89">
        <v>80.44</v>
      </c>
      <c r="J40" s="89">
        <v>192</v>
      </c>
      <c r="K40" s="89">
        <v>391</v>
      </c>
      <c r="L40" s="89"/>
      <c r="M40" s="89">
        <v>76</v>
      </c>
      <c r="N40" s="89">
        <v>231</v>
      </c>
      <c r="O40" s="89"/>
      <c r="P40" s="89">
        <v>268</v>
      </c>
      <c r="Q40" s="89">
        <v>622</v>
      </c>
      <c r="R40" s="89"/>
      <c r="S40" s="89">
        <v>112</v>
      </c>
      <c r="T40" s="89">
        <v>156</v>
      </c>
      <c r="U40" s="89"/>
      <c r="V40" s="89">
        <v>96</v>
      </c>
      <c r="W40" s="89">
        <v>222</v>
      </c>
      <c r="X40" s="89">
        <v>318</v>
      </c>
      <c r="Y40" s="89">
        <v>159</v>
      </c>
      <c r="Z40" s="89"/>
      <c r="AA40" s="89"/>
      <c r="AB40" s="89">
        <v>61</v>
      </c>
      <c r="AC40" s="89">
        <v>26</v>
      </c>
      <c r="AD40" s="89">
        <v>5</v>
      </c>
      <c r="AE40" s="89">
        <v>13</v>
      </c>
      <c r="AF40" s="89">
        <v>13</v>
      </c>
      <c r="AG40" s="89">
        <v>74</v>
      </c>
      <c r="AH40" s="89">
        <v>95</v>
      </c>
      <c r="AI40" s="89">
        <v>169</v>
      </c>
      <c r="AJ40" s="89">
        <v>1</v>
      </c>
      <c r="AK40" s="89">
        <v>89</v>
      </c>
      <c r="AL40" s="89">
        <v>7</v>
      </c>
      <c r="AM40" s="89">
        <v>36</v>
      </c>
      <c r="AN40" s="89">
        <v>214</v>
      </c>
      <c r="AO40" s="89">
        <v>-45</v>
      </c>
    </row>
    <row r="41" spans="1:41" x14ac:dyDescent="0.4">
      <c r="A41" s="81" t="s">
        <v>254</v>
      </c>
      <c r="B41" s="75" t="s">
        <v>296</v>
      </c>
      <c r="C41" s="89">
        <v>208</v>
      </c>
      <c r="D41" s="89">
        <v>187</v>
      </c>
      <c r="E41" s="89">
        <v>209</v>
      </c>
      <c r="F41" s="89">
        <v>193</v>
      </c>
      <c r="G41" s="89">
        <v>6</v>
      </c>
      <c r="H41" s="89">
        <v>803</v>
      </c>
      <c r="I41" s="89">
        <v>89.22</v>
      </c>
      <c r="J41" s="89">
        <v>223</v>
      </c>
      <c r="K41" s="89">
        <v>398</v>
      </c>
      <c r="L41" s="89"/>
      <c r="M41" s="89">
        <v>89</v>
      </c>
      <c r="N41" s="89">
        <v>245</v>
      </c>
      <c r="O41" s="89"/>
      <c r="P41" s="89">
        <v>312</v>
      </c>
      <c r="Q41" s="89">
        <v>643</v>
      </c>
      <c r="R41" s="89"/>
      <c r="S41" s="89">
        <v>90</v>
      </c>
      <c r="T41" s="89">
        <v>120</v>
      </c>
      <c r="U41" s="89"/>
      <c r="V41" s="89">
        <v>114</v>
      </c>
      <c r="W41" s="89">
        <v>218</v>
      </c>
      <c r="X41" s="89">
        <v>332</v>
      </c>
      <c r="Y41" s="89">
        <v>190</v>
      </c>
      <c r="Z41" s="89"/>
      <c r="AA41" s="89"/>
      <c r="AB41" s="89">
        <v>72</v>
      </c>
      <c r="AC41" s="89">
        <v>27</v>
      </c>
      <c r="AD41" s="89">
        <v>3</v>
      </c>
      <c r="AE41" s="89">
        <v>18</v>
      </c>
      <c r="AF41" s="89">
        <v>21</v>
      </c>
      <c r="AG41" s="89">
        <v>73</v>
      </c>
      <c r="AH41" s="89">
        <v>85</v>
      </c>
      <c r="AI41" s="89">
        <v>158</v>
      </c>
      <c r="AJ41" s="89"/>
      <c r="AK41" s="89">
        <v>88</v>
      </c>
      <c r="AL41" s="89">
        <v>2</v>
      </c>
      <c r="AM41" s="89">
        <v>44</v>
      </c>
      <c r="AN41" s="89">
        <v>179</v>
      </c>
      <c r="AO41" s="89">
        <v>265</v>
      </c>
    </row>
    <row r="42" spans="1:41" x14ac:dyDescent="0.4">
      <c r="A42" s="83" t="s">
        <v>274</v>
      </c>
      <c r="B42" s="84" t="s">
        <v>296</v>
      </c>
      <c r="C42" s="90">
        <v>155</v>
      </c>
      <c r="D42" s="90">
        <v>177</v>
      </c>
      <c r="E42" s="90">
        <v>169</v>
      </c>
      <c r="F42" s="90">
        <v>187</v>
      </c>
      <c r="G42" s="90"/>
      <c r="H42" s="90">
        <v>688</v>
      </c>
      <c r="I42" s="90">
        <v>76.44</v>
      </c>
      <c r="J42" s="90">
        <v>199</v>
      </c>
      <c r="K42" s="90">
        <v>348</v>
      </c>
      <c r="L42" s="90"/>
      <c r="M42" s="90">
        <v>68</v>
      </c>
      <c r="N42" s="90">
        <v>207</v>
      </c>
      <c r="O42" s="90"/>
      <c r="P42" s="90">
        <v>267</v>
      </c>
      <c r="Q42" s="90">
        <v>555</v>
      </c>
      <c r="R42" s="90"/>
      <c r="S42" s="90">
        <v>86</v>
      </c>
      <c r="T42" s="90">
        <v>115</v>
      </c>
      <c r="U42" s="90"/>
      <c r="V42" s="90">
        <v>87</v>
      </c>
      <c r="W42" s="90">
        <v>217</v>
      </c>
      <c r="X42" s="90">
        <v>304</v>
      </c>
      <c r="Y42" s="90">
        <v>148</v>
      </c>
      <c r="Z42" s="90"/>
      <c r="AA42" s="90"/>
      <c r="AB42" s="90">
        <v>61</v>
      </c>
      <c r="AC42" s="90">
        <v>27</v>
      </c>
      <c r="AD42" s="90">
        <v>3</v>
      </c>
      <c r="AE42" s="90">
        <v>11</v>
      </c>
      <c r="AF42" s="90">
        <v>11</v>
      </c>
      <c r="AG42" s="90">
        <v>71</v>
      </c>
      <c r="AH42" s="90">
        <v>96</v>
      </c>
      <c r="AI42" s="90">
        <v>167</v>
      </c>
      <c r="AJ42" s="90">
        <v>3</v>
      </c>
      <c r="AK42" s="90">
        <v>113</v>
      </c>
      <c r="AL42" s="90">
        <v>8</v>
      </c>
      <c r="AM42" s="90">
        <v>37</v>
      </c>
      <c r="AN42" s="90">
        <v>184</v>
      </c>
      <c r="AO42" s="90">
        <v>20</v>
      </c>
    </row>
    <row r="43" spans="1:41" x14ac:dyDescent="0.4">
      <c r="A43" s="77" t="s">
        <v>85</v>
      </c>
      <c r="B43" s="78" t="s">
        <v>297</v>
      </c>
      <c r="C43" s="88">
        <v>160</v>
      </c>
      <c r="D43" s="88">
        <v>200</v>
      </c>
      <c r="E43" s="88">
        <v>181</v>
      </c>
      <c r="F43" s="88">
        <v>155</v>
      </c>
      <c r="G43" s="88"/>
      <c r="H43" s="88">
        <v>696</v>
      </c>
      <c r="I43" s="88">
        <v>77.33</v>
      </c>
      <c r="J43" s="88">
        <v>217</v>
      </c>
      <c r="K43" s="88">
        <v>389</v>
      </c>
      <c r="L43" s="88"/>
      <c r="M43" s="88">
        <v>65</v>
      </c>
      <c r="N43" s="88">
        <v>188</v>
      </c>
      <c r="O43" s="88"/>
      <c r="P43" s="88">
        <v>282</v>
      </c>
      <c r="Q43" s="88">
        <v>577</v>
      </c>
      <c r="R43" s="88"/>
      <c r="S43" s="88">
        <v>67</v>
      </c>
      <c r="T43" s="88">
        <v>109</v>
      </c>
      <c r="U43" s="88"/>
      <c r="V43" s="88">
        <v>97</v>
      </c>
      <c r="W43" s="88">
        <v>227</v>
      </c>
      <c r="X43" s="88">
        <v>324</v>
      </c>
      <c r="Y43" s="88">
        <v>182</v>
      </c>
      <c r="Z43" s="88"/>
      <c r="AA43" s="88"/>
      <c r="AB43" s="88">
        <v>51</v>
      </c>
      <c r="AC43" s="88">
        <v>24</v>
      </c>
      <c r="AD43" s="88">
        <v>7</v>
      </c>
      <c r="AE43" s="88">
        <v>16</v>
      </c>
      <c r="AF43" s="88">
        <v>16</v>
      </c>
      <c r="AG43" s="88">
        <v>67</v>
      </c>
      <c r="AH43" s="88">
        <v>93</v>
      </c>
      <c r="AI43" s="88">
        <v>160</v>
      </c>
      <c r="AJ43" s="88">
        <v>2</v>
      </c>
      <c r="AK43" s="88">
        <v>99</v>
      </c>
      <c r="AL43" s="88">
        <v>7</v>
      </c>
      <c r="AM43" s="88">
        <v>44</v>
      </c>
      <c r="AN43" s="88">
        <v>192</v>
      </c>
      <c r="AO43" s="88">
        <v>220</v>
      </c>
    </row>
    <row r="44" spans="1:41" x14ac:dyDescent="0.4">
      <c r="A44" s="81" t="s">
        <v>334</v>
      </c>
      <c r="B44" s="75" t="s">
        <v>297</v>
      </c>
      <c r="C44" s="89">
        <v>183</v>
      </c>
      <c r="D44" s="89">
        <v>181</v>
      </c>
      <c r="E44" s="89">
        <v>193</v>
      </c>
      <c r="F44" s="89">
        <v>177</v>
      </c>
      <c r="G44" s="89"/>
      <c r="H44" s="89">
        <v>734</v>
      </c>
      <c r="I44" s="89">
        <v>81.56</v>
      </c>
      <c r="J44" s="89">
        <v>205</v>
      </c>
      <c r="K44" s="89">
        <v>363</v>
      </c>
      <c r="L44" s="89"/>
      <c r="M44" s="89">
        <v>76</v>
      </c>
      <c r="N44" s="89">
        <v>248</v>
      </c>
      <c r="O44" s="89"/>
      <c r="P44" s="89">
        <v>281</v>
      </c>
      <c r="Q44" s="89">
        <v>611</v>
      </c>
      <c r="R44" s="89"/>
      <c r="S44" s="89">
        <v>96</v>
      </c>
      <c r="T44" s="89">
        <v>134</v>
      </c>
      <c r="U44" s="89"/>
      <c r="V44" s="89">
        <v>113</v>
      </c>
      <c r="W44" s="89">
        <v>206</v>
      </c>
      <c r="X44" s="89">
        <v>319</v>
      </c>
      <c r="Y44" s="89">
        <v>169</v>
      </c>
      <c r="Z44" s="89"/>
      <c r="AA44" s="89"/>
      <c r="AB44" s="89">
        <v>65</v>
      </c>
      <c r="AC44" s="89">
        <v>22</v>
      </c>
      <c r="AD44" s="89">
        <v>5</v>
      </c>
      <c r="AE44" s="89">
        <v>9</v>
      </c>
      <c r="AF44" s="89">
        <v>9</v>
      </c>
      <c r="AG44" s="89">
        <v>55</v>
      </c>
      <c r="AH44" s="89">
        <v>106</v>
      </c>
      <c r="AI44" s="89">
        <v>161</v>
      </c>
      <c r="AJ44" s="89"/>
      <c r="AK44" s="89">
        <v>95</v>
      </c>
      <c r="AL44" s="89">
        <v>7</v>
      </c>
      <c r="AM44" s="89">
        <v>44</v>
      </c>
      <c r="AN44" s="89">
        <v>176</v>
      </c>
      <c r="AO44" s="89">
        <v>-15</v>
      </c>
    </row>
    <row r="45" spans="1:41" x14ac:dyDescent="0.4">
      <c r="A45" s="81" t="s">
        <v>130</v>
      </c>
      <c r="B45" s="75" t="s">
        <v>297</v>
      </c>
      <c r="C45" s="89">
        <v>162</v>
      </c>
      <c r="D45" s="89">
        <v>176</v>
      </c>
      <c r="E45" s="89">
        <v>201</v>
      </c>
      <c r="F45" s="89">
        <v>166</v>
      </c>
      <c r="G45" s="89"/>
      <c r="H45" s="89">
        <v>705</v>
      </c>
      <c r="I45" s="89">
        <v>78.33</v>
      </c>
      <c r="J45" s="89">
        <v>182</v>
      </c>
      <c r="K45" s="89">
        <v>366</v>
      </c>
      <c r="L45" s="89"/>
      <c r="M45" s="89">
        <v>88</v>
      </c>
      <c r="N45" s="89">
        <v>262</v>
      </c>
      <c r="O45" s="89"/>
      <c r="P45" s="89">
        <v>270</v>
      </c>
      <c r="Q45" s="89">
        <v>628</v>
      </c>
      <c r="R45" s="89"/>
      <c r="S45" s="89">
        <v>77</v>
      </c>
      <c r="T45" s="89">
        <v>103</v>
      </c>
      <c r="U45" s="89"/>
      <c r="V45" s="89">
        <v>78</v>
      </c>
      <c r="W45" s="89">
        <v>215</v>
      </c>
      <c r="X45" s="89">
        <v>293</v>
      </c>
      <c r="Y45" s="89">
        <v>163</v>
      </c>
      <c r="Z45" s="89"/>
      <c r="AA45" s="89"/>
      <c r="AB45" s="89">
        <v>68</v>
      </c>
      <c r="AC45" s="89">
        <v>24</v>
      </c>
      <c r="AD45" s="89">
        <v>9</v>
      </c>
      <c r="AE45" s="89">
        <v>7</v>
      </c>
      <c r="AF45" s="89">
        <v>8</v>
      </c>
      <c r="AG45" s="89">
        <v>72</v>
      </c>
      <c r="AH45" s="89">
        <v>91</v>
      </c>
      <c r="AI45" s="89">
        <v>163</v>
      </c>
      <c r="AJ45" s="89"/>
      <c r="AK45" s="89">
        <v>113</v>
      </c>
      <c r="AL45" s="89">
        <v>4</v>
      </c>
      <c r="AM45" s="89">
        <v>42</v>
      </c>
      <c r="AN45" s="89">
        <v>206</v>
      </c>
      <c r="AO45" s="89">
        <v>-405</v>
      </c>
    </row>
    <row r="46" spans="1:41" x14ac:dyDescent="0.4">
      <c r="A46" s="81" t="s">
        <v>149</v>
      </c>
      <c r="B46" s="75" t="s">
        <v>297</v>
      </c>
      <c r="C46" s="89">
        <v>184</v>
      </c>
      <c r="D46" s="89">
        <v>201</v>
      </c>
      <c r="E46" s="89">
        <v>215</v>
      </c>
      <c r="F46" s="89">
        <v>167</v>
      </c>
      <c r="G46" s="89"/>
      <c r="H46" s="89">
        <v>767</v>
      </c>
      <c r="I46" s="89">
        <v>85.22</v>
      </c>
      <c r="J46" s="89">
        <v>226</v>
      </c>
      <c r="K46" s="89">
        <v>381</v>
      </c>
      <c r="L46" s="89"/>
      <c r="M46" s="89">
        <v>62</v>
      </c>
      <c r="N46" s="89">
        <v>203</v>
      </c>
      <c r="O46" s="89"/>
      <c r="P46" s="89">
        <v>288</v>
      </c>
      <c r="Q46" s="89">
        <v>584</v>
      </c>
      <c r="R46" s="89"/>
      <c r="S46" s="89">
        <v>129</v>
      </c>
      <c r="T46" s="89">
        <v>176</v>
      </c>
      <c r="U46" s="89"/>
      <c r="V46" s="89">
        <v>79</v>
      </c>
      <c r="W46" s="89">
        <v>229</v>
      </c>
      <c r="X46" s="89">
        <v>308</v>
      </c>
      <c r="Y46" s="89">
        <v>185</v>
      </c>
      <c r="Z46" s="89"/>
      <c r="AA46" s="89"/>
      <c r="AB46" s="89">
        <v>68</v>
      </c>
      <c r="AC46" s="89">
        <v>24</v>
      </c>
      <c r="AD46" s="89">
        <v>11</v>
      </c>
      <c r="AE46" s="89">
        <v>9</v>
      </c>
      <c r="AF46" s="89">
        <v>11</v>
      </c>
      <c r="AG46" s="89">
        <v>60</v>
      </c>
      <c r="AH46" s="89">
        <v>100</v>
      </c>
      <c r="AI46" s="89">
        <v>160</v>
      </c>
      <c r="AJ46" s="89"/>
      <c r="AK46" s="89">
        <v>95</v>
      </c>
      <c r="AL46" s="89">
        <v>5</v>
      </c>
      <c r="AM46" s="89">
        <v>49</v>
      </c>
      <c r="AN46" s="89">
        <v>191</v>
      </c>
      <c r="AO46" s="89">
        <v>625</v>
      </c>
    </row>
    <row r="47" spans="1:41" x14ac:dyDescent="0.4">
      <c r="A47" s="81" t="s">
        <v>171</v>
      </c>
      <c r="B47" s="75" t="s">
        <v>297</v>
      </c>
      <c r="C47" s="89">
        <v>180</v>
      </c>
      <c r="D47" s="89">
        <v>182</v>
      </c>
      <c r="E47" s="89">
        <v>191</v>
      </c>
      <c r="F47" s="89">
        <v>185</v>
      </c>
      <c r="G47" s="89"/>
      <c r="H47" s="89">
        <v>738</v>
      </c>
      <c r="I47" s="89">
        <v>82</v>
      </c>
      <c r="J47" s="89">
        <v>224</v>
      </c>
      <c r="K47" s="89">
        <v>451</v>
      </c>
      <c r="L47" s="89"/>
      <c r="M47" s="89">
        <v>62</v>
      </c>
      <c r="N47" s="89">
        <v>195</v>
      </c>
      <c r="O47" s="89"/>
      <c r="P47" s="89">
        <v>286</v>
      </c>
      <c r="Q47" s="89">
        <v>646</v>
      </c>
      <c r="R47" s="89"/>
      <c r="S47" s="89">
        <v>104</v>
      </c>
      <c r="T47" s="89">
        <v>147</v>
      </c>
      <c r="U47" s="89"/>
      <c r="V47" s="89">
        <v>120</v>
      </c>
      <c r="W47" s="89">
        <v>202</v>
      </c>
      <c r="X47" s="89">
        <v>322</v>
      </c>
      <c r="Y47" s="89">
        <v>156</v>
      </c>
      <c r="Z47" s="89"/>
      <c r="AA47" s="89"/>
      <c r="AB47" s="89">
        <v>71</v>
      </c>
      <c r="AC47" s="89">
        <v>14</v>
      </c>
      <c r="AD47" s="89">
        <v>16</v>
      </c>
      <c r="AE47" s="89">
        <v>13</v>
      </c>
      <c r="AF47" s="89">
        <v>14</v>
      </c>
      <c r="AG47" s="89">
        <v>78</v>
      </c>
      <c r="AH47" s="89">
        <v>84</v>
      </c>
      <c r="AI47" s="89">
        <v>162</v>
      </c>
      <c r="AJ47" s="89"/>
      <c r="AK47" s="89">
        <v>98</v>
      </c>
      <c r="AL47" s="89">
        <v>4</v>
      </c>
      <c r="AM47" s="89">
        <v>44</v>
      </c>
      <c r="AN47" s="89">
        <v>233</v>
      </c>
      <c r="AO47" s="89">
        <v>40</v>
      </c>
    </row>
    <row r="48" spans="1:41" x14ac:dyDescent="0.4">
      <c r="A48" s="81" t="s">
        <v>191</v>
      </c>
      <c r="B48" s="75" t="s">
        <v>297</v>
      </c>
      <c r="C48" s="89">
        <v>165</v>
      </c>
      <c r="D48" s="89">
        <v>157</v>
      </c>
      <c r="E48" s="89">
        <v>198</v>
      </c>
      <c r="F48" s="89">
        <v>162</v>
      </c>
      <c r="G48" s="89"/>
      <c r="H48" s="89">
        <v>682</v>
      </c>
      <c r="I48" s="89">
        <v>75.78</v>
      </c>
      <c r="J48" s="89">
        <v>182</v>
      </c>
      <c r="K48" s="89">
        <v>364</v>
      </c>
      <c r="L48" s="89"/>
      <c r="M48" s="89">
        <v>67</v>
      </c>
      <c r="N48" s="89">
        <v>208</v>
      </c>
      <c r="O48" s="89"/>
      <c r="P48" s="89">
        <v>249</v>
      </c>
      <c r="Q48" s="89">
        <v>572</v>
      </c>
      <c r="R48" s="89"/>
      <c r="S48" s="89">
        <v>117</v>
      </c>
      <c r="T48" s="89">
        <v>148</v>
      </c>
      <c r="U48" s="89"/>
      <c r="V48" s="89">
        <v>90</v>
      </c>
      <c r="W48" s="89">
        <v>240</v>
      </c>
      <c r="X48" s="89">
        <v>330</v>
      </c>
      <c r="Y48" s="89">
        <v>141</v>
      </c>
      <c r="Z48" s="89"/>
      <c r="AA48" s="89"/>
      <c r="AB48" s="89">
        <v>47</v>
      </c>
      <c r="AC48" s="89">
        <v>14</v>
      </c>
      <c r="AD48" s="89">
        <v>11</v>
      </c>
      <c r="AE48" s="89">
        <v>6</v>
      </c>
      <c r="AF48" s="89">
        <v>6</v>
      </c>
      <c r="AG48" s="89">
        <v>64</v>
      </c>
      <c r="AH48" s="89">
        <v>95</v>
      </c>
      <c r="AI48" s="89">
        <v>159</v>
      </c>
      <c r="AJ48" s="89">
        <v>2</v>
      </c>
      <c r="AK48" s="89">
        <v>102</v>
      </c>
      <c r="AL48" s="89">
        <v>10</v>
      </c>
      <c r="AM48" s="89">
        <v>29</v>
      </c>
      <c r="AN48" s="89">
        <v>208</v>
      </c>
      <c r="AO48" s="89">
        <v>-75</v>
      </c>
    </row>
    <row r="49" spans="1:41" x14ac:dyDescent="0.4">
      <c r="A49" s="81" t="s">
        <v>335</v>
      </c>
      <c r="B49" s="75" t="s">
        <v>297</v>
      </c>
      <c r="C49" s="89">
        <v>155</v>
      </c>
      <c r="D49" s="89">
        <v>150</v>
      </c>
      <c r="E49" s="89">
        <v>190</v>
      </c>
      <c r="F49" s="89">
        <v>175</v>
      </c>
      <c r="G49" s="89"/>
      <c r="H49" s="89">
        <v>670</v>
      </c>
      <c r="I49" s="89">
        <v>74.44</v>
      </c>
      <c r="J49" s="89">
        <v>201</v>
      </c>
      <c r="K49" s="89">
        <v>403</v>
      </c>
      <c r="L49" s="89"/>
      <c r="M49" s="89">
        <v>62</v>
      </c>
      <c r="N49" s="89">
        <v>194</v>
      </c>
      <c r="O49" s="89"/>
      <c r="P49" s="89">
        <v>263</v>
      </c>
      <c r="Q49" s="89">
        <v>597</v>
      </c>
      <c r="R49" s="89"/>
      <c r="S49" s="89">
        <v>82</v>
      </c>
      <c r="T49" s="89">
        <v>109</v>
      </c>
      <c r="U49" s="89"/>
      <c r="V49" s="89">
        <v>98</v>
      </c>
      <c r="W49" s="89">
        <v>195</v>
      </c>
      <c r="X49" s="89">
        <v>293</v>
      </c>
      <c r="Y49" s="89">
        <v>156</v>
      </c>
      <c r="Z49" s="89"/>
      <c r="AA49" s="89"/>
      <c r="AB49" s="89">
        <v>64</v>
      </c>
      <c r="AC49" s="89">
        <v>24</v>
      </c>
      <c r="AD49" s="89">
        <v>13</v>
      </c>
      <c r="AE49" s="89">
        <v>11</v>
      </c>
      <c r="AF49" s="89">
        <v>11</v>
      </c>
      <c r="AG49" s="89">
        <v>86</v>
      </c>
      <c r="AH49" s="89">
        <v>86</v>
      </c>
      <c r="AI49" s="89">
        <v>172</v>
      </c>
      <c r="AJ49" s="89">
        <v>2</v>
      </c>
      <c r="AK49" s="89">
        <v>112</v>
      </c>
      <c r="AL49" s="89">
        <v>7</v>
      </c>
      <c r="AM49" s="89">
        <v>39</v>
      </c>
      <c r="AN49" s="89">
        <v>206</v>
      </c>
      <c r="AO49" s="89">
        <v>-240</v>
      </c>
    </row>
    <row r="50" spans="1:41" x14ac:dyDescent="0.4">
      <c r="A50" s="81" t="s">
        <v>230</v>
      </c>
      <c r="B50" s="75" t="s">
        <v>297</v>
      </c>
      <c r="C50" s="89">
        <v>171</v>
      </c>
      <c r="D50" s="89">
        <v>186</v>
      </c>
      <c r="E50" s="89">
        <v>188</v>
      </c>
      <c r="F50" s="89">
        <v>185</v>
      </c>
      <c r="G50" s="89"/>
      <c r="H50" s="89">
        <v>730</v>
      </c>
      <c r="I50" s="89">
        <v>81.11</v>
      </c>
      <c r="J50" s="89">
        <v>210</v>
      </c>
      <c r="K50" s="89">
        <v>411</v>
      </c>
      <c r="L50" s="89"/>
      <c r="M50" s="89">
        <v>71</v>
      </c>
      <c r="N50" s="89">
        <v>205</v>
      </c>
      <c r="O50" s="89"/>
      <c r="P50" s="89">
        <v>281</v>
      </c>
      <c r="Q50" s="89">
        <v>616</v>
      </c>
      <c r="R50" s="89"/>
      <c r="S50" s="89">
        <v>97</v>
      </c>
      <c r="T50" s="89">
        <v>143</v>
      </c>
      <c r="U50" s="89"/>
      <c r="V50" s="89">
        <v>79</v>
      </c>
      <c r="W50" s="89">
        <v>224</v>
      </c>
      <c r="X50" s="89">
        <v>303</v>
      </c>
      <c r="Y50" s="89">
        <v>162</v>
      </c>
      <c r="Z50" s="89"/>
      <c r="AA50" s="89"/>
      <c r="AB50" s="89">
        <v>68</v>
      </c>
      <c r="AC50" s="89">
        <v>23</v>
      </c>
      <c r="AD50" s="89">
        <v>9</v>
      </c>
      <c r="AE50" s="89">
        <v>13</v>
      </c>
      <c r="AF50" s="89">
        <v>13</v>
      </c>
      <c r="AG50" s="89">
        <v>63</v>
      </c>
      <c r="AH50" s="89">
        <v>93</v>
      </c>
      <c r="AI50" s="89">
        <v>156</v>
      </c>
      <c r="AJ50" s="89">
        <v>1</v>
      </c>
      <c r="AK50" s="89">
        <v>89</v>
      </c>
      <c r="AL50" s="89">
        <v>4</v>
      </c>
      <c r="AM50" s="89">
        <v>48</v>
      </c>
      <c r="AN50" s="89">
        <v>186</v>
      </c>
      <c r="AO50" s="89">
        <v>-55</v>
      </c>
    </row>
    <row r="51" spans="1:41" x14ac:dyDescent="0.4">
      <c r="A51" s="81" t="s">
        <v>254</v>
      </c>
      <c r="B51" s="75" t="s">
        <v>297</v>
      </c>
      <c r="C51" s="89">
        <v>191</v>
      </c>
      <c r="D51" s="89">
        <v>177</v>
      </c>
      <c r="E51" s="89">
        <v>179</v>
      </c>
      <c r="F51" s="89">
        <v>184</v>
      </c>
      <c r="G51" s="89">
        <v>12</v>
      </c>
      <c r="H51" s="89">
        <v>743</v>
      </c>
      <c r="I51" s="89">
        <v>82.56</v>
      </c>
      <c r="J51" s="89">
        <v>223</v>
      </c>
      <c r="K51" s="89">
        <v>415</v>
      </c>
      <c r="L51" s="89"/>
      <c r="M51" s="89">
        <v>76</v>
      </c>
      <c r="N51" s="89">
        <v>200</v>
      </c>
      <c r="O51" s="89"/>
      <c r="P51" s="89">
        <v>299</v>
      </c>
      <c r="Q51" s="89">
        <v>615</v>
      </c>
      <c r="R51" s="89"/>
      <c r="S51" s="89">
        <v>69</v>
      </c>
      <c r="T51" s="89">
        <v>94</v>
      </c>
      <c r="U51" s="89"/>
      <c r="V51" s="89">
        <v>89</v>
      </c>
      <c r="W51" s="89">
        <v>217</v>
      </c>
      <c r="X51" s="89">
        <v>306</v>
      </c>
      <c r="Y51" s="89">
        <v>171</v>
      </c>
      <c r="Z51" s="89"/>
      <c r="AA51" s="89"/>
      <c r="AB51" s="89">
        <v>76</v>
      </c>
      <c r="AC51" s="89">
        <v>19</v>
      </c>
      <c r="AD51" s="89">
        <v>5</v>
      </c>
      <c r="AE51" s="89">
        <v>18</v>
      </c>
      <c r="AF51" s="89">
        <v>18</v>
      </c>
      <c r="AG51" s="89">
        <v>90</v>
      </c>
      <c r="AH51" s="89">
        <v>78</v>
      </c>
      <c r="AI51" s="89">
        <v>168</v>
      </c>
      <c r="AJ51" s="89">
        <v>1</v>
      </c>
      <c r="AK51" s="89">
        <v>95</v>
      </c>
      <c r="AL51" s="89">
        <v>5</v>
      </c>
      <c r="AM51" s="89">
        <v>47</v>
      </c>
      <c r="AN51" s="89">
        <v>188</v>
      </c>
      <c r="AO51" s="89">
        <v>90</v>
      </c>
    </row>
    <row r="52" spans="1:41" x14ac:dyDescent="0.4">
      <c r="A52" s="83" t="s">
        <v>274</v>
      </c>
      <c r="B52" s="84" t="s">
        <v>297</v>
      </c>
      <c r="C52" s="90">
        <v>158</v>
      </c>
      <c r="D52" s="90">
        <v>156</v>
      </c>
      <c r="E52" s="90">
        <v>206</v>
      </c>
      <c r="F52" s="90">
        <v>150</v>
      </c>
      <c r="G52" s="90">
        <v>8</v>
      </c>
      <c r="H52" s="90">
        <v>678</v>
      </c>
      <c r="I52" s="90">
        <v>75.33</v>
      </c>
      <c r="J52" s="90">
        <v>189</v>
      </c>
      <c r="K52" s="90">
        <v>355</v>
      </c>
      <c r="L52" s="90"/>
      <c r="M52" s="90">
        <v>62</v>
      </c>
      <c r="N52" s="90">
        <v>210</v>
      </c>
      <c r="O52" s="90"/>
      <c r="P52" s="90">
        <v>251</v>
      </c>
      <c r="Q52" s="90">
        <v>565</v>
      </c>
      <c r="R52" s="90"/>
      <c r="S52" s="90">
        <v>114</v>
      </c>
      <c r="T52" s="90">
        <v>153</v>
      </c>
      <c r="U52" s="90"/>
      <c r="V52" s="90">
        <v>82</v>
      </c>
      <c r="W52" s="90">
        <v>221</v>
      </c>
      <c r="X52" s="90">
        <v>303</v>
      </c>
      <c r="Y52" s="90">
        <v>150</v>
      </c>
      <c r="Z52" s="90"/>
      <c r="AA52" s="90"/>
      <c r="AB52" s="90">
        <v>45</v>
      </c>
      <c r="AC52" s="90">
        <v>14</v>
      </c>
      <c r="AD52" s="90">
        <v>5</v>
      </c>
      <c r="AE52" s="90">
        <v>6</v>
      </c>
      <c r="AF52" s="90">
        <v>6</v>
      </c>
      <c r="AG52" s="90">
        <v>80</v>
      </c>
      <c r="AH52" s="90">
        <v>101</v>
      </c>
      <c r="AI52" s="90">
        <v>181</v>
      </c>
      <c r="AJ52" s="90">
        <v>1</v>
      </c>
      <c r="AK52" s="90">
        <v>104</v>
      </c>
      <c r="AL52" s="90">
        <v>9</v>
      </c>
      <c r="AM52" s="90">
        <v>34</v>
      </c>
      <c r="AN52" s="90">
        <v>221</v>
      </c>
      <c r="AO52" s="90">
        <v>-185</v>
      </c>
    </row>
    <row r="53" spans="1:41" x14ac:dyDescent="0.4">
      <c r="A53" s="77" t="s">
        <v>85</v>
      </c>
      <c r="B53" s="78" t="s">
        <v>298</v>
      </c>
      <c r="C53" s="88">
        <v>175</v>
      </c>
      <c r="D53" s="88">
        <v>183</v>
      </c>
      <c r="E53" s="88">
        <v>183</v>
      </c>
      <c r="F53" s="88">
        <v>191</v>
      </c>
      <c r="G53" s="88">
        <v>4</v>
      </c>
      <c r="H53" s="88">
        <v>736</v>
      </c>
      <c r="I53" s="88">
        <v>81.78</v>
      </c>
      <c r="J53" s="88">
        <v>216</v>
      </c>
      <c r="K53" s="88">
        <v>408</v>
      </c>
      <c r="L53" s="88"/>
      <c r="M53" s="88">
        <v>72</v>
      </c>
      <c r="N53" s="88">
        <v>189</v>
      </c>
      <c r="O53" s="88"/>
      <c r="P53" s="88">
        <v>288</v>
      </c>
      <c r="Q53" s="88">
        <v>597</v>
      </c>
      <c r="R53" s="88"/>
      <c r="S53" s="88">
        <v>88</v>
      </c>
      <c r="T53" s="88">
        <v>124</v>
      </c>
      <c r="U53" s="88"/>
      <c r="V53" s="88">
        <v>98</v>
      </c>
      <c r="W53" s="88">
        <v>216</v>
      </c>
      <c r="X53" s="88">
        <v>314</v>
      </c>
      <c r="Y53" s="88">
        <v>180</v>
      </c>
      <c r="Z53" s="88"/>
      <c r="AA53" s="88"/>
      <c r="AB53" s="88">
        <v>57</v>
      </c>
      <c r="AC53" s="88">
        <v>18</v>
      </c>
      <c r="AD53" s="88">
        <v>6</v>
      </c>
      <c r="AE53" s="88">
        <v>14</v>
      </c>
      <c r="AF53" s="88">
        <v>15</v>
      </c>
      <c r="AG53" s="88">
        <v>71</v>
      </c>
      <c r="AH53" s="88">
        <v>93</v>
      </c>
      <c r="AI53" s="88">
        <v>164</v>
      </c>
      <c r="AJ53" s="88"/>
      <c r="AK53" s="88">
        <v>96</v>
      </c>
      <c r="AL53" s="88">
        <v>5</v>
      </c>
      <c r="AM53" s="88">
        <v>39</v>
      </c>
      <c r="AN53" s="88">
        <v>219</v>
      </c>
      <c r="AO53" s="88">
        <v>255</v>
      </c>
    </row>
    <row r="54" spans="1:41" x14ac:dyDescent="0.4">
      <c r="A54" s="81" t="s">
        <v>334</v>
      </c>
      <c r="B54" s="75" t="s">
        <v>298</v>
      </c>
      <c r="C54" s="89">
        <v>184</v>
      </c>
      <c r="D54" s="89">
        <v>192</v>
      </c>
      <c r="E54" s="89">
        <v>174</v>
      </c>
      <c r="F54" s="89">
        <v>217</v>
      </c>
      <c r="G54" s="89"/>
      <c r="H54" s="89">
        <v>767</v>
      </c>
      <c r="I54" s="89">
        <v>85.22</v>
      </c>
      <c r="J54" s="89">
        <v>209</v>
      </c>
      <c r="K54" s="89">
        <v>373</v>
      </c>
      <c r="L54" s="89"/>
      <c r="M54" s="89">
        <v>84</v>
      </c>
      <c r="N54" s="89">
        <v>242</v>
      </c>
      <c r="O54" s="89"/>
      <c r="P54" s="89">
        <v>293</v>
      </c>
      <c r="Q54" s="89">
        <v>615</v>
      </c>
      <c r="R54" s="89"/>
      <c r="S54" s="89">
        <v>97</v>
      </c>
      <c r="T54" s="89">
        <v>129</v>
      </c>
      <c r="U54" s="89"/>
      <c r="V54" s="89">
        <v>85</v>
      </c>
      <c r="W54" s="89">
        <v>240</v>
      </c>
      <c r="X54" s="89">
        <v>325</v>
      </c>
      <c r="Y54" s="89">
        <v>166</v>
      </c>
      <c r="Z54" s="89"/>
      <c r="AA54" s="89"/>
      <c r="AB54" s="89">
        <v>37</v>
      </c>
      <c r="AC54" s="89">
        <v>7</v>
      </c>
      <c r="AD54" s="89">
        <v>7</v>
      </c>
      <c r="AE54" s="89">
        <v>12</v>
      </c>
      <c r="AF54" s="89">
        <v>13</v>
      </c>
      <c r="AG54" s="89">
        <v>74</v>
      </c>
      <c r="AH54" s="89">
        <v>95</v>
      </c>
      <c r="AI54" s="89">
        <v>169</v>
      </c>
      <c r="AJ54" s="89">
        <v>3</v>
      </c>
      <c r="AK54" s="89">
        <v>88</v>
      </c>
      <c r="AL54" s="89">
        <v>4</v>
      </c>
      <c r="AM54" s="89">
        <v>37</v>
      </c>
      <c r="AN54" s="89">
        <v>176</v>
      </c>
      <c r="AO54" s="89">
        <v>140</v>
      </c>
    </row>
    <row r="55" spans="1:41" x14ac:dyDescent="0.4">
      <c r="A55" s="81" t="s">
        <v>130</v>
      </c>
      <c r="B55" s="75" t="s">
        <v>298</v>
      </c>
      <c r="C55" s="89">
        <v>167</v>
      </c>
      <c r="D55" s="89">
        <v>174</v>
      </c>
      <c r="E55" s="89">
        <v>173</v>
      </c>
      <c r="F55" s="89">
        <v>153</v>
      </c>
      <c r="G55" s="89"/>
      <c r="H55" s="89">
        <v>667</v>
      </c>
      <c r="I55" s="89">
        <v>74.11</v>
      </c>
      <c r="J55" s="89">
        <v>169</v>
      </c>
      <c r="K55" s="89">
        <v>373</v>
      </c>
      <c r="L55" s="89"/>
      <c r="M55" s="89">
        <v>83</v>
      </c>
      <c r="N55" s="89">
        <v>271</v>
      </c>
      <c r="O55" s="89"/>
      <c r="P55" s="89">
        <v>252</v>
      </c>
      <c r="Q55" s="89">
        <v>644</v>
      </c>
      <c r="R55" s="89"/>
      <c r="S55" s="89">
        <v>80</v>
      </c>
      <c r="T55" s="89">
        <v>105</v>
      </c>
      <c r="U55" s="89"/>
      <c r="V55" s="89">
        <v>94</v>
      </c>
      <c r="W55" s="89">
        <v>187</v>
      </c>
      <c r="X55" s="89">
        <v>281</v>
      </c>
      <c r="Y55" s="89">
        <v>139</v>
      </c>
      <c r="Z55" s="89"/>
      <c r="AA55" s="89"/>
      <c r="AB55" s="89">
        <v>78</v>
      </c>
      <c r="AC55" s="89">
        <v>28</v>
      </c>
      <c r="AD55" s="89">
        <v>12</v>
      </c>
      <c r="AE55" s="89">
        <v>7</v>
      </c>
      <c r="AF55" s="89">
        <v>9</v>
      </c>
      <c r="AG55" s="89">
        <v>75</v>
      </c>
      <c r="AH55" s="89">
        <v>94</v>
      </c>
      <c r="AI55" s="89">
        <v>169</v>
      </c>
      <c r="AJ55" s="89">
        <v>2</v>
      </c>
      <c r="AK55" s="89">
        <v>90</v>
      </c>
      <c r="AL55" s="89">
        <v>6</v>
      </c>
      <c r="AM55" s="89">
        <v>34</v>
      </c>
      <c r="AN55" s="89">
        <v>225</v>
      </c>
      <c r="AO55" s="89">
        <v>-505</v>
      </c>
    </row>
    <row r="56" spans="1:41" x14ac:dyDescent="0.4">
      <c r="A56" s="81" t="s">
        <v>149</v>
      </c>
      <c r="B56" s="75" t="s">
        <v>298</v>
      </c>
      <c r="C56" s="89">
        <v>192</v>
      </c>
      <c r="D56" s="89">
        <v>212</v>
      </c>
      <c r="E56" s="89">
        <v>194</v>
      </c>
      <c r="F56" s="89">
        <v>212</v>
      </c>
      <c r="G56" s="89"/>
      <c r="H56" s="89">
        <v>810</v>
      </c>
      <c r="I56" s="89">
        <v>90</v>
      </c>
      <c r="J56" s="89">
        <v>235</v>
      </c>
      <c r="K56" s="89">
        <v>407</v>
      </c>
      <c r="L56" s="89"/>
      <c r="M56" s="89">
        <v>66</v>
      </c>
      <c r="N56" s="89">
        <v>227</v>
      </c>
      <c r="O56" s="89"/>
      <c r="P56" s="89">
        <v>301</v>
      </c>
      <c r="Q56" s="89">
        <v>634</v>
      </c>
      <c r="R56" s="89"/>
      <c r="S56" s="89">
        <v>142</v>
      </c>
      <c r="T56" s="89">
        <v>194</v>
      </c>
      <c r="U56" s="89"/>
      <c r="V56" s="89">
        <v>117</v>
      </c>
      <c r="W56" s="89">
        <v>237</v>
      </c>
      <c r="X56" s="89">
        <v>354</v>
      </c>
      <c r="Y56" s="89">
        <v>181</v>
      </c>
      <c r="Z56" s="89"/>
      <c r="AA56" s="89"/>
      <c r="AB56" s="89">
        <v>65</v>
      </c>
      <c r="AC56" s="89">
        <v>22</v>
      </c>
      <c r="AD56" s="89">
        <v>7</v>
      </c>
      <c r="AE56" s="89">
        <v>20</v>
      </c>
      <c r="AF56" s="89">
        <v>20</v>
      </c>
      <c r="AG56" s="89">
        <v>64</v>
      </c>
      <c r="AH56" s="89">
        <v>90</v>
      </c>
      <c r="AI56" s="89">
        <v>154</v>
      </c>
      <c r="AJ56" s="89">
        <v>1</v>
      </c>
      <c r="AK56" s="89">
        <v>91</v>
      </c>
      <c r="AL56" s="89">
        <v>6</v>
      </c>
      <c r="AM56" s="89">
        <v>54</v>
      </c>
      <c r="AN56" s="89">
        <v>175</v>
      </c>
      <c r="AO56" s="89">
        <v>540</v>
      </c>
    </row>
    <row r="57" spans="1:41" x14ac:dyDescent="0.4">
      <c r="A57" s="81" t="s">
        <v>171</v>
      </c>
      <c r="B57" s="75" t="s">
        <v>298</v>
      </c>
      <c r="C57" s="89">
        <v>168</v>
      </c>
      <c r="D57" s="89">
        <v>190</v>
      </c>
      <c r="E57" s="89">
        <v>183</v>
      </c>
      <c r="F57" s="89">
        <v>193</v>
      </c>
      <c r="G57" s="89"/>
      <c r="H57" s="89">
        <v>734</v>
      </c>
      <c r="I57" s="89">
        <v>81.56</v>
      </c>
      <c r="J57" s="89">
        <v>218</v>
      </c>
      <c r="K57" s="89">
        <v>414</v>
      </c>
      <c r="L57" s="89"/>
      <c r="M57" s="89">
        <v>66</v>
      </c>
      <c r="N57" s="89">
        <v>213</v>
      </c>
      <c r="O57" s="89"/>
      <c r="P57" s="89">
        <v>284</v>
      </c>
      <c r="Q57" s="89">
        <v>627</v>
      </c>
      <c r="R57" s="89"/>
      <c r="S57" s="89">
        <v>100</v>
      </c>
      <c r="T57" s="89">
        <v>142</v>
      </c>
      <c r="U57" s="89"/>
      <c r="V57" s="89">
        <v>107</v>
      </c>
      <c r="W57" s="89">
        <v>202</v>
      </c>
      <c r="X57" s="89">
        <v>309</v>
      </c>
      <c r="Y57" s="89">
        <v>154</v>
      </c>
      <c r="Z57" s="89"/>
      <c r="AA57" s="89"/>
      <c r="AB57" s="89">
        <v>57</v>
      </c>
      <c r="AC57" s="89">
        <v>26</v>
      </c>
      <c r="AD57" s="89">
        <v>13</v>
      </c>
      <c r="AE57" s="89">
        <v>4</v>
      </c>
      <c r="AF57" s="89">
        <v>4</v>
      </c>
      <c r="AG57" s="89">
        <v>90</v>
      </c>
      <c r="AH57" s="89">
        <v>87</v>
      </c>
      <c r="AI57" s="89">
        <v>177</v>
      </c>
      <c r="AJ57" s="89">
        <v>1</v>
      </c>
      <c r="AK57" s="89">
        <v>95</v>
      </c>
      <c r="AL57" s="89">
        <v>5</v>
      </c>
      <c r="AM57" s="89">
        <v>40</v>
      </c>
      <c r="AN57" s="89">
        <v>214</v>
      </c>
      <c r="AO57" s="89">
        <v>-110</v>
      </c>
    </row>
    <row r="58" spans="1:41" x14ac:dyDescent="0.4">
      <c r="A58" s="81" t="s">
        <v>191</v>
      </c>
      <c r="B58" s="75" t="s">
        <v>298</v>
      </c>
      <c r="C58" s="89">
        <v>146</v>
      </c>
      <c r="D58" s="89">
        <v>160</v>
      </c>
      <c r="E58" s="89">
        <v>163</v>
      </c>
      <c r="F58" s="89">
        <v>207</v>
      </c>
      <c r="G58" s="89"/>
      <c r="H58" s="89">
        <v>676</v>
      </c>
      <c r="I58" s="89">
        <v>75.11</v>
      </c>
      <c r="J58" s="89">
        <v>181</v>
      </c>
      <c r="K58" s="89">
        <v>400</v>
      </c>
      <c r="L58" s="89"/>
      <c r="M58" s="89">
        <v>68</v>
      </c>
      <c r="N58" s="89">
        <v>209</v>
      </c>
      <c r="O58" s="89"/>
      <c r="P58" s="89">
        <v>249</v>
      </c>
      <c r="Q58" s="89">
        <v>609</v>
      </c>
      <c r="R58" s="89"/>
      <c r="S58" s="89">
        <v>110</v>
      </c>
      <c r="T58" s="89">
        <v>152</v>
      </c>
      <c r="U58" s="89"/>
      <c r="V58" s="89">
        <v>116</v>
      </c>
      <c r="W58" s="89">
        <v>239</v>
      </c>
      <c r="X58" s="89">
        <v>355</v>
      </c>
      <c r="Y58" s="89">
        <v>148</v>
      </c>
      <c r="Z58" s="89"/>
      <c r="AA58" s="89"/>
      <c r="AB58" s="89">
        <v>43</v>
      </c>
      <c r="AC58" s="89">
        <v>11</v>
      </c>
      <c r="AD58" s="89">
        <v>7</v>
      </c>
      <c r="AE58" s="89">
        <v>12</v>
      </c>
      <c r="AF58" s="89">
        <v>12</v>
      </c>
      <c r="AG58" s="89">
        <v>59</v>
      </c>
      <c r="AH58" s="89">
        <v>97</v>
      </c>
      <c r="AI58" s="89">
        <v>156</v>
      </c>
      <c r="AJ58" s="89">
        <v>3</v>
      </c>
      <c r="AK58" s="89">
        <v>99</v>
      </c>
      <c r="AL58" s="89">
        <v>8</v>
      </c>
      <c r="AM58" s="89">
        <v>34</v>
      </c>
      <c r="AN58" s="89">
        <v>217</v>
      </c>
      <c r="AO58" s="89">
        <v>-230</v>
      </c>
    </row>
    <row r="59" spans="1:41" x14ac:dyDescent="0.4">
      <c r="A59" s="81" t="s">
        <v>335</v>
      </c>
      <c r="B59" s="75" t="s">
        <v>298</v>
      </c>
      <c r="C59" s="89">
        <v>174</v>
      </c>
      <c r="D59" s="89">
        <v>171</v>
      </c>
      <c r="E59" s="89">
        <v>150</v>
      </c>
      <c r="F59" s="89">
        <v>162</v>
      </c>
      <c r="G59" s="89"/>
      <c r="H59" s="89">
        <v>657</v>
      </c>
      <c r="I59" s="89">
        <v>73</v>
      </c>
      <c r="J59" s="89">
        <v>186</v>
      </c>
      <c r="K59" s="89">
        <v>411</v>
      </c>
      <c r="L59" s="89"/>
      <c r="M59" s="89">
        <v>63</v>
      </c>
      <c r="N59" s="89">
        <v>200</v>
      </c>
      <c r="O59" s="89"/>
      <c r="P59" s="89">
        <v>249</v>
      </c>
      <c r="Q59" s="89">
        <v>611</v>
      </c>
      <c r="R59" s="89"/>
      <c r="S59" s="89">
        <v>96</v>
      </c>
      <c r="T59" s="89">
        <v>138</v>
      </c>
      <c r="U59" s="89"/>
      <c r="V59" s="89">
        <v>110</v>
      </c>
      <c r="W59" s="89">
        <v>205</v>
      </c>
      <c r="X59" s="89">
        <v>315</v>
      </c>
      <c r="Y59" s="89">
        <v>134</v>
      </c>
      <c r="Z59" s="89"/>
      <c r="AA59" s="89"/>
      <c r="AB59" s="89">
        <v>55</v>
      </c>
      <c r="AC59" s="89">
        <v>31</v>
      </c>
      <c r="AD59" s="89">
        <v>11</v>
      </c>
      <c r="AE59" s="89">
        <v>6</v>
      </c>
      <c r="AF59" s="89">
        <v>6</v>
      </c>
      <c r="AG59" s="89">
        <v>86</v>
      </c>
      <c r="AH59" s="89">
        <v>94</v>
      </c>
      <c r="AI59" s="89">
        <v>180</v>
      </c>
      <c r="AJ59" s="89">
        <v>1</v>
      </c>
      <c r="AK59" s="89">
        <v>105</v>
      </c>
      <c r="AL59" s="89">
        <v>5</v>
      </c>
      <c r="AM59" s="89">
        <v>26</v>
      </c>
      <c r="AN59" s="89">
        <v>221</v>
      </c>
      <c r="AO59" s="89">
        <v>-180</v>
      </c>
    </row>
    <row r="60" spans="1:41" x14ac:dyDescent="0.4">
      <c r="A60" s="81" t="s">
        <v>230</v>
      </c>
      <c r="B60" s="75" t="s">
        <v>298</v>
      </c>
      <c r="C60" s="89">
        <v>200</v>
      </c>
      <c r="D60" s="89">
        <v>167</v>
      </c>
      <c r="E60" s="89">
        <v>196</v>
      </c>
      <c r="F60" s="89">
        <v>190</v>
      </c>
      <c r="G60" s="89"/>
      <c r="H60" s="89">
        <v>753</v>
      </c>
      <c r="I60" s="89">
        <v>83.67</v>
      </c>
      <c r="J60" s="89">
        <v>241</v>
      </c>
      <c r="K60" s="89">
        <v>442</v>
      </c>
      <c r="L60" s="89"/>
      <c r="M60" s="89">
        <v>62</v>
      </c>
      <c r="N60" s="89">
        <v>191</v>
      </c>
      <c r="O60" s="89"/>
      <c r="P60" s="89">
        <v>303</v>
      </c>
      <c r="Q60" s="89">
        <v>633</v>
      </c>
      <c r="R60" s="89"/>
      <c r="S60" s="89">
        <v>85</v>
      </c>
      <c r="T60" s="89">
        <v>119</v>
      </c>
      <c r="U60" s="89"/>
      <c r="V60" s="89">
        <v>100</v>
      </c>
      <c r="W60" s="89">
        <v>236</v>
      </c>
      <c r="X60" s="89">
        <v>336</v>
      </c>
      <c r="Y60" s="89">
        <v>163</v>
      </c>
      <c r="Z60" s="89"/>
      <c r="AA60" s="89"/>
      <c r="AB60" s="89">
        <v>60</v>
      </c>
      <c r="AC60" s="89">
        <v>26</v>
      </c>
      <c r="AD60" s="89">
        <v>12</v>
      </c>
      <c r="AE60" s="89">
        <v>11</v>
      </c>
      <c r="AF60" s="89">
        <v>11</v>
      </c>
      <c r="AG60" s="89">
        <v>56</v>
      </c>
      <c r="AH60" s="89">
        <v>96</v>
      </c>
      <c r="AI60" s="89">
        <v>152</v>
      </c>
      <c r="AJ60" s="89">
        <v>1</v>
      </c>
      <c r="AK60" s="89">
        <v>98</v>
      </c>
      <c r="AL60" s="89">
        <v>6</v>
      </c>
      <c r="AM60" s="89">
        <v>48</v>
      </c>
      <c r="AN60" s="89">
        <v>209</v>
      </c>
      <c r="AO60" s="89">
        <v>185</v>
      </c>
    </row>
    <row r="61" spans="1:41" x14ac:dyDescent="0.4">
      <c r="A61" s="81" t="s">
        <v>254</v>
      </c>
      <c r="B61" s="75" t="s">
        <v>298</v>
      </c>
      <c r="C61" s="89">
        <v>180</v>
      </c>
      <c r="D61" s="89">
        <v>166</v>
      </c>
      <c r="E61" s="89">
        <v>187</v>
      </c>
      <c r="F61" s="89">
        <v>155</v>
      </c>
      <c r="G61" s="89">
        <v>11</v>
      </c>
      <c r="H61" s="89">
        <v>699</v>
      </c>
      <c r="I61" s="89">
        <v>77.67</v>
      </c>
      <c r="J61" s="89">
        <v>205</v>
      </c>
      <c r="K61" s="89">
        <v>380</v>
      </c>
      <c r="L61" s="89"/>
      <c r="M61" s="89">
        <v>71</v>
      </c>
      <c r="N61" s="89">
        <v>237</v>
      </c>
      <c r="O61" s="89"/>
      <c r="P61" s="89">
        <v>276</v>
      </c>
      <c r="Q61" s="89">
        <v>617</v>
      </c>
      <c r="R61" s="89"/>
      <c r="S61" s="89">
        <v>76</v>
      </c>
      <c r="T61" s="89">
        <v>115</v>
      </c>
      <c r="U61" s="89"/>
      <c r="V61" s="89">
        <v>103</v>
      </c>
      <c r="W61" s="89">
        <v>213</v>
      </c>
      <c r="X61" s="89">
        <v>316</v>
      </c>
      <c r="Y61" s="89">
        <v>165</v>
      </c>
      <c r="Z61" s="89"/>
      <c r="AA61" s="89"/>
      <c r="AB61" s="89">
        <v>64</v>
      </c>
      <c r="AC61" s="89">
        <v>19</v>
      </c>
      <c r="AD61" s="89">
        <v>7</v>
      </c>
      <c r="AE61" s="89">
        <v>15</v>
      </c>
      <c r="AF61" s="89">
        <v>15</v>
      </c>
      <c r="AG61" s="89">
        <v>88</v>
      </c>
      <c r="AH61" s="89">
        <v>87</v>
      </c>
      <c r="AI61" s="89">
        <v>175</v>
      </c>
      <c r="AJ61" s="89">
        <v>3</v>
      </c>
      <c r="AK61" s="89">
        <v>87</v>
      </c>
      <c r="AL61" s="89">
        <v>4</v>
      </c>
      <c r="AM61" s="89">
        <v>45</v>
      </c>
      <c r="AN61" s="89">
        <v>194</v>
      </c>
      <c r="AO61" s="89">
        <v>-185</v>
      </c>
    </row>
    <row r="62" spans="1:41" x14ac:dyDescent="0.4">
      <c r="A62" s="83" t="s">
        <v>274</v>
      </c>
      <c r="B62" s="84" t="s">
        <v>298</v>
      </c>
      <c r="C62" s="90">
        <v>164</v>
      </c>
      <c r="D62" s="90">
        <v>170</v>
      </c>
      <c r="E62" s="90">
        <v>156</v>
      </c>
      <c r="F62" s="90">
        <v>195</v>
      </c>
      <c r="G62" s="90"/>
      <c r="H62" s="90">
        <v>685</v>
      </c>
      <c r="I62" s="90">
        <v>76.11</v>
      </c>
      <c r="J62" s="90">
        <v>165</v>
      </c>
      <c r="K62" s="90">
        <v>340</v>
      </c>
      <c r="L62" s="90"/>
      <c r="M62" s="90">
        <v>78</v>
      </c>
      <c r="N62" s="90">
        <v>233</v>
      </c>
      <c r="O62" s="90"/>
      <c r="P62" s="90">
        <v>243</v>
      </c>
      <c r="Q62" s="90">
        <v>573</v>
      </c>
      <c r="R62" s="90"/>
      <c r="S62" s="90">
        <v>121</v>
      </c>
      <c r="T62" s="90">
        <v>158</v>
      </c>
      <c r="U62" s="90"/>
      <c r="V62" s="90">
        <v>86</v>
      </c>
      <c r="W62" s="90">
        <v>231</v>
      </c>
      <c r="X62" s="90">
        <v>317</v>
      </c>
      <c r="Y62" s="90">
        <v>160</v>
      </c>
      <c r="Z62" s="90"/>
      <c r="AA62" s="90"/>
      <c r="AB62" s="90">
        <v>44</v>
      </c>
      <c r="AC62" s="90">
        <v>35</v>
      </c>
      <c r="AD62" s="90">
        <v>15</v>
      </c>
      <c r="AE62" s="90">
        <v>11</v>
      </c>
      <c r="AF62" s="90">
        <v>12</v>
      </c>
      <c r="AG62" s="90">
        <v>85</v>
      </c>
      <c r="AH62" s="90">
        <v>107</v>
      </c>
      <c r="AI62" s="90">
        <v>192</v>
      </c>
      <c r="AJ62" s="90">
        <v>4</v>
      </c>
      <c r="AK62" s="90">
        <v>99</v>
      </c>
      <c r="AL62" s="90">
        <v>7</v>
      </c>
      <c r="AM62" s="90">
        <v>33</v>
      </c>
      <c r="AN62" s="90">
        <v>225</v>
      </c>
      <c r="AO62" s="90">
        <v>90</v>
      </c>
    </row>
    <row r="63" spans="1:41" x14ac:dyDescent="0.4">
      <c r="A63" s="77" t="s">
        <v>85</v>
      </c>
      <c r="B63" s="78" t="s">
        <v>299</v>
      </c>
      <c r="C63" s="88">
        <v>153</v>
      </c>
      <c r="D63" s="88">
        <v>162</v>
      </c>
      <c r="E63" s="88">
        <v>187</v>
      </c>
      <c r="F63" s="88">
        <v>162</v>
      </c>
      <c r="G63" s="88"/>
      <c r="H63" s="88">
        <v>664</v>
      </c>
      <c r="I63" s="88">
        <v>73.78</v>
      </c>
      <c r="J63" s="88">
        <v>205</v>
      </c>
      <c r="K63" s="88">
        <v>378</v>
      </c>
      <c r="L63" s="88"/>
      <c r="M63" s="88">
        <v>54</v>
      </c>
      <c r="N63" s="88">
        <v>196</v>
      </c>
      <c r="O63" s="88"/>
      <c r="P63" s="88">
        <v>259</v>
      </c>
      <c r="Q63" s="88">
        <v>574</v>
      </c>
      <c r="R63" s="88"/>
      <c r="S63" s="88">
        <v>92</v>
      </c>
      <c r="T63" s="88">
        <v>134</v>
      </c>
      <c r="U63" s="88"/>
      <c r="V63" s="88">
        <v>81</v>
      </c>
      <c r="W63" s="88">
        <v>223</v>
      </c>
      <c r="X63" s="88">
        <v>304</v>
      </c>
      <c r="Y63" s="88">
        <v>165</v>
      </c>
      <c r="Z63" s="88"/>
      <c r="AA63" s="88"/>
      <c r="AB63" s="88">
        <v>58</v>
      </c>
      <c r="AC63" s="88">
        <v>22</v>
      </c>
      <c r="AD63" s="88">
        <v>6</v>
      </c>
      <c r="AE63" s="88">
        <v>12</v>
      </c>
      <c r="AF63" s="88">
        <v>12</v>
      </c>
      <c r="AG63" s="88">
        <v>86</v>
      </c>
      <c r="AH63" s="88">
        <v>89</v>
      </c>
      <c r="AI63" s="88">
        <v>175</v>
      </c>
      <c r="AJ63" s="88">
        <v>1</v>
      </c>
      <c r="AK63" s="88">
        <v>114</v>
      </c>
      <c r="AL63" s="88">
        <v>5</v>
      </c>
      <c r="AM63" s="88">
        <v>43</v>
      </c>
      <c r="AN63" s="88">
        <v>195</v>
      </c>
      <c r="AO63" s="88">
        <v>-250</v>
      </c>
    </row>
    <row r="64" spans="1:41" x14ac:dyDescent="0.4">
      <c r="A64" s="81" t="s">
        <v>334</v>
      </c>
      <c r="B64" s="75" t="s">
        <v>299</v>
      </c>
      <c r="C64" s="89">
        <v>178</v>
      </c>
      <c r="D64" s="89">
        <v>163</v>
      </c>
      <c r="E64" s="89">
        <v>212</v>
      </c>
      <c r="F64" s="89">
        <v>153</v>
      </c>
      <c r="G64" s="89"/>
      <c r="H64" s="89">
        <v>706</v>
      </c>
      <c r="I64" s="89">
        <v>78.44</v>
      </c>
      <c r="J64" s="89">
        <v>195</v>
      </c>
      <c r="K64" s="89">
        <v>338</v>
      </c>
      <c r="L64" s="89"/>
      <c r="M64" s="89">
        <v>74</v>
      </c>
      <c r="N64" s="89">
        <v>251</v>
      </c>
      <c r="O64" s="89"/>
      <c r="P64" s="89">
        <v>269</v>
      </c>
      <c r="Q64" s="89">
        <v>589</v>
      </c>
      <c r="R64" s="89"/>
      <c r="S64" s="89">
        <v>94</v>
      </c>
      <c r="T64" s="89">
        <v>140</v>
      </c>
      <c r="U64" s="89"/>
      <c r="V64" s="89">
        <v>91</v>
      </c>
      <c r="W64" s="89">
        <v>204</v>
      </c>
      <c r="X64" s="89">
        <v>295</v>
      </c>
      <c r="Y64" s="89">
        <v>154</v>
      </c>
      <c r="Z64" s="89"/>
      <c r="AA64" s="89"/>
      <c r="AB64" s="89">
        <v>57</v>
      </c>
      <c r="AC64" s="89">
        <v>13</v>
      </c>
      <c r="AD64" s="89">
        <v>6</v>
      </c>
      <c r="AE64" s="89">
        <v>15</v>
      </c>
      <c r="AF64" s="89">
        <v>15</v>
      </c>
      <c r="AG64" s="89">
        <v>68</v>
      </c>
      <c r="AH64" s="89">
        <v>97</v>
      </c>
      <c r="AI64" s="89">
        <v>165</v>
      </c>
      <c r="AJ64" s="89"/>
      <c r="AK64" s="89">
        <v>96</v>
      </c>
      <c r="AL64" s="89">
        <v>6</v>
      </c>
      <c r="AM64" s="89">
        <v>38</v>
      </c>
      <c r="AN64" s="89">
        <v>194</v>
      </c>
      <c r="AO64" s="89">
        <v>-440</v>
      </c>
    </row>
    <row r="65" spans="1:41" x14ac:dyDescent="0.4">
      <c r="A65" s="81" t="s">
        <v>130</v>
      </c>
      <c r="B65" s="75" t="s">
        <v>299</v>
      </c>
      <c r="C65" s="89">
        <v>180</v>
      </c>
      <c r="D65" s="89">
        <v>163</v>
      </c>
      <c r="E65" s="89">
        <v>200</v>
      </c>
      <c r="F65" s="89">
        <v>180</v>
      </c>
      <c r="G65" s="89"/>
      <c r="H65" s="89">
        <v>723</v>
      </c>
      <c r="I65" s="89">
        <v>80.33</v>
      </c>
      <c r="J65" s="89">
        <v>205</v>
      </c>
      <c r="K65" s="89">
        <v>402</v>
      </c>
      <c r="L65" s="89"/>
      <c r="M65" s="89">
        <v>74</v>
      </c>
      <c r="N65" s="89">
        <v>237</v>
      </c>
      <c r="O65" s="89"/>
      <c r="P65" s="89">
        <v>279</v>
      </c>
      <c r="Q65" s="89">
        <v>639</v>
      </c>
      <c r="R65" s="89"/>
      <c r="S65" s="89">
        <v>91</v>
      </c>
      <c r="T65" s="89">
        <v>131</v>
      </c>
      <c r="U65" s="89"/>
      <c r="V65" s="89">
        <v>105</v>
      </c>
      <c r="W65" s="89">
        <v>217</v>
      </c>
      <c r="X65" s="89">
        <v>322</v>
      </c>
      <c r="Y65" s="89">
        <v>173</v>
      </c>
      <c r="Z65" s="89"/>
      <c r="AA65" s="89"/>
      <c r="AB65" s="89">
        <v>68</v>
      </c>
      <c r="AC65" s="89">
        <v>13</v>
      </c>
      <c r="AD65" s="89">
        <v>10</v>
      </c>
      <c r="AE65" s="89">
        <v>6</v>
      </c>
      <c r="AF65" s="89">
        <v>8</v>
      </c>
      <c r="AG65" s="89">
        <v>74</v>
      </c>
      <c r="AH65" s="89">
        <v>88</v>
      </c>
      <c r="AI65" s="89">
        <v>162</v>
      </c>
      <c r="AJ65" s="89">
        <v>2</v>
      </c>
      <c r="AK65" s="89">
        <v>85</v>
      </c>
      <c r="AL65" s="89">
        <v>7</v>
      </c>
      <c r="AM65" s="89">
        <v>44</v>
      </c>
      <c r="AN65" s="89">
        <v>201</v>
      </c>
      <c r="AO65" s="89">
        <v>-100</v>
      </c>
    </row>
    <row r="66" spans="1:41" x14ac:dyDescent="0.4">
      <c r="A66" s="81" t="s">
        <v>149</v>
      </c>
      <c r="B66" s="75" t="s">
        <v>299</v>
      </c>
      <c r="C66" s="89">
        <v>214</v>
      </c>
      <c r="D66" s="89">
        <v>212</v>
      </c>
      <c r="E66" s="89">
        <v>197</v>
      </c>
      <c r="F66" s="89">
        <v>212</v>
      </c>
      <c r="G66" s="89"/>
      <c r="H66" s="89">
        <v>835</v>
      </c>
      <c r="I66" s="89">
        <v>92.78</v>
      </c>
      <c r="J66" s="89">
        <v>185</v>
      </c>
      <c r="K66" s="89">
        <v>360</v>
      </c>
      <c r="L66" s="89"/>
      <c r="M66" s="89">
        <v>101</v>
      </c>
      <c r="N66" s="89">
        <v>242</v>
      </c>
      <c r="O66" s="89"/>
      <c r="P66" s="89">
        <v>286</v>
      </c>
      <c r="Q66" s="89">
        <v>602</v>
      </c>
      <c r="R66" s="89"/>
      <c r="S66" s="89">
        <v>162</v>
      </c>
      <c r="T66" s="89">
        <v>204</v>
      </c>
      <c r="U66" s="89"/>
      <c r="V66" s="89">
        <v>82</v>
      </c>
      <c r="W66" s="89">
        <v>231</v>
      </c>
      <c r="X66" s="89">
        <v>313</v>
      </c>
      <c r="Y66" s="89">
        <v>181</v>
      </c>
      <c r="Z66" s="89"/>
      <c r="AA66" s="89"/>
      <c r="AB66" s="89">
        <v>61</v>
      </c>
      <c r="AC66" s="89">
        <v>32</v>
      </c>
      <c r="AD66" s="89">
        <v>11</v>
      </c>
      <c r="AE66" s="89">
        <v>7</v>
      </c>
      <c r="AF66" s="89">
        <v>11</v>
      </c>
      <c r="AG66" s="89">
        <v>79</v>
      </c>
      <c r="AH66" s="89">
        <v>95</v>
      </c>
      <c r="AI66" s="89">
        <v>174</v>
      </c>
      <c r="AJ66" s="89">
        <v>1</v>
      </c>
      <c r="AK66" s="89">
        <v>79</v>
      </c>
      <c r="AL66" s="89">
        <v>5</v>
      </c>
      <c r="AM66" s="89">
        <v>40</v>
      </c>
      <c r="AN66" s="89">
        <v>221</v>
      </c>
      <c r="AO66" s="89">
        <v>720</v>
      </c>
    </row>
    <row r="67" spans="1:41" x14ac:dyDescent="0.4">
      <c r="A67" s="81" t="s">
        <v>171</v>
      </c>
      <c r="B67" s="75" t="s">
        <v>299</v>
      </c>
      <c r="C67" s="89">
        <v>148</v>
      </c>
      <c r="D67" s="89">
        <v>157</v>
      </c>
      <c r="E67" s="89">
        <v>203</v>
      </c>
      <c r="F67" s="89">
        <v>184</v>
      </c>
      <c r="G67" s="89"/>
      <c r="H67" s="89">
        <v>692</v>
      </c>
      <c r="I67" s="89">
        <v>76.89</v>
      </c>
      <c r="J67" s="89">
        <v>204</v>
      </c>
      <c r="K67" s="89">
        <v>407</v>
      </c>
      <c r="L67" s="89"/>
      <c r="M67" s="89">
        <v>62</v>
      </c>
      <c r="N67" s="89">
        <v>226</v>
      </c>
      <c r="O67" s="89"/>
      <c r="P67" s="89">
        <v>266</v>
      </c>
      <c r="Q67" s="89">
        <v>633</v>
      </c>
      <c r="R67" s="89"/>
      <c r="S67" s="89">
        <v>98</v>
      </c>
      <c r="T67" s="89">
        <v>139</v>
      </c>
      <c r="U67" s="89"/>
      <c r="V67" s="89">
        <v>110</v>
      </c>
      <c r="W67" s="89">
        <v>183</v>
      </c>
      <c r="X67" s="89">
        <v>293</v>
      </c>
      <c r="Y67" s="89">
        <v>146</v>
      </c>
      <c r="Z67" s="89"/>
      <c r="AA67" s="89"/>
      <c r="AB67" s="89">
        <v>63</v>
      </c>
      <c r="AC67" s="89">
        <v>21</v>
      </c>
      <c r="AD67" s="89">
        <v>11</v>
      </c>
      <c r="AE67" s="89">
        <v>10</v>
      </c>
      <c r="AF67" s="89">
        <v>10</v>
      </c>
      <c r="AG67" s="89">
        <v>68</v>
      </c>
      <c r="AH67" s="89">
        <v>86</v>
      </c>
      <c r="AI67" s="89">
        <v>154</v>
      </c>
      <c r="AJ67" s="89"/>
      <c r="AK67" s="89">
        <v>91</v>
      </c>
      <c r="AL67" s="89">
        <v>4</v>
      </c>
      <c r="AM67" s="89">
        <v>44</v>
      </c>
      <c r="AN67" s="89">
        <v>218</v>
      </c>
      <c r="AO67" s="89">
        <v>-485</v>
      </c>
    </row>
    <row r="68" spans="1:41" x14ac:dyDescent="0.4">
      <c r="A68" s="81" t="s">
        <v>191</v>
      </c>
      <c r="B68" s="75" t="s">
        <v>299</v>
      </c>
      <c r="C68" s="89">
        <v>199</v>
      </c>
      <c r="D68" s="89">
        <v>189</v>
      </c>
      <c r="E68" s="89">
        <v>220</v>
      </c>
      <c r="F68" s="89">
        <v>166</v>
      </c>
      <c r="G68" s="89"/>
      <c r="H68" s="89">
        <v>774</v>
      </c>
      <c r="I68" s="89">
        <v>86</v>
      </c>
      <c r="J68" s="89">
        <v>230</v>
      </c>
      <c r="K68" s="89">
        <v>406</v>
      </c>
      <c r="L68" s="89"/>
      <c r="M68" s="89">
        <v>73</v>
      </c>
      <c r="N68" s="89">
        <v>204</v>
      </c>
      <c r="O68" s="89"/>
      <c r="P68" s="89">
        <v>303</v>
      </c>
      <c r="Q68" s="89">
        <v>610</v>
      </c>
      <c r="R68" s="89"/>
      <c r="S68" s="89">
        <v>95</v>
      </c>
      <c r="T68" s="89">
        <v>124</v>
      </c>
      <c r="U68" s="89"/>
      <c r="V68" s="89">
        <v>87</v>
      </c>
      <c r="W68" s="89">
        <v>256</v>
      </c>
      <c r="X68" s="89">
        <v>343</v>
      </c>
      <c r="Y68" s="89">
        <v>185</v>
      </c>
      <c r="Z68" s="89"/>
      <c r="AA68" s="89"/>
      <c r="AB68" s="89">
        <v>45</v>
      </c>
      <c r="AC68" s="89">
        <v>15</v>
      </c>
      <c r="AD68" s="89">
        <v>8</v>
      </c>
      <c r="AE68" s="89">
        <v>9</v>
      </c>
      <c r="AF68" s="89">
        <v>10</v>
      </c>
      <c r="AG68" s="89">
        <v>57</v>
      </c>
      <c r="AH68" s="89">
        <v>82</v>
      </c>
      <c r="AI68" s="89">
        <v>139</v>
      </c>
      <c r="AJ68" s="89"/>
      <c r="AK68" s="89">
        <v>103</v>
      </c>
      <c r="AL68" s="89">
        <v>2</v>
      </c>
      <c r="AM68" s="89">
        <v>36</v>
      </c>
      <c r="AN68" s="89">
        <v>205</v>
      </c>
      <c r="AO68" s="89">
        <v>165</v>
      </c>
    </row>
    <row r="69" spans="1:41" x14ac:dyDescent="0.4">
      <c r="A69" s="81" t="s">
        <v>335</v>
      </c>
      <c r="B69" s="75" t="s">
        <v>299</v>
      </c>
      <c r="C69" s="89">
        <v>180</v>
      </c>
      <c r="D69" s="89">
        <v>159</v>
      </c>
      <c r="E69" s="89">
        <v>180</v>
      </c>
      <c r="F69" s="89">
        <v>194</v>
      </c>
      <c r="G69" s="89"/>
      <c r="H69" s="89">
        <v>713</v>
      </c>
      <c r="I69" s="89">
        <v>79.22</v>
      </c>
      <c r="J69" s="89">
        <v>213</v>
      </c>
      <c r="K69" s="89">
        <v>409</v>
      </c>
      <c r="L69" s="89"/>
      <c r="M69" s="89">
        <v>67</v>
      </c>
      <c r="N69" s="89">
        <v>183</v>
      </c>
      <c r="O69" s="89"/>
      <c r="P69" s="89">
        <v>280</v>
      </c>
      <c r="Q69" s="89">
        <v>592</v>
      </c>
      <c r="R69" s="89"/>
      <c r="S69" s="89">
        <v>86</v>
      </c>
      <c r="T69" s="89">
        <v>128</v>
      </c>
      <c r="U69" s="89"/>
      <c r="V69" s="89">
        <v>91</v>
      </c>
      <c r="W69" s="89">
        <v>210</v>
      </c>
      <c r="X69" s="89">
        <v>301</v>
      </c>
      <c r="Y69" s="89">
        <v>166</v>
      </c>
      <c r="Z69" s="89"/>
      <c r="AA69" s="89"/>
      <c r="AB69" s="89">
        <v>55</v>
      </c>
      <c r="AC69" s="89">
        <v>18</v>
      </c>
      <c r="AD69" s="89">
        <v>9</v>
      </c>
      <c r="AE69" s="89">
        <v>9</v>
      </c>
      <c r="AF69" s="89">
        <v>10</v>
      </c>
      <c r="AG69" s="89">
        <v>78</v>
      </c>
      <c r="AH69" s="89">
        <v>74</v>
      </c>
      <c r="AI69" s="89">
        <v>152</v>
      </c>
      <c r="AJ69" s="89">
        <v>1</v>
      </c>
      <c r="AK69" s="89">
        <v>102</v>
      </c>
      <c r="AL69" s="89">
        <v>2</v>
      </c>
      <c r="AM69" s="89">
        <v>45</v>
      </c>
      <c r="AN69" s="89">
        <v>205</v>
      </c>
      <c r="AO69" s="89">
        <v>70</v>
      </c>
    </row>
    <row r="70" spans="1:41" x14ac:dyDescent="0.4">
      <c r="A70" s="81" t="s">
        <v>230</v>
      </c>
      <c r="B70" s="75" t="s">
        <v>299</v>
      </c>
      <c r="C70" s="89">
        <v>173</v>
      </c>
      <c r="D70" s="89">
        <v>181</v>
      </c>
      <c r="E70" s="89">
        <v>176</v>
      </c>
      <c r="F70" s="89">
        <v>188</v>
      </c>
      <c r="G70" s="89"/>
      <c r="H70" s="89">
        <v>718</v>
      </c>
      <c r="I70" s="89">
        <v>79.78</v>
      </c>
      <c r="J70" s="89">
        <v>204</v>
      </c>
      <c r="K70" s="89">
        <v>416</v>
      </c>
      <c r="L70" s="89"/>
      <c r="M70" s="89">
        <v>75</v>
      </c>
      <c r="N70" s="89">
        <v>220</v>
      </c>
      <c r="O70" s="89"/>
      <c r="P70" s="89">
        <v>279</v>
      </c>
      <c r="Q70" s="89">
        <v>636</v>
      </c>
      <c r="R70" s="89"/>
      <c r="S70" s="89">
        <v>85</v>
      </c>
      <c r="T70" s="89">
        <v>111</v>
      </c>
      <c r="U70" s="89"/>
      <c r="V70" s="89">
        <v>100</v>
      </c>
      <c r="W70" s="89">
        <v>227</v>
      </c>
      <c r="X70" s="89">
        <v>327</v>
      </c>
      <c r="Y70" s="89">
        <v>151</v>
      </c>
      <c r="Z70" s="89"/>
      <c r="AA70" s="89"/>
      <c r="AB70" s="89">
        <v>60</v>
      </c>
      <c r="AC70" s="89">
        <v>18</v>
      </c>
      <c r="AD70" s="89">
        <v>10</v>
      </c>
      <c r="AE70" s="89">
        <v>11</v>
      </c>
      <c r="AF70" s="89">
        <v>11</v>
      </c>
      <c r="AG70" s="89">
        <v>72</v>
      </c>
      <c r="AH70" s="89">
        <v>95</v>
      </c>
      <c r="AI70" s="89">
        <v>167</v>
      </c>
      <c r="AJ70" s="89">
        <v>2</v>
      </c>
      <c r="AK70" s="89">
        <v>95</v>
      </c>
      <c r="AL70" s="89">
        <v>5</v>
      </c>
      <c r="AM70" s="89">
        <v>34</v>
      </c>
      <c r="AN70" s="89">
        <v>219</v>
      </c>
      <c r="AO70" s="89">
        <v>80</v>
      </c>
    </row>
    <row r="71" spans="1:41" x14ac:dyDescent="0.4">
      <c r="A71" s="81" t="s">
        <v>254</v>
      </c>
      <c r="B71" s="75" t="s">
        <v>299</v>
      </c>
      <c r="C71" s="89">
        <v>179</v>
      </c>
      <c r="D71" s="89">
        <v>191</v>
      </c>
      <c r="E71" s="89">
        <v>196</v>
      </c>
      <c r="F71" s="89">
        <v>186</v>
      </c>
      <c r="G71" s="89"/>
      <c r="H71" s="89">
        <v>752</v>
      </c>
      <c r="I71" s="89">
        <v>83.56</v>
      </c>
      <c r="J71" s="89">
        <v>210</v>
      </c>
      <c r="K71" s="89">
        <v>376</v>
      </c>
      <c r="L71" s="89"/>
      <c r="M71" s="89">
        <v>87</v>
      </c>
      <c r="N71" s="89">
        <v>258</v>
      </c>
      <c r="O71" s="89"/>
      <c r="P71" s="89">
        <v>297</v>
      </c>
      <c r="Q71" s="89">
        <v>634</v>
      </c>
      <c r="R71" s="89"/>
      <c r="S71" s="89">
        <v>71</v>
      </c>
      <c r="T71" s="89">
        <v>107</v>
      </c>
      <c r="U71" s="89"/>
      <c r="V71" s="89">
        <v>95</v>
      </c>
      <c r="W71" s="89">
        <v>226</v>
      </c>
      <c r="X71" s="89">
        <v>321</v>
      </c>
      <c r="Y71" s="89">
        <v>181</v>
      </c>
      <c r="Z71" s="89"/>
      <c r="AA71" s="89"/>
      <c r="AB71" s="89">
        <v>59</v>
      </c>
      <c r="AC71" s="89">
        <v>15</v>
      </c>
      <c r="AD71" s="89">
        <v>3</v>
      </c>
      <c r="AE71" s="89">
        <v>12</v>
      </c>
      <c r="AF71" s="89">
        <v>13</v>
      </c>
      <c r="AG71" s="89">
        <v>79</v>
      </c>
      <c r="AH71" s="89">
        <v>95</v>
      </c>
      <c r="AI71" s="89">
        <v>174</v>
      </c>
      <c r="AJ71" s="89">
        <v>1</v>
      </c>
      <c r="AK71" s="89">
        <v>70</v>
      </c>
      <c r="AL71" s="89">
        <v>3</v>
      </c>
      <c r="AM71" s="89">
        <v>39</v>
      </c>
      <c r="AN71" s="89">
        <v>206</v>
      </c>
      <c r="AO71" s="89">
        <v>280</v>
      </c>
    </row>
    <row r="72" spans="1:41" x14ac:dyDescent="0.4">
      <c r="A72" s="83" t="s">
        <v>274</v>
      </c>
      <c r="B72" s="84" t="s">
        <v>299</v>
      </c>
      <c r="C72" s="90">
        <v>169</v>
      </c>
      <c r="D72" s="90">
        <v>156</v>
      </c>
      <c r="E72" s="90">
        <v>181</v>
      </c>
      <c r="F72" s="90">
        <v>187</v>
      </c>
      <c r="G72" s="90"/>
      <c r="H72" s="90">
        <v>693</v>
      </c>
      <c r="I72" s="90">
        <v>77</v>
      </c>
      <c r="J72" s="90">
        <v>191</v>
      </c>
      <c r="K72" s="90">
        <v>354</v>
      </c>
      <c r="L72" s="90"/>
      <c r="M72" s="90">
        <v>70</v>
      </c>
      <c r="N72" s="90">
        <v>209</v>
      </c>
      <c r="O72" s="90"/>
      <c r="P72" s="90">
        <v>261</v>
      </c>
      <c r="Q72" s="90">
        <v>563</v>
      </c>
      <c r="R72" s="90"/>
      <c r="S72" s="90">
        <v>101</v>
      </c>
      <c r="T72" s="90">
        <v>144</v>
      </c>
      <c r="U72" s="90"/>
      <c r="V72" s="90">
        <v>82</v>
      </c>
      <c r="W72" s="90">
        <v>224</v>
      </c>
      <c r="X72" s="90">
        <v>306</v>
      </c>
      <c r="Y72" s="90">
        <v>152</v>
      </c>
      <c r="Z72" s="90"/>
      <c r="AA72" s="90"/>
      <c r="AB72" s="90">
        <v>59</v>
      </c>
      <c r="AC72" s="90">
        <v>28</v>
      </c>
      <c r="AD72" s="90">
        <v>12</v>
      </c>
      <c r="AE72" s="90">
        <v>11</v>
      </c>
      <c r="AF72" s="90">
        <v>12</v>
      </c>
      <c r="AG72" s="90">
        <v>80</v>
      </c>
      <c r="AH72" s="90">
        <v>93</v>
      </c>
      <c r="AI72" s="90">
        <v>173</v>
      </c>
      <c r="AJ72" s="90"/>
      <c r="AK72" s="90">
        <v>110</v>
      </c>
      <c r="AL72" s="90">
        <v>11</v>
      </c>
      <c r="AM72" s="90">
        <v>45</v>
      </c>
      <c r="AN72" s="90">
        <v>210</v>
      </c>
      <c r="AO72" s="90">
        <v>-40</v>
      </c>
    </row>
  </sheetData>
  <mergeCells count="33">
    <mergeCell ref="AM1:AM2"/>
    <mergeCell ref="AN1:AN2"/>
    <mergeCell ref="AO1:AO2"/>
    <mergeCell ref="AE1:AE2"/>
    <mergeCell ref="AF1:AF2"/>
    <mergeCell ref="AG1:AI1"/>
    <mergeCell ref="AJ1:AJ2"/>
    <mergeCell ref="AK1:AK2"/>
    <mergeCell ref="AL1:AL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X1:X2"/>
    <mergeCell ref="M1:M2"/>
    <mergeCell ref="N1:N2"/>
    <mergeCell ref="O1:O2"/>
    <mergeCell ref="P1:P2"/>
    <mergeCell ref="Q1:Q2"/>
    <mergeCell ref="R1:R2"/>
    <mergeCell ref="A1:A2"/>
    <mergeCell ref="B1:B2"/>
    <mergeCell ref="C1:I1"/>
    <mergeCell ref="J1:J2"/>
    <mergeCell ref="K1:K2"/>
    <mergeCell ref="L1:L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팀공격력</vt:lpstr>
      <vt:lpstr>팀수비력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2026-05-31T07:08:58Z</dcterms:modified>
</cp:coreProperties>
</file>