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.sharepoint.com/sites/ceo-bus-chal/Shared Documents/General/Data Files/"/>
    </mc:Choice>
  </mc:AlternateContent>
  <xr:revisionPtr revIDLastSave="34" documentId="8_{4E9CE165-EC40-4B67-BEEC-632006C28601}" xr6:coauthVersionLast="47" xr6:coauthVersionMax="47" xr10:uidLastSave="{B5481BD7-DE6E-4514-8BF3-0B40AD7568B5}"/>
  <bookViews>
    <workbookView xWindow="-110" yWindow="-110" windowWidth="19420" windowHeight="10300" xr2:uid="{7C79EFD8-7584-45A1-8636-432AAA4C0157}"/>
  </bookViews>
  <sheets>
    <sheet name="May Counts" sheetId="2" r:id="rId1"/>
    <sheet name="May Summary" sheetId="3" r:id="rId2"/>
    <sheet name="June Counts" sheetId="4" r:id="rId3"/>
    <sheet name="June Summary" sheetId="5" r:id="rId4"/>
    <sheet name="July Counts" sheetId="6" r:id="rId5"/>
    <sheet name="July Summary" sheetId="7" r:id="rId6"/>
    <sheet name="Aug Counts" sheetId="8" r:id="rId7"/>
    <sheet name="Aug Summary" sheetId="9" r:id="rId8"/>
    <sheet name="Sep Counts" sheetId="10" r:id="rId9"/>
    <sheet name="Sep Summary" sheetId="11" r:id="rId10"/>
  </sheets>
  <externalReferences>
    <externalReference r:id="rId11"/>
    <externalReference r:id="rId12"/>
    <externalReference r:id="rId13"/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1" l="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D37" i="11" s="1"/>
  <c r="C5" i="11"/>
  <c r="B5" i="11"/>
  <c r="AF34" i="10"/>
  <c r="AE34" i="10"/>
  <c r="AD34" i="10"/>
  <c r="AC34" i="10"/>
  <c r="Z34" i="10"/>
  <c r="W34" i="10"/>
  <c r="T34" i="10"/>
  <c r="Q34" i="10"/>
  <c r="N34" i="10"/>
  <c r="K34" i="10"/>
  <c r="H34" i="10"/>
  <c r="E34" i="10"/>
  <c r="AE33" i="10"/>
  <c r="AD33" i="10"/>
  <c r="AF33" i="10" s="1"/>
  <c r="AC33" i="10"/>
  <c r="Z33" i="10"/>
  <c r="W33" i="10"/>
  <c r="T33" i="10"/>
  <c r="Q33" i="10"/>
  <c r="N33" i="10"/>
  <c r="K33" i="10"/>
  <c r="H33" i="10"/>
  <c r="E33" i="10"/>
  <c r="AE32" i="10"/>
  <c r="AD32" i="10"/>
  <c r="AF32" i="10" s="1"/>
  <c r="AC32" i="10"/>
  <c r="Z32" i="10"/>
  <c r="W32" i="10"/>
  <c r="T32" i="10"/>
  <c r="Q32" i="10"/>
  <c r="N32" i="10"/>
  <c r="K32" i="10"/>
  <c r="H32" i="10"/>
  <c r="E32" i="10"/>
  <c r="AE31" i="10"/>
  <c r="AD31" i="10"/>
  <c r="AF31" i="10" s="1"/>
  <c r="AC31" i="10"/>
  <c r="Z31" i="10"/>
  <c r="W31" i="10"/>
  <c r="T31" i="10"/>
  <c r="Q31" i="10"/>
  <c r="N31" i="10"/>
  <c r="K31" i="10"/>
  <c r="H31" i="10"/>
  <c r="E31" i="10"/>
  <c r="AF30" i="10"/>
  <c r="AE30" i="10"/>
  <c r="AD30" i="10"/>
  <c r="AC30" i="10"/>
  <c r="Z30" i="10"/>
  <c r="W30" i="10"/>
  <c r="T30" i="10"/>
  <c r="Q30" i="10"/>
  <c r="N30" i="10"/>
  <c r="K30" i="10"/>
  <c r="H30" i="10"/>
  <c r="E30" i="10"/>
  <c r="AE29" i="10"/>
  <c r="AD29" i="10"/>
  <c r="AF29" i="10" s="1"/>
  <c r="AC29" i="10"/>
  <c r="Z29" i="10"/>
  <c r="W29" i="10"/>
  <c r="T29" i="10"/>
  <c r="Q29" i="10"/>
  <c r="N29" i="10"/>
  <c r="K29" i="10"/>
  <c r="H29" i="10"/>
  <c r="E29" i="10"/>
  <c r="AE28" i="10"/>
  <c r="AD28" i="10"/>
  <c r="AF28" i="10" s="1"/>
  <c r="AC28" i="10"/>
  <c r="Z28" i="10"/>
  <c r="W28" i="10"/>
  <c r="T28" i="10"/>
  <c r="Q28" i="10"/>
  <c r="N28" i="10"/>
  <c r="K28" i="10"/>
  <c r="H28" i="10"/>
  <c r="E28" i="10"/>
  <c r="AE27" i="10"/>
  <c r="AD27" i="10"/>
  <c r="AF27" i="10" s="1"/>
  <c r="AC27" i="10"/>
  <c r="Z27" i="10"/>
  <c r="W27" i="10"/>
  <c r="T27" i="10"/>
  <c r="Q27" i="10"/>
  <c r="N27" i="10"/>
  <c r="K27" i="10"/>
  <c r="H27" i="10"/>
  <c r="E27" i="10"/>
  <c r="AF26" i="10"/>
  <c r="AE26" i="10"/>
  <c r="AD26" i="10"/>
  <c r="AC26" i="10"/>
  <c r="Z26" i="10"/>
  <c r="W26" i="10"/>
  <c r="T26" i="10"/>
  <c r="Q26" i="10"/>
  <c r="N26" i="10"/>
  <c r="K26" i="10"/>
  <c r="H26" i="10"/>
  <c r="E26" i="10"/>
  <c r="AE25" i="10"/>
  <c r="AD25" i="10"/>
  <c r="AF25" i="10" s="1"/>
  <c r="AC25" i="10"/>
  <c r="Z25" i="10"/>
  <c r="W25" i="10"/>
  <c r="T25" i="10"/>
  <c r="Q25" i="10"/>
  <c r="N25" i="10"/>
  <c r="K25" i="10"/>
  <c r="H25" i="10"/>
  <c r="E25" i="10"/>
  <c r="AE24" i="10"/>
  <c r="AD24" i="10"/>
  <c r="AF24" i="10" s="1"/>
  <c r="AC24" i="10"/>
  <c r="Z24" i="10"/>
  <c r="W24" i="10"/>
  <c r="T24" i="10"/>
  <c r="Q24" i="10"/>
  <c r="N24" i="10"/>
  <c r="K24" i="10"/>
  <c r="H24" i="10"/>
  <c r="E24" i="10"/>
  <c r="AE23" i="10"/>
  <c r="AD23" i="10"/>
  <c r="AF23" i="10" s="1"/>
  <c r="AC23" i="10"/>
  <c r="Z23" i="10"/>
  <c r="W23" i="10"/>
  <c r="T23" i="10"/>
  <c r="Q23" i="10"/>
  <c r="N23" i="10"/>
  <c r="K23" i="10"/>
  <c r="H23" i="10"/>
  <c r="E23" i="10"/>
  <c r="AF22" i="10"/>
  <c r="AE22" i="10"/>
  <c r="AD22" i="10"/>
  <c r="AC22" i="10"/>
  <c r="Z22" i="10"/>
  <c r="W22" i="10"/>
  <c r="T22" i="10"/>
  <c r="Q22" i="10"/>
  <c r="N22" i="10"/>
  <c r="K22" i="10"/>
  <c r="H22" i="10"/>
  <c r="E22" i="10"/>
  <c r="AE21" i="10"/>
  <c r="AD21" i="10"/>
  <c r="AF21" i="10" s="1"/>
  <c r="AC21" i="10"/>
  <c r="Z21" i="10"/>
  <c r="W21" i="10"/>
  <c r="T21" i="10"/>
  <c r="Q21" i="10"/>
  <c r="N21" i="10"/>
  <c r="K21" i="10"/>
  <c r="H21" i="10"/>
  <c r="E21" i="10"/>
  <c r="AE20" i="10"/>
  <c r="AD20" i="10"/>
  <c r="AF20" i="10" s="1"/>
  <c r="AC20" i="10"/>
  <c r="Z20" i="10"/>
  <c r="W20" i="10"/>
  <c r="T20" i="10"/>
  <c r="Q20" i="10"/>
  <c r="N20" i="10"/>
  <c r="K20" i="10"/>
  <c r="H20" i="10"/>
  <c r="E20" i="10"/>
  <c r="AE19" i="10"/>
  <c r="AD19" i="10"/>
  <c r="AF19" i="10" s="1"/>
  <c r="AC19" i="10"/>
  <c r="Z19" i="10"/>
  <c r="W19" i="10"/>
  <c r="T19" i="10"/>
  <c r="Q19" i="10"/>
  <c r="N19" i="10"/>
  <c r="K19" i="10"/>
  <c r="H19" i="10"/>
  <c r="E19" i="10"/>
  <c r="AF18" i="10"/>
  <c r="AE18" i="10"/>
  <c r="AD18" i="10"/>
  <c r="AC18" i="10"/>
  <c r="Z18" i="10"/>
  <c r="W18" i="10"/>
  <c r="T18" i="10"/>
  <c r="Q18" i="10"/>
  <c r="N18" i="10"/>
  <c r="K18" i="10"/>
  <c r="H18" i="10"/>
  <c r="E18" i="10"/>
  <c r="AE17" i="10"/>
  <c r="AD17" i="10"/>
  <c r="AF17" i="10" s="1"/>
  <c r="AC17" i="10"/>
  <c r="Z17" i="10"/>
  <c r="W17" i="10"/>
  <c r="T17" i="10"/>
  <c r="Q17" i="10"/>
  <c r="N17" i="10"/>
  <c r="K17" i="10"/>
  <c r="H17" i="10"/>
  <c r="E17" i="10"/>
  <c r="AE16" i="10"/>
  <c r="AD16" i="10"/>
  <c r="AF16" i="10" s="1"/>
  <c r="AC16" i="10"/>
  <c r="Z16" i="10"/>
  <c r="W16" i="10"/>
  <c r="T16" i="10"/>
  <c r="Q16" i="10"/>
  <c r="N16" i="10"/>
  <c r="K16" i="10"/>
  <c r="H16" i="10"/>
  <c r="E16" i="10"/>
  <c r="AE15" i="10"/>
  <c r="AD15" i="10"/>
  <c r="AF15" i="10" s="1"/>
  <c r="AC15" i="10"/>
  <c r="Z15" i="10"/>
  <c r="W15" i="10"/>
  <c r="T15" i="10"/>
  <c r="Q15" i="10"/>
  <c r="N15" i="10"/>
  <c r="K15" i="10"/>
  <c r="H15" i="10"/>
  <c r="E15" i="10"/>
  <c r="AF14" i="10"/>
  <c r="AE14" i="10"/>
  <c r="AD14" i="10"/>
  <c r="AC14" i="10"/>
  <c r="Z14" i="10"/>
  <c r="W14" i="10"/>
  <c r="T14" i="10"/>
  <c r="Q14" i="10"/>
  <c r="N14" i="10"/>
  <c r="K14" i="10"/>
  <c r="H14" i="10"/>
  <c r="E14" i="10"/>
  <c r="AE13" i="10"/>
  <c r="AD13" i="10"/>
  <c r="AF13" i="10" s="1"/>
  <c r="AC13" i="10"/>
  <c r="Z13" i="10"/>
  <c r="W13" i="10"/>
  <c r="T13" i="10"/>
  <c r="Q13" i="10"/>
  <c r="N13" i="10"/>
  <c r="K13" i="10"/>
  <c r="H13" i="10"/>
  <c r="E13" i="10"/>
  <c r="AE12" i="10"/>
  <c r="AD12" i="10"/>
  <c r="AF12" i="10" s="1"/>
  <c r="AC12" i="10"/>
  <c r="Z12" i="10"/>
  <c r="W12" i="10"/>
  <c r="T12" i="10"/>
  <c r="Q12" i="10"/>
  <c r="N12" i="10"/>
  <c r="K12" i="10"/>
  <c r="H12" i="10"/>
  <c r="AE11" i="10"/>
  <c r="AD11" i="10"/>
  <c r="AF11" i="10" s="1"/>
  <c r="AC11" i="10"/>
  <c r="Z11" i="10"/>
  <c r="W11" i="10"/>
  <c r="T11" i="10"/>
  <c r="Q11" i="10"/>
  <c r="N11" i="10"/>
  <c r="K11" i="10"/>
  <c r="H11" i="10"/>
  <c r="E11" i="10"/>
  <c r="AE10" i="10"/>
  <c r="AD10" i="10"/>
  <c r="AF10" i="10" s="1"/>
  <c r="AC10" i="10"/>
  <c r="Z10" i="10"/>
  <c r="W10" i="10"/>
  <c r="T10" i="10"/>
  <c r="Q10" i="10"/>
  <c r="N10" i="10"/>
  <c r="K10" i="10"/>
  <c r="H10" i="10"/>
  <c r="E10" i="10"/>
  <c r="AE9" i="10"/>
  <c r="AD9" i="10"/>
  <c r="AF9" i="10" s="1"/>
  <c r="AC9" i="10"/>
  <c r="Z9" i="10"/>
  <c r="W9" i="10"/>
  <c r="T9" i="10"/>
  <c r="Q9" i="10"/>
  <c r="N9" i="10"/>
  <c r="K9" i="10"/>
  <c r="H9" i="10"/>
  <c r="E9" i="10"/>
  <c r="AE8" i="10"/>
  <c r="AD8" i="10"/>
  <c r="AF8" i="10" s="1"/>
  <c r="AC8" i="10"/>
  <c r="Z8" i="10"/>
  <c r="W8" i="10"/>
  <c r="T8" i="10"/>
  <c r="Q8" i="10"/>
  <c r="N8" i="10"/>
  <c r="K8" i="10"/>
  <c r="H8" i="10"/>
  <c r="E8" i="10"/>
  <c r="AE7" i="10"/>
  <c r="AD7" i="10"/>
  <c r="AF7" i="10" s="1"/>
  <c r="AC7" i="10"/>
  <c r="Z7" i="10"/>
  <c r="W7" i="10"/>
  <c r="T7" i="10"/>
  <c r="Q7" i="10"/>
  <c r="N7" i="10"/>
  <c r="K7" i="10"/>
  <c r="H7" i="10"/>
  <c r="E7" i="10"/>
  <c r="AE6" i="10"/>
  <c r="AD6" i="10"/>
  <c r="AF6" i="10" s="1"/>
  <c r="AC6" i="10"/>
  <c r="Z6" i="10"/>
  <c r="W6" i="10"/>
  <c r="T6" i="10"/>
  <c r="Q6" i="10"/>
  <c r="N6" i="10"/>
  <c r="K6" i="10"/>
  <c r="H6" i="10"/>
  <c r="E6" i="10"/>
  <c r="B6" i="10"/>
  <c r="A6" i="10" s="1"/>
  <c r="AE5" i="10"/>
  <c r="AD5" i="10"/>
  <c r="AF5" i="10" s="1"/>
  <c r="AC5" i="10"/>
  <c r="Z5" i="10"/>
  <c r="W5" i="10"/>
  <c r="T5" i="10"/>
  <c r="Q5" i="10"/>
  <c r="N5" i="10"/>
  <c r="K5" i="10"/>
  <c r="H5" i="10"/>
  <c r="E5" i="10"/>
  <c r="A5" i="10"/>
  <c r="B7" i="10" l="1"/>
  <c r="A7" i="10" l="1"/>
  <c r="B8" i="10"/>
  <c r="B9" i="10" l="1"/>
  <c r="A8" i="10"/>
  <c r="A9" i="10" l="1"/>
  <c r="B10" i="10"/>
  <c r="A10" i="10" l="1"/>
  <c r="B11" i="10"/>
  <c r="A11" i="10" l="1"/>
  <c r="B12" i="10"/>
  <c r="B13" i="10" l="1"/>
  <c r="A12" i="10"/>
  <c r="A13" i="10" l="1"/>
  <c r="B14" i="10"/>
  <c r="A14" i="10" l="1"/>
  <c r="B15" i="10"/>
  <c r="B16" i="10" l="1"/>
  <c r="A15" i="10"/>
  <c r="A16" i="10" l="1"/>
  <c r="B17" i="10"/>
  <c r="A17" i="10" l="1"/>
  <c r="B18" i="10"/>
  <c r="A18" i="10" l="1"/>
  <c r="B19" i="10"/>
  <c r="B20" i="10" l="1"/>
  <c r="A19" i="10"/>
  <c r="A20" i="10" l="1"/>
  <c r="B21" i="10"/>
  <c r="A21" i="10" l="1"/>
  <c r="B22" i="10"/>
  <c r="A22" i="10" l="1"/>
  <c r="B23" i="10"/>
  <c r="B24" i="10" l="1"/>
  <c r="A23" i="10"/>
  <c r="A24" i="10" l="1"/>
  <c r="B25" i="10"/>
  <c r="A25" i="10" l="1"/>
  <c r="B26" i="10"/>
  <c r="A26" i="10" l="1"/>
  <c r="B27" i="10"/>
  <c r="A27" i="10" l="1"/>
  <c r="B28" i="10"/>
  <c r="A28" i="10" l="1"/>
  <c r="B29" i="10"/>
  <c r="A29" i="10" l="1"/>
  <c r="B30" i="10"/>
  <c r="A30" i="10" l="1"/>
  <c r="B31" i="10"/>
  <c r="A31" i="10" l="1"/>
  <c r="B32" i="10"/>
  <c r="A32" i="10" l="1"/>
  <c r="B33" i="10"/>
  <c r="A33" i="10" l="1"/>
  <c r="B34" i="10"/>
  <c r="A34" i="10" s="1"/>
  <c r="D37" i="9" l="1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AE35" i="8"/>
  <c r="AF35" i="8" s="1"/>
  <c r="AD35" i="8"/>
  <c r="AC35" i="8"/>
  <c r="Z35" i="8"/>
  <c r="W35" i="8"/>
  <c r="T35" i="8"/>
  <c r="Q35" i="8"/>
  <c r="N35" i="8"/>
  <c r="K35" i="8"/>
  <c r="H35" i="8"/>
  <c r="E35" i="8"/>
  <c r="AE34" i="8"/>
  <c r="AD34" i="8"/>
  <c r="AF34" i="8" s="1"/>
  <c r="AC34" i="8"/>
  <c r="Z34" i="8"/>
  <c r="W34" i="8"/>
  <c r="T34" i="8"/>
  <c r="Q34" i="8"/>
  <c r="N34" i="8"/>
  <c r="K34" i="8"/>
  <c r="H34" i="8"/>
  <c r="E34" i="8"/>
  <c r="AE33" i="8"/>
  <c r="AD33" i="8"/>
  <c r="AF33" i="8" s="1"/>
  <c r="AC33" i="8"/>
  <c r="Z33" i="8"/>
  <c r="W33" i="8"/>
  <c r="T33" i="8"/>
  <c r="Q33" i="8"/>
  <c r="N33" i="8"/>
  <c r="K33" i="8"/>
  <c r="H33" i="8"/>
  <c r="E33" i="8"/>
  <c r="AE32" i="8"/>
  <c r="AD32" i="8"/>
  <c r="AF32" i="8" s="1"/>
  <c r="AC32" i="8"/>
  <c r="Z32" i="8"/>
  <c r="W32" i="8"/>
  <c r="T32" i="8"/>
  <c r="Q32" i="8"/>
  <c r="N32" i="8"/>
  <c r="K32" i="8"/>
  <c r="H32" i="8"/>
  <c r="E32" i="8"/>
  <c r="AE31" i="8"/>
  <c r="AF31" i="8" s="1"/>
  <c r="AD31" i="8"/>
  <c r="AC31" i="8"/>
  <c r="Z31" i="8"/>
  <c r="W31" i="8"/>
  <c r="T31" i="8"/>
  <c r="Q31" i="8"/>
  <c r="N31" i="8"/>
  <c r="K31" i="8"/>
  <c r="H31" i="8"/>
  <c r="E31" i="8"/>
  <c r="AE30" i="8"/>
  <c r="AD30" i="8"/>
  <c r="AF30" i="8" s="1"/>
  <c r="AC30" i="8"/>
  <c r="Z30" i="8"/>
  <c r="W30" i="8"/>
  <c r="T30" i="8"/>
  <c r="Q30" i="8"/>
  <c r="N30" i="8"/>
  <c r="K30" i="8"/>
  <c r="H30" i="8"/>
  <c r="E30" i="8"/>
  <c r="AE29" i="8"/>
  <c r="AD29" i="8"/>
  <c r="AF29" i="8" s="1"/>
  <c r="AC29" i="8"/>
  <c r="Z29" i="8"/>
  <c r="W29" i="8"/>
  <c r="T29" i="8"/>
  <c r="Q29" i="8"/>
  <c r="N29" i="8"/>
  <c r="K29" i="8"/>
  <c r="H29" i="8"/>
  <c r="E29" i="8"/>
  <c r="AE28" i="8"/>
  <c r="AD28" i="8"/>
  <c r="AF28" i="8" s="1"/>
  <c r="AC28" i="8"/>
  <c r="Z28" i="8"/>
  <c r="W28" i="8"/>
  <c r="T28" i="8"/>
  <c r="Q28" i="8"/>
  <c r="N28" i="8"/>
  <c r="K28" i="8"/>
  <c r="H28" i="8"/>
  <c r="E28" i="8"/>
  <c r="AE27" i="8"/>
  <c r="AF27" i="8" s="1"/>
  <c r="AD27" i="8"/>
  <c r="AC27" i="8"/>
  <c r="Z27" i="8"/>
  <c r="W27" i="8"/>
  <c r="T27" i="8"/>
  <c r="Q27" i="8"/>
  <c r="N27" i="8"/>
  <c r="K27" i="8"/>
  <c r="H27" i="8"/>
  <c r="E27" i="8"/>
  <c r="AE26" i="8"/>
  <c r="AD26" i="8"/>
  <c r="AF26" i="8" s="1"/>
  <c r="AC26" i="8"/>
  <c r="Z26" i="8"/>
  <c r="W26" i="8"/>
  <c r="T26" i="8"/>
  <c r="Q26" i="8"/>
  <c r="N26" i="8"/>
  <c r="K26" i="8"/>
  <c r="H26" i="8"/>
  <c r="E26" i="8"/>
  <c r="AE25" i="8"/>
  <c r="AD25" i="8"/>
  <c r="AF25" i="8" s="1"/>
  <c r="AC25" i="8"/>
  <c r="Z25" i="8"/>
  <c r="W25" i="8"/>
  <c r="T25" i="8"/>
  <c r="Q25" i="8"/>
  <c r="N25" i="8"/>
  <c r="K25" i="8"/>
  <c r="H25" i="8"/>
  <c r="E25" i="8"/>
  <c r="AF24" i="8"/>
  <c r="AE24" i="8"/>
  <c r="AD24" i="8"/>
  <c r="AC24" i="8"/>
  <c r="Z24" i="8"/>
  <c r="W24" i="8"/>
  <c r="T24" i="8"/>
  <c r="Q24" i="8"/>
  <c r="N24" i="8"/>
  <c r="K24" i="8"/>
  <c r="H24" i="8"/>
  <c r="E24" i="8"/>
  <c r="AE23" i="8"/>
  <c r="AD23" i="8"/>
  <c r="AF23" i="8" s="1"/>
  <c r="AC23" i="8"/>
  <c r="Z23" i="8"/>
  <c r="W23" i="8"/>
  <c r="T23" i="8"/>
  <c r="Q23" i="8"/>
  <c r="N23" i="8"/>
  <c r="K23" i="8"/>
  <c r="H23" i="8"/>
  <c r="E23" i="8"/>
  <c r="AE22" i="8"/>
  <c r="AD22" i="8"/>
  <c r="AF22" i="8" s="1"/>
  <c r="AC22" i="8"/>
  <c r="Z22" i="8"/>
  <c r="W22" i="8"/>
  <c r="T22" i="8"/>
  <c r="Q22" i="8"/>
  <c r="N22" i="8"/>
  <c r="K22" i="8"/>
  <c r="H22" i="8"/>
  <c r="E22" i="8"/>
  <c r="AE21" i="8"/>
  <c r="AD21" i="8"/>
  <c r="AF21" i="8" s="1"/>
  <c r="AC21" i="8"/>
  <c r="Z21" i="8"/>
  <c r="W21" i="8"/>
  <c r="T21" i="8"/>
  <c r="Q21" i="8"/>
  <c r="N21" i="8"/>
  <c r="K21" i="8"/>
  <c r="H21" i="8"/>
  <c r="E21" i="8"/>
  <c r="AF20" i="8"/>
  <c r="AE20" i="8"/>
  <c r="AD20" i="8"/>
  <c r="AC20" i="8"/>
  <c r="Z20" i="8"/>
  <c r="W20" i="8"/>
  <c r="T20" i="8"/>
  <c r="Q20" i="8"/>
  <c r="N20" i="8"/>
  <c r="K20" i="8"/>
  <c r="H20" i="8"/>
  <c r="E20" i="8"/>
  <c r="AE19" i="8"/>
  <c r="AD19" i="8"/>
  <c r="AF19" i="8" s="1"/>
  <c r="AC19" i="8"/>
  <c r="Z19" i="8"/>
  <c r="W19" i="8"/>
  <c r="T19" i="8"/>
  <c r="Q19" i="8"/>
  <c r="N19" i="8"/>
  <c r="K19" i="8"/>
  <c r="H19" i="8"/>
  <c r="E19" i="8"/>
  <c r="AE18" i="8"/>
  <c r="AD18" i="8"/>
  <c r="AF18" i="8" s="1"/>
  <c r="AC18" i="8"/>
  <c r="Z18" i="8"/>
  <c r="W18" i="8"/>
  <c r="T18" i="8"/>
  <c r="Q18" i="8"/>
  <c r="N18" i="8"/>
  <c r="K18" i="8"/>
  <c r="H18" i="8"/>
  <c r="E18" i="8"/>
  <c r="AE17" i="8"/>
  <c r="AD17" i="8"/>
  <c r="AF17" i="8" s="1"/>
  <c r="AC17" i="8"/>
  <c r="Z17" i="8"/>
  <c r="W17" i="8"/>
  <c r="T17" i="8"/>
  <c r="Q17" i="8"/>
  <c r="N17" i="8"/>
  <c r="K17" i="8"/>
  <c r="H17" i="8"/>
  <c r="E17" i="8"/>
  <c r="AF16" i="8"/>
  <c r="AE16" i="8"/>
  <c r="AD16" i="8"/>
  <c r="AC16" i="8"/>
  <c r="Z16" i="8"/>
  <c r="W16" i="8"/>
  <c r="T16" i="8"/>
  <c r="Q16" i="8"/>
  <c r="N16" i="8"/>
  <c r="K16" i="8"/>
  <c r="H16" i="8"/>
  <c r="E16" i="8"/>
  <c r="AE15" i="8"/>
  <c r="AD15" i="8"/>
  <c r="AF15" i="8" s="1"/>
  <c r="AC15" i="8"/>
  <c r="Z15" i="8"/>
  <c r="W15" i="8"/>
  <c r="T15" i="8"/>
  <c r="Q15" i="8"/>
  <c r="N15" i="8"/>
  <c r="K15" i="8"/>
  <c r="H15" i="8"/>
  <c r="E15" i="8"/>
  <c r="AE14" i="8"/>
  <c r="AD14" i="8"/>
  <c r="AF14" i="8" s="1"/>
  <c r="AC14" i="8"/>
  <c r="Z14" i="8"/>
  <c r="W14" i="8"/>
  <c r="T14" i="8"/>
  <c r="Q14" i="8"/>
  <c r="N14" i="8"/>
  <c r="K14" i="8"/>
  <c r="H14" i="8"/>
  <c r="E14" i="8"/>
  <c r="AE13" i="8"/>
  <c r="AD13" i="8"/>
  <c r="AF13" i="8" s="1"/>
  <c r="AC13" i="8"/>
  <c r="Z13" i="8"/>
  <c r="W13" i="8"/>
  <c r="T13" i="8"/>
  <c r="Q13" i="8"/>
  <c r="N13" i="8"/>
  <c r="K13" i="8"/>
  <c r="H13" i="8"/>
  <c r="E13" i="8"/>
  <c r="AF12" i="8"/>
  <c r="AE12" i="8"/>
  <c r="AD12" i="8"/>
  <c r="AC12" i="8"/>
  <c r="Z12" i="8"/>
  <c r="W12" i="8"/>
  <c r="T12" i="8"/>
  <c r="Q12" i="8"/>
  <c r="N12" i="8"/>
  <c r="K12" i="8"/>
  <c r="H12" i="8"/>
  <c r="E12" i="8"/>
  <c r="AE11" i="8"/>
  <c r="AD11" i="8"/>
  <c r="AF11" i="8" s="1"/>
  <c r="AC11" i="8"/>
  <c r="Z11" i="8"/>
  <c r="W11" i="8"/>
  <c r="T11" i="8"/>
  <c r="Q11" i="8"/>
  <c r="N11" i="8"/>
  <c r="K11" i="8"/>
  <c r="H11" i="8"/>
  <c r="E11" i="8"/>
  <c r="AE10" i="8"/>
  <c r="AD10" i="8"/>
  <c r="AF10" i="8" s="1"/>
  <c r="AC10" i="8"/>
  <c r="Z10" i="8"/>
  <c r="W10" i="8"/>
  <c r="T10" i="8"/>
  <c r="Q10" i="8"/>
  <c r="N10" i="8"/>
  <c r="K10" i="8"/>
  <c r="H10" i="8"/>
  <c r="E10" i="8"/>
  <c r="AE9" i="8"/>
  <c r="AD9" i="8"/>
  <c r="AF9" i="8" s="1"/>
  <c r="AC9" i="8"/>
  <c r="Z9" i="8"/>
  <c r="W9" i="8"/>
  <c r="T9" i="8"/>
  <c r="Q9" i="8"/>
  <c r="N9" i="8"/>
  <c r="K9" i="8"/>
  <c r="H9" i="8"/>
  <c r="E9" i="8"/>
  <c r="AF8" i="8"/>
  <c r="AE8" i="8"/>
  <c r="AD8" i="8"/>
  <c r="AC8" i="8"/>
  <c r="Z8" i="8"/>
  <c r="W8" i="8"/>
  <c r="T8" i="8"/>
  <c r="Q8" i="8"/>
  <c r="N8" i="8"/>
  <c r="K8" i="8"/>
  <c r="H8" i="8"/>
  <c r="E8" i="8"/>
  <c r="AE7" i="8"/>
  <c r="AD7" i="8"/>
  <c r="AF7" i="8" s="1"/>
  <c r="AC7" i="8"/>
  <c r="Z7" i="8"/>
  <c r="W7" i="8"/>
  <c r="T7" i="8"/>
  <c r="Q7" i="8"/>
  <c r="N7" i="8"/>
  <c r="K7" i="8"/>
  <c r="H7" i="8"/>
  <c r="E7" i="8"/>
  <c r="AE6" i="8"/>
  <c r="AD6" i="8"/>
  <c r="AF6" i="8" s="1"/>
  <c r="AC6" i="8"/>
  <c r="Z6" i="8"/>
  <c r="W6" i="8"/>
  <c r="T6" i="8"/>
  <c r="Q6" i="8"/>
  <c r="N6" i="8"/>
  <c r="K6" i="8"/>
  <c r="H6" i="8"/>
  <c r="E6" i="8"/>
  <c r="B6" i="8"/>
  <c r="A6" i="8" s="1"/>
  <c r="AE5" i="8"/>
  <c r="AD5" i="8"/>
  <c r="AF5" i="8" s="1"/>
  <c r="AC5" i="8"/>
  <c r="Z5" i="8"/>
  <c r="W5" i="8"/>
  <c r="T5" i="8"/>
  <c r="Q5" i="8"/>
  <c r="N5" i="8"/>
  <c r="K5" i="8"/>
  <c r="H5" i="8"/>
  <c r="E5" i="8"/>
  <c r="A5" i="8"/>
  <c r="B7" i="8" l="1"/>
  <c r="A7" i="8" l="1"/>
  <c r="B8" i="8"/>
  <c r="B9" i="8" l="1"/>
  <c r="A8" i="8"/>
  <c r="B10" i="8" l="1"/>
  <c r="A9" i="8"/>
  <c r="A10" i="8" l="1"/>
  <c r="B11" i="8"/>
  <c r="B12" i="8" l="1"/>
  <c r="A11" i="8"/>
  <c r="B13" i="8" l="1"/>
  <c r="A12" i="8"/>
  <c r="A13" i="8" l="1"/>
  <c r="B14" i="8"/>
  <c r="A14" i="8" l="1"/>
  <c r="B15" i="8"/>
  <c r="B16" i="8" l="1"/>
  <c r="A15" i="8"/>
  <c r="B17" i="8" l="1"/>
  <c r="A16" i="8"/>
  <c r="A17" i="8" l="1"/>
  <c r="B18" i="8"/>
  <c r="A18" i="8" l="1"/>
  <c r="B19" i="8"/>
  <c r="B20" i="8" l="1"/>
  <c r="A19" i="8"/>
  <c r="A20" i="8" l="1"/>
  <c r="B21" i="8"/>
  <c r="A21" i="8" l="1"/>
  <c r="B22" i="8"/>
  <c r="A22" i="8" l="1"/>
  <c r="B23" i="8"/>
  <c r="B24" i="8" l="1"/>
  <c r="A23" i="8"/>
  <c r="A24" i="8" l="1"/>
  <c r="B25" i="8"/>
  <c r="B26" i="8" l="1"/>
  <c r="A25" i="8"/>
  <c r="A26" i="8" l="1"/>
  <c r="B27" i="8"/>
  <c r="B28" i="8" l="1"/>
  <c r="A27" i="8"/>
  <c r="A28" i="8" l="1"/>
  <c r="B29" i="8"/>
  <c r="B30" i="8" l="1"/>
  <c r="A29" i="8"/>
  <c r="A30" i="8" l="1"/>
  <c r="B31" i="8"/>
  <c r="B32" i="8" l="1"/>
  <c r="A31" i="8"/>
  <c r="A32" i="8" l="1"/>
  <c r="B33" i="8"/>
  <c r="B34" i="8" l="1"/>
  <c r="A33" i="8"/>
  <c r="A34" i="8" l="1"/>
  <c r="B35" i="8"/>
  <c r="A35" i="8" s="1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D37" i="7" s="1"/>
  <c r="C5" i="7"/>
  <c r="B5" i="7"/>
  <c r="AF35" i="6"/>
  <c r="AE35" i="6"/>
  <c r="AD35" i="6"/>
  <c r="AC35" i="6"/>
  <c r="Z35" i="6"/>
  <c r="W35" i="6"/>
  <c r="T35" i="6"/>
  <c r="Q35" i="6"/>
  <c r="N35" i="6"/>
  <c r="K35" i="6"/>
  <c r="H35" i="6"/>
  <c r="E35" i="6"/>
  <c r="AE34" i="6"/>
  <c r="AD34" i="6"/>
  <c r="AF34" i="6" s="1"/>
  <c r="AC34" i="6"/>
  <c r="Z34" i="6"/>
  <c r="W34" i="6"/>
  <c r="T34" i="6"/>
  <c r="Q34" i="6"/>
  <c r="N34" i="6"/>
  <c r="K34" i="6"/>
  <c r="H34" i="6"/>
  <c r="E34" i="6"/>
  <c r="AE33" i="6"/>
  <c r="AD33" i="6"/>
  <c r="AF33" i="6" s="1"/>
  <c r="AC33" i="6"/>
  <c r="Z33" i="6"/>
  <c r="W33" i="6"/>
  <c r="T33" i="6"/>
  <c r="Q33" i="6"/>
  <c r="N33" i="6"/>
  <c r="K33" i="6"/>
  <c r="H33" i="6"/>
  <c r="E33" i="6"/>
  <c r="AE32" i="6"/>
  <c r="AD32" i="6"/>
  <c r="AF32" i="6" s="1"/>
  <c r="AC32" i="6"/>
  <c r="Z32" i="6"/>
  <c r="W32" i="6"/>
  <c r="T32" i="6"/>
  <c r="Q32" i="6"/>
  <c r="N32" i="6"/>
  <c r="K32" i="6"/>
  <c r="H32" i="6"/>
  <c r="E32" i="6"/>
  <c r="AF31" i="6"/>
  <c r="AE31" i="6"/>
  <c r="AD31" i="6"/>
  <c r="AC31" i="6"/>
  <c r="Z31" i="6"/>
  <c r="W31" i="6"/>
  <c r="T31" i="6"/>
  <c r="Q31" i="6"/>
  <c r="N31" i="6"/>
  <c r="K31" i="6"/>
  <c r="H31" i="6"/>
  <c r="E31" i="6"/>
  <c r="AE30" i="6"/>
  <c r="AD30" i="6"/>
  <c r="AF30" i="6" s="1"/>
  <c r="AC30" i="6"/>
  <c r="Z30" i="6"/>
  <c r="W30" i="6"/>
  <c r="T30" i="6"/>
  <c r="Q30" i="6"/>
  <c r="N30" i="6"/>
  <c r="K30" i="6"/>
  <c r="H30" i="6"/>
  <c r="E30" i="6"/>
  <c r="AE29" i="6"/>
  <c r="AD29" i="6"/>
  <c r="AF29" i="6" s="1"/>
  <c r="AC29" i="6"/>
  <c r="Z29" i="6"/>
  <c r="W29" i="6"/>
  <c r="T29" i="6"/>
  <c r="Q29" i="6"/>
  <c r="N29" i="6"/>
  <c r="K29" i="6"/>
  <c r="H29" i="6"/>
  <c r="E29" i="6"/>
  <c r="AE28" i="6"/>
  <c r="AD28" i="6"/>
  <c r="AF28" i="6" s="1"/>
  <c r="AC28" i="6"/>
  <c r="Z28" i="6"/>
  <c r="W28" i="6"/>
  <c r="T28" i="6"/>
  <c r="Q28" i="6"/>
  <c r="N28" i="6"/>
  <c r="K28" i="6"/>
  <c r="H28" i="6"/>
  <c r="E28" i="6"/>
  <c r="AF27" i="6"/>
  <c r="AE27" i="6"/>
  <c r="AD27" i="6"/>
  <c r="AC27" i="6"/>
  <c r="Z27" i="6"/>
  <c r="W27" i="6"/>
  <c r="T27" i="6"/>
  <c r="Q27" i="6"/>
  <c r="N27" i="6"/>
  <c r="K27" i="6"/>
  <c r="H27" i="6"/>
  <c r="E27" i="6"/>
  <c r="AE26" i="6"/>
  <c r="AD26" i="6"/>
  <c r="AF26" i="6" s="1"/>
  <c r="AC26" i="6"/>
  <c r="Z26" i="6"/>
  <c r="W26" i="6"/>
  <c r="T26" i="6"/>
  <c r="Q26" i="6"/>
  <c r="N26" i="6"/>
  <c r="K26" i="6"/>
  <c r="H26" i="6"/>
  <c r="E26" i="6"/>
  <c r="AE25" i="6"/>
  <c r="AD25" i="6"/>
  <c r="AF25" i="6" s="1"/>
  <c r="AC25" i="6"/>
  <c r="Z25" i="6"/>
  <c r="W25" i="6"/>
  <c r="T25" i="6"/>
  <c r="Q25" i="6"/>
  <c r="N25" i="6"/>
  <c r="K25" i="6"/>
  <c r="H25" i="6"/>
  <c r="E25" i="6"/>
  <c r="AE24" i="6"/>
  <c r="AD24" i="6"/>
  <c r="AF24" i="6" s="1"/>
  <c r="AC24" i="6"/>
  <c r="Z24" i="6"/>
  <c r="W24" i="6"/>
  <c r="T24" i="6"/>
  <c r="Q24" i="6"/>
  <c r="N24" i="6"/>
  <c r="K24" i="6"/>
  <c r="H24" i="6"/>
  <c r="E24" i="6"/>
  <c r="AF23" i="6"/>
  <c r="AE23" i="6"/>
  <c r="AD23" i="6"/>
  <c r="AC23" i="6"/>
  <c r="Z23" i="6"/>
  <c r="W23" i="6"/>
  <c r="T23" i="6"/>
  <c r="Q23" i="6"/>
  <c r="N23" i="6"/>
  <c r="K23" i="6"/>
  <c r="H23" i="6"/>
  <c r="E23" i="6"/>
  <c r="AE22" i="6"/>
  <c r="AD22" i="6"/>
  <c r="AF22" i="6" s="1"/>
  <c r="AC22" i="6"/>
  <c r="Z22" i="6"/>
  <c r="W22" i="6"/>
  <c r="T22" i="6"/>
  <c r="Q22" i="6"/>
  <c r="N22" i="6"/>
  <c r="K22" i="6"/>
  <c r="H22" i="6"/>
  <c r="E22" i="6"/>
  <c r="AE21" i="6"/>
  <c r="AD21" i="6"/>
  <c r="AF21" i="6" s="1"/>
  <c r="AC21" i="6"/>
  <c r="Z21" i="6"/>
  <c r="W21" i="6"/>
  <c r="T21" i="6"/>
  <c r="Q21" i="6"/>
  <c r="N21" i="6"/>
  <c r="K21" i="6"/>
  <c r="H21" i="6"/>
  <c r="E21" i="6"/>
  <c r="AE20" i="6"/>
  <c r="AF20" i="6" s="1"/>
  <c r="AD20" i="6"/>
  <c r="AC20" i="6"/>
  <c r="Z20" i="6"/>
  <c r="W20" i="6"/>
  <c r="T20" i="6"/>
  <c r="Q20" i="6"/>
  <c r="N20" i="6"/>
  <c r="K20" i="6"/>
  <c r="H20" i="6"/>
  <c r="E20" i="6"/>
  <c r="AF19" i="6"/>
  <c r="AE19" i="6"/>
  <c r="AD19" i="6"/>
  <c r="AC19" i="6"/>
  <c r="Z19" i="6"/>
  <c r="W19" i="6"/>
  <c r="T19" i="6"/>
  <c r="Q19" i="6"/>
  <c r="N19" i="6"/>
  <c r="K19" i="6"/>
  <c r="H19" i="6"/>
  <c r="E19" i="6"/>
  <c r="AE18" i="6"/>
  <c r="AD18" i="6"/>
  <c r="AF18" i="6" s="1"/>
  <c r="AC18" i="6"/>
  <c r="Z18" i="6"/>
  <c r="W18" i="6"/>
  <c r="T18" i="6"/>
  <c r="Q18" i="6"/>
  <c r="N18" i="6"/>
  <c r="K18" i="6"/>
  <c r="H18" i="6"/>
  <c r="E18" i="6"/>
  <c r="AE17" i="6"/>
  <c r="AD17" i="6"/>
  <c r="AF17" i="6" s="1"/>
  <c r="AC17" i="6"/>
  <c r="Z17" i="6"/>
  <c r="W17" i="6"/>
  <c r="T17" i="6"/>
  <c r="Q17" i="6"/>
  <c r="N17" i="6"/>
  <c r="K17" i="6"/>
  <c r="H17" i="6"/>
  <c r="E17" i="6"/>
  <c r="AE16" i="6"/>
  <c r="AD16" i="6"/>
  <c r="AF16" i="6" s="1"/>
  <c r="AC16" i="6"/>
  <c r="Z16" i="6"/>
  <c r="W16" i="6"/>
  <c r="T16" i="6"/>
  <c r="Q16" i="6"/>
  <c r="N16" i="6"/>
  <c r="K16" i="6"/>
  <c r="H16" i="6"/>
  <c r="E16" i="6"/>
  <c r="AF15" i="6"/>
  <c r="AE15" i="6"/>
  <c r="AD15" i="6"/>
  <c r="AC15" i="6"/>
  <c r="Z15" i="6"/>
  <c r="W15" i="6"/>
  <c r="T15" i="6"/>
  <c r="Q15" i="6"/>
  <c r="N15" i="6"/>
  <c r="K15" i="6"/>
  <c r="H15" i="6"/>
  <c r="E15" i="6"/>
  <c r="AE14" i="6"/>
  <c r="AD14" i="6"/>
  <c r="AF14" i="6" s="1"/>
  <c r="AC14" i="6"/>
  <c r="Z14" i="6"/>
  <c r="W14" i="6"/>
  <c r="T14" i="6"/>
  <c r="Q14" i="6"/>
  <c r="N14" i="6"/>
  <c r="K14" i="6"/>
  <c r="H14" i="6"/>
  <c r="E14" i="6"/>
  <c r="AE13" i="6"/>
  <c r="AD13" i="6"/>
  <c r="AF13" i="6" s="1"/>
  <c r="AC13" i="6"/>
  <c r="Z13" i="6"/>
  <c r="W13" i="6"/>
  <c r="T13" i="6"/>
  <c r="Q13" i="6"/>
  <c r="N13" i="6"/>
  <c r="K13" i="6"/>
  <c r="H13" i="6"/>
  <c r="E13" i="6"/>
  <c r="AE12" i="6"/>
  <c r="AD12" i="6"/>
  <c r="AF12" i="6" s="1"/>
  <c r="AC12" i="6"/>
  <c r="Z12" i="6"/>
  <c r="W12" i="6"/>
  <c r="T12" i="6"/>
  <c r="Q12" i="6"/>
  <c r="N12" i="6"/>
  <c r="K12" i="6"/>
  <c r="H12" i="6"/>
  <c r="E12" i="6"/>
  <c r="AF11" i="6"/>
  <c r="AE11" i="6"/>
  <c r="AD11" i="6"/>
  <c r="AC11" i="6"/>
  <c r="Z11" i="6"/>
  <c r="W11" i="6"/>
  <c r="T11" i="6"/>
  <c r="Q11" i="6"/>
  <c r="N11" i="6"/>
  <c r="K11" i="6"/>
  <c r="H11" i="6"/>
  <c r="E11" i="6"/>
  <c r="AE10" i="6"/>
  <c r="AD10" i="6"/>
  <c r="AF10" i="6" s="1"/>
  <c r="AC10" i="6"/>
  <c r="Z10" i="6"/>
  <c r="W10" i="6"/>
  <c r="T10" i="6"/>
  <c r="Q10" i="6"/>
  <c r="N10" i="6"/>
  <c r="K10" i="6"/>
  <c r="H10" i="6"/>
  <c r="E10" i="6"/>
  <c r="AE9" i="6"/>
  <c r="AD9" i="6"/>
  <c r="AF9" i="6" s="1"/>
  <c r="AC9" i="6"/>
  <c r="Z9" i="6"/>
  <c r="W9" i="6"/>
  <c r="T9" i="6"/>
  <c r="Q9" i="6"/>
  <c r="N9" i="6"/>
  <c r="K9" i="6"/>
  <c r="H9" i="6"/>
  <c r="E9" i="6"/>
  <c r="AE8" i="6"/>
  <c r="AD8" i="6"/>
  <c r="AF8" i="6" s="1"/>
  <c r="AC8" i="6"/>
  <c r="Z8" i="6"/>
  <c r="W8" i="6"/>
  <c r="T8" i="6"/>
  <c r="Q8" i="6"/>
  <c r="N8" i="6"/>
  <c r="K8" i="6"/>
  <c r="H8" i="6"/>
  <c r="E8" i="6"/>
  <c r="AF7" i="6"/>
  <c r="AE7" i="6"/>
  <c r="AD7" i="6"/>
  <c r="AC7" i="6"/>
  <c r="Z7" i="6"/>
  <c r="W7" i="6"/>
  <c r="T7" i="6"/>
  <c r="Q7" i="6"/>
  <c r="N7" i="6"/>
  <c r="K7" i="6"/>
  <c r="H7" i="6"/>
  <c r="E7" i="6"/>
  <c r="AE6" i="6"/>
  <c r="AD6" i="6"/>
  <c r="AF6" i="6" s="1"/>
  <c r="AC6" i="6"/>
  <c r="Z6" i="6"/>
  <c r="W6" i="6"/>
  <c r="T6" i="6"/>
  <c r="Q6" i="6"/>
  <c r="N6" i="6"/>
  <c r="K6" i="6"/>
  <c r="H6" i="6"/>
  <c r="E6" i="6"/>
  <c r="B6" i="6"/>
  <c r="B7" i="6" s="1"/>
  <c r="A6" i="6"/>
  <c r="AE5" i="6"/>
  <c r="AD5" i="6"/>
  <c r="AF5" i="6" s="1"/>
  <c r="AC5" i="6"/>
  <c r="Z5" i="6"/>
  <c r="W5" i="6"/>
  <c r="T5" i="6"/>
  <c r="Q5" i="6"/>
  <c r="N5" i="6"/>
  <c r="K5" i="6"/>
  <c r="H5" i="6"/>
  <c r="E5" i="6"/>
  <c r="A5" i="6"/>
  <c r="A7" i="6" l="1"/>
  <c r="B8" i="6"/>
  <c r="B9" i="6" l="1"/>
  <c r="A8" i="6"/>
  <c r="A9" i="6" l="1"/>
  <c r="B10" i="6"/>
  <c r="A10" i="6" l="1"/>
  <c r="B11" i="6"/>
  <c r="B12" i="6" l="1"/>
  <c r="A11" i="6"/>
  <c r="B13" i="6" l="1"/>
  <c r="A12" i="6"/>
  <c r="A13" i="6" l="1"/>
  <c r="B14" i="6"/>
  <c r="A14" i="6" l="1"/>
  <c r="B15" i="6"/>
  <c r="A15" i="6" l="1"/>
  <c r="B16" i="6"/>
  <c r="B17" i="6" l="1"/>
  <c r="A16" i="6"/>
  <c r="A17" i="6" l="1"/>
  <c r="B18" i="6"/>
  <c r="A18" i="6" l="1"/>
  <c r="B19" i="6"/>
  <c r="A19" i="6" l="1"/>
  <c r="B20" i="6"/>
  <c r="A20" i="6" l="1"/>
  <c r="B21" i="6"/>
  <c r="A21" i="6" l="1"/>
  <c r="B22" i="6"/>
  <c r="A22" i="6" l="1"/>
  <c r="B23" i="6"/>
  <c r="A23" i="6" l="1"/>
  <c r="B24" i="6"/>
  <c r="A24" i="6" l="1"/>
  <c r="B25" i="6"/>
  <c r="A25" i="6" l="1"/>
  <c r="B26" i="6"/>
  <c r="A26" i="6" l="1"/>
  <c r="B27" i="6"/>
  <c r="B28" i="6" l="1"/>
  <c r="A27" i="6"/>
  <c r="A28" i="6" l="1"/>
  <c r="B29" i="6"/>
  <c r="A29" i="6" l="1"/>
  <c r="B30" i="6"/>
  <c r="A30" i="6" l="1"/>
  <c r="B31" i="6"/>
  <c r="B32" i="6" l="1"/>
  <c r="A31" i="6"/>
  <c r="A32" i="6" l="1"/>
  <c r="B33" i="6"/>
  <c r="A33" i="6" l="1"/>
  <c r="B34" i="6"/>
  <c r="A34" i="6" l="1"/>
  <c r="B35" i="6"/>
  <c r="A35" i="6" s="1"/>
  <c r="D34" i="5" l="1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D36" i="5" s="1"/>
  <c r="C5" i="5"/>
  <c r="B5" i="5"/>
  <c r="AE34" i="4"/>
  <c r="AF34" i="4" s="1"/>
  <c r="AD34" i="4"/>
  <c r="AC34" i="4"/>
  <c r="Z34" i="4"/>
  <c r="W34" i="4"/>
  <c r="T34" i="4"/>
  <c r="Q34" i="4"/>
  <c r="N34" i="4"/>
  <c r="K34" i="4"/>
  <c r="H34" i="4"/>
  <c r="E34" i="4"/>
  <c r="AE33" i="4"/>
  <c r="AD33" i="4"/>
  <c r="AF33" i="4" s="1"/>
  <c r="AC33" i="4"/>
  <c r="Z33" i="4"/>
  <c r="W33" i="4"/>
  <c r="T33" i="4"/>
  <c r="Q33" i="4"/>
  <c r="N33" i="4"/>
  <c r="K33" i="4"/>
  <c r="H33" i="4"/>
  <c r="E33" i="4"/>
  <c r="AF32" i="4"/>
  <c r="AE32" i="4"/>
  <c r="AD32" i="4"/>
  <c r="AC32" i="4"/>
  <c r="Z32" i="4"/>
  <c r="W32" i="4"/>
  <c r="T32" i="4"/>
  <c r="Q32" i="4"/>
  <c r="N32" i="4"/>
  <c r="K32" i="4"/>
  <c r="H32" i="4"/>
  <c r="E32" i="4"/>
  <c r="AE31" i="4"/>
  <c r="AD31" i="4"/>
  <c r="AF31" i="4" s="1"/>
  <c r="AC31" i="4"/>
  <c r="Z31" i="4"/>
  <c r="W31" i="4"/>
  <c r="T31" i="4"/>
  <c r="Q31" i="4"/>
  <c r="N31" i="4"/>
  <c r="K31" i="4"/>
  <c r="H31" i="4"/>
  <c r="E31" i="4"/>
  <c r="AE30" i="4"/>
  <c r="AF30" i="4" s="1"/>
  <c r="AD30" i="4"/>
  <c r="AC30" i="4"/>
  <c r="Z30" i="4"/>
  <c r="W30" i="4"/>
  <c r="T30" i="4"/>
  <c r="Q30" i="4"/>
  <c r="N30" i="4"/>
  <c r="K30" i="4"/>
  <c r="H30" i="4"/>
  <c r="E30" i="4"/>
  <c r="AE29" i="4"/>
  <c r="AD29" i="4"/>
  <c r="AF29" i="4" s="1"/>
  <c r="AC29" i="4"/>
  <c r="Z29" i="4"/>
  <c r="W29" i="4"/>
  <c r="T29" i="4"/>
  <c r="Q29" i="4"/>
  <c r="N29" i="4"/>
  <c r="K29" i="4"/>
  <c r="H29" i="4"/>
  <c r="E29" i="4"/>
  <c r="AF28" i="4"/>
  <c r="AE28" i="4"/>
  <c r="AD28" i="4"/>
  <c r="AC28" i="4"/>
  <c r="Z28" i="4"/>
  <c r="W28" i="4"/>
  <c r="T28" i="4"/>
  <c r="Q28" i="4"/>
  <c r="N28" i="4"/>
  <c r="K28" i="4"/>
  <c r="H28" i="4"/>
  <c r="E28" i="4"/>
  <c r="AE27" i="4"/>
  <c r="AD27" i="4"/>
  <c r="AF27" i="4" s="1"/>
  <c r="AC27" i="4"/>
  <c r="Z27" i="4"/>
  <c r="W27" i="4"/>
  <c r="T27" i="4"/>
  <c r="Q27" i="4"/>
  <c r="N27" i="4"/>
  <c r="K27" i="4"/>
  <c r="H27" i="4"/>
  <c r="E27" i="4"/>
  <c r="AE26" i="4"/>
  <c r="AF26" i="4" s="1"/>
  <c r="AD26" i="4"/>
  <c r="AC26" i="4"/>
  <c r="Z26" i="4"/>
  <c r="W26" i="4"/>
  <c r="T26" i="4"/>
  <c r="Q26" i="4"/>
  <c r="N26" i="4"/>
  <c r="K26" i="4"/>
  <c r="H26" i="4"/>
  <c r="E26" i="4"/>
  <c r="AE25" i="4"/>
  <c r="AD25" i="4"/>
  <c r="AF25" i="4" s="1"/>
  <c r="AC25" i="4"/>
  <c r="Z25" i="4"/>
  <c r="W25" i="4"/>
  <c r="T25" i="4"/>
  <c r="Q25" i="4"/>
  <c r="N25" i="4"/>
  <c r="K25" i="4"/>
  <c r="H25" i="4"/>
  <c r="E25" i="4"/>
  <c r="AF24" i="4"/>
  <c r="AE24" i="4"/>
  <c r="AD24" i="4"/>
  <c r="AC24" i="4"/>
  <c r="Z24" i="4"/>
  <c r="W24" i="4"/>
  <c r="T24" i="4"/>
  <c r="Q24" i="4"/>
  <c r="N24" i="4"/>
  <c r="K24" i="4"/>
  <c r="H24" i="4"/>
  <c r="E24" i="4"/>
  <c r="AE23" i="4"/>
  <c r="AD23" i="4"/>
  <c r="AF23" i="4" s="1"/>
  <c r="AC23" i="4"/>
  <c r="Z23" i="4"/>
  <c r="W23" i="4"/>
  <c r="T23" i="4"/>
  <c r="Q23" i="4"/>
  <c r="N23" i="4"/>
  <c r="K23" i="4"/>
  <c r="H23" i="4"/>
  <c r="E23" i="4"/>
  <c r="AE22" i="4"/>
  <c r="AF22" i="4" s="1"/>
  <c r="AD22" i="4"/>
  <c r="AC22" i="4"/>
  <c r="Z22" i="4"/>
  <c r="W22" i="4"/>
  <c r="T22" i="4"/>
  <c r="Q22" i="4"/>
  <c r="N22" i="4"/>
  <c r="K22" i="4"/>
  <c r="H22" i="4"/>
  <c r="E22" i="4"/>
  <c r="AE21" i="4"/>
  <c r="AD21" i="4"/>
  <c r="AF21" i="4" s="1"/>
  <c r="AC21" i="4"/>
  <c r="Z21" i="4"/>
  <c r="W21" i="4"/>
  <c r="T21" i="4"/>
  <c r="Q21" i="4"/>
  <c r="N21" i="4"/>
  <c r="K21" i="4"/>
  <c r="H21" i="4"/>
  <c r="E21" i="4"/>
  <c r="AF20" i="4"/>
  <c r="AE20" i="4"/>
  <c r="AD20" i="4"/>
  <c r="AC20" i="4"/>
  <c r="Z20" i="4"/>
  <c r="W20" i="4"/>
  <c r="T20" i="4"/>
  <c r="Q20" i="4"/>
  <c r="N20" i="4"/>
  <c r="K20" i="4"/>
  <c r="H20" i="4"/>
  <c r="E20" i="4"/>
  <c r="AE19" i="4"/>
  <c r="AD19" i="4"/>
  <c r="AF19" i="4" s="1"/>
  <c r="AC19" i="4"/>
  <c r="Z19" i="4"/>
  <c r="W19" i="4"/>
  <c r="T19" i="4"/>
  <c r="Q19" i="4"/>
  <c r="N19" i="4"/>
  <c r="K19" i="4"/>
  <c r="H19" i="4"/>
  <c r="E19" i="4"/>
  <c r="AE18" i="4"/>
  <c r="AF18" i="4" s="1"/>
  <c r="AD18" i="4"/>
  <c r="AC18" i="4"/>
  <c r="Z18" i="4"/>
  <c r="W18" i="4"/>
  <c r="T18" i="4"/>
  <c r="Q18" i="4"/>
  <c r="N18" i="4"/>
  <c r="K18" i="4"/>
  <c r="H18" i="4"/>
  <c r="E18" i="4"/>
  <c r="AE17" i="4"/>
  <c r="AD17" i="4"/>
  <c r="AF17" i="4" s="1"/>
  <c r="AC17" i="4"/>
  <c r="Z17" i="4"/>
  <c r="W17" i="4"/>
  <c r="T17" i="4"/>
  <c r="Q17" i="4"/>
  <c r="N17" i="4"/>
  <c r="K17" i="4"/>
  <c r="H17" i="4"/>
  <c r="E17" i="4"/>
  <c r="AF16" i="4"/>
  <c r="AE16" i="4"/>
  <c r="AD16" i="4"/>
  <c r="AC16" i="4"/>
  <c r="Z16" i="4"/>
  <c r="W16" i="4"/>
  <c r="T16" i="4"/>
  <c r="Q16" i="4"/>
  <c r="N16" i="4"/>
  <c r="K16" i="4"/>
  <c r="H16" i="4"/>
  <c r="E16" i="4"/>
  <c r="AE15" i="4"/>
  <c r="AD15" i="4"/>
  <c r="AF15" i="4" s="1"/>
  <c r="AC15" i="4"/>
  <c r="Z15" i="4"/>
  <c r="W15" i="4"/>
  <c r="T15" i="4"/>
  <c r="Q15" i="4"/>
  <c r="N15" i="4"/>
  <c r="K15" i="4"/>
  <c r="H15" i="4"/>
  <c r="E15" i="4"/>
  <c r="AE14" i="4"/>
  <c r="AF14" i="4" s="1"/>
  <c r="AD14" i="4"/>
  <c r="AC14" i="4"/>
  <c r="Z14" i="4"/>
  <c r="W14" i="4"/>
  <c r="T14" i="4"/>
  <c r="Q14" i="4"/>
  <c r="N14" i="4"/>
  <c r="K14" i="4"/>
  <c r="H14" i="4"/>
  <c r="E14" i="4"/>
  <c r="AE13" i="4"/>
  <c r="AD13" i="4"/>
  <c r="AF13" i="4" s="1"/>
  <c r="AC13" i="4"/>
  <c r="Z13" i="4"/>
  <c r="W13" i="4"/>
  <c r="T13" i="4"/>
  <c r="Q13" i="4"/>
  <c r="N13" i="4"/>
  <c r="K13" i="4"/>
  <c r="H13" i="4"/>
  <c r="E13" i="4"/>
  <c r="AF12" i="4"/>
  <c r="AE12" i="4"/>
  <c r="AD12" i="4"/>
  <c r="AC12" i="4"/>
  <c r="Z12" i="4"/>
  <c r="W12" i="4"/>
  <c r="T12" i="4"/>
  <c r="Q12" i="4"/>
  <c r="N12" i="4"/>
  <c r="K12" i="4"/>
  <c r="H12" i="4"/>
  <c r="E12" i="4"/>
  <c r="AE11" i="4"/>
  <c r="AD11" i="4"/>
  <c r="AF11" i="4" s="1"/>
  <c r="AC11" i="4"/>
  <c r="Z11" i="4"/>
  <c r="W11" i="4"/>
  <c r="T11" i="4"/>
  <c r="Q11" i="4"/>
  <c r="N11" i="4"/>
  <c r="K11" i="4"/>
  <c r="H11" i="4"/>
  <c r="E11" i="4"/>
  <c r="AE10" i="4"/>
  <c r="AF10" i="4" s="1"/>
  <c r="AD10" i="4"/>
  <c r="AC10" i="4"/>
  <c r="Z10" i="4"/>
  <c r="W10" i="4"/>
  <c r="T10" i="4"/>
  <c r="Q10" i="4"/>
  <c r="N10" i="4"/>
  <c r="K10" i="4"/>
  <c r="H10" i="4"/>
  <c r="E10" i="4"/>
  <c r="AE9" i="4"/>
  <c r="AD9" i="4"/>
  <c r="AF9" i="4" s="1"/>
  <c r="AC9" i="4"/>
  <c r="Z9" i="4"/>
  <c r="W9" i="4"/>
  <c r="T9" i="4"/>
  <c r="Q9" i="4"/>
  <c r="N9" i="4"/>
  <c r="K9" i="4"/>
  <c r="H9" i="4"/>
  <c r="E9" i="4"/>
  <c r="AF8" i="4"/>
  <c r="AE8" i="4"/>
  <c r="AD8" i="4"/>
  <c r="AC8" i="4"/>
  <c r="Z8" i="4"/>
  <c r="W8" i="4"/>
  <c r="T8" i="4"/>
  <c r="Q8" i="4"/>
  <c r="N8" i="4"/>
  <c r="K8" i="4"/>
  <c r="H8" i="4"/>
  <c r="E8" i="4"/>
  <c r="AE7" i="4"/>
  <c r="AD7" i="4"/>
  <c r="AF7" i="4" s="1"/>
  <c r="AC7" i="4"/>
  <c r="Z7" i="4"/>
  <c r="W7" i="4"/>
  <c r="T7" i="4"/>
  <c r="Q7" i="4"/>
  <c r="N7" i="4"/>
  <c r="K7" i="4"/>
  <c r="H7" i="4"/>
  <c r="E7" i="4"/>
  <c r="AE6" i="4"/>
  <c r="AF6" i="4" s="1"/>
  <c r="AD6" i="4"/>
  <c r="AC6" i="4"/>
  <c r="Z6" i="4"/>
  <c r="W6" i="4"/>
  <c r="T6" i="4"/>
  <c r="Q6" i="4"/>
  <c r="N6" i="4"/>
  <c r="K6" i="4"/>
  <c r="H6" i="4"/>
  <c r="E6" i="4"/>
  <c r="B6" i="4"/>
  <c r="A6" i="4" s="1"/>
  <c r="AE5" i="4"/>
  <c r="AD5" i="4"/>
  <c r="AF5" i="4" s="1"/>
  <c r="AC5" i="4"/>
  <c r="Z5" i="4"/>
  <c r="W5" i="4"/>
  <c r="T5" i="4"/>
  <c r="Q5" i="4"/>
  <c r="N5" i="4"/>
  <c r="K5" i="4"/>
  <c r="H5" i="4"/>
  <c r="E5" i="4"/>
  <c r="A5" i="4"/>
  <c r="B7" i="4" l="1"/>
  <c r="A7" i="4" l="1"/>
  <c r="B8" i="4"/>
  <c r="A8" i="4" l="1"/>
  <c r="B9" i="4"/>
  <c r="A9" i="4" l="1"/>
  <c r="B10" i="4"/>
  <c r="A10" i="4" l="1"/>
  <c r="B11" i="4"/>
  <c r="A11" i="4" l="1"/>
  <c r="B12" i="4"/>
  <c r="A12" i="4" l="1"/>
  <c r="B13" i="4"/>
  <c r="A13" i="4" l="1"/>
  <c r="B14" i="4"/>
  <c r="A14" i="4" l="1"/>
  <c r="B15" i="4"/>
  <c r="B16" i="4" l="1"/>
  <c r="A15" i="4"/>
  <c r="A16" i="4" l="1"/>
  <c r="B17" i="4"/>
  <c r="A17" i="4" l="1"/>
  <c r="B18" i="4"/>
  <c r="A18" i="4" l="1"/>
  <c r="B19" i="4"/>
  <c r="B20" i="4" l="1"/>
  <c r="A19" i="4"/>
  <c r="A20" i="4" l="1"/>
  <c r="B21" i="4"/>
  <c r="A21" i="4" l="1"/>
  <c r="B22" i="4"/>
  <c r="A22" i="4" l="1"/>
  <c r="B23" i="4"/>
  <c r="B24" i="4" l="1"/>
  <c r="A23" i="4"/>
  <c r="A24" i="4" l="1"/>
  <c r="B25" i="4"/>
  <c r="A25" i="4" l="1"/>
  <c r="B26" i="4"/>
  <c r="A26" i="4" l="1"/>
  <c r="B27" i="4"/>
  <c r="B28" i="4" l="1"/>
  <c r="A27" i="4"/>
  <c r="A28" i="4" l="1"/>
  <c r="B29" i="4"/>
  <c r="A29" i="4" l="1"/>
  <c r="B30" i="4"/>
  <c r="A30" i="4" l="1"/>
  <c r="B31" i="4"/>
  <c r="B32" i="4" l="1"/>
  <c r="A31" i="4"/>
  <c r="A32" i="4" l="1"/>
  <c r="B33" i="4"/>
  <c r="A33" i="4" l="1"/>
  <c r="B34" i="4"/>
  <c r="A34" i="4" l="1"/>
  <c r="E32" i="2"/>
  <c r="E33" i="2"/>
  <c r="H33" i="2"/>
  <c r="K33" i="2"/>
  <c r="N33" i="2"/>
  <c r="Q33" i="2"/>
  <c r="T33" i="2"/>
  <c r="W33" i="2"/>
  <c r="Z33" i="2"/>
  <c r="AC33" i="2"/>
  <c r="AD33" i="2"/>
  <c r="AE33" i="2"/>
  <c r="E34" i="2"/>
  <c r="H34" i="2"/>
  <c r="K34" i="2"/>
  <c r="N34" i="2"/>
  <c r="Q34" i="2"/>
  <c r="T34" i="2"/>
  <c r="W34" i="2"/>
  <c r="Z34" i="2"/>
  <c r="AC34" i="2"/>
  <c r="AD34" i="2"/>
  <c r="AE34" i="2"/>
  <c r="E35" i="2"/>
  <c r="H35" i="2"/>
  <c r="K35" i="2"/>
  <c r="N35" i="2"/>
  <c r="Q35" i="2"/>
  <c r="T35" i="2"/>
  <c r="W35" i="2"/>
  <c r="Z35" i="2"/>
  <c r="AC35" i="2"/>
  <c r="AD35" i="2"/>
  <c r="AE35" i="2"/>
  <c r="C5" i="3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Z11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0" i="2"/>
  <c r="Z9" i="2"/>
  <c r="Z7" i="2"/>
  <c r="Z6" i="2"/>
  <c r="Z5" i="2"/>
  <c r="E17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7" i="2"/>
  <c r="W6" i="2"/>
  <c r="W5" i="2"/>
  <c r="AC12" i="2"/>
  <c r="Q15" i="2"/>
  <c r="AC22" i="2"/>
  <c r="AC21" i="2"/>
  <c r="AC20" i="2"/>
  <c r="AC19" i="2"/>
  <c r="AC18" i="2"/>
  <c r="AC17" i="2"/>
  <c r="AC16" i="2"/>
  <c r="AC15" i="2"/>
  <c r="AC14" i="2"/>
  <c r="AC13" i="2"/>
  <c r="AC11" i="2"/>
  <c r="AC10" i="2"/>
  <c r="AC9" i="2"/>
  <c r="AC8" i="2"/>
  <c r="AC7" i="2"/>
  <c r="AC6" i="2"/>
  <c r="AC5" i="2"/>
  <c r="AC32" i="2"/>
  <c r="AC31" i="2"/>
  <c r="AC30" i="2"/>
  <c r="AC29" i="2"/>
  <c r="AC28" i="2"/>
  <c r="AC27" i="2"/>
  <c r="AC26" i="2"/>
  <c r="AC25" i="2"/>
  <c r="AC24" i="2"/>
  <c r="AC23" i="2"/>
  <c r="T5" i="2"/>
  <c r="Q5" i="2"/>
  <c r="N5" i="2"/>
  <c r="E5" i="2"/>
  <c r="H5" i="2"/>
  <c r="B6" i="2"/>
  <c r="C6" i="3" s="1"/>
  <c r="H18" i="2"/>
  <c r="A6" i="2"/>
  <c r="A5" i="2"/>
  <c r="AF35" i="2" l="1"/>
  <c r="D35" i="3" s="1"/>
  <c r="AF33" i="2"/>
  <c r="D33" i="3" s="1"/>
  <c r="AF34" i="2"/>
  <c r="D34" i="3" s="1"/>
  <c r="B5" i="3"/>
  <c r="B6" i="3"/>
  <c r="AF5" i="2"/>
  <c r="D5" i="3" s="1"/>
  <c r="AF32" i="2"/>
  <c r="D32" i="3" s="1"/>
  <c r="T32" i="2"/>
  <c r="Q32" i="2"/>
  <c r="N32" i="2"/>
  <c r="H32" i="2"/>
  <c r="AF31" i="2"/>
  <c r="D31" i="3" s="1"/>
  <c r="T31" i="2"/>
  <c r="Q31" i="2"/>
  <c r="N31" i="2"/>
  <c r="H31" i="2"/>
  <c r="E31" i="2"/>
  <c r="AF30" i="2"/>
  <c r="D30" i="3" s="1"/>
  <c r="T30" i="2"/>
  <c r="Q30" i="2"/>
  <c r="N30" i="2"/>
  <c r="H30" i="2"/>
  <c r="E30" i="2"/>
  <c r="AF29" i="2"/>
  <c r="D29" i="3" s="1"/>
  <c r="T29" i="2"/>
  <c r="Q29" i="2"/>
  <c r="N29" i="2"/>
  <c r="H29" i="2"/>
  <c r="E29" i="2"/>
  <c r="AF28" i="2"/>
  <c r="D28" i="3" s="1"/>
  <c r="T28" i="2"/>
  <c r="Q28" i="2"/>
  <c r="N28" i="2"/>
  <c r="H28" i="2"/>
  <c r="E28" i="2"/>
  <c r="AF27" i="2"/>
  <c r="D27" i="3" s="1"/>
  <c r="T27" i="2"/>
  <c r="Q27" i="2"/>
  <c r="N27" i="2"/>
  <c r="H27" i="2"/>
  <c r="E27" i="2"/>
  <c r="AF26" i="2"/>
  <c r="D26" i="3" s="1"/>
  <c r="T26" i="2"/>
  <c r="Q26" i="2"/>
  <c r="N26" i="2"/>
  <c r="H26" i="2"/>
  <c r="E26" i="2"/>
  <c r="AF25" i="2"/>
  <c r="D25" i="3" s="1"/>
  <c r="T25" i="2"/>
  <c r="Q25" i="2"/>
  <c r="N25" i="2"/>
  <c r="H25" i="2"/>
  <c r="E25" i="2"/>
  <c r="AF24" i="2"/>
  <c r="D24" i="3" s="1"/>
  <c r="T24" i="2"/>
  <c r="Q24" i="2"/>
  <c r="N24" i="2"/>
  <c r="H24" i="2"/>
  <c r="E24" i="2"/>
  <c r="AF23" i="2"/>
  <c r="D23" i="3" s="1"/>
  <c r="T23" i="2"/>
  <c r="Q23" i="2"/>
  <c r="N23" i="2"/>
  <c r="H23" i="2"/>
  <c r="E23" i="2"/>
  <c r="AF22" i="2"/>
  <c r="D22" i="3" s="1"/>
  <c r="T22" i="2"/>
  <c r="Q22" i="2"/>
  <c r="N22" i="2"/>
  <c r="H22" i="2"/>
  <c r="E22" i="2"/>
  <c r="AF21" i="2"/>
  <c r="D21" i="3" s="1"/>
  <c r="T21" i="2"/>
  <c r="Q21" i="2"/>
  <c r="N21" i="2"/>
  <c r="H21" i="2"/>
  <c r="E21" i="2"/>
  <c r="AF20" i="2"/>
  <c r="D20" i="3" s="1"/>
  <c r="T20" i="2"/>
  <c r="Q20" i="2"/>
  <c r="N20" i="2"/>
  <c r="H20" i="2"/>
  <c r="E20" i="2"/>
  <c r="AF19" i="2"/>
  <c r="D19" i="3" s="1"/>
  <c r="T19" i="2"/>
  <c r="Q19" i="2"/>
  <c r="N19" i="2"/>
  <c r="H19" i="2"/>
  <c r="E19" i="2"/>
  <c r="AF18" i="2"/>
  <c r="D18" i="3" s="1"/>
  <c r="T18" i="2"/>
  <c r="Q18" i="2"/>
  <c r="N18" i="2"/>
  <c r="E18" i="2"/>
  <c r="AF17" i="2"/>
  <c r="D17" i="3" s="1"/>
  <c r="T17" i="2"/>
  <c r="Q17" i="2"/>
  <c r="N17" i="2"/>
  <c r="H17" i="2"/>
  <c r="AF16" i="2"/>
  <c r="D16" i="3" s="1"/>
  <c r="T16" i="2"/>
  <c r="Q16" i="2"/>
  <c r="N16" i="2"/>
  <c r="H16" i="2"/>
  <c r="E16" i="2"/>
  <c r="AF15" i="2"/>
  <c r="D15" i="3" s="1"/>
  <c r="T15" i="2"/>
  <c r="N15" i="2"/>
  <c r="H15" i="2"/>
  <c r="E15" i="2"/>
  <c r="AF14" i="2"/>
  <c r="D14" i="3" s="1"/>
  <c r="T14" i="2"/>
  <c r="Q14" i="2"/>
  <c r="N14" i="2"/>
  <c r="H14" i="2"/>
  <c r="E14" i="2"/>
  <c r="AF13" i="2"/>
  <c r="D13" i="3" s="1"/>
  <c r="T13" i="2"/>
  <c r="Q13" i="2"/>
  <c r="N13" i="2"/>
  <c r="H13" i="2"/>
  <c r="E13" i="2"/>
  <c r="AF12" i="2"/>
  <c r="D12" i="3" s="1"/>
  <c r="T12" i="2"/>
  <c r="Q12" i="2"/>
  <c r="N12" i="2"/>
  <c r="H12" i="2"/>
  <c r="E12" i="2"/>
  <c r="AF11" i="2"/>
  <c r="D11" i="3" s="1"/>
  <c r="T11" i="2"/>
  <c r="Q11" i="2"/>
  <c r="N11" i="2"/>
  <c r="H11" i="2"/>
  <c r="E11" i="2"/>
  <c r="AF10" i="2"/>
  <c r="D10" i="3" s="1"/>
  <c r="T10" i="2"/>
  <c r="Q10" i="2"/>
  <c r="N10" i="2"/>
  <c r="H10" i="2"/>
  <c r="E10" i="2"/>
  <c r="AF9" i="2"/>
  <c r="D9" i="3" s="1"/>
  <c r="T9" i="2"/>
  <c r="Q9" i="2"/>
  <c r="N9" i="2"/>
  <c r="H9" i="2"/>
  <c r="E9" i="2"/>
  <c r="T8" i="2"/>
  <c r="Q8" i="2"/>
  <c r="N8" i="2"/>
  <c r="H8" i="2"/>
  <c r="E8" i="2"/>
  <c r="AF7" i="2"/>
  <c r="D7" i="3" s="1"/>
  <c r="T7" i="2"/>
  <c r="Q7" i="2"/>
  <c r="N7" i="2"/>
  <c r="H7" i="2"/>
  <c r="E7" i="2"/>
  <c r="B7" i="2"/>
  <c r="C7" i="3" s="1"/>
  <c r="AF6" i="2"/>
  <c r="D6" i="3" s="1"/>
  <c r="T6" i="2"/>
  <c r="Q6" i="2"/>
  <c r="N6" i="2"/>
  <c r="H6" i="2"/>
  <c r="E6" i="2"/>
  <c r="B8" i="2" l="1"/>
  <c r="B9" i="2" s="1"/>
  <c r="C9" i="3" s="1"/>
  <c r="A7" i="2"/>
  <c r="B7" i="3" l="1"/>
  <c r="A8" i="2"/>
  <c r="C8" i="3"/>
  <c r="B10" i="2"/>
  <c r="C10" i="3" s="1"/>
  <c r="A9" i="2"/>
  <c r="B9" i="3" l="1"/>
  <c r="B8" i="3"/>
  <c r="B11" i="2"/>
  <c r="C11" i="3" s="1"/>
  <c r="A10" i="2"/>
  <c r="B10" i="3" l="1"/>
  <c r="B12" i="2"/>
  <c r="C12" i="3" s="1"/>
  <c r="A11" i="2"/>
  <c r="B11" i="3" l="1"/>
  <c r="B13" i="2"/>
  <c r="C13" i="3" s="1"/>
  <c r="A12" i="2"/>
  <c r="B12" i="3" s="1"/>
  <c r="B14" i="2" l="1"/>
  <c r="C14" i="3" s="1"/>
  <c r="A13" i="2"/>
  <c r="B13" i="3" s="1"/>
  <c r="B15" i="2" l="1"/>
  <c r="C15" i="3" s="1"/>
  <c r="A14" i="2"/>
  <c r="B14" i="3" s="1"/>
  <c r="B16" i="2" l="1"/>
  <c r="C16" i="3" s="1"/>
  <c r="A15" i="2"/>
  <c r="B15" i="3" s="1"/>
  <c r="B17" i="2" l="1"/>
  <c r="C17" i="3" s="1"/>
  <c r="A16" i="2"/>
  <c r="B16" i="3" s="1"/>
  <c r="B18" i="2" l="1"/>
  <c r="C18" i="3" s="1"/>
  <c r="A17" i="2"/>
  <c r="B17" i="3" s="1"/>
  <c r="B19" i="2" l="1"/>
  <c r="C19" i="3" s="1"/>
  <c r="A18" i="2"/>
  <c r="B18" i="3" s="1"/>
  <c r="B20" i="2" l="1"/>
  <c r="C20" i="3" s="1"/>
  <c r="A19" i="2"/>
  <c r="B19" i="3" s="1"/>
  <c r="B21" i="2" l="1"/>
  <c r="C21" i="3" s="1"/>
  <c r="A20" i="2"/>
  <c r="B20" i="3" s="1"/>
  <c r="B22" i="2" l="1"/>
  <c r="C22" i="3" s="1"/>
  <c r="A21" i="2"/>
  <c r="B21" i="3" s="1"/>
  <c r="B23" i="2" l="1"/>
  <c r="C23" i="3" s="1"/>
  <c r="A22" i="2"/>
  <c r="B22" i="3" s="1"/>
  <c r="B24" i="2" l="1"/>
  <c r="C24" i="3" s="1"/>
  <c r="A23" i="2"/>
  <c r="B23" i="3" s="1"/>
  <c r="B25" i="2" l="1"/>
  <c r="C25" i="3" s="1"/>
  <c r="A24" i="2"/>
  <c r="B24" i="3" s="1"/>
  <c r="B26" i="2" l="1"/>
  <c r="C26" i="3" s="1"/>
  <c r="A25" i="2"/>
  <c r="B25" i="3" s="1"/>
  <c r="B27" i="2" l="1"/>
  <c r="C27" i="3" s="1"/>
  <c r="A26" i="2"/>
  <c r="B26" i="3" s="1"/>
  <c r="B28" i="2" l="1"/>
  <c r="C28" i="3" s="1"/>
  <c r="A27" i="2"/>
  <c r="B27" i="3" s="1"/>
  <c r="B29" i="2" l="1"/>
  <c r="C29" i="3" s="1"/>
  <c r="A28" i="2"/>
  <c r="B28" i="3" s="1"/>
  <c r="B30" i="2" l="1"/>
  <c r="C30" i="3" s="1"/>
  <c r="A29" i="2"/>
  <c r="B29" i="3" s="1"/>
  <c r="B31" i="2" l="1"/>
  <c r="C31" i="3" s="1"/>
  <c r="A30" i="2"/>
  <c r="B30" i="3" s="1"/>
  <c r="B32" i="2" l="1"/>
  <c r="A31" i="2"/>
  <c r="B31" i="3" s="1"/>
  <c r="C32" i="3" l="1"/>
  <c r="B33" i="2"/>
  <c r="C33" i="3"/>
  <c r="A32" i="2"/>
  <c r="B32" i="3" s="1"/>
  <c r="A33" i="2" l="1"/>
  <c r="B33" i="3" s="1"/>
  <c r="B34" i="2"/>
  <c r="A34" i="2" l="1"/>
  <c r="B34" i="3" s="1"/>
  <c r="B35" i="2"/>
  <c r="A35" i="2" s="1"/>
  <c r="C34" i="3"/>
  <c r="Z8" i="2"/>
  <c r="AF8" i="2"/>
  <c r="D8" i="3" s="1"/>
  <c r="D37" i="3" s="1"/>
  <c r="W8" i="2"/>
  <c r="C35" i="3" l="1"/>
  <c r="B35" i="3"/>
</calcChain>
</file>

<file path=xl/sharedStrings.xml><?xml version="1.0" encoding="utf-8"?>
<sst xmlns="http://schemas.openxmlformats.org/spreadsheetml/2006/main" count="225" uniqueCount="47">
  <si>
    <t>Green Warning</t>
  </si>
  <si>
    <t>Yellow Warning</t>
  </si>
  <si>
    <t>Red Warning</t>
  </si>
  <si>
    <t>70%-80%</t>
  </si>
  <si>
    <t>80%-90%</t>
  </si>
  <si>
    <t>90%-100%</t>
  </si>
  <si>
    <t>Lot 2 Prem Occ</t>
  </si>
  <si>
    <t>Lot 2 Prem Cap</t>
  </si>
  <si>
    <t>Lot 2 Prem%</t>
  </si>
  <si>
    <t>Lot 2 Gen Occ</t>
  </si>
  <si>
    <t>Lot 2 Gen Capacity</t>
  </si>
  <si>
    <t>Lot 2 %</t>
  </si>
  <si>
    <t>Lot 2 Val Occ</t>
  </si>
  <si>
    <t>Lot 2 Val Cap</t>
  </si>
  <si>
    <t>Lot 2 Val%</t>
  </si>
  <si>
    <t>Lot 3 Occ</t>
  </si>
  <si>
    <t>Lot 3 Cap</t>
  </si>
  <si>
    <t>Lot 3%</t>
  </si>
  <si>
    <t>Lot 4 Prem Occ</t>
  </si>
  <si>
    <t>Lot 4 Prem Cap</t>
  </si>
  <si>
    <t>Lot 4 Prem %</t>
  </si>
  <si>
    <t>Lot 4 Gen Occ</t>
  </si>
  <si>
    <t>Lot 4 Gen Cap</t>
  </si>
  <si>
    <t>Lot 4 Gen%</t>
  </si>
  <si>
    <t>Lot 5 Occ</t>
  </si>
  <si>
    <t>Lot 5 Cap</t>
  </si>
  <si>
    <t>Lot 5%</t>
  </si>
  <si>
    <t>Lot 5 Val Occ</t>
  </si>
  <si>
    <t>Lot 5 Val Cap</t>
  </si>
  <si>
    <t>Lot 5 Val%</t>
  </si>
  <si>
    <t>Lot 6 Occ</t>
  </si>
  <si>
    <t>Lot 6 Cap</t>
  </si>
  <si>
    <t>Lot 6%</t>
  </si>
  <si>
    <t>Total Facility Occ</t>
  </si>
  <si>
    <t>Total Facility Cap</t>
  </si>
  <si>
    <t>Total Facility%</t>
  </si>
  <si>
    <t>Average</t>
  </si>
  <si>
    <t>Ontario Daily Lot Counts</t>
  </si>
  <si>
    <t>Day</t>
  </si>
  <si>
    <t>Date</t>
  </si>
  <si>
    <t>%  of Capacity</t>
  </si>
  <si>
    <t> </t>
  </si>
  <si>
    <t>May 2025</t>
  </si>
  <si>
    <t>June 2025</t>
  </si>
  <si>
    <t>July 2025</t>
  </si>
  <si>
    <t>Aug 2025</t>
  </si>
  <si>
    <t>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</si>
</sst>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24"/>
      <color theme="1"/>
      <name val="Calibri"/>
      <family val="2"/>
      <scheme val="minor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14" fontId="0" fillId="0" borderId="11" xfId="0" applyNumberFormat="1" applyBorder="1"/>
    <xf numFmtId="0" fontId="0" fillId="2" borderId="11" xfId="0" applyFill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2" borderId="15" xfId="0" applyFill="1" applyBorder="1"/>
    <xf numFmtId="0" fontId="0" fillId="0" borderId="16" xfId="0" applyBorder="1"/>
    <xf numFmtId="10" fontId="0" fillId="0" borderId="16" xfId="0" applyNumberFormat="1" applyBorder="1"/>
    <xf numFmtId="0" fontId="0" fillId="2" borderId="16" xfId="0" applyFill="1" applyBorder="1"/>
    <xf numFmtId="10" fontId="0" fillId="0" borderId="17" xfId="0" applyNumberFormat="1" applyBorder="1"/>
    <xf numFmtId="10" fontId="0" fillId="0" borderId="18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9" xfId="0" applyFont="1" applyBorder="1"/>
    <xf numFmtId="0" fontId="5" fillId="0" borderId="0" xfId="0" applyFont="1"/>
    <xf numFmtId="0" fontId="4" fillId="0" borderId="0" xfId="0" applyFont="1"/>
    <xf numFmtId="14" fontId="4" fillId="0" borderId="0" xfId="0" applyNumberFormat="1" applyFont="1"/>
    <xf numFmtId="10" fontId="3" fillId="0" borderId="0" xfId="0" applyNumberFormat="1" applyFont="1"/>
    <xf numFmtId="0" fontId="4" fillId="0" borderId="20" xfId="0" applyFont="1" applyBorder="1"/>
    <xf numFmtId="0" fontId="3" fillId="0" borderId="20" xfId="0" applyFont="1" applyBorder="1"/>
    <xf numFmtId="10" fontId="4" fillId="0" borderId="0" xfId="0" applyNumberFormat="1" applyFo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kumar\AppData\Local\Microsoft\Windows\INetCache\Content.Outlook\0RGQ9A6V\PCI%20ONT%20-%20Occupancy%20Report%206_2025.xlsx" TargetMode="External"/><Relationship Id="rId1" Type="http://schemas.openxmlformats.org/officeDocument/2006/relationships/externalLinkPath" Target="file:///C:\Users\adkumar\AppData\Local\Microsoft\Windows\INetCache\Content.Outlook\0RGQ9A6V\PCI%20ONT%20-%20Occupancy%20Report%206_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kumar\AppData\Local\Microsoft\Windows\INetCache\Content.Outlook\0RGQ9A6V\PCI%20ONT%20-%20Occupancy%20Report%207_2025.xlsx" TargetMode="External"/><Relationship Id="rId1" Type="http://schemas.openxmlformats.org/officeDocument/2006/relationships/externalLinkPath" Target="file:///C:\Users\adkumar\AppData\Local\Microsoft\Windows\INetCache\Content.Outlook\0RGQ9A6V\PCI%20ONT%20-%20Occupancy%20Report%207_20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kumar\AppData\Local\Microsoft\Windows\INetCache\Content.Outlook\0RGQ9A6V\PCI%20ONT%20-%20Occupancy%20Report%208_2025.xlsx" TargetMode="External"/><Relationship Id="rId1" Type="http://schemas.openxmlformats.org/officeDocument/2006/relationships/externalLinkPath" Target="file:///C:\Users\adkumar\AppData\Local\Microsoft\Windows\INetCache\Content.Outlook\0RGQ9A6V\PCI%20ONT%20-%20Occupancy%20Report%208_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kumar\AppData\Local\Microsoft\Windows\INetCache\Content.Outlook\0RGQ9A6V\PCI%20ONT%20-%20Occupancy%20Report%209_2025.xlsx" TargetMode="External"/><Relationship Id="rId1" Type="http://schemas.openxmlformats.org/officeDocument/2006/relationships/externalLinkPath" Target="file:///C:\Users\adkumar\AppData\Local\Microsoft\Windows\INetCache\Content.Outlook\0RGQ9A6V\PCI%20ONT%20-%20Occupancy%20Report%209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s"/>
      <sheetName val="Summary"/>
    </sheetNames>
    <sheetDataSet>
      <sheetData sheetId="0">
        <row r="5">
          <cell r="A5" t="str">
            <v>Sunday</v>
          </cell>
          <cell r="B5">
            <v>45809</v>
          </cell>
          <cell r="AF5">
            <v>0.51808406647116323</v>
          </cell>
        </row>
        <row r="6">
          <cell r="A6" t="str">
            <v>Monday</v>
          </cell>
          <cell r="B6">
            <v>45810</v>
          </cell>
          <cell r="AF6">
            <v>0.52993646138807426</v>
          </cell>
        </row>
        <row r="7">
          <cell r="A7" t="str">
            <v>Tuesday</v>
          </cell>
          <cell r="B7">
            <v>45811</v>
          </cell>
          <cell r="AF7">
            <v>0.55926197458455518</v>
          </cell>
        </row>
        <row r="8">
          <cell r="A8" t="str">
            <v>Wednesday</v>
          </cell>
          <cell r="B8">
            <v>45812</v>
          </cell>
          <cell r="AF8">
            <v>0.56537145650048881</v>
          </cell>
        </row>
        <row r="9">
          <cell r="A9" t="str">
            <v>Thursday</v>
          </cell>
          <cell r="B9">
            <v>45813</v>
          </cell>
          <cell r="AF9">
            <v>0.57820136852394921</v>
          </cell>
        </row>
        <row r="10">
          <cell r="A10" t="str">
            <v>Friday</v>
          </cell>
          <cell r="B10">
            <v>45814</v>
          </cell>
          <cell r="AF10">
            <v>0.58993157380254158</v>
          </cell>
        </row>
        <row r="11">
          <cell r="A11" t="str">
            <v>Saturday</v>
          </cell>
          <cell r="B11">
            <v>45815</v>
          </cell>
          <cell r="AF11">
            <v>0.61779081133919844</v>
          </cell>
        </row>
        <row r="12">
          <cell r="A12" t="str">
            <v>Sunday</v>
          </cell>
          <cell r="B12">
            <v>45816</v>
          </cell>
          <cell r="AF12">
            <v>0.57392473118279574</v>
          </cell>
        </row>
        <row r="13">
          <cell r="A13" t="str">
            <v>Monday</v>
          </cell>
          <cell r="B13">
            <v>45817</v>
          </cell>
          <cell r="AF13">
            <v>0.58125610948191597</v>
          </cell>
        </row>
        <row r="14">
          <cell r="A14" t="str">
            <v>Tuesday</v>
          </cell>
          <cell r="B14">
            <v>45818</v>
          </cell>
          <cell r="AF14">
            <v>0.60703812316715544</v>
          </cell>
        </row>
        <row r="15">
          <cell r="A15" t="str">
            <v>Wednesday</v>
          </cell>
          <cell r="B15">
            <v>45819</v>
          </cell>
          <cell r="AF15">
            <v>0.63929618768328444</v>
          </cell>
        </row>
        <row r="16">
          <cell r="A16" t="str">
            <v>Thursday</v>
          </cell>
          <cell r="B16">
            <v>45820</v>
          </cell>
          <cell r="AF16">
            <v>0.63673020527859236</v>
          </cell>
        </row>
        <row r="17">
          <cell r="A17" t="str">
            <v>Friday</v>
          </cell>
          <cell r="B17">
            <v>45821</v>
          </cell>
          <cell r="AF17">
            <v>0.62280058651026393</v>
          </cell>
        </row>
        <row r="18">
          <cell r="A18" t="str">
            <v>Saturday</v>
          </cell>
          <cell r="B18">
            <v>45822</v>
          </cell>
          <cell r="AF18">
            <v>0.59042033235581626</v>
          </cell>
        </row>
        <row r="19">
          <cell r="A19" t="str">
            <v>Sunday</v>
          </cell>
          <cell r="B19">
            <v>45823</v>
          </cell>
          <cell r="AF19">
            <v>0.56109481915933523</v>
          </cell>
        </row>
        <row r="20">
          <cell r="A20" t="str">
            <v>Monday</v>
          </cell>
          <cell r="B20">
            <v>45824</v>
          </cell>
          <cell r="AF20">
            <v>0.58431085043988273</v>
          </cell>
        </row>
        <row r="21">
          <cell r="A21" t="str">
            <v>Tuesday</v>
          </cell>
          <cell r="B21">
            <v>45825</v>
          </cell>
          <cell r="AF21">
            <v>0.61021505376344087</v>
          </cell>
        </row>
        <row r="22">
          <cell r="A22" t="str">
            <v>Wednesday</v>
          </cell>
          <cell r="B22">
            <v>45826</v>
          </cell>
          <cell r="AF22">
            <v>0.63172043010752688</v>
          </cell>
        </row>
        <row r="23">
          <cell r="A23" t="str">
            <v>Thursday</v>
          </cell>
          <cell r="B23">
            <v>45827</v>
          </cell>
          <cell r="AF23">
            <v>0.65689149560117299</v>
          </cell>
        </row>
        <row r="24">
          <cell r="A24" t="str">
            <v>Friday</v>
          </cell>
          <cell r="B24">
            <v>45828</v>
          </cell>
          <cell r="AF24">
            <v>0.66129032258064513</v>
          </cell>
        </row>
        <row r="25">
          <cell r="A25" t="str">
            <v>Saturday</v>
          </cell>
          <cell r="B25">
            <v>45829</v>
          </cell>
          <cell r="AF25">
            <v>0.64393939393939392</v>
          </cell>
        </row>
        <row r="26">
          <cell r="A26" t="str">
            <v>Sunday</v>
          </cell>
          <cell r="B26">
            <v>45830</v>
          </cell>
          <cell r="AF26">
            <v>0.59872922776148585</v>
          </cell>
        </row>
        <row r="27">
          <cell r="A27" t="str">
            <v>Monday</v>
          </cell>
          <cell r="B27">
            <v>45831</v>
          </cell>
          <cell r="AF27">
            <v>0.625</v>
          </cell>
        </row>
        <row r="28">
          <cell r="A28" t="str">
            <v>Tuesday</v>
          </cell>
          <cell r="B28">
            <v>45832</v>
          </cell>
          <cell r="AF28">
            <v>0.64247311827956988</v>
          </cell>
        </row>
        <row r="29">
          <cell r="A29" t="str">
            <v>Wednesday</v>
          </cell>
          <cell r="B29">
            <v>45833</v>
          </cell>
          <cell r="AF29">
            <v>0.69574780058651031</v>
          </cell>
        </row>
        <row r="30">
          <cell r="A30" t="str">
            <v>Thursday</v>
          </cell>
          <cell r="B30">
            <v>45834</v>
          </cell>
          <cell r="AF30">
            <v>0.68340664711632448</v>
          </cell>
        </row>
        <row r="31">
          <cell r="A31" t="str">
            <v>Friday</v>
          </cell>
          <cell r="B31">
            <v>45835</v>
          </cell>
          <cell r="AF31">
            <v>0.65310361681329421</v>
          </cell>
        </row>
        <row r="32">
          <cell r="A32" t="str">
            <v>Saturday</v>
          </cell>
          <cell r="B32">
            <v>45836</v>
          </cell>
          <cell r="AF32">
            <v>0.62182306940371457</v>
          </cell>
        </row>
        <row r="33">
          <cell r="A33" t="str">
            <v>Sunday</v>
          </cell>
          <cell r="B33">
            <v>45837</v>
          </cell>
          <cell r="AF33">
            <v>0.5558406647116324</v>
          </cell>
        </row>
        <row r="34">
          <cell r="A34" t="str">
            <v>Monday</v>
          </cell>
          <cell r="B34">
            <v>45838</v>
          </cell>
          <cell r="AF34">
            <v>0.50806451612903225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s"/>
      <sheetName val="Summary"/>
    </sheetNames>
    <sheetDataSet>
      <sheetData sheetId="0">
        <row r="5">
          <cell r="A5" t="str">
            <v>Tuesday</v>
          </cell>
          <cell r="B5">
            <v>45839</v>
          </cell>
          <cell r="AF5">
            <v>0.51307429130009774</v>
          </cell>
        </row>
        <row r="6">
          <cell r="A6" t="str">
            <v>Wednesday</v>
          </cell>
          <cell r="B6">
            <v>45840</v>
          </cell>
          <cell r="AF6">
            <v>0.5397116324535679</v>
          </cell>
        </row>
        <row r="7">
          <cell r="A7" t="str">
            <v>Thursday</v>
          </cell>
          <cell r="B7">
            <v>45841</v>
          </cell>
          <cell r="AF7">
            <v>0.58003421309872927</v>
          </cell>
        </row>
        <row r="8">
          <cell r="A8" t="str">
            <v>Friday</v>
          </cell>
          <cell r="B8">
            <v>45842</v>
          </cell>
          <cell r="AF8">
            <v>0.62939882697947214</v>
          </cell>
        </row>
        <row r="9">
          <cell r="A9" t="str">
            <v>Saturday</v>
          </cell>
          <cell r="B9">
            <v>45843</v>
          </cell>
          <cell r="AF9">
            <v>0.64430596285434993</v>
          </cell>
        </row>
        <row r="10">
          <cell r="A10" t="str">
            <v>Sunday</v>
          </cell>
          <cell r="B10">
            <v>45844</v>
          </cell>
          <cell r="AF10">
            <v>0.59469696969696972</v>
          </cell>
        </row>
        <row r="11">
          <cell r="A11" t="str">
            <v>Monday</v>
          </cell>
          <cell r="B11">
            <v>45845</v>
          </cell>
          <cell r="AF11">
            <v>0.56488269794721413</v>
          </cell>
        </row>
        <row r="12">
          <cell r="A12" t="str">
            <v>Tuesday</v>
          </cell>
          <cell r="B12">
            <v>45846</v>
          </cell>
          <cell r="AF12">
            <v>0.59824046920821117</v>
          </cell>
        </row>
        <row r="13">
          <cell r="A13" t="str">
            <v>Wednesday</v>
          </cell>
          <cell r="B13">
            <v>45847</v>
          </cell>
          <cell r="AF13">
            <v>0.60630498533724342</v>
          </cell>
        </row>
        <row r="14">
          <cell r="A14" t="str">
            <v>Thursday</v>
          </cell>
          <cell r="B14">
            <v>45848</v>
          </cell>
          <cell r="AF14">
            <v>0.62964320625610948</v>
          </cell>
        </row>
        <row r="15">
          <cell r="A15" t="str">
            <v>Friday</v>
          </cell>
          <cell r="B15">
            <v>45849</v>
          </cell>
          <cell r="AF15">
            <v>0.62047898338220919</v>
          </cell>
        </row>
        <row r="16">
          <cell r="A16" t="str">
            <v>Saturday</v>
          </cell>
          <cell r="B16">
            <v>45850</v>
          </cell>
          <cell r="AF16">
            <v>0.61033724340175954</v>
          </cell>
        </row>
        <row r="17">
          <cell r="A17" t="str">
            <v>Sunday</v>
          </cell>
          <cell r="B17">
            <v>45851</v>
          </cell>
          <cell r="AF17">
            <v>0.56023949169110454</v>
          </cell>
        </row>
        <row r="18">
          <cell r="A18" t="str">
            <v>Monday</v>
          </cell>
          <cell r="B18">
            <v>45852</v>
          </cell>
          <cell r="AF18">
            <v>0.59958455522971654</v>
          </cell>
        </row>
        <row r="19">
          <cell r="A19" t="str">
            <v>Tuesday</v>
          </cell>
          <cell r="B19">
            <v>45853</v>
          </cell>
          <cell r="AF19">
            <v>0.63269794721407624</v>
          </cell>
        </row>
        <row r="20">
          <cell r="A20" t="str">
            <v>Wednesday</v>
          </cell>
          <cell r="B20">
            <v>45854</v>
          </cell>
          <cell r="AF20">
            <v>0.64283968719452589</v>
          </cell>
        </row>
        <row r="21">
          <cell r="A21" t="str">
            <v>Thursday</v>
          </cell>
          <cell r="B21">
            <v>45855</v>
          </cell>
          <cell r="AF21">
            <v>0.65554740957966762</v>
          </cell>
        </row>
        <row r="22">
          <cell r="A22" t="str">
            <v>Friday</v>
          </cell>
          <cell r="B22">
            <v>45856</v>
          </cell>
          <cell r="AF22">
            <v>0.63172043010752688</v>
          </cell>
        </row>
        <row r="23">
          <cell r="A23" t="str">
            <v>Saturday</v>
          </cell>
          <cell r="B23">
            <v>45857</v>
          </cell>
          <cell r="AF23">
            <v>0.63306451612903225</v>
          </cell>
        </row>
        <row r="24">
          <cell r="A24" t="str">
            <v>Sunday</v>
          </cell>
          <cell r="B24">
            <v>45858</v>
          </cell>
          <cell r="AF24">
            <v>0.5799120234604106</v>
          </cell>
        </row>
        <row r="25">
          <cell r="A25" t="str">
            <v>Monday</v>
          </cell>
          <cell r="B25">
            <v>45859</v>
          </cell>
          <cell r="AF25">
            <v>0.60117302052785926</v>
          </cell>
        </row>
        <row r="26">
          <cell r="A26" t="str">
            <v>Tuesday</v>
          </cell>
          <cell r="B26">
            <v>45860</v>
          </cell>
          <cell r="AF26">
            <v>0.62463343108504399</v>
          </cell>
        </row>
        <row r="27">
          <cell r="A27" t="str">
            <v>Wednesday</v>
          </cell>
          <cell r="B27">
            <v>45861</v>
          </cell>
          <cell r="AF27">
            <v>0.64027370478983381</v>
          </cell>
        </row>
        <row r="28">
          <cell r="A28" t="str">
            <v>Thursday</v>
          </cell>
          <cell r="B28">
            <v>45862</v>
          </cell>
          <cell r="AF28">
            <v>0.66654447702834796</v>
          </cell>
        </row>
        <row r="29">
          <cell r="A29" t="str">
            <v>Friday</v>
          </cell>
          <cell r="B29">
            <v>45863</v>
          </cell>
          <cell r="AF29">
            <v>0.6614125122189638</v>
          </cell>
        </row>
        <row r="30">
          <cell r="A30" t="str">
            <v>Saturday</v>
          </cell>
          <cell r="B30">
            <v>45864</v>
          </cell>
          <cell r="AF30">
            <v>0.64125122189638317</v>
          </cell>
        </row>
        <row r="31">
          <cell r="A31" t="str">
            <v>Sunday</v>
          </cell>
          <cell r="B31">
            <v>45865</v>
          </cell>
          <cell r="AF31">
            <v>0.59958455522971654</v>
          </cell>
        </row>
        <row r="32">
          <cell r="A32" t="str">
            <v>Monday</v>
          </cell>
          <cell r="B32">
            <v>45866</v>
          </cell>
          <cell r="AF32">
            <v>0.59714076246334313</v>
          </cell>
        </row>
        <row r="33">
          <cell r="A33" t="str">
            <v>Tuesday</v>
          </cell>
          <cell r="B33">
            <v>45867</v>
          </cell>
          <cell r="AF33">
            <v>0.59640762463343111</v>
          </cell>
        </row>
        <row r="34">
          <cell r="A34" t="str">
            <v>Wednesday</v>
          </cell>
          <cell r="B34">
            <v>45868</v>
          </cell>
          <cell r="AF34">
            <v>0.6109481915933529</v>
          </cell>
        </row>
        <row r="35">
          <cell r="A35" t="str">
            <v>Thursday</v>
          </cell>
          <cell r="B35">
            <v>45869</v>
          </cell>
          <cell r="AF35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s"/>
      <sheetName val="Summary"/>
    </sheetNames>
    <sheetDataSet>
      <sheetData sheetId="0">
        <row r="5">
          <cell r="A5" t="str">
            <v>Friday</v>
          </cell>
          <cell r="B5">
            <v>45870</v>
          </cell>
          <cell r="AF5">
            <v>0.6345307917888563</v>
          </cell>
        </row>
        <row r="6">
          <cell r="A6" t="str">
            <v>Saturday</v>
          </cell>
          <cell r="B6">
            <v>45871</v>
          </cell>
          <cell r="AF6">
            <v>0.62023460410557185</v>
          </cell>
        </row>
        <row r="7">
          <cell r="A7" t="str">
            <v>Sunday</v>
          </cell>
          <cell r="B7">
            <v>45872</v>
          </cell>
          <cell r="AF7">
            <v>0.58027859237536661</v>
          </cell>
        </row>
        <row r="8">
          <cell r="A8" t="str">
            <v>Monday</v>
          </cell>
          <cell r="B8">
            <v>45873</v>
          </cell>
          <cell r="AF8">
            <v>0.58699902248289348</v>
          </cell>
        </row>
        <row r="9">
          <cell r="A9" t="str">
            <v>Tuesday</v>
          </cell>
          <cell r="B9">
            <v>45874</v>
          </cell>
          <cell r="AF9">
            <v>0.59530791788856308</v>
          </cell>
        </row>
        <row r="10">
          <cell r="A10" t="str">
            <v>Wednesday</v>
          </cell>
          <cell r="B10">
            <v>45875</v>
          </cell>
          <cell r="AF10">
            <v>0.60618279569892475</v>
          </cell>
        </row>
        <row r="11">
          <cell r="A11" t="str">
            <v>Thursday</v>
          </cell>
          <cell r="B11">
            <v>45876</v>
          </cell>
          <cell r="AF11">
            <v>0.63538611925708699</v>
          </cell>
        </row>
        <row r="12">
          <cell r="A12" t="str">
            <v>Friday</v>
          </cell>
          <cell r="B12">
            <v>45877</v>
          </cell>
          <cell r="AF12">
            <v>0.62023460410557185</v>
          </cell>
        </row>
        <row r="13">
          <cell r="A13" t="str">
            <v>Saturday</v>
          </cell>
          <cell r="B13">
            <v>45878</v>
          </cell>
          <cell r="AF13">
            <v>0.59384164222873903</v>
          </cell>
        </row>
        <row r="14">
          <cell r="A14" t="str">
            <v>Sunday</v>
          </cell>
          <cell r="B14">
            <v>45879</v>
          </cell>
          <cell r="AF14">
            <v>0.56036168132942321</v>
          </cell>
        </row>
        <row r="15">
          <cell r="A15" t="str">
            <v>Monday</v>
          </cell>
          <cell r="B15">
            <v>45880</v>
          </cell>
          <cell r="AF15">
            <v>0.56573802541544482</v>
          </cell>
        </row>
        <row r="16">
          <cell r="A16" t="str">
            <v>Tuesday</v>
          </cell>
          <cell r="B16">
            <v>45881</v>
          </cell>
          <cell r="AF16">
            <v>0.58993157380254158</v>
          </cell>
        </row>
        <row r="17">
          <cell r="A17" t="str">
            <v>Wednesday</v>
          </cell>
          <cell r="B17">
            <v>45882</v>
          </cell>
          <cell r="AF17">
            <v>0.59543010752688175</v>
          </cell>
        </row>
        <row r="18">
          <cell r="A18" t="str">
            <v>Thursday</v>
          </cell>
          <cell r="B18">
            <v>45883</v>
          </cell>
          <cell r="AF18">
            <v>0.60508308895405671</v>
          </cell>
        </row>
        <row r="19">
          <cell r="A19" t="str">
            <v>Friday</v>
          </cell>
          <cell r="B19">
            <v>45884</v>
          </cell>
          <cell r="AF19">
            <v>0.62585532746823069</v>
          </cell>
        </row>
        <row r="20">
          <cell r="A20" t="str">
            <v>Saturday</v>
          </cell>
          <cell r="B20">
            <v>45885</v>
          </cell>
          <cell r="AF20">
            <v>0.60593841642228741</v>
          </cell>
        </row>
        <row r="21">
          <cell r="A21" t="str">
            <v>Sunday</v>
          </cell>
          <cell r="B21">
            <v>45886</v>
          </cell>
          <cell r="AF21">
            <v>0.56402737047898344</v>
          </cell>
        </row>
        <row r="22">
          <cell r="A22" t="str">
            <v>Monday</v>
          </cell>
          <cell r="B22">
            <v>45887</v>
          </cell>
          <cell r="AF22">
            <v>0.58357771260997071</v>
          </cell>
        </row>
        <row r="23">
          <cell r="A23" t="str">
            <v>Tuesday</v>
          </cell>
          <cell r="B23">
            <v>45888</v>
          </cell>
          <cell r="AF23">
            <v>0.60789345063538613</v>
          </cell>
        </row>
        <row r="24">
          <cell r="A24" t="str">
            <v>Wednesday</v>
          </cell>
          <cell r="B24">
            <v>45889</v>
          </cell>
          <cell r="AF24">
            <v>0.62133431085043989</v>
          </cell>
        </row>
        <row r="25">
          <cell r="A25" t="str">
            <v>Thursday</v>
          </cell>
          <cell r="B25">
            <v>45890</v>
          </cell>
          <cell r="AF25">
            <v>0.62096774193548387</v>
          </cell>
        </row>
        <row r="26">
          <cell r="A26" t="str">
            <v>Friday</v>
          </cell>
          <cell r="B26">
            <v>45891</v>
          </cell>
          <cell r="AF26">
            <v>0.60105083088954059</v>
          </cell>
        </row>
        <row r="27">
          <cell r="A27" t="str">
            <v>Saturday</v>
          </cell>
          <cell r="B27">
            <v>45892</v>
          </cell>
          <cell r="AF27">
            <v>0.65909090909090906</v>
          </cell>
        </row>
        <row r="28">
          <cell r="A28" t="str">
            <v>Sunday</v>
          </cell>
          <cell r="B28">
            <v>45893</v>
          </cell>
          <cell r="AF28">
            <v>0.60276148582600197</v>
          </cell>
        </row>
        <row r="29">
          <cell r="A29" t="str">
            <v>Monday</v>
          </cell>
          <cell r="B29">
            <v>45894</v>
          </cell>
          <cell r="AF29">
            <v>0.49303519061583578</v>
          </cell>
        </row>
        <row r="30">
          <cell r="A30" t="str">
            <v>Tuesday</v>
          </cell>
          <cell r="B30">
            <v>45895</v>
          </cell>
          <cell r="AF30">
            <v>0.55241935483870963</v>
          </cell>
        </row>
        <row r="31">
          <cell r="A31" t="str">
            <v>Wednesday</v>
          </cell>
          <cell r="B31">
            <v>45896</v>
          </cell>
          <cell r="AF31">
            <v>0.58822091886608019</v>
          </cell>
        </row>
        <row r="32">
          <cell r="A32" t="str">
            <v>Thursday</v>
          </cell>
          <cell r="B32">
            <v>45897</v>
          </cell>
          <cell r="AF32">
            <v>0.58919843597262955</v>
          </cell>
        </row>
        <row r="33">
          <cell r="A33" t="str">
            <v>Friday</v>
          </cell>
          <cell r="B33">
            <v>45898</v>
          </cell>
          <cell r="AF33">
            <v>0.63734115347018572</v>
          </cell>
        </row>
        <row r="34">
          <cell r="A34" t="str">
            <v>Saturday</v>
          </cell>
          <cell r="B34">
            <v>45899</v>
          </cell>
          <cell r="AF34">
            <v>0.66067937438905178</v>
          </cell>
        </row>
        <row r="35">
          <cell r="A35" t="str">
            <v>Sunday</v>
          </cell>
          <cell r="B35">
            <v>45900</v>
          </cell>
          <cell r="AF35">
            <v>0.61400293255131966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s"/>
      <sheetName val="Summary"/>
    </sheetNames>
    <sheetDataSet>
      <sheetData sheetId="0">
        <row r="5">
          <cell r="A5" t="str">
            <v>Monday</v>
          </cell>
          <cell r="B5">
            <v>45901</v>
          </cell>
          <cell r="AF5">
            <v>0.48350439882697949</v>
          </cell>
        </row>
        <row r="6">
          <cell r="A6" t="str">
            <v>Tuesday</v>
          </cell>
          <cell r="B6">
            <v>45902</v>
          </cell>
          <cell r="AF6">
            <v>0.44684750733137829</v>
          </cell>
        </row>
        <row r="7">
          <cell r="A7" t="str">
            <v>Wednesday</v>
          </cell>
          <cell r="B7">
            <v>45903</v>
          </cell>
          <cell r="AF7">
            <v>0.4805718475073314</v>
          </cell>
        </row>
        <row r="8">
          <cell r="A8" t="str">
            <v>Thursday</v>
          </cell>
          <cell r="B8">
            <v>45904</v>
          </cell>
          <cell r="AF8">
            <v>0.54618768328445744</v>
          </cell>
        </row>
        <row r="9">
          <cell r="A9" t="str">
            <v>Friday</v>
          </cell>
          <cell r="B9">
            <v>45905</v>
          </cell>
          <cell r="AF9">
            <v>0.57636852394916915</v>
          </cell>
        </row>
        <row r="10">
          <cell r="A10" t="str">
            <v>Saturday</v>
          </cell>
          <cell r="B10">
            <v>45906</v>
          </cell>
          <cell r="AF10">
            <v>0.58137829912023464</v>
          </cell>
        </row>
        <row r="11">
          <cell r="A11" t="str">
            <v>Sunday</v>
          </cell>
          <cell r="B11">
            <v>45907</v>
          </cell>
          <cell r="AF11">
            <v>0.5384897360703812</v>
          </cell>
        </row>
        <row r="12">
          <cell r="A12" t="str">
            <v>Monday</v>
          </cell>
          <cell r="B12">
            <v>45908</v>
          </cell>
          <cell r="AF12">
            <v>0.56036168132942321</v>
          </cell>
        </row>
        <row r="13">
          <cell r="A13" t="str">
            <v>Tuesday</v>
          </cell>
          <cell r="B13">
            <v>45909</v>
          </cell>
          <cell r="AF13">
            <v>0.58760997067448684</v>
          </cell>
        </row>
        <row r="14">
          <cell r="A14" t="str">
            <v>Wednesday</v>
          </cell>
          <cell r="B14">
            <v>45910</v>
          </cell>
          <cell r="AF14">
            <v>0.625</v>
          </cell>
        </row>
        <row r="15">
          <cell r="A15" t="str">
            <v>Thursday</v>
          </cell>
          <cell r="B15">
            <v>45911</v>
          </cell>
          <cell r="AF15">
            <v>0.62939882697947214</v>
          </cell>
        </row>
        <row r="16">
          <cell r="A16" t="str">
            <v>Friday</v>
          </cell>
          <cell r="B16">
            <v>45912</v>
          </cell>
          <cell r="AF16">
            <v>0.65676930596285432</v>
          </cell>
        </row>
        <row r="17">
          <cell r="A17" t="str">
            <v>Saturday</v>
          </cell>
          <cell r="B17">
            <v>45913</v>
          </cell>
          <cell r="AF17">
            <v>0.63941837732160312</v>
          </cell>
        </row>
        <row r="18">
          <cell r="A18" t="str">
            <v>Sunday</v>
          </cell>
          <cell r="B18">
            <v>45914</v>
          </cell>
          <cell r="AF18">
            <v>0.59689638318670579</v>
          </cell>
        </row>
        <row r="19">
          <cell r="A19" t="str">
            <v>Monday</v>
          </cell>
          <cell r="B19">
            <v>45915</v>
          </cell>
          <cell r="AF19">
            <v>0.60239491691104596</v>
          </cell>
        </row>
        <row r="20">
          <cell r="A20" t="str">
            <v>Tuesday</v>
          </cell>
          <cell r="B20">
            <v>45916</v>
          </cell>
          <cell r="AF20">
            <v>0.61803519061583578</v>
          </cell>
        </row>
        <row r="21">
          <cell r="A21" t="str">
            <v>Wednesday</v>
          </cell>
          <cell r="B21">
            <v>45917</v>
          </cell>
          <cell r="AF21">
            <v>0.62023460410557185</v>
          </cell>
        </row>
        <row r="22">
          <cell r="A22" t="str">
            <v>Thursday</v>
          </cell>
          <cell r="B22">
            <v>45918</v>
          </cell>
          <cell r="AF22">
            <v>0.64919354838709675</v>
          </cell>
        </row>
        <row r="23">
          <cell r="A23" t="str">
            <v>Friday</v>
          </cell>
          <cell r="B23">
            <v>45919</v>
          </cell>
          <cell r="AF23">
            <v>0.64662756598240467</v>
          </cell>
        </row>
        <row r="24">
          <cell r="A24" t="str">
            <v>Saturday</v>
          </cell>
          <cell r="B24">
            <v>45920</v>
          </cell>
          <cell r="AF24">
            <v>0.65212609970674484</v>
          </cell>
        </row>
        <row r="25">
          <cell r="A25" t="str">
            <v>Sunday</v>
          </cell>
          <cell r="B25">
            <v>45921</v>
          </cell>
          <cell r="AF25">
            <v>0.59200879765395897</v>
          </cell>
        </row>
        <row r="26">
          <cell r="A26" t="str">
            <v>Monday</v>
          </cell>
          <cell r="B26">
            <v>45922</v>
          </cell>
          <cell r="AF26">
            <v>0.57478005865102644</v>
          </cell>
        </row>
        <row r="27">
          <cell r="A27" t="str">
            <v>Tuesday</v>
          </cell>
          <cell r="B27">
            <v>45923</v>
          </cell>
          <cell r="AF27">
            <v>0.58589931573802545</v>
          </cell>
        </row>
        <row r="28">
          <cell r="A28" t="str">
            <v>Wednesday</v>
          </cell>
          <cell r="B28">
            <v>45924</v>
          </cell>
          <cell r="AF28">
            <v>0.62683284457478006</v>
          </cell>
        </row>
        <row r="29">
          <cell r="A29" t="str">
            <v>Thursday</v>
          </cell>
          <cell r="B29">
            <v>45925</v>
          </cell>
          <cell r="AF29">
            <v>0.65371456500488756</v>
          </cell>
        </row>
        <row r="30">
          <cell r="A30" t="str">
            <v>Friday</v>
          </cell>
          <cell r="B30">
            <v>45926</v>
          </cell>
          <cell r="AF30">
            <v>0.6837732160312805</v>
          </cell>
        </row>
        <row r="31">
          <cell r="A31" t="str">
            <v>Saturday</v>
          </cell>
          <cell r="B31">
            <v>45927</v>
          </cell>
          <cell r="AF31">
            <v>0.68206256109481911</v>
          </cell>
        </row>
        <row r="32">
          <cell r="A32" t="str">
            <v>Sunday</v>
          </cell>
          <cell r="B32">
            <v>45928</v>
          </cell>
          <cell r="AF32">
            <v>0.61522482893450636</v>
          </cell>
        </row>
        <row r="33">
          <cell r="A33" t="str">
            <v>Monday</v>
          </cell>
          <cell r="B33">
            <v>45929</v>
          </cell>
          <cell r="AF33">
            <v>0.57710166177908118</v>
          </cell>
        </row>
        <row r="34">
          <cell r="A34" t="str">
            <v>Tuesday</v>
          </cell>
          <cell r="B34">
            <v>45930</v>
          </cell>
          <cell r="AF34">
            <v>0.56757086999022488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E0C0-8D59-4F9F-BFCF-6AF4344AB08E}">
  <sheetPr>
    <pageSetUpPr fitToPage="1"/>
  </sheetPr>
  <dimension ref="A1:AF36"/>
  <sheetViews>
    <sheetView tabSelected="1" workbookViewId="0">
      <selection activeCell="A37" sqref="A37:XFD37"/>
    </sheetView>
  </sheetViews>
  <sheetFormatPr defaultRowHeight="14.5" x14ac:dyDescent="0.35"/>
  <cols>
    <col min="1" max="1" width="12.54296875" bestFit="1" customWidth="1"/>
    <col min="2" max="2" width="20.7265625" bestFit="1" customWidth="1"/>
    <col min="3" max="4" width="13.26953125" bestFit="1" customWidth="1"/>
    <col min="5" max="5" width="11.26953125" bestFit="1" customWidth="1"/>
    <col min="6" max="6" width="12" bestFit="1" customWidth="1"/>
    <col min="7" max="7" width="16.26953125" bestFit="1" customWidth="1"/>
    <col min="8" max="8" width="8.7265625" bestFit="1" customWidth="1"/>
    <col min="9" max="9" width="11.453125" customWidth="1"/>
    <col min="10" max="10" width="11.26953125" customWidth="1"/>
    <col min="11" max="11" width="8.7265625" customWidth="1"/>
    <col min="12" max="13" width="8.26953125" bestFit="1" customWidth="1"/>
    <col min="14" max="14" width="9.26953125" bestFit="1" customWidth="1"/>
    <col min="15" max="16" width="13.26953125" bestFit="1" customWidth="1"/>
    <col min="17" max="17" width="11.7265625" bestFit="1" customWidth="1"/>
    <col min="18" max="18" width="12" bestFit="1" customWidth="1"/>
    <col min="19" max="19" width="12.26953125" bestFit="1" customWidth="1"/>
    <col min="20" max="20" width="10" bestFit="1" customWidth="1"/>
    <col min="21" max="22" width="8.26953125" bestFit="1" customWidth="1"/>
    <col min="23" max="23" width="6.81640625" bestFit="1" customWidth="1"/>
    <col min="24" max="24" width="11.54296875" customWidth="1"/>
    <col min="25" max="25" width="11.453125" customWidth="1"/>
    <col min="26" max="26" width="9.26953125" customWidth="1"/>
    <col min="27" max="27" width="8.453125" customWidth="1"/>
    <col min="28" max="28" width="8.81640625" bestFit="1" customWidth="1"/>
    <col min="29" max="29" width="7.54296875" bestFit="1" customWidth="1"/>
    <col min="30" max="30" width="15" bestFit="1" customWidth="1"/>
    <col min="31" max="31" width="15.26953125" bestFit="1" customWidth="1"/>
    <col min="32" max="32" width="13.81640625" bestFit="1" customWidth="1"/>
  </cols>
  <sheetData>
    <row r="1" spans="1:32" ht="29" x14ac:dyDescent="0.35">
      <c r="L1" s="19" t="s">
        <v>0</v>
      </c>
      <c r="M1" s="19" t="s">
        <v>1</v>
      </c>
      <c r="N1" s="19" t="s">
        <v>2</v>
      </c>
    </row>
    <row r="2" spans="1:32" x14ac:dyDescent="0.35">
      <c r="L2" s="18" t="s">
        <v>3</v>
      </c>
      <c r="M2" s="18" t="s">
        <v>4</v>
      </c>
      <c r="N2" s="18" t="s">
        <v>5</v>
      </c>
    </row>
    <row r="3" spans="1:32" ht="15" thickBot="1" x14ac:dyDescent="0.4"/>
    <row r="4" spans="1:32" ht="15.5" thickTop="1" thickBot="1" x14ac:dyDescent="0.4">
      <c r="C4" s="14" t="s">
        <v>6</v>
      </c>
      <c r="D4" s="2" t="s">
        <v>7</v>
      </c>
      <c r="E4" s="2" t="s">
        <v>8</v>
      </c>
      <c r="F4" s="14" t="s">
        <v>9</v>
      </c>
      <c r="G4" s="2" t="s">
        <v>10</v>
      </c>
      <c r="H4" s="2" t="s">
        <v>11</v>
      </c>
      <c r="I4" s="14" t="s">
        <v>12</v>
      </c>
      <c r="J4" s="2" t="s">
        <v>13</v>
      </c>
      <c r="K4" s="2" t="s">
        <v>14</v>
      </c>
      <c r="L4" s="14" t="s">
        <v>15</v>
      </c>
      <c r="M4" s="2" t="s">
        <v>16</v>
      </c>
      <c r="N4" s="2" t="s">
        <v>17</v>
      </c>
      <c r="O4" s="14" t="s">
        <v>18</v>
      </c>
      <c r="P4" s="2" t="s">
        <v>19</v>
      </c>
      <c r="Q4" s="2" t="s">
        <v>20</v>
      </c>
      <c r="R4" s="14" t="s">
        <v>21</v>
      </c>
      <c r="S4" s="2" t="s">
        <v>22</v>
      </c>
      <c r="T4" s="2" t="s">
        <v>23</v>
      </c>
      <c r="U4" s="14" t="s">
        <v>24</v>
      </c>
      <c r="V4" s="2" t="s">
        <v>25</v>
      </c>
      <c r="W4" s="9" t="s">
        <v>26</v>
      </c>
      <c r="X4" s="14" t="s">
        <v>27</v>
      </c>
      <c r="Y4" s="2" t="s">
        <v>28</v>
      </c>
      <c r="Z4" s="2" t="s">
        <v>29</v>
      </c>
      <c r="AA4" s="14" t="s">
        <v>30</v>
      </c>
      <c r="AB4" s="2" t="s">
        <v>31</v>
      </c>
      <c r="AC4" s="9" t="s">
        <v>32</v>
      </c>
      <c r="AD4" s="13" t="s">
        <v>33</v>
      </c>
      <c r="AE4" s="6" t="s">
        <v>34</v>
      </c>
      <c r="AF4" s="12" t="s">
        <v>35</v>
      </c>
    </row>
    <row r="5" spans="1:32" ht="15.5" thickTop="1" thickBot="1" x14ac:dyDescent="0.4">
      <c r="A5" s="9" t="str">
        <f>TEXT(B5,"dddd")</f>
        <v>Thursday</v>
      </c>
      <c r="B5" s="11">
        <v>45778</v>
      </c>
      <c r="C5" s="14">
        <v>282</v>
      </c>
      <c r="D5" s="2">
        <v>345</v>
      </c>
      <c r="E5" s="3">
        <f>C5/D5</f>
        <v>0.81739130434782614</v>
      </c>
      <c r="F5" s="14">
        <v>881</v>
      </c>
      <c r="G5" s="2">
        <v>1214</v>
      </c>
      <c r="H5" s="3">
        <f>F5/G5</f>
        <v>0.72570016474464583</v>
      </c>
      <c r="I5" s="14">
        <v>2</v>
      </c>
      <c r="J5" s="2">
        <v>20</v>
      </c>
      <c r="K5" s="3">
        <f>I5/J5</f>
        <v>0.1</v>
      </c>
      <c r="L5" s="14">
        <v>665</v>
      </c>
      <c r="M5" s="2">
        <v>1192</v>
      </c>
      <c r="N5" s="3">
        <f>L5/M5</f>
        <v>0.55788590604026844</v>
      </c>
      <c r="O5" s="14">
        <v>333</v>
      </c>
      <c r="P5" s="2">
        <v>350</v>
      </c>
      <c r="Q5" s="3">
        <f>O5/P5</f>
        <v>0.9514285714285714</v>
      </c>
      <c r="R5" s="14">
        <v>1316</v>
      </c>
      <c r="S5" s="2">
        <v>1430</v>
      </c>
      <c r="T5" s="3">
        <f>R5/S5</f>
        <v>0.92027972027972027</v>
      </c>
      <c r="U5" s="14">
        <v>1034</v>
      </c>
      <c r="V5" s="2">
        <v>2296</v>
      </c>
      <c r="W5" s="3">
        <f t="shared" ref="W5:W34" si="0">U5/V5</f>
        <v>0.45034843205574915</v>
      </c>
      <c r="X5" s="14">
        <v>12</v>
      </c>
      <c r="Y5" s="2">
        <v>20</v>
      </c>
      <c r="Z5" s="3">
        <f t="shared" ref="Z5:Z34" si="1">X5/Y5</f>
        <v>0.6</v>
      </c>
      <c r="AA5" s="14">
        <v>719</v>
      </c>
      <c r="AB5" s="2">
        <v>1337</v>
      </c>
      <c r="AC5" s="8">
        <f t="shared" ref="AC5:AC34" si="2">AA5/AB5</f>
        <v>0.53777112939416605</v>
      </c>
      <c r="AD5" s="6">
        <f>SUM(C5,F5,L5,O5,R5,U5,X5,AA5)</f>
        <v>5242</v>
      </c>
      <c r="AE5" s="6">
        <f>SUM(D5,G5,M5,P5,S5,V5,Y5,AB5)</f>
        <v>8184</v>
      </c>
      <c r="AF5" s="7">
        <f>AD5/AE5</f>
        <v>0.64051808406647115</v>
      </c>
    </row>
    <row r="6" spans="1:32" ht="15.5" thickTop="1" thickBot="1" x14ac:dyDescent="0.4">
      <c r="A6" s="9" t="str">
        <f t="shared" ref="A6:A34" si="3">TEXT(B6,"dddd")</f>
        <v>Friday</v>
      </c>
      <c r="B6" s="10">
        <f>B5+1</f>
        <v>45779</v>
      </c>
      <c r="C6" s="15">
        <v>260</v>
      </c>
      <c r="D6" s="2">
        <v>345</v>
      </c>
      <c r="E6" s="3">
        <f t="shared" ref="E6:E11" si="4">C6/D6</f>
        <v>0.75362318840579712</v>
      </c>
      <c r="F6" s="14">
        <v>996</v>
      </c>
      <c r="G6" s="2">
        <v>1214</v>
      </c>
      <c r="H6" s="3">
        <f t="shared" ref="H6:H17" si="5">F6/G6</f>
        <v>0.82042833607907739</v>
      </c>
      <c r="I6" s="14">
        <v>5</v>
      </c>
      <c r="J6" s="2">
        <v>20</v>
      </c>
      <c r="K6" s="3">
        <f t="shared" ref="K6:K34" si="6">I6/J6</f>
        <v>0.25</v>
      </c>
      <c r="L6" s="14">
        <v>711</v>
      </c>
      <c r="M6" s="2">
        <v>1192</v>
      </c>
      <c r="N6" s="3">
        <f t="shared" ref="N6:N17" si="7">L6/M6</f>
        <v>0.59647651006711411</v>
      </c>
      <c r="O6" s="14">
        <v>335</v>
      </c>
      <c r="P6" s="2">
        <v>350</v>
      </c>
      <c r="Q6" s="3">
        <f t="shared" ref="Q6:Q17" si="8">O6/P6</f>
        <v>0.95714285714285718</v>
      </c>
      <c r="R6" s="14">
        <v>1104</v>
      </c>
      <c r="S6" s="2">
        <v>1430</v>
      </c>
      <c r="T6" s="3">
        <f t="shared" ref="T6:T17" si="9">R6/S6</f>
        <v>0.77202797202797202</v>
      </c>
      <c r="U6" s="16">
        <v>1165</v>
      </c>
      <c r="V6" s="2">
        <v>2296</v>
      </c>
      <c r="W6" s="5">
        <f t="shared" si="0"/>
        <v>0.50740418118466901</v>
      </c>
      <c r="X6" s="16">
        <v>13</v>
      </c>
      <c r="Y6" s="2">
        <v>20</v>
      </c>
      <c r="Z6" s="3">
        <f t="shared" si="1"/>
        <v>0.65</v>
      </c>
      <c r="AA6" s="16">
        <v>739</v>
      </c>
      <c r="AB6" s="2">
        <v>1337</v>
      </c>
      <c r="AC6" s="8">
        <f t="shared" si="2"/>
        <v>0.55272999252056843</v>
      </c>
      <c r="AD6" s="6">
        <f t="shared" ref="AD6:AD34" si="10">SUM(C6,F6,L6,O6,R6,U6,X6,AA6)</f>
        <v>5323</v>
      </c>
      <c r="AE6" s="6">
        <f t="shared" ref="AE6:AE34" si="11">SUM(D6,G6,M6,P6,S6,V6,Y6,AB6)</f>
        <v>8184</v>
      </c>
      <c r="AF6" s="7">
        <f t="shared" ref="AF6:AF17" si="12">AD6/AE6</f>
        <v>0.65041544477028346</v>
      </c>
    </row>
    <row r="7" spans="1:32" ht="15.5" thickTop="1" thickBot="1" x14ac:dyDescent="0.4">
      <c r="A7" s="9" t="str">
        <f t="shared" si="3"/>
        <v>Saturday</v>
      </c>
      <c r="B7" s="10">
        <f>B6+1</f>
        <v>45780</v>
      </c>
      <c r="C7" s="15">
        <v>252</v>
      </c>
      <c r="D7" s="2">
        <v>345</v>
      </c>
      <c r="E7" s="3">
        <f t="shared" si="4"/>
        <v>0.73043478260869565</v>
      </c>
      <c r="F7" s="14">
        <v>1033</v>
      </c>
      <c r="G7" s="2">
        <v>1214</v>
      </c>
      <c r="H7" s="3">
        <f t="shared" si="5"/>
        <v>0.85090609555189456</v>
      </c>
      <c r="I7" s="14">
        <v>4</v>
      </c>
      <c r="J7" s="2">
        <v>20</v>
      </c>
      <c r="K7" s="3">
        <f t="shared" si="6"/>
        <v>0.2</v>
      </c>
      <c r="L7" s="14">
        <v>699</v>
      </c>
      <c r="M7" s="2">
        <v>1192</v>
      </c>
      <c r="N7" s="3">
        <f t="shared" si="7"/>
        <v>0.58640939597315433</v>
      </c>
      <c r="O7" s="14">
        <v>318</v>
      </c>
      <c r="P7" s="2">
        <v>350</v>
      </c>
      <c r="Q7" s="3">
        <f t="shared" si="8"/>
        <v>0.90857142857142859</v>
      </c>
      <c r="R7" s="14">
        <v>920</v>
      </c>
      <c r="S7" s="2">
        <v>1430</v>
      </c>
      <c r="T7" s="3">
        <f t="shared" si="9"/>
        <v>0.64335664335664333</v>
      </c>
      <c r="U7" s="16">
        <v>1190</v>
      </c>
      <c r="V7" s="2">
        <v>2296</v>
      </c>
      <c r="W7" s="5">
        <f t="shared" si="0"/>
        <v>0.51829268292682928</v>
      </c>
      <c r="X7" s="16">
        <v>13</v>
      </c>
      <c r="Y7" s="2">
        <v>20</v>
      </c>
      <c r="Z7" s="3">
        <f t="shared" si="1"/>
        <v>0.65</v>
      </c>
      <c r="AA7" s="16">
        <v>719</v>
      </c>
      <c r="AB7" s="2">
        <v>1337</v>
      </c>
      <c r="AC7" s="8">
        <f t="shared" si="2"/>
        <v>0.53777112939416605</v>
      </c>
      <c r="AD7" s="6">
        <f t="shared" si="10"/>
        <v>5144</v>
      </c>
      <c r="AE7" s="6">
        <f t="shared" si="11"/>
        <v>8184</v>
      </c>
      <c r="AF7" s="7">
        <f t="shared" si="12"/>
        <v>0.62854349951124144</v>
      </c>
    </row>
    <row r="8" spans="1:32" ht="15.5" thickTop="1" thickBot="1" x14ac:dyDescent="0.4">
      <c r="A8" s="9" t="str">
        <f t="shared" si="3"/>
        <v>Sunday</v>
      </c>
      <c r="B8" s="10">
        <f t="shared" ref="B8:B35" si="13">B7+1</f>
        <v>45781</v>
      </c>
      <c r="C8" s="15">
        <v>249</v>
      </c>
      <c r="D8" s="2">
        <v>345</v>
      </c>
      <c r="E8" s="3">
        <f t="shared" si="4"/>
        <v>0.72173913043478266</v>
      </c>
      <c r="F8" s="14">
        <v>926</v>
      </c>
      <c r="G8" s="2">
        <v>1214</v>
      </c>
      <c r="H8" s="3">
        <f t="shared" si="5"/>
        <v>0.76276771004942334</v>
      </c>
      <c r="I8" s="14">
        <v>4</v>
      </c>
      <c r="J8" s="2">
        <v>20</v>
      </c>
      <c r="K8" s="3">
        <f t="shared" si="6"/>
        <v>0.2</v>
      </c>
      <c r="L8" s="14">
        <v>661</v>
      </c>
      <c r="M8" s="2">
        <v>1192</v>
      </c>
      <c r="N8" s="3">
        <f t="shared" si="7"/>
        <v>0.55453020134228193</v>
      </c>
      <c r="O8" s="14">
        <v>326</v>
      </c>
      <c r="P8" s="2">
        <v>350</v>
      </c>
      <c r="Q8" s="3">
        <f t="shared" si="8"/>
        <v>0.93142857142857138</v>
      </c>
      <c r="R8" s="14">
        <v>837</v>
      </c>
      <c r="S8" s="2">
        <v>1430</v>
      </c>
      <c r="T8" s="3">
        <f t="shared" si="9"/>
        <v>0.58531468531468533</v>
      </c>
      <c r="U8" s="14">
        <v>1112</v>
      </c>
      <c r="V8" s="2">
        <v>2296</v>
      </c>
      <c r="W8" s="3">
        <f t="shared" si="0"/>
        <v>0.48432055749128922</v>
      </c>
      <c r="X8" s="14">
        <v>8</v>
      </c>
      <c r="Y8" s="2">
        <v>20</v>
      </c>
      <c r="Z8" s="3">
        <f t="shared" si="1"/>
        <v>0.4</v>
      </c>
      <c r="AA8" s="14">
        <v>686</v>
      </c>
      <c r="AB8" s="2">
        <v>1337</v>
      </c>
      <c r="AC8" s="8">
        <f t="shared" si="2"/>
        <v>0.51308900523560208</v>
      </c>
      <c r="AD8" s="6">
        <f t="shared" si="10"/>
        <v>4805</v>
      </c>
      <c r="AE8" s="6">
        <f t="shared" si="11"/>
        <v>8184</v>
      </c>
      <c r="AF8" s="7">
        <f t="shared" si="12"/>
        <v>0.58712121212121215</v>
      </c>
    </row>
    <row r="9" spans="1:32" ht="15.5" thickTop="1" thickBot="1" x14ac:dyDescent="0.4">
      <c r="A9" s="9" t="str">
        <f t="shared" si="3"/>
        <v>Monday</v>
      </c>
      <c r="B9" s="10">
        <f t="shared" si="13"/>
        <v>45782</v>
      </c>
      <c r="C9" s="15">
        <v>287</v>
      </c>
      <c r="D9" s="2">
        <v>345</v>
      </c>
      <c r="E9" s="3">
        <f t="shared" si="4"/>
        <v>0.8318840579710145</v>
      </c>
      <c r="F9" s="14">
        <v>821</v>
      </c>
      <c r="G9" s="2">
        <v>1214</v>
      </c>
      <c r="H9" s="3">
        <f t="shared" si="5"/>
        <v>0.67627677100494232</v>
      </c>
      <c r="I9" s="14">
        <v>5</v>
      </c>
      <c r="J9" s="2">
        <v>20</v>
      </c>
      <c r="K9" s="3">
        <f t="shared" si="6"/>
        <v>0.25</v>
      </c>
      <c r="L9" s="14">
        <v>602</v>
      </c>
      <c r="M9" s="2">
        <v>1192</v>
      </c>
      <c r="N9" s="3">
        <f t="shared" si="7"/>
        <v>0.50503355704697983</v>
      </c>
      <c r="O9" s="14">
        <v>333</v>
      </c>
      <c r="P9" s="2">
        <v>350</v>
      </c>
      <c r="Q9" s="3">
        <f t="shared" si="8"/>
        <v>0.9514285714285714</v>
      </c>
      <c r="R9" s="14">
        <v>1148</v>
      </c>
      <c r="S9" s="2">
        <v>1430</v>
      </c>
      <c r="T9" s="3">
        <f t="shared" si="9"/>
        <v>0.80279720279720279</v>
      </c>
      <c r="U9" s="14">
        <v>963</v>
      </c>
      <c r="V9" s="2">
        <v>2296</v>
      </c>
      <c r="W9" s="5">
        <f t="shared" si="0"/>
        <v>0.41942508710801396</v>
      </c>
      <c r="X9" s="14">
        <v>10</v>
      </c>
      <c r="Y9" s="2">
        <v>20</v>
      </c>
      <c r="Z9" s="3">
        <f t="shared" si="1"/>
        <v>0.5</v>
      </c>
      <c r="AA9" s="14">
        <v>602</v>
      </c>
      <c r="AB9" s="2">
        <v>1337</v>
      </c>
      <c r="AC9" s="8">
        <f t="shared" si="2"/>
        <v>0.45026178010471202</v>
      </c>
      <c r="AD9" s="6">
        <f t="shared" si="10"/>
        <v>4766</v>
      </c>
      <c r="AE9" s="6">
        <f t="shared" si="11"/>
        <v>8184</v>
      </c>
      <c r="AF9" s="7">
        <f t="shared" si="12"/>
        <v>0.58235581622678401</v>
      </c>
    </row>
    <row r="10" spans="1:32" ht="15.5" thickTop="1" thickBot="1" x14ac:dyDescent="0.4">
      <c r="A10" s="9" t="str">
        <f t="shared" si="3"/>
        <v>Tuesday</v>
      </c>
      <c r="B10" s="10">
        <f t="shared" si="13"/>
        <v>45783</v>
      </c>
      <c r="C10" s="15">
        <v>286</v>
      </c>
      <c r="D10" s="2">
        <v>345</v>
      </c>
      <c r="E10" s="3">
        <f t="shared" si="4"/>
        <v>0.82898550724637676</v>
      </c>
      <c r="F10" s="14">
        <v>785</v>
      </c>
      <c r="G10" s="2">
        <v>1214</v>
      </c>
      <c r="H10" s="3">
        <f t="shared" si="5"/>
        <v>0.64662273476112031</v>
      </c>
      <c r="I10" s="14">
        <v>5</v>
      </c>
      <c r="J10" s="2">
        <v>20</v>
      </c>
      <c r="K10" s="3">
        <f t="shared" si="6"/>
        <v>0.25</v>
      </c>
      <c r="L10" s="14">
        <v>586</v>
      </c>
      <c r="M10" s="2">
        <v>1192</v>
      </c>
      <c r="N10" s="3">
        <f t="shared" si="7"/>
        <v>0.49161073825503354</v>
      </c>
      <c r="O10" s="14">
        <v>337</v>
      </c>
      <c r="P10" s="2">
        <v>350</v>
      </c>
      <c r="Q10" s="3">
        <f t="shared" si="8"/>
        <v>0.96285714285714286</v>
      </c>
      <c r="R10" s="14">
        <v>1401</v>
      </c>
      <c r="S10" s="2">
        <v>1430</v>
      </c>
      <c r="T10" s="3">
        <f t="shared" si="9"/>
        <v>0.97972027972027975</v>
      </c>
      <c r="U10" s="14">
        <v>926</v>
      </c>
      <c r="V10" s="2">
        <v>2296</v>
      </c>
      <c r="W10" s="5">
        <f t="shared" si="0"/>
        <v>0.40331010452961674</v>
      </c>
      <c r="X10" s="14">
        <v>14</v>
      </c>
      <c r="Y10" s="2">
        <v>20</v>
      </c>
      <c r="Z10" s="3">
        <f t="shared" si="1"/>
        <v>0.7</v>
      </c>
      <c r="AA10" s="15">
        <v>632</v>
      </c>
      <c r="AB10" s="2">
        <v>1337</v>
      </c>
      <c r="AC10" s="8">
        <f t="shared" si="2"/>
        <v>0.47270007479431564</v>
      </c>
      <c r="AD10" s="6">
        <f t="shared" si="10"/>
        <v>4967</v>
      </c>
      <c r="AE10" s="6">
        <f t="shared" si="11"/>
        <v>8184</v>
      </c>
      <c r="AF10" s="7">
        <f t="shared" si="12"/>
        <v>0.60691593352883677</v>
      </c>
    </row>
    <row r="11" spans="1:32" ht="15.5" thickTop="1" thickBot="1" x14ac:dyDescent="0.4">
      <c r="A11" s="9" t="str">
        <f t="shared" si="3"/>
        <v>Wednesday</v>
      </c>
      <c r="B11" s="10">
        <f t="shared" si="13"/>
        <v>45784</v>
      </c>
      <c r="C11" s="15">
        <v>306</v>
      </c>
      <c r="D11" s="2">
        <v>345</v>
      </c>
      <c r="E11" s="3">
        <f t="shared" si="4"/>
        <v>0.88695652173913042</v>
      </c>
      <c r="F11" s="14">
        <v>806</v>
      </c>
      <c r="G11" s="2">
        <v>1214</v>
      </c>
      <c r="H11" s="3">
        <f t="shared" si="5"/>
        <v>0.66392092257001645</v>
      </c>
      <c r="I11" s="14">
        <v>2</v>
      </c>
      <c r="J11" s="2">
        <v>20</v>
      </c>
      <c r="K11" s="3">
        <f t="shared" si="6"/>
        <v>0.1</v>
      </c>
      <c r="L11" s="14">
        <v>635</v>
      </c>
      <c r="M11" s="2">
        <v>1192</v>
      </c>
      <c r="N11" s="3">
        <f t="shared" si="7"/>
        <v>0.53271812080536918</v>
      </c>
      <c r="O11" s="14">
        <v>335</v>
      </c>
      <c r="P11" s="2">
        <v>350</v>
      </c>
      <c r="Q11" s="3">
        <f t="shared" si="8"/>
        <v>0.95714285714285718</v>
      </c>
      <c r="R11" s="14">
        <v>1408</v>
      </c>
      <c r="S11" s="2">
        <v>1430</v>
      </c>
      <c r="T11" s="3">
        <f t="shared" si="9"/>
        <v>0.98461538461538467</v>
      </c>
      <c r="U11" s="14">
        <v>985</v>
      </c>
      <c r="V11" s="2">
        <v>2296</v>
      </c>
      <c r="W11" s="3">
        <f t="shared" si="0"/>
        <v>0.42900696864111498</v>
      </c>
      <c r="X11" s="14">
        <v>18</v>
      </c>
      <c r="Y11" s="2">
        <v>20</v>
      </c>
      <c r="Z11" s="3">
        <f t="shared" si="1"/>
        <v>0.9</v>
      </c>
      <c r="AA11" s="15">
        <v>684</v>
      </c>
      <c r="AB11" s="2">
        <v>1337</v>
      </c>
      <c r="AC11" s="8">
        <f t="shared" si="2"/>
        <v>0.51159311892296189</v>
      </c>
      <c r="AD11" s="6">
        <f t="shared" si="10"/>
        <v>5177</v>
      </c>
      <c r="AE11" s="6">
        <f t="shared" si="11"/>
        <v>8184</v>
      </c>
      <c r="AF11" s="7">
        <f t="shared" si="12"/>
        <v>0.63257575757575757</v>
      </c>
    </row>
    <row r="12" spans="1:32" ht="15.5" thickTop="1" thickBot="1" x14ac:dyDescent="0.4">
      <c r="A12" s="9" t="str">
        <f t="shared" si="3"/>
        <v>Thursday</v>
      </c>
      <c r="B12" s="10">
        <f t="shared" si="13"/>
        <v>45785</v>
      </c>
      <c r="C12" s="15">
        <v>290</v>
      </c>
      <c r="D12" s="2">
        <v>345</v>
      </c>
      <c r="E12" s="3">
        <f t="shared" ref="E12:E17" si="14">C12/D12</f>
        <v>0.84057971014492749</v>
      </c>
      <c r="F12" s="14">
        <v>861</v>
      </c>
      <c r="G12" s="2">
        <v>1214</v>
      </c>
      <c r="H12" s="3">
        <f t="shared" si="5"/>
        <v>0.70922570016474462</v>
      </c>
      <c r="I12" s="14">
        <v>4</v>
      </c>
      <c r="J12" s="2">
        <v>20</v>
      </c>
      <c r="K12" s="3">
        <f t="shared" si="6"/>
        <v>0.2</v>
      </c>
      <c r="L12" s="14">
        <v>664</v>
      </c>
      <c r="M12" s="2">
        <v>1192</v>
      </c>
      <c r="N12" s="3">
        <f t="shared" si="7"/>
        <v>0.55704697986577179</v>
      </c>
      <c r="O12" s="14">
        <v>326</v>
      </c>
      <c r="P12" s="2">
        <v>350</v>
      </c>
      <c r="Q12" s="3">
        <f t="shared" si="8"/>
        <v>0.93142857142857138</v>
      </c>
      <c r="R12" s="14">
        <v>1253</v>
      </c>
      <c r="S12" s="2">
        <v>1430</v>
      </c>
      <c r="T12" s="3">
        <f t="shared" si="9"/>
        <v>0.87622377622377623</v>
      </c>
      <c r="U12" s="14">
        <v>1126</v>
      </c>
      <c r="V12" s="2">
        <v>2296</v>
      </c>
      <c r="W12" s="3">
        <f t="shared" si="0"/>
        <v>0.49041811846689898</v>
      </c>
      <c r="X12" s="14">
        <v>20</v>
      </c>
      <c r="Y12" s="2">
        <v>20</v>
      </c>
      <c r="Z12" s="3">
        <f t="shared" si="1"/>
        <v>1</v>
      </c>
      <c r="AA12" s="15">
        <v>763</v>
      </c>
      <c r="AB12" s="2">
        <v>1337</v>
      </c>
      <c r="AC12" s="8">
        <f t="shared" si="2"/>
        <v>0.5706806282722513</v>
      </c>
      <c r="AD12" s="6">
        <f t="shared" si="10"/>
        <v>5303</v>
      </c>
      <c r="AE12" s="6">
        <f t="shared" si="11"/>
        <v>8184</v>
      </c>
      <c r="AF12" s="7">
        <f t="shared" si="12"/>
        <v>0.64797165200391005</v>
      </c>
    </row>
    <row r="13" spans="1:32" ht="15.5" thickTop="1" thickBot="1" x14ac:dyDescent="0.4">
      <c r="A13" s="9" t="str">
        <f t="shared" si="3"/>
        <v>Friday</v>
      </c>
      <c r="B13" s="10">
        <f t="shared" si="13"/>
        <v>45786</v>
      </c>
      <c r="C13" s="15">
        <v>269</v>
      </c>
      <c r="D13" s="2">
        <v>345</v>
      </c>
      <c r="E13" s="3">
        <f t="shared" si="14"/>
        <v>0.77971014492753621</v>
      </c>
      <c r="F13" s="14">
        <v>913</v>
      </c>
      <c r="G13" s="2">
        <v>1214</v>
      </c>
      <c r="H13" s="3">
        <f t="shared" si="5"/>
        <v>0.75205930807248766</v>
      </c>
      <c r="I13" s="14">
        <v>6</v>
      </c>
      <c r="J13" s="2">
        <v>20</v>
      </c>
      <c r="K13" s="3">
        <f t="shared" si="6"/>
        <v>0.3</v>
      </c>
      <c r="L13" s="14">
        <v>726</v>
      </c>
      <c r="M13" s="2">
        <v>1192</v>
      </c>
      <c r="N13" s="3">
        <f t="shared" si="7"/>
        <v>0.60906040268456374</v>
      </c>
      <c r="O13" s="14">
        <v>320</v>
      </c>
      <c r="P13" s="2">
        <v>350</v>
      </c>
      <c r="Q13" s="3">
        <f t="shared" si="8"/>
        <v>0.91428571428571426</v>
      </c>
      <c r="R13" s="14">
        <v>979</v>
      </c>
      <c r="S13" s="2">
        <v>1430</v>
      </c>
      <c r="T13" s="3">
        <f t="shared" si="9"/>
        <v>0.68461538461538463</v>
      </c>
      <c r="U13" s="14">
        <v>1248</v>
      </c>
      <c r="V13" s="2">
        <v>2296</v>
      </c>
      <c r="W13" s="3">
        <f t="shared" si="0"/>
        <v>0.54355400696864109</v>
      </c>
      <c r="X13" s="14">
        <v>25</v>
      </c>
      <c r="Y13" s="2">
        <v>20</v>
      </c>
      <c r="Z13" s="3">
        <f t="shared" si="1"/>
        <v>1.25</v>
      </c>
      <c r="AA13" s="15">
        <v>792</v>
      </c>
      <c r="AB13" s="2">
        <v>1337</v>
      </c>
      <c r="AC13" s="8">
        <f t="shared" si="2"/>
        <v>0.59237097980553477</v>
      </c>
      <c r="AD13" s="6">
        <f t="shared" si="10"/>
        <v>5272</v>
      </c>
      <c r="AE13" s="6">
        <f t="shared" si="11"/>
        <v>8184</v>
      </c>
      <c r="AF13" s="7">
        <f t="shared" si="12"/>
        <v>0.64418377321603126</v>
      </c>
    </row>
    <row r="14" spans="1:32" ht="15.5" thickTop="1" thickBot="1" x14ac:dyDescent="0.4">
      <c r="A14" s="9" t="str">
        <f t="shared" si="3"/>
        <v>Saturday</v>
      </c>
      <c r="B14" s="10">
        <f t="shared" si="13"/>
        <v>45787</v>
      </c>
      <c r="C14" s="15">
        <v>249</v>
      </c>
      <c r="D14" s="2">
        <v>345</v>
      </c>
      <c r="E14" s="3">
        <f t="shared" si="14"/>
        <v>0.72173913043478266</v>
      </c>
      <c r="F14" s="14">
        <v>886</v>
      </c>
      <c r="G14" s="2">
        <v>1214</v>
      </c>
      <c r="H14" s="3">
        <f t="shared" si="5"/>
        <v>0.72981878088962104</v>
      </c>
      <c r="I14" s="14">
        <v>6</v>
      </c>
      <c r="J14" s="2">
        <v>20</v>
      </c>
      <c r="K14" s="3">
        <f t="shared" si="6"/>
        <v>0.3</v>
      </c>
      <c r="L14" s="14">
        <v>758</v>
      </c>
      <c r="M14" s="2">
        <v>1192</v>
      </c>
      <c r="N14" s="3">
        <f t="shared" si="7"/>
        <v>0.63590604026845643</v>
      </c>
      <c r="O14" s="14">
        <v>311</v>
      </c>
      <c r="P14" s="2">
        <v>350</v>
      </c>
      <c r="Q14" s="3">
        <f t="shared" si="8"/>
        <v>0.88857142857142857</v>
      </c>
      <c r="R14" s="14">
        <v>738</v>
      </c>
      <c r="S14" s="2">
        <v>1430</v>
      </c>
      <c r="T14" s="3">
        <f t="shared" si="9"/>
        <v>0.51608391608391613</v>
      </c>
      <c r="U14" s="14">
        <v>1307</v>
      </c>
      <c r="V14" s="2">
        <v>2296</v>
      </c>
      <c r="W14" s="3">
        <f t="shared" si="0"/>
        <v>0.56925087108013939</v>
      </c>
      <c r="X14" s="14">
        <v>29</v>
      </c>
      <c r="Y14" s="2">
        <v>20</v>
      </c>
      <c r="Z14" s="3">
        <f t="shared" si="1"/>
        <v>1.45</v>
      </c>
      <c r="AA14" s="15">
        <v>819</v>
      </c>
      <c r="AB14" s="2">
        <v>1337</v>
      </c>
      <c r="AC14" s="8">
        <f t="shared" si="2"/>
        <v>0.61256544502617805</v>
      </c>
      <c r="AD14" s="6">
        <f t="shared" si="10"/>
        <v>5097</v>
      </c>
      <c r="AE14" s="6">
        <f t="shared" si="11"/>
        <v>8184</v>
      </c>
      <c r="AF14" s="7">
        <f t="shared" si="12"/>
        <v>0.62280058651026393</v>
      </c>
    </row>
    <row r="15" spans="1:32" ht="15.5" thickTop="1" thickBot="1" x14ac:dyDescent="0.4">
      <c r="A15" s="9" t="str">
        <f t="shared" si="3"/>
        <v>Sunday</v>
      </c>
      <c r="B15" s="10">
        <f t="shared" si="13"/>
        <v>45788</v>
      </c>
      <c r="C15" s="15">
        <v>211</v>
      </c>
      <c r="D15" s="2">
        <v>345</v>
      </c>
      <c r="E15" s="3">
        <f t="shared" si="14"/>
        <v>0.61159420289855071</v>
      </c>
      <c r="F15" s="14">
        <v>751</v>
      </c>
      <c r="G15" s="2">
        <v>1214</v>
      </c>
      <c r="H15" s="3">
        <f t="shared" si="5"/>
        <v>0.61861614497528827</v>
      </c>
      <c r="I15" s="14">
        <v>7</v>
      </c>
      <c r="J15" s="2">
        <v>20</v>
      </c>
      <c r="K15" s="3">
        <f t="shared" si="6"/>
        <v>0.35</v>
      </c>
      <c r="L15" s="14">
        <v>708</v>
      </c>
      <c r="M15" s="2">
        <v>1192</v>
      </c>
      <c r="N15" s="3">
        <f t="shared" si="7"/>
        <v>0.59395973154362414</v>
      </c>
      <c r="O15" s="14">
        <v>314</v>
      </c>
      <c r="P15" s="2">
        <v>350</v>
      </c>
      <c r="Q15" s="3">
        <f t="shared" si="8"/>
        <v>0.89714285714285713</v>
      </c>
      <c r="R15" s="14">
        <v>582</v>
      </c>
      <c r="S15" s="2">
        <v>1430</v>
      </c>
      <c r="T15" s="3">
        <f t="shared" si="9"/>
        <v>0.406993006993007</v>
      </c>
      <c r="U15" s="14">
        <v>1189</v>
      </c>
      <c r="V15" s="2">
        <v>2296</v>
      </c>
      <c r="W15" s="3">
        <f t="shared" si="0"/>
        <v>0.5178571428571429</v>
      </c>
      <c r="X15" s="14">
        <v>22</v>
      </c>
      <c r="Y15" s="2">
        <v>20</v>
      </c>
      <c r="Z15" s="3">
        <f t="shared" si="1"/>
        <v>1.1000000000000001</v>
      </c>
      <c r="AA15" s="15">
        <v>866</v>
      </c>
      <c r="AB15" s="2">
        <v>1337</v>
      </c>
      <c r="AC15" s="8">
        <f t="shared" si="2"/>
        <v>0.64771877337322359</v>
      </c>
      <c r="AD15" s="6">
        <f t="shared" si="10"/>
        <v>4643</v>
      </c>
      <c r="AE15" s="6">
        <f t="shared" si="11"/>
        <v>8184</v>
      </c>
      <c r="AF15" s="7">
        <f t="shared" si="12"/>
        <v>0.56732649071358754</v>
      </c>
    </row>
    <row r="16" spans="1:32" ht="15.5" thickTop="1" thickBot="1" x14ac:dyDescent="0.4">
      <c r="A16" s="9" t="str">
        <f t="shared" si="3"/>
        <v>Monday</v>
      </c>
      <c r="B16" s="10">
        <f t="shared" si="13"/>
        <v>45789</v>
      </c>
      <c r="C16" s="17">
        <v>291</v>
      </c>
      <c r="D16" s="2">
        <v>345</v>
      </c>
      <c r="E16" s="3">
        <f t="shared" si="14"/>
        <v>0.84347826086956523</v>
      </c>
      <c r="F16" s="14">
        <v>739</v>
      </c>
      <c r="G16" s="2">
        <v>1214</v>
      </c>
      <c r="H16" s="3">
        <f t="shared" si="5"/>
        <v>0.60873146622734764</v>
      </c>
      <c r="I16" s="14">
        <v>4</v>
      </c>
      <c r="J16" s="2">
        <v>20</v>
      </c>
      <c r="K16" s="3">
        <f t="shared" si="6"/>
        <v>0.2</v>
      </c>
      <c r="L16" s="14">
        <v>648</v>
      </c>
      <c r="M16" s="2">
        <v>1192</v>
      </c>
      <c r="N16" s="3">
        <f t="shared" si="7"/>
        <v>0.5436241610738255</v>
      </c>
      <c r="O16" s="14">
        <v>332</v>
      </c>
      <c r="P16" s="2">
        <v>350</v>
      </c>
      <c r="Q16" s="3">
        <f t="shared" si="8"/>
        <v>0.94857142857142862</v>
      </c>
      <c r="R16" s="14">
        <v>1159</v>
      </c>
      <c r="S16" s="2">
        <v>1430</v>
      </c>
      <c r="T16" s="3">
        <f t="shared" si="9"/>
        <v>0.81048951048951046</v>
      </c>
      <c r="U16" s="14">
        <v>973</v>
      </c>
      <c r="V16" s="2">
        <v>2296</v>
      </c>
      <c r="W16" s="3">
        <f t="shared" si="0"/>
        <v>0.42378048780487804</v>
      </c>
      <c r="X16" s="14">
        <v>19</v>
      </c>
      <c r="Y16" s="2">
        <v>20</v>
      </c>
      <c r="Z16" s="3">
        <f t="shared" si="1"/>
        <v>0.95</v>
      </c>
      <c r="AA16" s="15">
        <v>680</v>
      </c>
      <c r="AB16" s="2">
        <v>1337</v>
      </c>
      <c r="AC16" s="8">
        <f t="shared" si="2"/>
        <v>0.50860134629768139</v>
      </c>
      <c r="AD16" s="6">
        <f t="shared" si="10"/>
        <v>4841</v>
      </c>
      <c r="AE16" s="6">
        <f t="shared" si="11"/>
        <v>8184</v>
      </c>
      <c r="AF16" s="7">
        <f t="shared" si="12"/>
        <v>0.59152003910068429</v>
      </c>
    </row>
    <row r="17" spans="1:32" ht="15.5" thickTop="1" thickBot="1" x14ac:dyDescent="0.4">
      <c r="A17" s="9" t="str">
        <f t="shared" si="3"/>
        <v>Tuesday</v>
      </c>
      <c r="B17" s="10">
        <f t="shared" si="13"/>
        <v>45790</v>
      </c>
      <c r="C17" s="15">
        <v>291</v>
      </c>
      <c r="D17" s="2">
        <v>345</v>
      </c>
      <c r="E17" s="3">
        <f t="shared" si="14"/>
        <v>0.84347826086956523</v>
      </c>
      <c r="F17" s="14">
        <v>745</v>
      </c>
      <c r="G17" s="2">
        <v>1214</v>
      </c>
      <c r="H17" s="3">
        <f t="shared" si="5"/>
        <v>0.61367380560131801</v>
      </c>
      <c r="I17" s="14">
        <v>5</v>
      </c>
      <c r="J17" s="2">
        <v>20</v>
      </c>
      <c r="K17" s="3">
        <f t="shared" si="6"/>
        <v>0.25</v>
      </c>
      <c r="L17" s="14">
        <v>657</v>
      </c>
      <c r="M17" s="2">
        <v>1192</v>
      </c>
      <c r="N17" s="3">
        <f t="shared" si="7"/>
        <v>0.5511744966442953</v>
      </c>
      <c r="O17" s="14">
        <v>337</v>
      </c>
      <c r="P17" s="2">
        <v>350</v>
      </c>
      <c r="Q17" s="3">
        <f t="shared" si="8"/>
        <v>0.96285714285714286</v>
      </c>
      <c r="R17" s="14">
        <v>1404</v>
      </c>
      <c r="S17" s="2">
        <v>1430</v>
      </c>
      <c r="T17" s="3">
        <f t="shared" si="9"/>
        <v>0.98181818181818181</v>
      </c>
      <c r="U17" s="14">
        <v>916</v>
      </c>
      <c r="V17" s="2">
        <v>2296</v>
      </c>
      <c r="W17" s="3">
        <f t="shared" si="0"/>
        <v>0.39895470383275261</v>
      </c>
      <c r="X17" s="14">
        <v>15</v>
      </c>
      <c r="Y17" s="2">
        <v>20</v>
      </c>
      <c r="Z17" s="3">
        <f t="shared" si="1"/>
        <v>0.75</v>
      </c>
      <c r="AA17" s="15">
        <v>657</v>
      </c>
      <c r="AB17" s="2">
        <v>1337</v>
      </c>
      <c r="AC17" s="8">
        <f t="shared" si="2"/>
        <v>0.49139865370231861</v>
      </c>
      <c r="AD17" s="6">
        <f t="shared" si="10"/>
        <v>5022</v>
      </c>
      <c r="AE17" s="6">
        <f t="shared" si="11"/>
        <v>8184</v>
      </c>
      <c r="AF17" s="7">
        <f t="shared" si="12"/>
        <v>0.61363636363636365</v>
      </c>
    </row>
    <row r="18" spans="1:32" ht="15.5" thickTop="1" thickBot="1" x14ac:dyDescent="0.4">
      <c r="A18" s="9" t="str">
        <f t="shared" si="3"/>
        <v>Wednesday</v>
      </c>
      <c r="B18" s="10">
        <f t="shared" si="13"/>
        <v>45791</v>
      </c>
      <c r="C18" s="15">
        <v>291</v>
      </c>
      <c r="D18" s="2">
        <v>345</v>
      </c>
      <c r="E18" s="3">
        <f t="shared" ref="E18:E34" si="15">C18/D18</f>
        <v>0.84347826086956523</v>
      </c>
      <c r="F18" s="14">
        <v>793</v>
      </c>
      <c r="G18" s="2">
        <v>1214</v>
      </c>
      <c r="H18" s="3">
        <f t="shared" ref="H18:H34" si="16">F18/G18</f>
        <v>0.65321252059308077</v>
      </c>
      <c r="I18" s="14">
        <v>8</v>
      </c>
      <c r="J18" s="2">
        <v>20</v>
      </c>
      <c r="K18" s="3">
        <f t="shared" si="6"/>
        <v>0.4</v>
      </c>
      <c r="L18" s="14">
        <v>766</v>
      </c>
      <c r="M18" s="2">
        <v>1192</v>
      </c>
      <c r="N18" s="3">
        <f t="shared" ref="N18:N34" si="17">L18/M18</f>
        <v>0.64261744966442957</v>
      </c>
      <c r="O18" s="14">
        <v>338</v>
      </c>
      <c r="P18" s="2">
        <v>350</v>
      </c>
      <c r="Q18" s="3">
        <f t="shared" ref="Q18:Q34" si="18">O18/P18</f>
        <v>0.96571428571428575</v>
      </c>
      <c r="R18" s="14">
        <v>1398</v>
      </c>
      <c r="S18" s="2">
        <v>1430</v>
      </c>
      <c r="T18" s="3">
        <f t="shared" ref="T18:T34" si="19">R18/S18</f>
        <v>0.97762237762237758</v>
      </c>
      <c r="U18" s="14">
        <v>962</v>
      </c>
      <c r="V18" s="2">
        <v>2296</v>
      </c>
      <c r="W18" s="3">
        <f t="shared" si="0"/>
        <v>0.41898954703832753</v>
      </c>
      <c r="X18" s="14">
        <v>19</v>
      </c>
      <c r="Y18" s="2">
        <v>20</v>
      </c>
      <c r="Z18" s="3">
        <f t="shared" si="1"/>
        <v>0.95</v>
      </c>
      <c r="AA18" s="15">
        <v>686</v>
      </c>
      <c r="AB18" s="2">
        <v>1337</v>
      </c>
      <c r="AC18" s="8">
        <f t="shared" si="2"/>
        <v>0.51308900523560208</v>
      </c>
      <c r="AD18" s="6">
        <f t="shared" si="10"/>
        <v>5253</v>
      </c>
      <c r="AE18" s="6">
        <f t="shared" si="11"/>
        <v>8184</v>
      </c>
      <c r="AF18" s="7">
        <f t="shared" ref="AF18:AF34" si="20">AD18/AE18</f>
        <v>0.64186217008797652</v>
      </c>
    </row>
    <row r="19" spans="1:32" ht="15.5" thickTop="1" thickBot="1" x14ac:dyDescent="0.4">
      <c r="A19" s="9" t="str">
        <f t="shared" si="3"/>
        <v>Thursday</v>
      </c>
      <c r="B19" s="10">
        <f t="shared" si="13"/>
        <v>45792</v>
      </c>
      <c r="C19" s="15">
        <v>290</v>
      </c>
      <c r="D19" s="2">
        <v>345</v>
      </c>
      <c r="E19" s="3">
        <f t="shared" si="15"/>
        <v>0.84057971014492749</v>
      </c>
      <c r="F19" s="14">
        <v>849</v>
      </c>
      <c r="G19" s="2">
        <v>1214</v>
      </c>
      <c r="H19" s="3">
        <f t="shared" si="16"/>
        <v>0.69934102141680399</v>
      </c>
      <c r="I19" s="14">
        <v>10</v>
      </c>
      <c r="J19" s="2">
        <v>20</v>
      </c>
      <c r="K19" s="3">
        <f t="shared" si="6"/>
        <v>0.5</v>
      </c>
      <c r="L19" s="14">
        <v>827</v>
      </c>
      <c r="M19" s="2">
        <v>1192</v>
      </c>
      <c r="N19" s="3">
        <f t="shared" si="17"/>
        <v>0.69379194630872487</v>
      </c>
      <c r="O19" s="14">
        <v>324</v>
      </c>
      <c r="P19" s="2">
        <v>350</v>
      </c>
      <c r="Q19" s="3">
        <f t="shared" si="18"/>
        <v>0.92571428571428571</v>
      </c>
      <c r="R19" s="14">
        <v>1316</v>
      </c>
      <c r="S19" s="2">
        <v>1430</v>
      </c>
      <c r="T19" s="3">
        <f t="shared" si="19"/>
        <v>0.92027972027972027</v>
      </c>
      <c r="U19" s="14">
        <v>1178</v>
      </c>
      <c r="V19" s="2">
        <v>2296</v>
      </c>
      <c r="W19" s="3">
        <f t="shared" si="0"/>
        <v>0.51306620209059228</v>
      </c>
      <c r="X19" s="14">
        <v>25</v>
      </c>
      <c r="Y19" s="2">
        <v>20</v>
      </c>
      <c r="Z19" s="3">
        <f t="shared" si="1"/>
        <v>1.25</v>
      </c>
      <c r="AA19" s="15">
        <v>752</v>
      </c>
      <c r="AB19" s="2">
        <v>1337</v>
      </c>
      <c r="AC19" s="8">
        <f t="shared" si="2"/>
        <v>0.56245325355273001</v>
      </c>
      <c r="AD19" s="6">
        <f t="shared" si="10"/>
        <v>5561</v>
      </c>
      <c r="AE19" s="6">
        <f t="shared" si="11"/>
        <v>8184</v>
      </c>
      <c r="AF19" s="7">
        <f t="shared" si="20"/>
        <v>0.67949657869012703</v>
      </c>
    </row>
    <row r="20" spans="1:32" ht="15.5" thickTop="1" thickBot="1" x14ac:dyDescent="0.4">
      <c r="A20" s="9" t="str">
        <f t="shared" si="3"/>
        <v>Friday</v>
      </c>
      <c r="B20" s="10">
        <f t="shared" si="13"/>
        <v>45793</v>
      </c>
      <c r="C20" s="15">
        <v>286</v>
      </c>
      <c r="D20" s="2">
        <v>345</v>
      </c>
      <c r="E20" s="3">
        <f t="shared" si="15"/>
        <v>0.82898550724637676</v>
      </c>
      <c r="F20" s="14">
        <v>931</v>
      </c>
      <c r="G20" s="2">
        <v>1214</v>
      </c>
      <c r="H20" s="3">
        <f t="shared" si="16"/>
        <v>0.76688632619439867</v>
      </c>
      <c r="I20" s="14">
        <v>10</v>
      </c>
      <c r="J20" s="2">
        <v>20</v>
      </c>
      <c r="K20" s="3">
        <f t="shared" si="6"/>
        <v>0.5</v>
      </c>
      <c r="L20" s="14">
        <v>905</v>
      </c>
      <c r="M20" s="2">
        <v>1192</v>
      </c>
      <c r="N20" s="3">
        <f t="shared" si="17"/>
        <v>0.75922818791946312</v>
      </c>
      <c r="O20" s="14">
        <v>331</v>
      </c>
      <c r="P20" s="2">
        <v>350</v>
      </c>
      <c r="Q20" s="3">
        <f t="shared" si="18"/>
        <v>0.94571428571428573</v>
      </c>
      <c r="R20" s="14">
        <v>1118</v>
      </c>
      <c r="S20" s="2">
        <v>1430</v>
      </c>
      <c r="T20" s="3">
        <f t="shared" si="19"/>
        <v>0.78181818181818186</v>
      </c>
      <c r="U20" s="14">
        <v>1299</v>
      </c>
      <c r="V20" s="2">
        <v>2296</v>
      </c>
      <c r="W20" s="3">
        <f t="shared" si="0"/>
        <v>0.56576655052264813</v>
      </c>
      <c r="X20" s="14">
        <v>24</v>
      </c>
      <c r="Y20" s="2">
        <v>20</v>
      </c>
      <c r="Z20" s="3">
        <f t="shared" si="1"/>
        <v>1.2</v>
      </c>
      <c r="AA20" s="15">
        <v>769</v>
      </c>
      <c r="AB20" s="2">
        <v>1337</v>
      </c>
      <c r="AC20" s="8">
        <f t="shared" si="2"/>
        <v>0.57516828721017199</v>
      </c>
      <c r="AD20" s="6">
        <f t="shared" si="10"/>
        <v>5663</v>
      </c>
      <c r="AE20" s="6">
        <f t="shared" si="11"/>
        <v>8184</v>
      </c>
      <c r="AF20" s="7">
        <f t="shared" si="20"/>
        <v>0.69195992179863153</v>
      </c>
    </row>
    <row r="21" spans="1:32" ht="15.5" thickTop="1" thickBot="1" x14ac:dyDescent="0.4">
      <c r="A21" s="9" t="str">
        <f t="shared" si="3"/>
        <v>Saturday</v>
      </c>
      <c r="B21" s="10">
        <f t="shared" si="13"/>
        <v>45794</v>
      </c>
      <c r="C21" s="15">
        <v>282</v>
      </c>
      <c r="D21" s="2">
        <v>345</v>
      </c>
      <c r="E21" s="3">
        <f t="shared" si="15"/>
        <v>0.81739130434782614</v>
      </c>
      <c r="F21" s="14">
        <v>949</v>
      </c>
      <c r="G21" s="2">
        <v>1214</v>
      </c>
      <c r="H21" s="3">
        <f t="shared" si="16"/>
        <v>0.78171334431630968</v>
      </c>
      <c r="I21" s="14">
        <v>12</v>
      </c>
      <c r="J21" s="2">
        <v>20</v>
      </c>
      <c r="K21" s="3">
        <f t="shared" si="6"/>
        <v>0.6</v>
      </c>
      <c r="L21" s="14">
        <v>878</v>
      </c>
      <c r="M21" s="2">
        <v>1192</v>
      </c>
      <c r="N21" s="3">
        <f t="shared" si="17"/>
        <v>0.73657718120805371</v>
      </c>
      <c r="O21" s="14">
        <v>336</v>
      </c>
      <c r="P21" s="2">
        <v>350</v>
      </c>
      <c r="Q21" s="3">
        <f t="shared" si="18"/>
        <v>0.96</v>
      </c>
      <c r="R21" s="14">
        <v>955</v>
      </c>
      <c r="S21" s="2">
        <v>1430</v>
      </c>
      <c r="T21" s="3">
        <f t="shared" si="19"/>
        <v>0.66783216783216781</v>
      </c>
      <c r="U21" s="14">
        <v>1298</v>
      </c>
      <c r="V21" s="2">
        <v>2296</v>
      </c>
      <c r="W21" s="3">
        <f t="shared" si="0"/>
        <v>0.56533101045296164</v>
      </c>
      <c r="X21" s="14">
        <v>22</v>
      </c>
      <c r="Y21" s="2">
        <v>20</v>
      </c>
      <c r="Z21" s="3">
        <f t="shared" si="1"/>
        <v>1.1000000000000001</v>
      </c>
      <c r="AA21" s="15">
        <v>739</v>
      </c>
      <c r="AB21" s="2">
        <v>1337</v>
      </c>
      <c r="AC21" s="8">
        <f t="shared" si="2"/>
        <v>0.55272999252056843</v>
      </c>
      <c r="AD21" s="6">
        <f t="shared" si="10"/>
        <v>5459</v>
      </c>
      <c r="AE21" s="6">
        <f t="shared" si="11"/>
        <v>8184</v>
      </c>
      <c r="AF21" s="7">
        <f t="shared" si="20"/>
        <v>0.66703323558162264</v>
      </c>
    </row>
    <row r="22" spans="1:32" ht="15.5" thickTop="1" thickBot="1" x14ac:dyDescent="0.4">
      <c r="A22" s="9" t="str">
        <f t="shared" si="3"/>
        <v>Sunday</v>
      </c>
      <c r="B22" s="10">
        <f t="shared" si="13"/>
        <v>45795</v>
      </c>
      <c r="C22" s="15">
        <v>261</v>
      </c>
      <c r="D22" s="2">
        <v>345</v>
      </c>
      <c r="E22" s="3">
        <f t="shared" si="15"/>
        <v>0.75652173913043474</v>
      </c>
      <c r="F22" s="14">
        <v>861</v>
      </c>
      <c r="G22" s="2">
        <v>1214</v>
      </c>
      <c r="H22" s="3">
        <f t="shared" si="16"/>
        <v>0.70922570016474462</v>
      </c>
      <c r="I22" s="14">
        <v>13</v>
      </c>
      <c r="J22" s="2">
        <v>20</v>
      </c>
      <c r="K22" s="3">
        <f t="shared" si="6"/>
        <v>0.65</v>
      </c>
      <c r="L22" s="14">
        <v>771</v>
      </c>
      <c r="M22" s="2">
        <v>1192</v>
      </c>
      <c r="N22" s="3">
        <f t="shared" si="17"/>
        <v>0.64681208053691275</v>
      </c>
      <c r="O22" s="14">
        <v>320</v>
      </c>
      <c r="P22" s="2">
        <v>350</v>
      </c>
      <c r="Q22" s="3">
        <f t="shared" si="18"/>
        <v>0.91428571428571426</v>
      </c>
      <c r="R22" s="14">
        <v>884</v>
      </c>
      <c r="S22" s="2">
        <v>1430</v>
      </c>
      <c r="T22" s="3">
        <f t="shared" si="19"/>
        <v>0.61818181818181817</v>
      </c>
      <c r="U22" s="14">
        <v>1191</v>
      </c>
      <c r="V22" s="2">
        <v>2296</v>
      </c>
      <c r="W22" s="3">
        <f t="shared" si="0"/>
        <v>0.51872822299651566</v>
      </c>
      <c r="X22" s="14">
        <v>14</v>
      </c>
      <c r="Y22" s="2">
        <v>20</v>
      </c>
      <c r="Z22" s="3">
        <f t="shared" si="1"/>
        <v>0.7</v>
      </c>
      <c r="AA22" s="15">
        <v>695</v>
      </c>
      <c r="AB22" s="2">
        <v>1337</v>
      </c>
      <c r="AC22" s="8">
        <f t="shared" si="2"/>
        <v>0.51982049364248317</v>
      </c>
      <c r="AD22" s="6">
        <f t="shared" si="10"/>
        <v>4997</v>
      </c>
      <c r="AE22" s="6">
        <f t="shared" si="11"/>
        <v>8184</v>
      </c>
      <c r="AF22" s="7">
        <f t="shared" si="20"/>
        <v>0.61058162267839688</v>
      </c>
    </row>
    <row r="23" spans="1:32" ht="15.5" thickTop="1" thickBot="1" x14ac:dyDescent="0.4">
      <c r="A23" s="9" t="str">
        <f t="shared" si="3"/>
        <v>Monday</v>
      </c>
      <c r="B23" s="10">
        <f t="shared" si="13"/>
        <v>45796</v>
      </c>
      <c r="C23" s="15">
        <v>278</v>
      </c>
      <c r="D23" s="2">
        <v>345</v>
      </c>
      <c r="E23" s="3">
        <f t="shared" si="15"/>
        <v>0.80579710144927541</v>
      </c>
      <c r="F23" s="14">
        <v>800</v>
      </c>
      <c r="G23" s="2">
        <v>1214</v>
      </c>
      <c r="H23" s="3">
        <f t="shared" si="16"/>
        <v>0.65897858319604607</v>
      </c>
      <c r="I23" s="14">
        <v>13</v>
      </c>
      <c r="J23" s="2">
        <v>20</v>
      </c>
      <c r="K23" s="3">
        <f t="shared" si="6"/>
        <v>0.65</v>
      </c>
      <c r="L23" s="14">
        <v>658</v>
      </c>
      <c r="M23" s="2">
        <v>1192</v>
      </c>
      <c r="N23" s="3">
        <f t="shared" si="17"/>
        <v>0.55201342281879195</v>
      </c>
      <c r="O23" s="14">
        <v>331</v>
      </c>
      <c r="P23" s="2">
        <v>350</v>
      </c>
      <c r="Q23" s="3">
        <f t="shared" si="18"/>
        <v>0.94571428571428573</v>
      </c>
      <c r="R23" s="14">
        <v>1201</v>
      </c>
      <c r="S23" s="2">
        <v>1430</v>
      </c>
      <c r="T23" s="3">
        <f t="shared" si="19"/>
        <v>0.83986013986013985</v>
      </c>
      <c r="U23" s="14">
        <v>1015</v>
      </c>
      <c r="V23" s="2">
        <v>2296</v>
      </c>
      <c r="W23" s="3">
        <f t="shared" si="0"/>
        <v>0.44207317073170732</v>
      </c>
      <c r="X23" s="14">
        <v>18</v>
      </c>
      <c r="Y23" s="2">
        <v>20</v>
      </c>
      <c r="Z23" s="3">
        <f t="shared" si="1"/>
        <v>0.9</v>
      </c>
      <c r="AA23" s="15">
        <v>677</v>
      </c>
      <c r="AB23" s="2">
        <v>1337</v>
      </c>
      <c r="AC23" s="8">
        <f t="shared" si="2"/>
        <v>0.50635751682872099</v>
      </c>
      <c r="AD23" s="6">
        <f t="shared" si="10"/>
        <v>4978</v>
      </c>
      <c r="AE23" s="6">
        <f t="shared" si="11"/>
        <v>8184</v>
      </c>
      <c r="AF23" s="7">
        <f t="shared" si="20"/>
        <v>0.60826001955034215</v>
      </c>
    </row>
    <row r="24" spans="1:32" ht="15.5" thickTop="1" thickBot="1" x14ac:dyDescent="0.4">
      <c r="A24" s="9" t="str">
        <f t="shared" si="3"/>
        <v>Tuesday</v>
      </c>
      <c r="B24" s="10">
        <f t="shared" si="13"/>
        <v>45797</v>
      </c>
      <c r="C24" s="15">
        <v>302</v>
      </c>
      <c r="D24" s="2">
        <v>345</v>
      </c>
      <c r="E24" s="3">
        <f t="shared" si="15"/>
        <v>0.87536231884057969</v>
      </c>
      <c r="F24" s="14">
        <v>785</v>
      </c>
      <c r="G24" s="2">
        <v>1214</v>
      </c>
      <c r="H24" s="3">
        <f t="shared" si="16"/>
        <v>0.64662273476112031</v>
      </c>
      <c r="I24" s="14">
        <v>15</v>
      </c>
      <c r="J24" s="2">
        <v>20</v>
      </c>
      <c r="K24" s="3">
        <f t="shared" si="6"/>
        <v>0.75</v>
      </c>
      <c r="L24" s="14">
        <v>662</v>
      </c>
      <c r="M24" s="2">
        <v>1192</v>
      </c>
      <c r="N24" s="3">
        <f t="shared" si="17"/>
        <v>0.55536912751677847</v>
      </c>
      <c r="O24" s="14">
        <v>328</v>
      </c>
      <c r="P24" s="2">
        <v>350</v>
      </c>
      <c r="Q24" s="3">
        <f t="shared" si="18"/>
        <v>0.93714285714285717</v>
      </c>
      <c r="R24" s="14">
        <v>1342</v>
      </c>
      <c r="S24" s="2">
        <v>1430</v>
      </c>
      <c r="T24" s="3">
        <f t="shared" si="19"/>
        <v>0.93846153846153846</v>
      </c>
      <c r="U24" s="14">
        <v>975</v>
      </c>
      <c r="V24" s="2">
        <v>2296</v>
      </c>
      <c r="W24" s="3">
        <f t="shared" si="0"/>
        <v>0.42465156794425085</v>
      </c>
      <c r="X24" s="14">
        <v>20</v>
      </c>
      <c r="Y24" s="2">
        <v>20</v>
      </c>
      <c r="Z24" s="3">
        <f t="shared" si="1"/>
        <v>1</v>
      </c>
      <c r="AA24" s="15">
        <v>683</v>
      </c>
      <c r="AB24" s="2">
        <v>1337</v>
      </c>
      <c r="AC24" s="8">
        <f t="shared" si="2"/>
        <v>0.51084517576664179</v>
      </c>
      <c r="AD24" s="6">
        <f t="shared" si="10"/>
        <v>5097</v>
      </c>
      <c r="AE24" s="6">
        <f t="shared" si="11"/>
        <v>8184</v>
      </c>
      <c r="AF24" s="7">
        <f t="shared" si="20"/>
        <v>0.62280058651026393</v>
      </c>
    </row>
    <row r="25" spans="1:32" ht="15.5" thickTop="1" thickBot="1" x14ac:dyDescent="0.4">
      <c r="A25" s="9" t="str">
        <f t="shared" si="3"/>
        <v>Wednesday</v>
      </c>
      <c r="B25" s="10">
        <f t="shared" si="13"/>
        <v>45798</v>
      </c>
      <c r="C25" s="15">
        <v>285</v>
      </c>
      <c r="D25" s="2">
        <v>345</v>
      </c>
      <c r="E25" s="3">
        <f t="shared" si="15"/>
        <v>0.82608695652173914</v>
      </c>
      <c r="F25" s="14">
        <v>791</v>
      </c>
      <c r="G25" s="2">
        <v>1214</v>
      </c>
      <c r="H25" s="3">
        <f t="shared" si="16"/>
        <v>0.65156507413509057</v>
      </c>
      <c r="I25" s="14">
        <v>15</v>
      </c>
      <c r="J25" s="2">
        <v>20</v>
      </c>
      <c r="K25" s="3">
        <f t="shared" si="6"/>
        <v>0.75</v>
      </c>
      <c r="L25" s="14">
        <v>676</v>
      </c>
      <c r="M25" s="2">
        <v>1192</v>
      </c>
      <c r="N25" s="3">
        <f t="shared" si="17"/>
        <v>0.56711409395973156</v>
      </c>
      <c r="O25" s="14">
        <v>328</v>
      </c>
      <c r="P25" s="2">
        <v>350</v>
      </c>
      <c r="Q25" s="3">
        <f t="shared" si="18"/>
        <v>0.93714285714285717</v>
      </c>
      <c r="R25" s="14">
        <v>1312</v>
      </c>
      <c r="S25" s="2">
        <v>1430</v>
      </c>
      <c r="T25" s="3">
        <f t="shared" si="19"/>
        <v>0.91748251748251752</v>
      </c>
      <c r="U25" s="14">
        <v>1028</v>
      </c>
      <c r="V25" s="2">
        <v>2296</v>
      </c>
      <c r="W25" s="3">
        <f t="shared" si="0"/>
        <v>0.44773519163763065</v>
      </c>
      <c r="X25" s="14">
        <v>17</v>
      </c>
      <c r="Y25" s="2">
        <v>20</v>
      </c>
      <c r="Z25" s="3">
        <f t="shared" si="1"/>
        <v>0.85</v>
      </c>
      <c r="AA25" s="15">
        <v>676</v>
      </c>
      <c r="AB25" s="2">
        <v>1337</v>
      </c>
      <c r="AC25" s="8">
        <f t="shared" si="2"/>
        <v>0.50560957367240089</v>
      </c>
      <c r="AD25" s="6">
        <f t="shared" si="10"/>
        <v>5113</v>
      </c>
      <c r="AE25" s="6">
        <f t="shared" si="11"/>
        <v>8184</v>
      </c>
      <c r="AF25" s="7">
        <f t="shared" si="20"/>
        <v>0.62475562072336266</v>
      </c>
    </row>
    <row r="26" spans="1:32" ht="15.5" thickTop="1" thickBot="1" x14ac:dyDescent="0.4">
      <c r="A26" s="9" t="str">
        <f t="shared" si="3"/>
        <v>Thursday</v>
      </c>
      <c r="B26" s="10">
        <f t="shared" si="13"/>
        <v>45799</v>
      </c>
      <c r="C26" s="15">
        <v>266</v>
      </c>
      <c r="D26" s="2">
        <v>345</v>
      </c>
      <c r="E26" s="3">
        <f t="shared" si="15"/>
        <v>0.77101449275362322</v>
      </c>
      <c r="F26" s="14">
        <v>819</v>
      </c>
      <c r="G26" s="2">
        <v>1214</v>
      </c>
      <c r="H26" s="3">
        <f t="shared" si="16"/>
        <v>0.67462932454695224</v>
      </c>
      <c r="I26" s="14">
        <v>11</v>
      </c>
      <c r="J26" s="2">
        <v>20</v>
      </c>
      <c r="K26" s="3">
        <f t="shared" si="6"/>
        <v>0.55000000000000004</v>
      </c>
      <c r="L26" s="14">
        <v>757</v>
      </c>
      <c r="M26" s="2">
        <v>1192</v>
      </c>
      <c r="N26" s="3">
        <f t="shared" si="17"/>
        <v>0.63506711409395977</v>
      </c>
      <c r="O26" s="14">
        <v>338</v>
      </c>
      <c r="P26" s="2">
        <v>350</v>
      </c>
      <c r="Q26" s="3">
        <f t="shared" si="18"/>
        <v>0.96571428571428575</v>
      </c>
      <c r="R26" s="14">
        <v>1149</v>
      </c>
      <c r="S26" s="2">
        <v>1430</v>
      </c>
      <c r="T26" s="3">
        <f t="shared" si="19"/>
        <v>0.80349650349650348</v>
      </c>
      <c r="U26" s="14">
        <v>1153</v>
      </c>
      <c r="V26" s="2">
        <v>2296</v>
      </c>
      <c r="W26" s="3">
        <f t="shared" si="0"/>
        <v>0.50217770034843201</v>
      </c>
      <c r="X26" s="14">
        <v>15</v>
      </c>
      <c r="Y26" s="2">
        <v>20</v>
      </c>
      <c r="Z26" s="3">
        <f t="shared" si="1"/>
        <v>0.75</v>
      </c>
      <c r="AA26" s="15">
        <v>721</v>
      </c>
      <c r="AB26" s="2">
        <v>1337</v>
      </c>
      <c r="AC26" s="8">
        <f t="shared" si="2"/>
        <v>0.53926701570680624</v>
      </c>
      <c r="AD26" s="6">
        <f t="shared" si="10"/>
        <v>5218</v>
      </c>
      <c r="AE26" s="6">
        <f t="shared" si="11"/>
        <v>8184</v>
      </c>
      <c r="AF26" s="7">
        <f t="shared" si="20"/>
        <v>0.63758553274682306</v>
      </c>
    </row>
    <row r="27" spans="1:32" ht="15.5" thickTop="1" thickBot="1" x14ac:dyDescent="0.4">
      <c r="A27" s="9" t="str">
        <f t="shared" si="3"/>
        <v>Friday</v>
      </c>
      <c r="B27" s="10">
        <f t="shared" si="13"/>
        <v>45800</v>
      </c>
      <c r="C27" s="15">
        <v>241</v>
      </c>
      <c r="D27" s="2">
        <v>345</v>
      </c>
      <c r="E27" s="3">
        <f t="shared" si="15"/>
        <v>0.6985507246376812</v>
      </c>
      <c r="F27" s="14">
        <v>912</v>
      </c>
      <c r="G27" s="2">
        <v>1214</v>
      </c>
      <c r="H27" s="3">
        <f t="shared" si="16"/>
        <v>0.75123558484349262</v>
      </c>
      <c r="I27" s="14">
        <v>11</v>
      </c>
      <c r="J27" s="2">
        <v>20</v>
      </c>
      <c r="K27" s="3">
        <f t="shared" si="6"/>
        <v>0.55000000000000004</v>
      </c>
      <c r="L27" s="14">
        <v>844</v>
      </c>
      <c r="M27" s="2">
        <v>1192</v>
      </c>
      <c r="N27" s="3">
        <f t="shared" si="17"/>
        <v>0.70805369127516782</v>
      </c>
      <c r="O27" s="14">
        <v>334</v>
      </c>
      <c r="P27" s="2">
        <v>350</v>
      </c>
      <c r="Q27" s="3">
        <f t="shared" si="18"/>
        <v>0.95428571428571429</v>
      </c>
      <c r="R27" s="14">
        <v>882</v>
      </c>
      <c r="S27" s="2">
        <v>1430</v>
      </c>
      <c r="T27" s="3">
        <f t="shared" si="19"/>
        <v>0.61678321678321679</v>
      </c>
      <c r="U27" s="14">
        <v>1306</v>
      </c>
      <c r="V27" s="2">
        <v>2296</v>
      </c>
      <c r="W27" s="3">
        <f t="shared" si="0"/>
        <v>0.56881533101045301</v>
      </c>
      <c r="X27" s="14">
        <v>13</v>
      </c>
      <c r="Y27" s="2">
        <v>20</v>
      </c>
      <c r="Z27" s="3">
        <f t="shared" si="1"/>
        <v>0.65</v>
      </c>
      <c r="AA27" s="15">
        <v>824</v>
      </c>
      <c r="AB27" s="2">
        <v>1337</v>
      </c>
      <c r="AC27" s="8">
        <f t="shared" si="2"/>
        <v>0.61630516080777864</v>
      </c>
      <c r="AD27" s="6">
        <f t="shared" si="10"/>
        <v>5356</v>
      </c>
      <c r="AE27" s="6">
        <f t="shared" si="11"/>
        <v>8184</v>
      </c>
      <c r="AF27" s="7">
        <f t="shared" si="20"/>
        <v>0.65444770283479958</v>
      </c>
    </row>
    <row r="28" spans="1:32" ht="15.5" thickTop="1" thickBot="1" x14ac:dyDescent="0.4">
      <c r="A28" s="9" t="str">
        <f t="shared" si="3"/>
        <v>Saturday</v>
      </c>
      <c r="B28" s="10">
        <f t="shared" si="13"/>
        <v>45801</v>
      </c>
      <c r="C28" s="15">
        <v>261</v>
      </c>
      <c r="D28" s="2">
        <v>345</v>
      </c>
      <c r="E28" s="3">
        <f t="shared" si="15"/>
        <v>0.75652173913043474</v>
      </c>
      <c r="F28" s="14">
        <v>991</v>
      </c>
      <c r="G28" s="2">
        <v>1214</v>
      </c>
      <c r="H28" s="3">
        <f t="shared" si="16"/>
        <v>0.81630971993410217</v>
      </c>
      <c r="I28" s="14">
        <v>11</v>
      </c>
      <c r="J28" s="2">
        <v>20</v>
      </c>
      <c r="K28" s="3">
        <f t="shared" si="6"/>
        <v>0.55000000000000004</v>
      </c>
      <c r="L28" s="14">
        <v>901</v>
      </c>
      <c r="M28" s="2">
        <v>1192</v>
      </c>
      <c r="N28" s="3">
        <f t="shared" si="17"/>
        <v>0.75587248322147649</v>
      </c>
      <c r="O28" s="14">
        <v>328</v>
      </c>
      <c r="P28" s="2">
        <v>350</v>
      </c>
      <c r="Q28" s="3">
        <f t="shared" si="18"/>
        <v>0.93714285714285717</v>
      </c>
      <c r="R28" s="14">
        <v>802</v>
      </c>
      <c r="S28" s="2">
        <v>1430</v>
      </c>
      <c r="T28" s="3">
        <f t="shared" si="19"/>
        <v>0.56083916083916086</v>
      </c>
      <c r="U28" s="14">
        <v>1418</v>
      </c>
      <c r="V28" s="2">
        <v>2296</v>
      </c>
      <c r="W28" s="3">
        <f t="shared" si="0"/>
        <v>0.61759581881533099</v>
      </c>
      <c r="X28" s="14">
        <v>20</v>
      </c>
      <c r="Y28" s="2">
        <v>20</v>
      </c>
      <c r="Z28" s="3">
        <f t="shared" si="1"/>
        <v>1</v>
      </c>
      <c r="AA28" s="15">
        <v>865</v>
      </c>
      <c r="AB28" s="2">
        <v>1337</v>
      </c>
      <c r="AC28" s="8">
        <f t="shared" si="2"/>
        <v>0.64697083021690349</v>
      </c>
      <c r="AD28" s="6">
        <f t="shared" si="10"/>
        <v>5586</v>
      </c>
      <c r="AE28" s="6">
        <f t="shared" si="11"/>
        <v>8184</v>
      </c>
      <c r="AF28" s="7">
        <f t="shared" si="20"/>
        <v>0.68255131964809379</v>
      </c>
    </row>
    <row r="29" spans="1:32" ht="15.5" thickTop="1" thickBot="1" x14ac:dyDescent="0.4">
      <c r="A29" s="9" t="str">
        <f t="shared" si="3"/>
        <v>Sunday</v>
      </c>
      <c r="B29" s="10">
        <f t="shared" si="13"/>
        <v>45802</v>
      </c>
      <c r="C29" s="15">
        <v>254</v>
      </c>
      <c r="D29" s="2">
        <v>345</v>
      </c>
      <c r="E29" s="3">
        <f t="shared" si="15"/>
        <v>0.73623188405797102</v>
      </c>
      <c r="F29" s="14">
        <v>924</v>
      </c>
      <c r="G29" s="2">
        <v>1214</v>
      </c>
      <c r="H29" s="3">
        <f t="shared" si="16"/>
        <v>0.76112026359143325</v>
      </c>
      <c r="I29" s="14">
        <v>11</v>
      </c>
      <c r="J29" s="2">
        <v>20</v>
      </c>
      <c r="K29" s="3">
        <f t="shared" si="6"/>
        <v>0.55000000000000004</v>
      </c>
      <c r="L29" s="14">
        <v>867</v>
      </c>
      <c r="M29" s="2">
        <v>1192</v>
      </c>
      <c r="N29" s="3">
        <f t="shared" si="17"/>
        <v>0.7273489932885906</v>
      </c>
      <c r="O29" s="14">
        <v>308</v>
      </c>
      <c r="P29" s="2">
        <v>350</v>
      </c>
      <c r="Q29" s="3">
        <f t="shared" si="18"/>
        <v>0.88</v>
      </c>
      <c r="R29" s="14">
        <v>695</v>
      </c>
      <c r="S29" s="2">
        <v>1430</v>
      </c>
      <c r="T29" s="3">
        <f t="shared" si="19"/>
        <v>0.48601398601398599</v>
      </c>
      <c r="U29" s="14">
        <v>1336</v>
      </c>
      <c r="V29" s="2">
        <v>2296</v>
      </c>
      <c r="W29" s="3">
        <f t="shared" si="0"/>
        <v>0.58188153310104529</v>
      </c>
      <c r="X29" s="14">
        <v>18</v>
      </c>
      <c r="Y29" s="2">
        <v>20</v>
      </c>
      <c r="Z29" s="3">
        <f t="shared" si="1"/>
        <v>0.9</v>
      </c>
      <c r="AA29" s="15">
        <v>792</v>
      </c>
      <c r="AB29" s="2">
        <v>1337</v>
      </c>
      <c r="AC29" s="8">
        <f t="shared" si="2"/>
        <v>0.59237097980553477</v>
      </c>
      <c r="AD29" s="6">
        <f t="shared" si="10"/>
        <v>5194</v>
      </c>
      <c r="AE29" s="6">
        <f t="shared" si="11"/>
        <v>8184</v>
      </c>
      <c r="AF29" s="7">
        <f t="shared" si="20"/>
        <v>0.63465298142717497</v>
      </c>
    </row>
    <row r="30" spans="1:32" ht="15.5" thickTop="1" thickBot="1" x14ac:dyDescent="0.4">
      <c r="A30" s="9" t="str">
        <f t="shared" si="3"/>
        <v>Monday</v>
      </c>
      <c r="B30" s="10">
        <f t="shared" si="13"/>
        <v>45803</v>
      </c>
      <c r="C30" s="15">
        <v>177</v>
      </c>
      <c r="D30" s="2">
        <v>345</v>
      </c>
      <c r="E30" s="3">
        <f t="shared" si="15"/>
        <v>0.5130434782608696</v>
      </c>
      <c r="F30" s="14">
        <v>670</v>
      </c>
      <c r="G30" s="2">
        <v>1214</v>
      </c>
      <c r="H30" s="3">
        <f t="shared" si="16"/>
        <v>0.55189456342668863</v>
      </c>
      <c r="I30" s="14">
        <v>7</v>
      </c>
      <c r="J30" s="2">
        <v>20</v>
      </c>
      <c r="K30" s="3">
        <f t="shared" si="6"/>
        <v>0.35</v>
      </c>
      <c r="L30" s="14">
        <v>628</v>
      </c>
      <c r="M30" s="2">
        <v>1192</v>
      </c>
      <c r="N30" s="3">
        <f t="shared" si="17"/>
        <v>0.52684563758389258</v>
      </c>
      <c r="O30" s="14">
        <v>251</v>
      </c>
      <c r="P30" s="2">
        <v>350</v>
      </c>
      <c r="Q30" s="3">
        <f t="shared" si="18"/>
        <v>0.71714285714285719</v>
      </c>
      <c r="R30" s="14">
        <v>531</v>
      </c>
      <c r="S30" s="2">
        <v>1430</v>
      </c>
      <c r="T30" s="3">
        <f t="shared" si="19"/>
        <v>0.37132867132867131</v>
      </c>
      <c r="U30" s="14">
        <v>1074</v>
      </c>
      <c r="V30" s="2">
        <v>2296</v>
      </c>
      <c r="W30" s="3">
        <f t="shared" si="0"/>
        <v>0.46777003484320556</v>
      </c>
      <c r="X30" s="14">
        <v>11</v>
      </c>
      <c r="Y30" s="2">
        <v>20</v>
      </c>
      <c r="Z30" s="3">
        <f t="shared" si="1"/>
        <v>0.55000000000000004</v>
      </c>
      <c r="AA30" s="15">
        <v>662</v>
      </c>
      <c r="AB30" s="2">
        <v>1337</v>
      </c>
      <c r="AC30" s="8">
        <f t="shared" si="2"/>
        <v>0.49513836948391921</v>
      </c>
      <c r="AD30" s="6">
        <f t="shared" si="10"/>
        <v>4004</v>
      </c>
      <c r="AE30" s="6">
        <f t="shared" si="11"/>
        <v>8184</v>
      </c>
      <c r="AF30" s="7">
        <f t="shared" si="20"/>
        <v>0.489247311827957</v>
      </c>
    </row>
    <row r="31" spans="1:32" ht="15.5" thickTop="1" thickBot="1" x14ac:dyDescent="0.4">
      <c r="A31" s="9" t="str">
        <f t="shared" si="3"/>
        <v>Tuesday</v>
      </c>
      <c r="B31" s="10">
        <f t="shared" si="13"/>
        <v>45804</v>
      </c>
      <c r="C31" s="15">
        <v>211</v>
      </c>
      <c r="D31" s="2">
        <v>345</v>
      </c>
      <c r="E31" s="3">
        <f t="shared" si="15"/>
        <v>0.61159420289855071</v>
      </c>
      <c r="F31" s="14">
        <v>575</v>
      </c>
      <c r="G31" s="2">
        <v>1214</v>
      </c>
      <c r="H31" s="3">
        <f t="shared" si="16"/>
        <v>0.47364085667215816</v>
      </c>
      <c r="I31" s="14">
        <v>8</v>
      </c>
      <c r="J31" s="2">
        <v>20</v>
      </c>
      <c r="K31" s="3">
        <f t="shared" si="6"/>
        <v>0.4</v>
      </c>
      <c r="L31" s="14">
        <v>499</v>
      </c>
      <c r="M31" s="2">
        <v>1192</v>
      </c>
      <c r="N31" s="3">
        <f t="shared" si="17"/>
        <v>0.4186241610738255</v>
      </c>
      <c r="O31" s="14">
        <v>331</v>
      </c>
      <c r="P31" s="2">
        <v>350</v>
      </c>
      <c r="Q31" s="3">
        <f t="shared" si="18"/>
        <v>0.94571428571428573</v>
      </c>
      <c r="R31" s="14">
        <v>776</v>
      </c>
      <c r="S31" s="2">
        <v>1430</v>
      </c>
      <c r="T31" s="3">
        <f t="shared" si="19"/>
        <v>0.54265734265734267</v>
      </c>
      <c r="U31" s="14">
        <v>895</v>
      </c>
      <c r="V31" s="2">
        <v>2296</v>
      </c>
      <c r="W31" s="3">
        <f t="shared" si="0"/>
        <v>0.38980836236933797</v>
      </c>
      <c r="X31" s="14">
        <v>9</v>
      </c>
      <c r="Y31" s="2">
        <v>20</v>
      </c>
      <c r="Z31" s="3">
        <f t="shared" si="1"/>
        <v>0.45</v>
      </c>
      <c r="AA31" s="15">
        <v>620</v>
      </c>
      <c r="AB31" s="2">
        <v>1337</v>
      </c>
      <c r="AC31" s="8">
        <f t="shared" si="2"/>
        <v>0.4637247569184742</v>
      </c>
      <c r="AD31" s="6">
        <f t="shared" si="10"/>
        <v>3916</v>
      </c>
      <c r="AE31" s="6">
        <f t="shared" si="11"/>
        <v>8184</v>
      </c>
      <c r="AF31" s="7">
        <f t="shared" si="20"/>
        <v>0.478494623655914</v>
      </c>
    </row>
    <row r="32" spans="1:32" ht="15.5" thickTop="1" thickBot="1" x14ac:dyDescent="0.4">
      <c r="A32" s="9" t="str">
        <f t="shared" si="3"/>
        <v>Wednesday</v>
      </c>
      <c r="B32" s="10">
        <f t="shared" si="13"/>
        <v>45805</v>
      </c>
      <c r="C32" s="15">
        <v>251</v>
      </c>
      <c r="D32" s="2">
        <v>345</v>
      </c>
      <c r="E32" s="3">
        <f t="shared" si="15"/>
        <v>0.72753623188405792</v>
      </c>
      <c r="F32" s="14">
        <v>638</v>
      </c>
      <c r="G32" s="2">
        <v>1214</v>
      </c>
      <c r="H32" s="3">
        <f t="shared" si="16"/>
        <v>0.52553542009884679</v>
      </c>
      <c r="I32" s="14">
        <v>8</v>
      </c>
      <c r="J32" s="2">
        <v>20</v>
      </c>
      <c r="K32" s="3">
        <f t="shared" si="6"/>
        <v>0.4</v>
      </c>
      <c r="L32" s="14">
        <v>524</v>
      </c>
      <c r="M32" s="2">
        <v>1192</v>
      </c>
      <c r="N32" s="3">
        <f t="shared" si="17"/>
        <v>0.43959731543624159</v>
      </c>
      <c r="O32" s="14">
        <v>328</v>
      </c>
      <c r="P32" s="2">
        <v>350</v>
      </c>
      <c r="Q32" s="3">
        <f t="shared" si="18"/>
        <v>0.93714285714285717</v>
      </c>
      <c r="R32" s="14">
        <v>963</v>
      </c>
      <c r="S32" s="2">
        <v>1430</v>
      </c>
      <c r="T32" s="3">
        <f t="shared" si="19"/>
        <v>0.67342657342657342</v>
      </c>
      <c r="U32" s="14">
        <v>867</v>
      </c>
      <c r="V32" s="2">
        <v>2296</v>
      </c>
      <c r="W32" s="3">
        <f t="shared" si="0"/>
        <v>0.37761324041811845</v>
      </c>
      <c r="X32" s="14">
        <v>10</v>
      </c>
      <c r="Y32" s="2">
        <v>20</v>
      </c>
      <c r="Z32" s="3">
        <f t="shared" si="1"/>
        <v>0.5</v>
      </c>
      <c r="AA32" s="15">
        <v>597</v>
      </c>
      <c r="AB32" s="2">
        <v>1337</v>
      </c>
      <c r="AC32" s="8">
        <f t="shared" si="2"/>
        <v>0.44652206432311142</v>
      </c>
      <c r="AD32" s="6">
        <f t="shared" si="10"/>
        <v>4178</v>
      </c>
      <c r="AE32" s="6">
        <f t="shared" si="11"/>
        <v>8184</v>
      </c>
      <c r="AF32" s="7">
        <f t="shared" si="20"/>
        <v>0.51050830889540566</v>
      </c>
    </row>
    <row r="33" spans="1:32" ht="15.5" thickTop="1" thickBot="1" x14ac:dyDescent="0.4">
      <c r="A33" s="9" t="str">
        <f t="shared" si="3"/>
        <v>Thursday</v>
      </c>
      <c r="B33" s="10">
        <f t="shared" si="13"/>
        <v>45806</v>
      </c>
      <c r="C33" s="15">
        <v>263</v>
      </c>
      <c r="D33" s="2">
        <v>345</v>
      </c>
      <c r="E33" s="3">
        <f t="shared" si="15"/>
        <v>0.76231884057971011</v>
      </c>
      <c r="F33" s="14">
        <v>689</v>
      </c>
      <c r="G33" s="2">
        <v>1214</v>
      </c>
      <c r="H33" s="3">
        <f t="shared" si="16"/>
        <v>0.56754530477759468</v>
      </c>
      <c r="I33" s="14">
        <v>11</v>
      </c>
      <c r="J33" s="2">
        <v>20</v>
      </c>
      <c r="K33" s="3">
        <f t="shared" si="6"/>
        <v>0.55000000000000004</v>
      </c>
      <c r="L33" s="14">
        <v>536</v>
      </c>
      <c r="M33" s="2">
        <v>1192</v>
      </c>
      <c r="N33" s="3">
        <f t="shared" si="17"/>
        <v>0.44966442953020136</v>
      </c>
      <c r="O33" s="14">
        <v>319</v>
      </c>
      <c r="P33" s="2">
        <v>350</v>
      </c>
      <c r="Q33" s="3">
        <f t="shared" si="18"/>
        <v>0.91142857142857148</v>
      </c>
      <c r="R33" s="14">
        <v>941</v>
      </c>
      <c r="S33" s="2">
        <v>1430</v>
      </c>
      <c r="T33" s="3">
        <f t="shared" si="19"/>
        <v>0.65804195804195809</v>
      </c>
      <c r="U33" s="14">
        <v>945</v>
      </c>
      <c r="V33" s="2">
        <v>2296</v>
      </c>
      <c r="W33" s="5">
        <f t="shared" si="0"/>
        <v>0.41158536585365851</v>
      </c>
      <c r="X33" s="14">
        <v>8</v>
      </c>
      <c r="Y33" s="2">
        <v>20</v>
      </c>
      <c r="Z33" s="3">
        <f t="shared" si="1"/>
        <v>0.4</v>
      </c>
      <c r="AA33" s="15">
        <v>649</v>
      </c>
      <c r="AB33" s="2">
        <v>1337</v>
      </c>
      <c r="AC33" s="8">
        <f t="shared" si="2"/>
        <v>0.48541510845175767</v>
      </c>
      <c r="AD33" s="6">
        <f t="shared" si="10"/>
        <v>4350</v>
      </c>
      <c r="AE33" s="6">
        <f t="shared" si="11"/>
        <v>8184</v>
      </c>
      <c r="AF33" s="7">
        <f t="shared" si="20"/>
        <v>0.53152492668621698</v>
      </c>
    </row>
    <row r="34" spans="1:32" ht="15.5" thickTop="1" thickBot="1" x14ac:dyDescent="0.4">
      <c r="A34" s="20" t="str">
        <f t="shared" si="3"/>
        <v>Friday</v>
      </c>
      <c r="B34" s="21">
        <f t="shared" si="13"/>
        <v>45807</v>
      </c>
      <c r="C34" s="22">
        <v>259</v>
      </c>
      <c r="D34" s="4">
        <v>345</v>
      </c>
      <c r="E34" s="5">
        <f t="shared" si="15"/>
        <v>0.75072463768115938</v>
      </c>
      <c r="F34" s="16">
        <v>755</v>
      </c>
      <c r="G34" s="2">
        <v>1214</v>
      </c>
      <c r="H34" s="5">
        <f t="shared" si="16"/>
        <v>0.62191103789126856</v>
      </c>
      <c r="I34" s="16">
        <v>12</v>
      </c>
      <c r="J34" s="2">
        <v>20</v>
      </c>
      <c r="K34" s="5">
        <f t="shared" si="6"/>
        <v>0.6</v>
      </c>
      <c r="L34" s="16">
        <v>673</v>
      </c>
      <c r="M34" s="4">
        <v>1192</v>
      </c>
      <c r="N34" s="5">
        <f t="shared" si="17"/>
        <v>0.56459731543624159</v>
      </c>
      <c r="O34" s="16">
        <v>327</v>
      </c>
      <c r="P34" s="4">
        <v>350</v>
      </c>
      <c r="Q34" s="5">
        <f t="shared" si="18"/>
        <v>0.93428571428571427</v>
      </c>
      <c r="R34" s="16">
        <v>764</v>
      </c>
      <c r="S34" s="4">
        <v>1430</v>
      </c>
      <c r="T34" s="5">
        <f t="shared" si="19"/>
        <v>0.53426573426573432</v>
      </c>
      <c r="U34" s="16">
        <v>1042</v>
      </c>
      <c r="V34" s="2">
        <v>2296</v>
      </c>
      <c r="W34" s="5">
        <f t="shared" si="0"/>
        <v>0.45383275261324041</v>
      </c>
      <c r="X34" s="16">
        <v>11</v>
      </c>
      <c r="Y34" s="2">
        <v>20</v>
      </c>
      <c r="Z34" s="3">
        <f t="shared" si="1"/>
        <v>0.55000000000000004</v>
      </c>
      <c r="AA34" s="22">
        <v>652</v>
      </c>
      <c r="AB34" s="2">
        <v>1337</v>
      </c>
      <c r="AC34" s="23">
        <f t="shared" si="2"/>
        <v>0.48765893792071802</v>
      </c>
      <c r="AD34" s="6">
        <f t="shared" si="10"/>
        <v>4483</v>
      </c>
      <c r="AE34" s="6">
        <f t="shared" si="11"/>
        <v>8184</v>
      </c>
      <c r="AF34" s="24">
        <f t="shared" si="20"/>
        <v>0.54777614858260015</v>
      </c>
    </row>
    <row r="35" spans="1:32" ht="15.5" thickTop="1" thickBot="1" x14ac:dyDescent="0.4">
      <c r="A35" s="25" t="str">
        <f t="shared" ref="A35" si="21">TEXT(B35,"dddd")</f>
        <v>Saturday</v>
      </c>
      <c r="B35" s="26">
        <f t="shared" si="13"/>
        <v>45808</v>
      </c>
      <c r="C35" s="27">
        <v>261</v>
      </c>
      <c r="D35" s="28">
        <v>345</v>
      </c>
      <c r="E35" s="29">
        <f t="shared" ref="E35" si="22">C35/D35</f>
        <v>0.75652173913043474</v>
      </c>
      <c r="F35" s="30">
        <v>789</v>
      </c>
      <c r="G35" s="28">
        <v>1214</v>
      </c>
      <c r="H35" s="29">
        <f t="shared" ref="H35" si="23">F35/G35</f>
        <v>0.64991762767710048</v>
      </c>
      <c r="I35" s="30">
        <v>14</v>
      </c>
      <c r="J35" s="28">
        <v>20</v>
      </c>
      <c r="K35" s="29">
        <f t="shared" ref="K35" si="24">I35/J35</f>
        <v>0.7</v>
      </c>
      <c r="L35" s="30">
        <v>693</v>
      </c>
      <c r="M35" s="28">
        <v>1192</v>
      </c>
      <c r="N35" s="29">
        <f t="shared" ref="N35" si="25">L35/M35</f>
        <v>0.5813758389261745</v>
      </c>
      <c r="O35" s="30">
        <v>319</v>
      </c>
      <c r="P35" s="28">
        <v>350</v>
      </c>
      <c r="Q35" s="29">
        <f t="shared" ref="Q35" si="26">O35/P35</f>
        <v>0.91142857142857148</v>
      </c>
      <c r="R35" s="30">
        <v>664</v>
      </c>
      <c r="S35" s="28">
        <v>1430</v>
      </c>
      <c r="T35" s="29">
        <f t="shared" ref="T35" si="27">R35/S35</f>
        <v>0.46433566433566431</v>
      </c>
      <c r="U35" s="30">
        <v>1066</v>
      </c>
      <c r="V35" s="28">
        <v>2296</v>
      </c>
      <c r="W35" s="29">
        <f t="shared" ref="W35" si="28">U35/V35</f>
        <v>0.4642857142857143</v>
      </c>
      <c r="X35" s="30">
        <v>13</v>
      </c>
      <c r="Y35" s="28">
        <v>20</v>
      </c>
      <c r="Z35" s="29">
        <f t="shared" ref="Z35" si="29">X35/Y35</f>
        <v>0.65</v>
      </c>
      <c r="AA35" s="27">
        <v>658</v>
      </c>
      <c r="AB35" s="2">
        <v>1337</v>
      </c>
      <c r="AC35" s="31">
        <f t="shared" ref="AC35" si="30">AA35/AB35</f>
        <v>0.49214659685863876</v>
      </c>
      <c r="AD35" s="6">
        <f t="shared" ref="AD35" si="31">SUM(C35,F35,L35,O35,R35,U35,X35,AA35)</f>
        <v>4463</v>
      </c>
      <c r="AE35" s="13">
        <f t="shared" ref="AE35" si="32">SUM(D35,G35,M35,P35,S35,V35,Y35,AB35)</f>
        <v>8184</v>
      </c>
      <c r="AF35" s="32">
        <f t="shared" ref="AF35" si="33">AD35/AE35</f>
        <v>0.54533235581622674</v>
      </c>
    </row>
    <row r="36" spans="1:32" ht="16.5" thickTop="1" x14ac:dyDescent="0.35">
      <c r="B36" s="1"/>
      <c r="AB36" s="44"/>
    </row>
  </sheetData>
  <conditionalFormatting sqref="E5:E35 H5:H35 K5:K35 N5:N35 Q5:Q35 T5:T35 W5:W35 Z5:Z35 AC5:AC35 AF5:AF35">
    <cfRule type="cellIs" dxfId="44" priority="13" operator="between">
      <formula>0.7</formula>
      <formula>0.8</formula>
    </cfRule>
    <cfRule type="cellIs" dxfId="43" priority="14" operator="between">
      <formula>0.8</formula>
      <formula>0.9</formula>
    </cfRule>
    <cfRule type="cellIs" dxfId="42" priority="15" operator="greaterThan">
      <formula>0.9</formula>
    </cfRule>
  </conditionalFormatting>
  <conditionalFormatting sqref="L1">
    <cfRule type="cellIs" dxfId="41" priority="6" operator="equal">
      <formula>"Green Warning"</formula>
    </cfRule>
  </conditionalFormatting>
  <conditionalFormatting sqref="L2">
    <cfRule type="cellIs" dxfId="40" priority="12" operator="equal">
      <formula>"70%-80%"</formula>
    </cfRule>
  </conditionalFormatting>
  <conditionalFormatting sqref="M1">
    <cfRule type="cellIs" dxfId="39" priority="5" operator="equal">
      <formula>"Yellow Warning"</formula>
    </cfRule>
  </conditionalFormatting>
  <conditionalFormatting sqref="M2">
    <cfRule type="cellIs" dxfId="38" priority="11" operator="equal">
      <formula>"80%-90%"</formula>
    </cfRule>
  </conditionalFormatting>
  <conditionalFormatting sqref="N1">
    <cfRule type="cellIs" dxfId="37" priority="4" operator="equal">
      <formula>"Red Warning"</formula>
    </cfRule>
  </conditionalFormatting>
  <conditionalFormatting sqref="N2">
    <cfRule type="cellIs" dxfId="36" priority="10" operator="equal">
      <formula>"90%-100%"</formula>
    </cfRule>
  </conditionalFormatting>
  <pageMargins left="0.7" right="0.7" top="0.75" bottom="0.75" header="0.3" footer="0.3"/>
  <pageSetup paperSize="5"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5093-DA1F-4F95-BA00-65B841C0F718}">
  <dimension ref="A1:D37"/>
  <sheetViews>
    <sheetView workbookViewId="0">
      <selection activeCell="G6" sqref="G6"/>
    </sheetView>
  </sheetViews>
  <sheetFormatPr defaultRowHeight="14.5" x14ac:dyDescent="0.35"/>
  <cols>
    <col min="1" max="1" width="20.7265625" customWidth="1"/>
    <col min="2" max="3" width="14.7265625" customWidth="1"/>
    <col min="4" max="4" width="15.7265625" customWidth="1"/>
  </cols>
  <sheetData>
    <row r="1" spans="1:4" ht="31" x14ac:dyDescent="0.7">
      <c r="A1" s="33"/>
      <c r="B1" s="45" t="s">
        <v>37</v>
      </c>
      <c r="C1" s="45"/>
      <c r="D1" s="45"/>
    </row>
    <row r="2" spans="1:4" ht="31" x14ac:dyDescent="0.7">
      <c r="A2" s="33"/>
      <c r="B2" s="46" t="s">
        <v>46</v>
      </c>
      <c r="C2" s="47"/>
      <c r="D2" s="47"/>
    </row>
    <row r="3" spans="1:4" ht="16" customHeight="1" x14ac:dyDescent="0.45">
      <c r="A3" s="34"/>
      <c r="B3" s="34"/>
      <c r="C3" s="34"/>
      <c r="D3" s="34"/>
    </row>
    <row r="4" spans="1:4" ht="16" customHeight="1" x14ac:dyDescent="0.45">
      <c r="A4" s="34"/>
      <c r="B4" s="35" t="s">
        <v>38</v>
      </c>
      <c r="C4" s="35" t="s">
        <v>39</v>
      </c>
      <c r="D4" s="36" t="s">
        <v>40</v>
      </c>
    </row>
    <row r="5" spans="1:4" ht="16" customHeight="1" x14ac:dyDescent="0.45">
      <c r="A5" s="34"/>
      <c r="B5" s="37" t="str">
        <f>[4]Counts!A5</f>
        <v>Monday</v>
      </c>
      <c r="C5" s="39">
        <f>[4]Counts!B5</f>
        <v>45901</v>
      </c>
      <c r="D5" s="40">
        <f>[4]Counts!AF5</f>
        <v>0.48350439882697949</v>
      </c>
    </row>
    <row r="6" spans="1:4" ht="16" customHeight="1" x14ac:dyDescent="0.45">
      <c r="A6" s="34"/>
      <c r="B6" s="37" t="str">
        <f>[4]Counts!A6</f>
        <v>Tuesday</v>
      </c>
      <c r="C6" s="39">
        <f>[4]Counts!B6</f>
        <v>45902</v>
      </c>
      <c r="D6" s="40">
        <f>[4]Counts!AF6</f>
        <v>0.44684750733137829</v>
      </c>
    </row>
    <row r="7" spans="1:4" ht="16" customHeight="1" x14ac:dyDescent="0.45">
      <c r="A7" s="34"/>
      <c r="B7" s="37" t="str">
        <f>[4]Counts!A7</f>
        <v>Wednesday</v>
      </c>
      <c r="C7" s="39">
        <f>[4]Counts!B7</f>
        <v>45903</v>
      </c>
      <c r="D7" s="40">
        <f>[4]Counts!AF7</f>
        <v>0.4805718475073314</v>
      </c>
    </row>
    <row r="8" spans="1:4" ht="16" customHeight="1" x14ac:dyDescent="0.45">
      <c r="A8" s="34"/>
      <c r="B8" s="37" t="str">
        <f>[4]Counts!A8</f>
        <v>Thursday</v>
      </c>
      <c r="C8" s="39">
        <f>[4]Counts!B8</f>
        <v>45904</v>
      </c>
      <c r="D8" s="40">
        <f>[4]Counts!AF8</f>
        <v>0.54618768328445744</v>
      </c>
    </row>
    <row r="9" spans="1:4" ht="16" customHeight="1" x14ac:dyDescent="0.45">
      <c r="A9" s="34"/>
      <c r="B9" s="37" t="str">
        <f>[4]Counts!A9</f>
        <v>Friday</v>
      </c>
      <c r="C9" s="39">
        <f>[4]Counts!B9</f>
        <v>45905</v>
      </c>
      <c r="D9" s="40">
        <f>[4]Counts!AF9</f>
        <v>0.57636852394916915</v>
      </c>
    </row>
    <row r="10" spans="1:4" ht="16" customHeight="1" x14ac:dyDescent="0.45">
      <c r="A10" s="34"/>
      <c r="B10" s="37" t="str">
        <f>[4]Counts!A10</f>
        <v>Saturday</v>
      </c>
      <c r="C10" s="39">
        <f>[4]Counts!B10</f>
        <v>45906</v>
      </c>
      <c r="D10" s="40">
        <f>[4]Counts!AF10</f>
        <v>0.58137829912023464</v>
      </c>
    </row>
    <row r="11" spans="1:4" ht="16" customHeight="1" x14ac:dyDescent="0.45">
      <c r="A11" s="34"/>
      <c r="B11" s="37" t="str">
        <f>[4]Counts!A11</f>
        <v>Sunday</v>
      </c>
      <c r="C11" s="39">
        <f>[4]Counts!B11</f>
        <v>45907</v>
      </c>
      <c r="D11" s="40">
        <f>[4]Counts!AF11</f>
        <v>0.5384897360703812</v>
      </c>
    </row>
    <row r="12" spans="1:4" ht="16" customHeight="1" x14ac:dyDescent="0.45">
      <c r="A12" s="34"/>
      <c r="B12" s="37" t="str">
        <f>[4]Counts!A12</f>
        <v>Monday</v>
      </c>
      <c r="C12" s="39">
        <f>[4]Counts!B12</f>
        <v>45908</v>
      </c>
      <c r="D12" s="40">
        <f>[4]Counts!AF12</f>
        <v>0.56036168132942321</v>
      </c>
    </row>
    <row r="13" spans="1:4" ht="16" customHeight="1" x14ac:dyDescent="0.45">
      <c r="A13" s="34"/>
      <c r="B13" s="37" t="str">
        <f>[4]Counts!A13</f>
        <v>Tuesday</v>
      </c>
      <c r="C13" s="39">
        <f>[4]Counts!B13</f>
        <v>45909</v>
      </c>
      <c r="D13" s="40">
        <f>[4]Counts!AF13</f>
        <v>0.58760997067448684</v>
      </c>
    </row>
    <row r="14" spans="1:4" ht="16" customHeight="1" x14ac:dyDescent="0.45">
      <c r="A14" s="34"/>
      <c r="B14" s="37" t="str">
        <f>[4]Counts!A14</f>
        <v>Wednesday</v>
      </c>
      <c r="C14" s="39">
        <f>[4]Counts!B14</f>
        <v>45910</v>
      </c>
      <c r="D14" s="40">
        <f>[4]Counts!AF14</f>
        <v>0.625</v>
      </c>
    </row>
    <row r="15" spans="1:4" ht="16" customHeight="1" x14ac:dyDescent="0.45">
      <c r="A15" s="34"/>
      <c r="B15" s="37" t="str">
        <f>[4]Counts!A15</f>
        <v>Thursday</v>
      </c>
      <c r="C15" s="39">
        <f>[4]Counts!B15</f>
        <v>45911</v>
      </c>
      <c r="D15" s="40">
        <f>[4]Counts!AF15</f>
        <v>0.62939882697947214</v>
      </c>
    </row>
    <row r="16" spans="1:4" ht="16" customHeight="1" x14ac:dyDescent="0.45">
      <c r="A16" s="34"/>
      <c r="B16" s="37" t="str">
        <f>[4]Counts!A16</f>
        <v>Friday</v>
      </c>
      <c r="C16" s="39">
        <f>[4]Counts!B16</f>
        <v>45912</v>
      </c>
      <c r="D16" s="40">
        <f>[4]Counts!AF16</f>
        <v>0.65676930596285432</v>
      </c>
    </row>
    <row r="17" spans="1:4" ht="16" customHeight="1" x14ac:dyDescent="0.45">
      <c r="A17" s="34"/>
      <c r="B17" s="37" t="str">
        <f>[4]Counts!A17</f>
        <v>Saturday</v>
      </c>
      <c r="C17" s="39">
        <f>[4]Counts!B17</f>
        <v>45913</v>
      </c>
      <c r="D17" s="40">
        <f>[4]Counts!AF17</f>
        <v>0.63941837732160312</v>
      </c>
    </row>
    <row r="18" spans="1:4" ht="16" customHeight="1" x14ac:dyDescent="0.45">
      <c r="A18" s="34"/>
      <c r="B18" s="37" t="str">
        <f>[4]Counts!A18</f>
        <v>Sunday</v>
      </c>
      <c r="C18" s="39">
        <f>[4]Counts!B18</f>
        <v>45914</v>
      </c>
      <c r="D18" s="40">
        <f>[4]Counts!AF18</f>
        <v>0.59689638318670579</v>
      </c>
    </row>
    <row r="19" spans="1:4" ht="16" customHeight="1" x14ac:dyDescent="0.45">
      <c r="A19" s="34"/>
      <c r="B19" s="37" t="str">
        <f>[4]Counts!A19</f>
        <v>Monday</v>
      </c>
      <c r="C19" s="39">
        <f>[4]Counts!B19</f>
        <v>45915</v>
      </c>
      <c r="D19" s="40">
        <f>[4]Counts!AF19</f>
        <v>0.60239491691104596</v>
      </c>
    </row>
    <row r="20" spans="1:4" ht="16" customHeight="1" x14ac:dyDescent="0.45">
      <c r="A20" s="34"/>
      <c r="B20" s="37" t="str">
        <f>[4]Counts!A20</f>
        <v>Tuesday</v>
      </c>
      <c r="C20" s="39">
        <f>[4]Counts!B20</f>
        <v>45916</v>
      </c>
      <c r="D20" s="40">
        <f>[4]Counts!AF20</f>
        <v>0.61803519061583578</v>
      </c>
    </row>
    <row r="21" spans="1:4" ht="16" customHeight="1" x14ac:dyDescent="0.45">
      <c r="A21" s="34"/>
      <c r="B21" s="37" t="str">
        <f>[4]Counts!A21</f>
        <v>Wednesday</v>
      </c>
      <c r="C21" s="39">
        <f>[4]Counts!B21</f>
        <v>45917</v>
      </c>
      <c r="D21" s="40">
        <f>[4]Counts!AF21</f>
        <v>0.62023460410557185</v>
      </c>
    </row>
    <row r="22" spans="1:4" ht="16" customHeight="1" x14ac:dyDescent="0.45">
      <c r="A22" s="34"/>
      <c r="B22" s="37" t="str">
        <f>[4]Counts!A22</f>
        <v>Thursday</v>
      </c>
      <c r="C22" s="39">
        <f>[4]Counts!B22</f>
        <v>45918</v>
      </c>
      <c r="D22" s="40">
        <f>[4]Counts!AF22</f>
        <v>0.64919354838709675</v>
      </c>
    </row>
    <row r="23" spans="1:4" ht="16" customHeight="1" x14ac:dyDescent="0.45">
      <c r="A23" s="34"/>
      <c r="B23" s="37" t="str">
        <f>[4]Counts!A23</f>
        <v>Friday</v>
      </c>
      <c r="C23" s="39">
        <f>[4]Counts!B23</f>
        <v>45919</v>
      </c>
      <c r="D23" s="40">
        <f>[4]Counts!AF23</f>
        <v>0.64662756598240467</v>
      </c>
    </row>
    <row r="24" spans="1:4" ht="16" customHeight="1" x14ac:dyDescent="0.45">
      <c r="A24" s="34"/>
      <c r="B24" s="37" t="str">
        <f>[4]Counts!A24</f>
        <v>Saturday</v>
      </c>
      <c r="C24" s="39">
        <f>[4]Counts!B24</f>
        <v>45920</v>
      </c>
      <c r="D24" s="40">
        <f>[4]Counts!AF24</f>
        <v>0.65212609970674484</v>
      </c>
    </row>
    <row r="25" spans="1:4" ht="16" customHeight="1" x14ac:dyDescent="0.45">
      <c r="A25" s="34"/>
      <c r="B25" s="37" t="str">
        <f>[4]Counts!A25</f>
        <v>Sunday</v>
      </c>
      <c r="C25" s="39">
        <f>[4]Counts!B25</f>
        <v>45921</v>
      </c>
      <c r="D25" s="40">
        <f>[4]Counts!AF25</f>
        <v>0.59200879765395897</v>
      </c>
    </row>
    <row r="26" spans="1:4" ht="16" customHeight="1" x14ac:dyDescent="0.45">
      <c r="A26" s="34"/>
      <c r="B26" s="37" t="str">
        <f>[4]Counts!A26</f>
        <v>Monday</v>
      </c>
      <c r="C26" s="39">
        <f>[4]Counts!B26</f>
        <v>45922</v>
      </c>
      <c r="D26" s="40">
        <f>[4]Counts!AF26</f>
        <v>0.57478005865102644</v>
      </c>
    </row>
    <row r="27" spans="1:4" ht="16" customHeight="1" x14ac:dyDescent="0.45">
      <c r="A27" s="34"/>
      <c r="B27" s="37" t="str">
        <f>[4]Counts!A27</f>
        <v>Tuesday</v>
      </c>
      <c r="C27" s="39">
        <f>[4]Counts!B27</f>
        <v>45923</v>
      </c>
      <c r="D27" s="40">
        <f>[4]Counts!AF27</f>
        <v>0.58589931573802545</v>
      </c>
    </row>
    <row r="28" spans="1:4" ht="16" customHeight="1" x14ac:dyDescent="0.45">
      <c r="A28" s="34"/>
      <c r="B28" s="37" t="str">
        <f>[4]Counts!A28</f>
        <v>Wednesday</v>
      </c>
      <c r="C28" s="39">
        <f>[4]Counts!B28</f>
        <v>45924</v>
      </c>
      <c r="D28" s="40">
        <f>[4]Counts!AF28</f>
        <v>0.62683284457478006</v>
      </c>
    </row>
    <row r="29" spans="1:4" ht="16" customHeight="1" x14ac:dyDescent="0.45">
      <c r="A29" s="34"/>
      <c r="B29" s="37" t="str">
        <f>[4]Counts!A29</f>
        <v>Thursday</v>
      </c>
      <c r="C29" s="39">
        <f>[4]Counts!B29</f>
        <v>45925</v>
      </c>
      <c r="D29" s="40">
        <f>[4]Counts!AF29</f>
        <v>0.65371456500488756</v>
      </c>
    </row>
    <row r="30" spans="1:4" ht="16" customHeight="1" x14ac:dyDescent="0.45">
      <c r="A30" s="34"/>
      <c r="B30" s="37" t="str">
        <f>[4]Counts!A30</f>
        <v>Friday</v>
      </c>
      <c r="C30" s="39">
        <f>[4]Counts!B30</f>
        <v>45926</v>
      </c>
      <c r="D30" s="40">
        <f>[4]Counts!AF30</f>
        <v>0.6837732160312805</v>
      </c>
    </row>
    <row r="31" spans="1:4" ht="16" customHeight="1" x14ac:dyDescent="0.45">
      <c r="A31" s="34"/>
      <c r="B31" s="37" t="str">
        <f>[4]Counts!A31</f>
        <v>Saturday</v>
      </c>
      <c r="C31" s="39">
        <f>[4]Counts!B31</f>
        <v>45927</v>
      </c>
      <c r="D31" s="40">
        <f>[4]Counts!AF31</f>
        <v>0.68206256109481911</v>
      </c>
    </row>
    <row r="32" spans="1:4" ht="16" customHeight="1" x14ac:dyDescent="0.45">
      <c r="A32" s="34"/>
      <c r="B32" s="37" t="str">
        <f>[4]Counts!A32</f>
        <v>Sunday</v>
      </c>
      <c r="C32" s="39">
        <f>[4]Counts!B32</f>
        <v>45928</v>
      </c>
      <c r="D32" s="40">
        <f>[4]Counts!AF32</f>
        <v>0.61522482893450636</v>
      </c>
    </row>
    <row r="33" spans="1:4" ht="16" customHeight="1" x14ac:dyDescent="0.45">
      <c r="A33" s="34"/>
      <c r="B33" s="37" t="str">
        <f>[4]Counts!A33</f>
        <v>Monday</v>
      </c>
      <c r="C33" s="39">
        <f>[4]Counts!B33</f>
        <v>45929</v>
      </c>
      <c r="D33" s="40">
        <f>[4]Counts!AF33</f>
        <v>0.57710166177908118</v>
      </c>
    </row>
    <row r="34" spans="1:4" ht="16" customHeight="1" x14ac:dyDescent="0.45">
      <c r="A34" s="34"/>
      <c r="B34" s="37" t="str">
        <f>[4]Counts!A34</f>
        <v>Tuesday</v>
      </c>
      <c r="C34" s="39">
        <f>[4]Counts!B34</f>
        <v>45930</v>
      </c>
      <c r="D34" s="40">
        <f>[4]Counts!AF34</f>
        <v>0.56757086999022488</v>
      </c>
    </row>
    <row r="35" spans="1:4" ht="16" customHeight="1" x14ac:dyDescent="0.45">
      <c r="A35" s="34"/>
      <c r="B35" s="37">
        <f>[4]Counts!A35</f>
        <v>0</v>
      </c>
      <c r="C35" s="39">
        <f>[4]Counts!B35</f>
        <v>0</v>
      </c>
      <c r="D35" s="40">
        <f>[4]Counts!AF35</f>
        <v>0</v>
      </c>
    </row>
    <row r="36" spans="1:4" ht="16" customHeight="1" thickBot="1" x14ac:dyDescent="0.5">
      <c r="A36" s="34"/>
      <c r="B36" s="41" t="s">
        <v>41</v>
      </c>
      <c r="C36" s="41" t="s">
        <v>41</v>
      </c>
      <c r="D36" s="42" t="s">
        <v>41</v>
      </c>
    </row>
    <row r="37" spans="1:4" ht="16" customHeight="1" x14ac:dyDescent="0.45">
      <c r="A37" s="34"/>
      <c r="B37" s="35"/>
      <c r="C37" s="38" t="s">
        <v>36</v>
      </c>
      <c r="D37" s="43">
        <f>AVERAGE(D5:D35)</f>
        <v>0.57730268344212143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946C-EE34-49D5-B8EE-5A524F750F03}">
  <dimension ref="A1:D37"/>
  <sheetViews>
    <sheetView workbookViewId="0">
      <selection activeCell="B2" sqref="B2:D2"/>
    </sheetView>
  </sheetViews>
  <sheetFormatPr defaultRowHeight="14.5" x14ac:dyDescent="0.35"/>
  <cols>
    <col min="1" max="1" width="20.7265625" customWidth="1"/>
    <col min="2" max="3" width="14.7265625" customWidth="1"/>
    <col min="4" max="4" width="15.7265625" customWidth="1"/>
  </cols>
  <sheetData>
    <row r="1" spans="1:4" ht="31" x14ac:dyDescent="0.7">
      <c r="A1" s="33"/>
      <c r="B1" s="45" t="s">
        <v>37</v>
      </c>
      <c r="C1" s="45"/>
      <c r="D1" s="45"/>
    </row>
    <row r="2" spans="1:4" ht="31" x14ac:dyDescent="0.7">
      <c r="A2" s="33"/>
      <c r="B2" s="46" t="s">
        <v>42</v>
      </c>
      <c r="C2" s="47"/>
      <c r="D2" s="47"/>
    </row>
    <row r="3" spans="1:4" ht="16" customHeight="1" x14ac:dyDescent="0.45">
      <c r="A3" s="34"/>
      <c r="B3" s="34"/>
      <c r="C3" s="34"/>
      <c r="D3" s="34"/>
    </row>
    <row r="4" spans="1:4" ht="16" customHeight="1" x14ac:dyDescent="0.45">
      <c r="A4" s="34"/>
      <c r="B4" s="35" t="s">
        <v>38</v>
      </c>
      <c r="C4" s="35" t="s">
        <v>39</v>
      </c>
      <c r="D4" s="36" t="s">
        <v>40</v>
      </c>
    </row>
    <row r="5" spans="1:4" ht="16" customHeight="1" x14ac:dyDescent="0.45">
      <c r="A5" s="34"/>
      <c r="B5" s="37" t="str">
        <f>'May Counts'!A5</f>
        <v>Thursday</v>
      </c>
      <c r="C5" s="39">
        <f>'May Counts'!B5</f>
        <v>45778</v>
      </c>
      <c r="D5" s="40">
        <f>'May Counts'!AF5</f>
        <v>0.64051808406647115</v>
      </c>
    </row>
    <row r="6" spans="1:4" ht="16" customHeight="1" x14ac:dyDescent="0.45">
      <c r="A6" s="34"/>
      <c r="B6" s="37" t="str">
        <f>'May Counts'!A6</f>
        <v>Friday</v>
      </c>
      <c r="C6" s="39">
        <f>'May Counts'!B6</f>
        <v>45779</v>
      </c>
      <c r="D6" s="40">
        <f>'May Counts'!AF6</f>
        <v>0.65041544477028346</v>
      </c>
    </row>
    <row r="7" spans="1:4" ht="16" customHeight="1" x14ac:dyDescent="0.45">
      <c r="A7" s="34"/>
      <c r="B7" s="37" t="str">
        <f>'May Counts'!A7</f>
        <v>Saturday</v>
      </c>
      <c r="C7" s="39">
        <f>'May Counts'!B7</f>
        <v>45780</v>
      </c>
      <c r="D7" s="40">
        <f>'May Counts'!AF7</f>
        <v>0.62854349951124144</v>
      </c>
    </row>
    <row r="8" spans="1:4" ht="16" customHeight="1" x14ac:dyDescent="0.45">
      <c r="A8" s="34"/>
      <c r="B8" s="37" t="str">
        <f>'May Counts'!A8</f>
        <v>Sunday</v>
      </c>
      <c r="C8" s="39">
        <f>'May Counts'!B8</f>
        <v>45781</v>
      </c>
      <c r="D8" s="40">
        <f>'May Counts'!AF8</f>
        <v>0.58712121212121215</v>
      </c>
    </row>
    <row r="9" spans="1:4" ht="16" customHeight="1" x14ac:dyDescent="0.45">
      <c r="A9" s="34"/>
      <c r="B9" s="37" t="str">
        <f>'May Counts'!A9</f>
        <v>Monday</v>
      </c>
      <c r="C9" s="39">
        <f>'May Counts'!B9</f>
        <v>45782</v>
      </c>
      <c r="D9" s="40">
        <f>'May Counts'!AF9</f>
        <v>0.58235581622678401</v>
      </c>
    </row>
    <row r="10" spans="1:4" ht="16" customHeight="1" x14ac:dyDescent="0.45">
      <c r="A10" s="34"/>
      <c r="B10" s="37" t="str">
        <f>'May Counts'!A10</f>
        <v>Tuesday</v>
      </c>
      <c r="C10" s="39">
        <f>'May Counts'!B10</f>
        <v>45783</v>
      </c>
      <c r="D10" s="40">
        <f>'May Counts'!AF10</f>
        <v>0.60691593352883677</v>
      </c>
    </row>
    <row r="11" spans="1:4" ht="16" customHeight="1" x14ac:dyDescent="0.45">
      <c r="A11" s="34"/>
      <c r="B11" s="37" t="str">
        <f>'May Counts'!A11</f>
        <v>Wednesday</v>
      </c>
      <c r="C11" s="39">
        <f>'May Counts'!B11</f>
        <v>45784</v>
      </c>
      <c r="D11" s="40">
        <f>'May Counts'!AF11</f>
        <v>0.63257575757575757</v>
      </c>
    </row>
    <row r="12" spans="1:4" ht="16" customHeight="1" x14ac:dyDescent="0.45">
      <c r="A12" s="34"/>
      <c r="B12" s="37" t="str">
        <f>'May Counts'!A12</f>
        <v>Thursday</v>
      </c>
      <c r="C12" s="39">
        <f>'May Counts'!B12</f>
        <v>45785</v>
      </c>
      <c r="D12" s="40">
        <f>'May Counts'!AF12</f>
        <v>0.64797165200391005</v>
      </c>
    </row>
    <row r="13" spans="1:4" ht="16" customHeight="1" x14ac:dyDescent="0.45">
      <c r="A13" s="34"/>
      <c r="B13" s="37" t="str">
        <f>'May Counts'!A13</f>
        <v>Friday</v>
      </c>
      <c r="C13" s="39">
        <f>'May Counts'!B13</f>
        <v>45786</v>
      </c>
      <c r="D13" s="40">
        <f>'May Counts'!AF13</f>
        <v>0.64418377321603126</v>
      </c>
    </row>
    <row r="14" spans="1:4" ht="16" customHeight="1" x14ac:dyDescent="0.45">
      <c r="A14" s="34"/>
      <c r="B14" s="37" t="str">
        <f>'May Counts'!A14</f>
        <v>Saturday</v>
      </c>
      <c r="C14" s="39">
        <f>'May Counts'!B14</f>
        <v>45787</v>
      </c>
      <c r="D14" s="40">
        <f>'May Counts'!AF14</f>
        <v>0.62280058651026393</v>
      </c>
    </row>
    <row r="15" spans="1:4" ht="16" customHeight="1" x14ac:dyDescent="0.45">
      <c r="A15" s="34"/>
      <c r="B15" s="37" t="str">
        <f>'May Counts'!A15</f>
        <v>Sunday</v>
      </c>
      <c r="C15" s="39">
        <f>'May Counts'!B15</f>
        <v>45788</v>
      </c>
      <c r="D15" s="40">
        <f>'May Counts'!AF15</f>
        <v>0.56732649071358754</v>
      </c>
    </row>
    <row r="16" spans="1:4" ht="16" customHeight="1" x14ac:dyDescent="0.45">
      <c r="A16" s="34"/>
      <c r="B16" s="37" t="str">
        <f>'May Counts'!A16</f>
        <v>Monday</v>
      </c>
      <c r="C16" s="39">
        <f>'May Counts'!B16</f>
        <v>45789</v>
      </c>
      <c r="D16" s="40">
        <f>'May Counts'!AF16</f>
        <v>0.59152003910068429</v>
      </c>
    </row>
    <row r="17" spans="1:4" ht="16" customHeight="1" x14ac:dyDescent="0.45">
      <c r="A17" s="34"/>
      <c r="B17" s="37" t="str">
        <f>'May Counts'!A17</f>
        <v>Tuesday</v>
      </c>
      <c r="C17" s="39">
        <f>'May Counts'!B17</f>
        <v>45790</v>
      </c>
      <c r="D17" s="40">
        <f>'May Counts'!AF17</f>
        <v>0.61363636363636365</v>
      </c>
    </row>
    <row r="18" spans="1:4" ht="16" customHeight="1" x14ac:dyDescent="0.45">
      <c r="A18" s="34"/>
      <c r="B18" s="37" t="str">
        <f>'May Counts'!A18</f>
        <v>Wednesday</v>
      </c>
      <c r="C18" s="39">
        <f>'May Counts'!B18</f>
        <v>45791</v>
      </c>
      <c r="D18" s="40">
        <f>'May Counts'!AF18</f>
        <v>0.64186217008797652</v>
      </c>
    </row>
    <row r="19" spans="1:4" ht="16" customHeight="1" x14ac:dyDescent="0.45">
      <c r="A19" s="34"/>
      <c r="B19" s="37" t="str">
        <f>'May Counts'!A19</f>
        <v>Thursday</v>
      </c>
      <c r="C19" s="39">
        <f>'May Counts'!B19</f>
        <v>45792</v>
      </c>
      <c r="D19" s="40">
        <f>'May Counts'!AF19</f>
        <v>0.67949657869012703</v>
      </c>
    </row>
    <row r="20" spans="1:4" ht="16" customHeight="1" x14ac:dyDescent="0.45">
      <c r="A20" s="34"/>
      <c r="B20" s="37" t="str">
        <f>'May Counts'!A20</f>
        <v>Friday</v>
      </c>
      <c r="C20" s="39">
        <f>'May Counts'!B20</f>
        <v>45793</v>
      </c>
      <c r="D20" s="40">
        <f>'May Counts'!AF20</f>
        <v>0.69195992179863153</v>
      </c>
    </row>
    <row r="21" spans="1:4" ht="16" customHeight="1" x14ac:dyDescent="0.45">
      <c r="A21" s="34"/>
      <c r="B21" s="37" t="str">
        <f>'May Counts'!A21</f>
        <v>Saturday</v>
      </c>
      <c r="C21" s="39">
        <f>'May Counts'!B21</f>
        <v>45794</v>
      </c>
      <c r="D21" s="40">
        <f>'May Counts'!AF21</f>
        <v>0.66703323558162264</v>
      </c>
    </row>
    <row r="22" spans="1:4" ht="16" customHeight="1" x14ac:dyDescent="0.45">
      <c r="A22" s="34"/>
      <c r="B22" s="37" t="str">
        <f>'May Counts'!A22</f>
        <v>Sunday</v>
      </c>
      <c r="C22" s="39">
        <f>'May Counts'!B22</f>
        <v>45795</v>
      </c>
      <c r="D22" s="40">
        <f>'May Counts'!AF22</f>
        <v>0.61058162267839688</v>
      </c>
    </row>
    <row r="23" spans="1:4" ht="16" customHeight="1" x14ac:dyDescent="0.45">
      <c r="A23" s="34"/>
      <c r="B23" s="37" t="str">
        <f>'May Counts'!A23</f>
        <v>Monday</v>
      </c>
      <c r="C23" s="39">
        <f>'May Counts'!B23</f>
        <v>45796</v>
      </c>
      <c r="D23" s="40">
        <f>'May Counts'!AF23</f>
        <v>0.60826001955034215</v>
      </c>
    </row>
    <row r="24" spans="1:4" ht="16" customHeight="1" x14ac:dyDescent="0.45">
      <c r="A24" s="34"/>
      <c r="B24" s="37" t="str">
        <f>'May Counts'!A24</f>
        <v>Tuesday</v>
      </c>
      <c r="C24" s="39">
        <f>'May Counts'!B24</f>
        <v>45797</v>
      </c>
      <c r="D24" s="40">
        <f>'May Counts'!AF24</f>
        <v>0.62280058651026393</v>
      </c>
    </row>
    <row r="25" spans="1:4" ht="16" customHeight="1" x14ac:dyDescent="0.45">
      <c r="A25" s="34"/>
      <c r="B25" s="37" t="str">
        <f>'May Counts'!A25</f>
        <v>Wednesday</v>
      </c>
      <c r="C25" s="39">
        <f>'May Counts'!B25</f>
        <v>45798</v>
      </c>
      <c r="D25" s="40">
        <f>'May Counts'!AF25</f>
        <v>0.62475562072336266</v>
      </c>
    </row>
    <row r="26" spans="1:4" ht="16" customHeight="1" x14ac:dyDescent="0.45">
      <c r="A26" s="34"/>
      <c r="B26" s="37" t="str">
        <f>'May Counts'!A26</f>
        <v>Thursday</v>
      </c>
      <c r="C26" s="39">
        <f>'May Counts'!B26</f>
        <v>45799</v>
      </c>
      <c r="D26" s="40">
        <f>'May Counts'!AF26</f>
        <v>0.63758553274682306</v>
      </c>
    </row>
    <row r="27" spans="1:4" ht="16" customHeight="1" x14ac:dyDescent="0.45">
      <c r="A27" s="34"/>
      <c r="B27" s="37" t="str">
        <f>'May Counts'!A27</f>
        <v>Friday</v>
      </c>
      <c r="C27" s="39">
        <f>'May Counts'!B27</f>
        <v>45800</v>
      </c>
      <c r="D27" s="40">
        <f>'May Counts'!AF27</f>
        <v>0.65444770283479958</v>
      </c>
    </row>
    <row r="28" spans="1:4" ht="16" customHeight="1" x14ac:dyDescent="0.45">
      <c r="A28" s="34"/>
      <c r="B28" s="37" t="str">
        <f>'May Counts'!A28</f>
        <v>Saturday</v>
      </c>
      <c r="C28" s="39">
        <f>'May Counts'!B28</f>
        <v>45801</v>
      </c>
      <c r="D28" s="40">
        <f>'May Counts'!AF28</f>
        <v>0.68255131964809379</v>
      </c>
    </row>
    <row r="29" spans="1:4" ht="16" customHeight="1" x14ac:dyDescent="0.45">
      <c r="A29" s="34"/>
      <c r="B29" s="37" t="str">
        <f>'May Counts'!A29</f>
        <v>Sunday</v>
      </c>
      <c r="C29" s="39">
        <f>'May Counts'!B29</f>
        <v>45802</v>
      </c>
      <c r="D29" s="40">
        <f>'May Counts'!AF29</f>
        <v>0.63465298142717497</v>
      </c>
    </row>
    <row r="30" spans="1:4" ht="16" customHeight="1" x14ac:dyDescent="0.45">
      <c r="A30" s="34"/>
      <c r="B30" s="37" t="str">
        <f>'May Counts'!A30</f>
        <v>Monday</v>
      </c>
      <c r="C30" s="39">
        <f>'May Counts'!B30</f>
        <v>45803</v>
      </c>
      <c r="D30" s="40">
        <f>'May Counts'!AF30</f>
        <v>0.489247311827957</v>
      </c>
    </row>
    <row r="31" spans="1:4" ht="16" customHeight="1" x14ac:dyDescent="0.45">
      <c r="A31" s="34"/>
      <c r="B31" s="37" t="str">
        <f>'May Counts'!A31</f>
        <v>Tuesday</v>
      </c>
      <c r="C31" s="39">
        <f>'May Counts'!B31</f>
        <v>45804</v>
      </c>
      <c r="D31" s="40">
        <f>'May Counts'!AF31</f>
        <v>0.478494623655914</v>
      </c>
    </row>
    <row r="32" spans="1:4" ht="16" customHeight="1" x14ac:dyDescent="0.45">
      <c r="A32" s="34"/>
      <c r="B32" s="37" t="str">
        <f>'May Counts'!A32</f>
        <v>Wednesday</v>
      </c>
      <c r="C32" s="39">
        <f>'May Counts'!B32</f>
        <v>45805</v>
      </c>
      <c r="D32" s="40">
        <f>'May Counts'!AF32</f>
        <v>0.51050830889540566</v>
      </c>
    </row>
    <row r="33" spans="1:4" ht="16" customHeight="1" x14ac:dyDescent="0.45">
      <c r="A33" s="34"/>
      <c r="B33" s="37" t="str">
        <f>'May Counts'!A33</f>
        <v>Thursday</v>
      </c>
      <c r="C33" s="39">
        <f>'May Counts'!B33</f>
        <v>45806</v>
      </c>
      <c r="D33" s="40">
        <f>'May Counts'!AF33</f>
        <v>0.53152492668621698</v>
      </c>
    </row>
    <row r="34" spans="1:4" ht="16" customHeight="1" x14ac:dyDescent="0.45">
      <c r="A34" s="34"/>
      <c r="B34" s="37" t="str">
        <f>'May Counts'!A34</f>
        <v>Friday</v>
      </c>
      <c r="C34" s="39">
        <f>'May Counts'!B34</f>
        <v>45807</v>
      </c>
      <c r="D34" s="40">
        <f>'May Counts'!AF34</f>
        <v>0.54777614858260015</v>
      </c>
    </row>
    <row r="35" spans="1:4" ht="16" customHeight="1" x14ac:dyDescent="0.45">
      <c r="A35" s="34"/>
      <c r="B35" s="37" t="str">
        <f>'May Counts'!A35</f>
        <v>Saturday</v>
      </c>
      <c r="C35" s="39">
        <f>'May Counts'!B35</f>
        <v>45808</v>
      </c>
      <c r="D35" s="40">
        <f>'May Counts'!AF35</f>
        <v>0.54533235581622674</v>
      </c>
    </row>
    <row r="36" spans="1:4" ht="16" customHeight="1" thickBot="1" x14ac:dyDescent="0.5">
      <c r="A36" s="34"/>
      <c r="B36" s="41" t="s">
        <v>41</v>
      </c>
      <c r="C36" s="41" t="s">
        <v>41</v>
      </c>
      <c r="D36" s="42" t="s">
        <v>41</v>
      </c>
    </row>
    <row r="37" spans="1:4" ht="16" customHeight="1" x14ac:dyDescent="0.45">
      <c r="A37" s="34"/>
      <c r="B37" s="35"/>
      <c r="C37" s="38" t="s">
        <v>36</v>
      </c>
      <c r="D37" s="43">
        <f>AVERAGE(D5:D35)</f>
        <v>0.60886308453946347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5167-1AF3-4A52-9106-8094496AF46E}">
  <sheetPr>
    <pageSetUpPr fitToPage="1"/>
  </sheetPr>
  <dimension ref="A1:AF35"/>
  <sheetViews>
    <sheetView topLeftCell="Q29" workbookViewId="0">
      <selection activeCell="D47" sqref="D47"/>
    </sheetView>
  </sheetViews>
  <sheetFormatPr defaultRowHeight="14.5" x14ac:dyDescent="0.35"/>
  <cols>
    <col min="1" max="1" width="12.54296875" bestFit="1" customWidth="1"/>
    <col min="2" max="2" width="20.7265625" bestFit="1" customWidth="1"/>
    <col min="3" max="4" width="13.26953125" bestFit="1" customWidth="1"/>
    <col min="5" max="5" width="11.26953125" bestFit="1" customWidth="1"/>
    <col min="6" max="6" width="12" bestFit="1" customWidth="1"/>
    <col min="7" max="7" width="16.26953125" bestFit="1" customWidth="1"/>
    <col min="8" max="8" width="8.7265625" bestFit="1" customWidth="1"/>
    <col min="9" max="9" width="11.453125" customWidth="1"/>
    <col min="10" max="10" width="11.26953125" customWidth="1"/>
    <col min="11" max="11" width="8.7265625" customWidth="1"/>
    <col min="12" max="13" width="8.26953125" bestFit="1" customWidth="1"/>
    <col min="14" max="14" width="9.26953125" bestFit="1" customWidth="1"/>
    <col min="15" max="16" width="13.26953125" bestFit="1" customWidth="1"/>
    <col min="17" max="17" width="11.7265625" bestFit="1" customWidth="1"/>
    <col min="18" max="18" width="12" bestFit="1" customWidth="1"/>
    <col min="19" max="19" width="12.26953125" bestFit="1" customWidth="1"/>
    <col min="20" max="20" width="10" bestFit="1" customWidth="1"/>
    <col min="21" max="22" width="8.26953125" bestFit="1" customWidth="1"/>
    <col min="23" max="23" width="6.81640625" bestFit="1" customWidth="1"/>
    <col min="24" max="24" width="11.54296875" customWidth="1"/>
    <col min="25" max="25" width="11.453125" customWidth="1"/>
    <col min="26" max="26" width="9.26953125" customWidth="1"/>
    <col min="27" max="27" width="8.453125" customWidth="1"/>
    <col min="28" max="28" width="8.81640625" bestFit="1" customWidth="1"/>
    <col min="29" max="29" width="7.54296875" bestFit="1" customWidth="1"/>
    <col min="30" max="30" width="15" bestFit="1" customWidth="1"/>
    <col min="31" max="31" width="15.26953125" bestFit="1" customWidth="1"/>
    <col min="32" max="32" width="13.81640625" bestFit="1" customWidth="1"/>
  </cols>
  <sheetData>
    <row r="1" spans="1:32" ht="29" x14ac:dyDescent="0.35">
      <c r="L1" s="19" t="s">
        <v>0</v>
      </c>
      <c r="M1" s="19" t="s">
        <v>1</v>
      </c>
      <c r="N1" s="19" t="s">
        <v>2</v>
      </c>
    </row>
    <row r="2" spans="1:32" x14ac:dyDescent="0.35">
      <c r="L2" s="18" t="s">
        <v>3</v>
      </c>
      <c r="M2" s="18" t="s">
        <v>4</v>
      </c>
      <c r="N2" s="18" t="s">
        <v>5</v>
      </c>
    </row>
    <row r="3" spans="1:32" ht="15" thickBot="1" x14ac:dyDescent="0.4"/>
    <row r="4" spans="1:32" ht="15.5" thickTop="1" thickBot="1" x14ac:dyDescent="0.4">
      <c r="C4" s="14" t="s">
        <v>6</v>
      </c>
      <c r="D4" s="2" t="s">
        <v>7</v>
      </c>
      <c r="E4" s="2" t="s">
        <v>8</v>
      </c>
      <c r="F4" s="14" t="s">
        <v>9</v>
      </c>
      <c r="G4" s="2" t="s">
        <v>10</v>
      </c>
      <c r="H4" s="2" t="s">
        <v>11</v>
      </c>
      <c r="I4" s="14" t="s">
        <v>12</v>
      </c>
      <c r="J4" s="2" t="s">
        <v>13</v>
      </c>
      <c r="K4" s="2" t="s">
        <v>14</v>
      </c>
      <c r="L4" s="14" t="s">
        <v>15</v>
      </c>
      <c r="M4" s="2" t="s">
        <v>16</v>
      </c>
      <c r="N4" s="2" t="s">
        <v>17</v>
      </c>
      <c r="O4" s="14" t="s">
        <v>18</v>
      </c>
      <c r="P4" s="2" t="s">
        <v>19</v>
      </c>
      <c r="Q4" s="2" t="s">
        <v>20</v>
      </c>
      <c r="R4" s="14" t="s">
        <v>21</v>
      </c>
      <c r="S4" s="2" t="s">
        <v>22</v>
      </c>
      <c r="T4" s="2" t="s">
        <v>23</v>
      </c>
      <c r="U4" s="14" t="s">
        <v>24</v>
      </c>
      <c r="V4" s="2" t="s">
        <v>25</v>
      </c>
      <c r="W4" s="9" t="s">
        <v>26</v>
      </c>
      <c r="X4" s="14" t="s">
        <v>27</v>
      </c>
      <c r="Y4" s="2" t="s">
        <v>28</v>
      </c>
      <c r="Z4" s="2" t="s">
        <v>29</v>
      </c>
      <c r="AA4" s="14" t="s">
        <v>30</v>
      </c>
      <c r="AB4" s="2" t="s">
        <v>31</v>
      </c>
      <c r="AC4" s="9" t="s">
        <v>32</v>
      </c>
      <c r="AD4" s="13" t="s">
        <v>33</v>
      </c>
      <c r="AE4" s="6" t="s">
        <v>34</v>
      </c>
      <c r="AF4" s="12" t="s">
        <v>35</v>
      </c>
    </row>
    <row r="5" spans="1:32" ht="15.5" thickTop="1" thickBot="1" x14ac:dyDescent="0.4">
      <c r="A5" s="9" t="str">
        <f>TEXT(B5,"dddd")</f>
        <v>Sunday</v>
      </c>
      <c r="B5" s="11">
        <v>45809</v>
      </c>
      <c r="C5" s="14">
        <v>227</v>
      </c>
      <c r="D5" s="2">
        <v>345</v>
      </c>
      <c r="E5" s="3">
        <f>C5/D5</f>
        <v>0.65797101449275364</v>
      </c>
      <c r="F5" s="14">
        <v>737</v>
      </c>
      <c r="G5" s="2">
        <v>1214</v>
      </c>
      <c r="H5" s="3">
        <f>F5/G5</f>
        <v>0.60708401976935744</v>
      </c>
      <c r="I5" s="14">
        <v>13</v>
      </c>
      <c r="J5" s="2">
        <v>20</v>
      </c>
      <c r="K5" s="3">
        <f>I5/J5</f>
        <v>0.65</v>
      </c>
      <c r="L5" s="14">
        <v>620</v>
      </c>
      <c r="M5" s="2">
        <v>1192</v>
      </c>
      <c r="N5" s="3">
        <f>L5/M5</f>
        <v>0.52013422818791943</v>
      </c>
      <c r="O5" s="14">
        <v>327</v>
      </c>
      <c r="P5" s="2">
        <v>350</v>
      </c>
      <c r="Q5" s="3">
        <f>O5/P5</f>
        <v>0.93428571428571427</v>
      </c>
      <c r="R5" s="14">
        <v>646</v>
      </c>
      <c r="S5" s="2">
        <v>1430</v>
      </c>
      <c r="T5" s="3">
        <f>R5/S5</f>
        <v>0.45174825174825173</v>
      </c>
      <c r="U5" s="14">
        <v>994</v>
      </c>
      <c r="V5" s="2">
        <v>2296</v>
      </c>
      <c r="W5" s="3">
        <f t="shared" ref="W5:W34" si="0">U5/V5</f>
        <v>0.43292682926829268</v>
      </c>
      <c r="X5" s="14">
        <v>11</v>
      </c>
      <c r="Y5" s="2">
        <v>20</v>
      </c>
      <c r="Z5" s="3">
        <f t="shared" ref="Z5:Z34" si="1">X5/Y5</f>
        <v>0.55000000000000004</v>
      </c>
      <c r="AA5" s="14">
        <v>678</v>
      </c>
      <c r="AB5" s="2">
        <v>1337</v>
      </c>
      <c r="AC5" s="8">
        <f t="shared" ref="AC5:AC34" si="2">AA5/AB5</f>
        <v>0.50710545998504108</v>
      </c>
      <c r="AD5" s="6">
        <f>SUM(C5,F5,L5,O5,R5,U5,X5,AA5)</f>
        <v>4240</v>
      </c>
      <c r="AE5" s="6">
        <f>SUM(D5,G5,M5,P5,S5,V5,Y5,AB5)</f>
        <v>8184</v>
      </c>
      <c r="AF5" s="7">
        <f>AD5/AE5</f>
        <v>0.51808406647116323</v>
      </c>
    </row>
    <row r="6" spans="1:32" ht="15.5" thickTop="1" thickBot="1" x14ac:dyDescent="0.4">
      <c r="A6" s="9" t="str">
        <f t="shared" ref="A6:A34" si="3">TEXT(B6,"dddd")</f>
        <v>Monday</v>
      </c>
      <c r="B6" s="10">
        <f>B5+1</f>
        <v>45810</v>
      </c>
      <c r="C6" s="15">
        <v>280</v>
      </c>
      <c r="D6" s="2">
        <v>345</v>
      </c>
      <c r="E6" s="3">
        <f t="shared" ref="E6:E34" si="4">C6/D6</f>
        <v>0.81159420289855078</v>
      </c>
      <c r="F6" s="14">
        <v>700</v>
      </c>
      <c r="G6" s="2">
        <v>1214</v>
      </c>
      <c r="H6" s="3">
        <f t="shared" ref="H6:H34" si="5">F6/G6</f>
        <v>0.57660626029654038</v>
      </c>
      <c r="I6" s="14">
        <v>9</v>
      </c>
      <c r="J6" s="2">
        <v>20</v>
      </c>
      <c r="K6" s="3">
        <f t="shared" ref="K6:K34" si="6">I6/J6</f>
        <v>0.45</v>
      </c>
      <c r="L6" s="14">
        <v>563</v>
      </c>
      <c r="M6" s="2">
        <v>1192</v>
      </c>
      <c r="N6" s="3">
        <f t="shared" ref="N6:N34" si="7">L6/M6</f>
        <v>0.47231543624161076</v>
      </c>
      <c r="O6" s="14">
        <v>335</v>
      </c>
      <c r="P6" s="2">
        <v>350</v>
      </c>
      <c r="Q6" s="3">
        <f t="shared" ref="Q6:Q34" si="8">O6/P6</f>
        <v>0.95714285714285718</v>
      </c>
      <c r="R6" s="14">
        <v>951</v>
      </c>
      <c r="S6" s="2">
        <v>1430</v>
      </c>
      <c r="T6" s="3">
        <f t="shared" ref="T6:T34" si="9">R6/S6</f>
        <v>0.66503496503496506</v>
      </c>
      <c r="U6" s="16">
        <v>902</v>
      </c>
      <c r="V6" s="2">
        <v>2296</v>
      </c>
      <c r="W6" s="5">
        <f t="shared" si="0"/>
        <v>0.39285714285714285</v>
      </c>
      <c r="X6" s="16">
        <v>17</v>
      </c>
      <c r="Y6" s="2">
        <v>20</v>
      </c>
      <c r="Z6" s="3">
        <f t="shared" si="1"/>
        <v>0.85</v>
      </c>
      <c r="AA6" s="16">
        <v>589</v>
      </c>
      <c r="AB6" s="2">
        <v>1337</v>
      </c>
      <c r="AC6" s="8">
        <f t="shared" si="2"/>
        <v>0.44053851907255048</v>
      </c>
      <c r="AD6" s="6">
        <f t="shared" ref="AD6:AE34" si="10">SUM(C6,F6,L6,O6,R6,U6,X6,AA6)</f>
        <v>4337</v>
      </c>
      <c r="AE6" s="6">
        <f t="shared" si="10"/>
        <v>8184</v>
      </c>
      <c r="AF6" s="7">
        <f t="shared" ref="AF6:AF34" si="11">AD6/AE6</f>
        <v>0.52993646138807426</v>
      </c>
    </row>
    <row r="7" spans="1:32" ht="15.5" thickTop="1" thickBot="1" x14ac:dyDescent="0.4">
      <c r="A7" s="9" t="str">
        <f t="shared" si="3"/>
        <v>Tuesday</v>
      </c>
      <c r="B7" s="10">
        <f>B6+1</f>
        <v>45811</v>
      </c>
      <c r="C7" s="15">
        <v>290</v>
      </c>
      <c r="D7" s="2">
        <v>345</v>
      </c>
      <c r="E7" s="3">
        <f t="shared" si="4"/>
        <v>0.84057971014492749</v>
      </c>
      <c r="F7" s="14">
        <v>711</v>
      </c>
      <c r="G7" s="2">
        <v>1214</v>
      </c>
      <c r="H7" s="3">
        <f t="shared" si="5"/>
        <v>0.58566721581548598</v>
      </c>
      <c r="I7" s="14">
        <v>9</v>
      </c>
      <c r="J7" s="2">
        <v>20</v>
      </c>
      <c r="K7" s="3">
        <f t="shared" si="6"/>
        <v>0.45</v>
      </c>
      <c r="L7" s="14">
        <v>576</v>
      </c>
      <c r="M7" s="2">
        <v>1192</v>
      </c>
      <c r="N7" s="3">
        <f t="shared" si="7"/>
        <v>0.48322147651006714</v>
      </c>
      <c r="O7" s="14">
        <v>332</v>
      </c>
      <c r="P7" s="2">
        <v>350</v>
      </c>
      <c r="Q7" s="3">
        <f t="shared" si="8"/>
        <v>0.94857142857142862</v>
      </c>
      <c r="R7" s="14">
        <v>1147</v>
      </c>
      <c r="S7" s="2">
        <v>1430</v>
      </c>
      <c r="T7" s="3">
        <f t="shared" si="9"/>
        <v>0.8020979020979021</v>
      </c>
      <c r="U7" s="16">
        <v>893</v>
      </c>
      <c r="V7" s="2">
        <v>2296</v>
      </c>
      <c r="W7" s="5">
        <f t="shared" si="0"/>
        <v>0.38893728222996515</v>
      </c>
      <c r="X7" s="16">
        <v>14</v>
      </c>
      <c r="Y7" s="2">
        <v>20</v>
      </c>
      <c r="Z7" s="3">
        <f t="shared" si="1"/>
        <v>0.7</v>
      </c>
      <c r="AA7" s="16">
        <v>614</v>
      </c>
      <c r="AB7" s="2">
        <v>1337</v>
      </c>
      <c r="AC7" s="8">
        <f t="shared" si="2"/>
        <v>0.45923709798055345</v>
      </c>
      <c r="AD7" s="6">
        <f t="shared" si="10"/>
        <v>4577</v>
      </c>
      <c r="AE7" s="6">
        <f t="shared" si="10"/>
        <v>8184</v>
      </c>
      <c r="AF7" s="7">
        <f t="shared" si="11"/>
        <v>0.55926197458455518</v>
      </c>
    </row>
    <row r="8" spans="1:32" ht="15.5" thickTop="1" thickBot="1" x14ac:dyDescent="0.4">
      <c r="A8" s="9" t="str">
        <f t="shared" si="3"/>
        <v>Wednesday</v>
      </c>
      <c r="B8" s="10">
        <f t="shared" ref="B8:B34" si="12">B7+1</f>
        <v>45812</v>
      </c>
      <c r="C8" s="15">
        <v>289</v>
      </c>
      <c r="D8" s="2">
        <v>345</v>
      </c>
      <c r="E8" s="3">
        <f t="shared" si="4"/>
        <v>0.83768115942028987</v>
      </c>
      <c r="F8" s="14">
        <v>772</v>
      </c>
      <c r="G8" s="2">
        <v>1214</v>
      </c>
      <c r="H8" s="3">
        <f t="shared" si="5"/>
        <v>0.63591433278418452</v>
      </c>
      <c r="I8" s="14">
        <v>9</v>
      </c>
      <c r="J8" s="2">
        <v>20</v>
      </c>
      <c r="K8" s="3">
        <f t="shared" si="6"/>
        <v>0.45</v>
      </c>
      <c r="L8" s="14">
        <v>580</v>
      </c>
      <c r="M8" s="2">
        <v>1192</v>
      </c>
      <c r="N8" s="3">
        <f t="shared" si="7"/>
        <v>0.48657718120805371</v>
      </c>
      <c r="O8" s="14">
        <v>324</v>
      </c>
      <c r="P8" s="2">
        <v>350</v>
      </c>
      <c r="Q8" s="3">
        <f t="shared" si="8"/>
        <v>0.92571428571428571</v>
      </c>
      <c r="R8" s="14">
        <v>1109</v>
      </c>
      <c r="S8" s="2">
        <v>1430</v>
      </c>
      <c r="T8" s="3">
        <f t="shared" si="9"/>
        <v>0.77552447552447557</v>
      </c>
      <c r="U8" s="14">
        <v>915</v>
      </c>
      <c r="V8" s="2">
        <v>2296</v>
      </c>
      <c r="W8" s="3">
        <f t="shared" si="0"/>
        <v>0.39851916376306618</v>
      </c>
      <c r="X8" s="14">
        <v>9</v>
      </c>
      <c r="Y8" s="2">
        <v>20</v>
      </c>
      <c r="Z8" s="3">
        <f t="shared" si="1"/>
        <v>0.45</v>
      </c>
      <c r="AA8" s="14">
        <v>629</v>
      </c>
      <c r="AB8" s="2">
        <v>1337</v>
      </c>
      <c r="AC8" s="8">
        <f t="shared" si="2"/>
        <v>0.47045624532535529</v>
      </c>
      <c r="AD8" s="6">
        <f t="shared" si="10"/>
        <v>4627</v>
      </c>
      <c r="AE8" s="6">
        <f t="shared" si="10"/>
        <v>8184</v>
      </c>
      <c r="AF8" s="7">
        <f t="shared" si="11"/>
        <v>0.56537145650048881</v>
      </c>
    </row>
    <row r="9" spans="1:32" ht="15.5" thickTop="1" thickBot="1" x14ac:dyDescent="0.4">
      <c r="A9" s="9" t="str">
        <f t="shared" si="3"/>
        <v>Thursday</v>
      </c>
      <c r="B9" s="10">
        <f t="shared" si="12"/>
        <v>45813</v>
      </c>
      <c r="C9" s="15">
        <v>259</v>
      </c>
      <c r="D9" s="2">
        <v>345</v>
      </c>
      <c r="E9" s="3">
        <f t="shared" si="4"/>
        <v>0.75072463768115938</v>
      </c>
      <c r="F9" s="14">
        <v>783</v>
      </c>
      <c r="G9" s="2">
        <v>1214</v>
      </c>
      <c r="H9" s="3">
        <f t="shared" si="5"/>
        <v>0.64497528830313011</v>
      </c>
      <c r="I9" s="14">
        <v>6</v>
      </c>
      <c r="J9" s="2">
        <v>20</v>
      </c>
      <c r="K9" s="3">
        <f t="shared" si="6"/>
        <v>0.3</v>
      </c>
      <c r="L9" s="14">
        <v>659</v>
      </c>
      <c r="M9" s="2">
        <v>1192</v>
      </c>
      <c r="N9" s="3">
        <f t="shared" si="7"/>
        <v>0.55285234899328861</v>
      </c>
      <c r="O9" s="14">
        <v>333</v>
      </c>
      <c r="P9" s="2">
        <v>350</v>
      </c>
      <c r="Q9" s="3">
        <f t="shared" si="8"/>
        <v>0.9514285714285714</v>
      </c>
      <c r="R9" s="14">
        <v>964</v>
      </c>
      <c r="S9" s="2">
        <v>1430</v>
      </c>
      <c r="T9" s="3">
        <f t="shared" si="9"/>
        <v>0.6741258741258741</v>
      </c>
      <c r="U9" s="14">
        <v>1044</v>
      </c>
      <c r="V9" s="2">
        <v>2296</v>
      </c>
      <c r="W9" s="5">
        <f t="shared" si="0"/>
        <v>0.45470383275261322</v>
      </c>
      <c r="X9" s="14">
        <v>10</v>
      </c>
      <c r="Y9" s="2">
        <v>20</v>
      </c>
      <c r="Z9" s="3">
        <f t="shared" si="1"/>
        <v>0.5</v>
      </c>
      <c r="AA9" s="14">
        <v>680</v>
      </c>
      <c r="AB9" s="2">
        <v>1337</v>
      </c>
      <c r="AC9" s="8">
        <f t="shared" si="2"/>
        <v>0.50860134629768139</v>
      </c>
      <c r="AD9" s="6">
        <f t="shared" si="10"/>
        <v>4732</v>
      </c>
      <c r="AE9" s="6">
        <f t="shared" si="10"/>
        <v>8184</v>
      </c>
      <c r="AF9" s="7">
        <f t="shared" si="11"/>
        <v>0.57820136852394921</v>
      </c>
    </row>
    <row r="10" spans="1:32" ht="15.5" thickTop="1" thickBot="1" x14ac:dyDescent="0.4">
      <c r="A10" s="9" t="str">
        <f t="shared" si="3"/>
        <v>Friday</v>
      </c>
      <c r="B10" s="10">
        <f t="shared" si="12"/>
        <v>45814</v>
      </c>
      <c r="C10" s="15">
        <v>236</v>
      </c>
      <c r="D10" s="2">
        <v>345</v>
      </c>
      <c r="E10" s="3">
        <f t="shared" si="4"/>
        <v>0.68405797101449273</v>
      </c>
      <c r="F10" s="14">
        <v>790</v>
      </c>
      <c r="G10" s="2">
        <v>1214</v>
      </c>
      <c r="H10" s="3">
        <f t="shared" si="5"/>
        <v>0.65074135090609553</v>
      </c>
      <c r="I10" s="14">
        <v>12</v>
      </c>
      <c r="J10" s="2">
        <v>20</v>
      </c>
      <c r="K10" s="3">
        <f t="shared" si="6"/>
        <v>0.6</v>
      </c>
      <c r="L10" s="14">
        <v>728</v>
      </c>
      <c r="M10" s="2">
        <v>1192</v>
      </c>
      <c r="N10" s="3">
        <f t="shared" si="7"/>
        <v>0.61073825503355705</v>
      </c>
      <c r="O10" s="14">
        <v>325</v>
      </c>
      <c r="P10" s="2">
        <v>350</v>
      </c>
      <c r="Q10" s="3">
        <f t="shared" si="8"/>
        <v>0.9285714285714286</v>
      </c>
      <c r="R10" s="14">
        <v>857</v>
      </c>
      <c r="S10" s="2">
        <v>1430</v>
      </c>
      <c r="T10" s="3">
        <f t="shared" si="9"/>
        <v>0.59930069930069929</v>
      </c>
      <c r="U10" s="14">
        <v>1161</v>
      </c>
      <c r="V10" s="2">
        <v>2296</v>
      </c>
      <c r="W10" s="5">
        <f t="shared" si="0"/>
        <v>0.50566202090592338</v>
      </c>
      <c r="X10" s="14">
        <v>16</v>
      </c>
      <c r="Y10" s="2">
        <v>20</v>
      </c>
      <c r="Z10" s="3">
        <f t="shared" si="1"/>
        <v>0.8</v>
      </c>
      <c r="AA10" s="15">
        <v>715</v>
      </c>
      <c r="AB10" s="2">
        <v>1337</v>
      </c>
      <c r="AC10" s="8">
        <f t="shared" si="2"/>
        <v>0.53477935676888555</v>
      </c>
      <c r="AD10" s="6">
        <f t="shared" si="10"/>
        <v>4828</v>
      </c>
      <c r="AE10" s="6">
        <f t="shared" si="10"/>
        <v>8184</v>
      </c>
      <c r="AF10" s="7">
        <f t="shared" si="11"/>
        <v>0.58993157380254158</v>
      </c>
    </row>
    <row r="11" spans="1:32" ht="15.5" thickTop="1" thickBot="1" x14ac:dyDescent="0.4">
      <c r="A11" s="9" t="str">
        <f t="shared" si="3"/>
        <v>Saturday</v>
      </c>
      <c r="B11" s="10">
        <f t="shared" si="12"/>
        <v>45815</v>
      </c>
      <c r="C11" s="15">
        <v>245</v>
      </c>
      <c r="D11" s="2">
        <v>345</v>
      </c>
      <c r="E11" s="3">
        <f t="shared" si="4"/>
        <v>0.71014492753623193</v>
      </c>
      <c r="F11" s="14">
        <v>894</v>
      </c>
      <c r="G11" s="2">
        <v>1214</v>
      </c>
      <c r="H11" s="3">
        <f t="shared" si="5"/>
        <v>0.7364085667215815</v>
      </c>
      <c r="I11" s="14">
        <v>13</v>
      </c>
      <c r="J11" s="2">
        <v>20</v>
      </c>
      <c r="K11" s="3">
        <f t="shared" si="6"/>
        <v>0.65</v>
      </c>
      <c r="L11" s="14">
        <v>829</v>
      </c>
      <c r="M11" s="2">
        <v>1192</v>
      </c>
      <c r="N11" s="3">
        <f t="shared" si="7"/>
        <v>0.69546979865771807</v>
      </c>
      <c r="O11" s="14">
        <v>326</v>
      </c>
      <c r="P11" s="2">
        <v>350</v>
      </c>
      <c r="Q11" s="3">
        <f t="shared" si="8"/>
        <v>0.93142857142857138</v>
      </c>
      <c r="R11" s="14">
        <v>776</v>
      </c>
      <c r="S11" s="2">
        <v>1430</v>
      </c>
      <c r="T11" s="3">
        <f t="shared" si="9"/>
        <v>0.54265734265734267</v>
      </c>
      <c r="U11" s="14">
        <v>1222</v>
      </c>
      <c r="V11" s="2">
        <v>2296</v>
      </c>
      <c r="W11" s="3">
        <f t="shared" si="0"/>
        <v>0.53222996515679444</v>
      </c>
      <c r="X11" s="14">
        <v>20</v>
      </c>
      <c r="Y11" s="2">
        <v>20</v>
      </c>
      <c r="Z11" s="3">
        <f t="shared" si="1"/>
        <v>1</v>
      </c>
      <c r="AA11" s="15">
        <v>744</v>
      </c>
      <c r="AB11" s="2">
        <v>1337</v>
      </c>
      <c r="AC11" s="8">
        <f t="shared" si="2"/>
        <v>0.55646970830216902</v>
      </c>
      <c r="AD11" s="6">
        <f t="shared" si="10"/>
        <v>5056</v>
      </c>
      <c r="AE11" s="6">
        <f t="shared" si="10"/>
        <v>8184</v>
      </c>
      <c r="AF11" s="7">
        <f t="shared" si="11"/>
        <v>0.61779081133919844</v>
      </c>
    </row>
    <row r="12" spans="1:32" ht="15.5" thickTop="1" thickBot="1" x14ac:dyDescent="0.4">
      <c r="A12" s="9" t="str">
        <f t="shared" si="3"/>
        <v>Sunday</v>
      </c>
      <c r="B12" s="10">
        <f t="shared" si="12"/>
        <v>45816</v>
      </c>
      <c r="C12" s="15">
        <v>218</v>
      </c>
      <c r="D12" s="2">
        <v>345</v>
      </c>
      <c r="E12" s="3">
        <f t="shared" si="4"/>
        <v>0.63188405797101455</v>
      </c>
      <c r="F12" s="14">
        <v>770</v>
      </c>
      <c r="G12" s="2">
        <v>1214</v>
      </c>
      <c r="H12" s="3">
        <f t="shared" si="5"/>
        <v>0.63426688632619443</v>
      </c>
      <c r="I12" s="14">
        <v>11</v>
      </c>
      <c r="J12" s="2">
        <v>20</v>
      </c>
      <c r="K12" s="3">
        <f t="shared" si="6"/>
        <v>0.55000000000000004</v>
      </c>
      <c r="L12" s="14">
        <v>790</v>
      </c>
      <c r="M12" s="2">
        <v>1192</v>
      </c>
      <c r="N12" s="3">
        <f t="shared" si="7"/>
        <v>0.66275167785234901</v>
      </c>
      <c r="O12" s="14">
        <v>302</v>
      </c>
      <c r="P12" s="2">
        <v>350</v>
      </c>
      <c r="Q12" s="3">
        <f t="shared" si="8"/>
        <v>0.86285714285714288</v>
      </c>
      <c r="R12" s="14">
        <v>716</v>
      </c>
      <c r="S12" s="2">
        <v>1430</v>
      </c>
      <c r="T12" s="3">
        <f t="shared" si="9"/>
        <v>0.50069930069930069</v>
      </c>
      <c r="U12" s="14">
        <v>1147</v>
      </c>
      <c r="V12" s="2">
        <v>2296</v>
      </c>
      <c r="W12" s="3">
        <f t="shared" si="0"/>
        <v>0.49956445993031356</v>
      </c>
      <c r="X12" s="14">
        <v>20</v>
      </c>
      <c r="Y12" s="2">
        <v>20</v>
      </c>
      <c r="Z12" s="3">
        <f t="shared" si="1"/>
        <v>1</v>
      </c>
      <c r="AA12" s="15">
        <v>734</v>
      </c>
      <c r="AB12" s="2">
        <v>1337</v>
      </c>
      <c r="AC12" s="8">
        <f t="shared" si="2"/>
        <v>0.54899027673896783</v>
      </c>
      <c r="AD12" s="6">
        <f t="shared" si="10"/>
        <v>4697</v>
      </c>
      <c r="AE12" s="6">
        <f t="shared" si="10"/>
        <v>8184</v>
      </c>
      <c r="AF12" s="7">
        <f t="shared" si="11"/>
        <v>0.57392473118279574</v>
      </c>
    </row>
    <row r="13" spans="1:32" ht="15.5" thickTop="1" thickBot="1" x14ac:dyDescent="0.4">
      <c r="A13" s="9" t="str">
        <f t="shared" si="3"/>
        <v>Monday</v>
      </c>
      <c r="B13" s="10">
        <f t="shared" si="12"/>
        <v>45817</v>
      </c>
      <c r="C13" s="15">
        <v>262</v>
      </c>
      <c r="D13" s="2">
        <v>345</v>
      </c>
      <c r="E13" s="3">
        <f t="shared" si="4"/>
        <v>0.75942028985507248</v>
      </c>
      <c r="F13" s="14">
        <v>743</v>
      </c>
      <c r="G13" s="2">
        <v>1214</v>
      </c>
      <c r="H13" s="3">
        <f t="shared" si="5"/>
        <v>0.61202635914332781</v>
      </c>
      <c r="I13" s="14">
        <v>10</v>
      </c>
      <c r="J13" s="2">
        <v>20</v>
      </c>
      <c r="K13" s="3">
        <f t="shared" si="6"/>
        <v>0.5</v>
      </c>
      <c r="L13" s="14">
        <v>651</v>
      </c>
      <c r="M13" s="2">
        <v>1192</v>
      </c>
      <c r="N13" s="3">
        <f t="shared" si="7"/>
        <v>0.54614093959731547</v>
      </c>
      <c r="O13" s="14">
        <v>335</v>
      </c>
      <c r="P13" s="2">
        <v>350</v>
      </c>
      <c r="Q13" s="3">
        <f t="shared" si="8"/>
        <v>0.95714285714285718</v>
      </c>
      <c r="R13" s="14">
        <v>973</v>
      </c>
      <c r="S13" s="2">
        <v>1430</v>
      </c>
      <c r="T13" s="3">
        <f t="shared" si="9"/>
        <v>0.68041958041958039</v>
      </c>
      <c r="U13" s="14">
        <v>1074</v>
      </c>
      <c r="V13" s="2">
        <v>2296</v>
      </c>
      <c r="W13" s="3">
        <f t="shared" si="0"/>
        <v>0.46777003484320556</v>
      </c>
      <c r="X13" s="14">
        <v>14</v>
      </c>
      <c r="Y13" s="2">
        <v>20</v>
      </c>
      <c r="Z13" s="3">
        <f t="shared" si="1"/>
        <v>0.7</v>
      </c>
      <c r="AA13" s="15">
        <v>705</v>
      </c>
      <c r="AB13" s="2">
        <v>1337</v>
      </c>
      <c r="AC13" s="8">
        <f t="shared" si="2"/>
        <v>0.52729992520568436</v>
      </c>
      <c r="AD13" s="6">
        <f t="shared" si="10"/>
        <v>4757</v>
      </c>
      <c r="AE13" s="6">
        <f t="shared" si="10"/>
        <v>8184</v>
      </c>
      <c r="AF13" s="7">
        <f t="shared" si="11"/>
        <v>0.58125610948191597</v>
      </c>
    </row>
    <row r="14" spans="1:32" ht="15.5" thickTop="1" thickBot="1" x14ac:dyDescent="0.4">
      <c r="A14" s="9" t="str">
        <f t="shared" si="3"/>
        <v>Tuesday</v>
      </c>
      <c r="B14" s="10">
        <f t="shared" si="12"/>
        <v>45818</v>
      </c>
      <c r="C14" s="15">
        <v>293</v>
      </c>
      <c r="D14" s="2">
        <v>345</v>
      </c>
      <c r="E14" s="3">
        <f t="shared" si="4"/>
        <v>0.8492753623188406</v>
      </c>
      <c r="F14" s="14">
        <v>773</v>
      </c>
      <c r="G14" s="2">
        <v>1214</v>
      </c>
      <c r="H14" s="3">
        <f t="shared" si="5"/>
        <v>0.63673805601317957</v>
      </c>
      <c r="I14" s="14">
        <v>7</v>
      </c>
      <c r="J14" s="2">
        <v>20</v>
      </c>
      <c r="K14" s="3">
        <f t="shared" si="6"/>
        <v>0.35</v>
      </c>
      <c r="L14" s="14">
        <v>637</v>
      </c>
      <c r="M14" s="2">
        <v>1192</v>
      </c>
      <c r="N14" s="3">
        <f t="shared" si="7"/>
        <v>0.53439597315436238</v>
      </c>
      <c r="O14" s="14">
        <v>337</v>
      </c>
      <c r="P14" s="2">
        <v>350</v>
      </c>
      <c r="Q14" s="3">
        <f t="shared" si="8"/>
        <v>0.96285714285714286</v>
      </c>
      <c r="R14" s="14">
        <v>1201</v>
      </c>
      <c r="S14" s="2">
        <v>1430</v>
      </c>
      <c r="T14" s="3">
        <f t="shared" si="9"/>
        <v>0.83986013986013985</v>
      </c>
      <c r="U14" s="14">
        <v>1045</v>
      </c>
      <c r="V14" s="2">
        <v>2296</v>
      </c>
      <c r="W14" s="3">
        <f t="shared" si="0"/>
        <v>0.45513937282229966</v>
      </c>
      <c r="X14" s="14">
        <v>10</v>
      </c>
      <c r="Y14" s="2">
        <v>20</v>
      </c>
      <c r="Z14" s="3">
        <f t="shared" si="1"/>
        <v>0.5</v>
      </c>
      <c r="AA14" s="15">
        <v>672</v>
      </c>
      <c r="AB14" s="2">
        <v>1337</v>
      </c>
      <c r="AC14" s="8">
        <f t="shared" si="2"/>
        <v>0.50261780104712039</v>
      </c>
      <c r="AD14" s="6">
        <f t="shared" si="10"/>
        <v>4968</v>
      </c>
      <c r="AE14" s="6">
        <f t="shared" si="10"/>
        <v>8184</v>
      </c>
      <c r="AF14" s="7">
        <f t="shared" si="11"/>
        <v>0.60703812316715544</v>
      </c>
    </row>
    <row r="15" spans="1:32" ht="15.5" thickTop="1" thickBot="1" x14ac:dyDescent="0.4">
      <c r="A15" s="9" t="str">
        <f t="shared" si="3"/>
        <v>Wednesday</v>
      </c>
      <c r="B15" s="10">
        <f t="shared" si="12"/>
        <v>45819</v>
      </c>
      <c r="C15" s="15">
        <v>315</v>
      </c>
      <c r="D15" s="2">
        <v>345</v>
      </c>
      <c r="E15" s="3">
        <f t="shared" si="4"/>
        <v>0.91304347826086951</v>
      </c>
      <c r="F15" s="14">
        <v>842</v>
      </c>
      <c r="G15" s="2">
        <v>1214</v>
      </c>
      <c r="H15" s="3">
        <f t="shared" si="5"/>
        <v>0.69357495881383857</v>
      </c>
      <c r="I15" s="14">
        <v>11</v>
      </c>
      <c r="J15" s="2">
        <v>20</v>
      </c>
      <c r="K15" s="3">
        <f t="shared" si="6"/>
        <v>0.55000000000000004</v>
      </c>
      <c r="L15" s="14">
        <v>663</v>
      </c>
      <c r="M15" s="2">
        <v>1192</v>
      </c>
      <c r="N15" s="3">
        <f t="shared" si="7"/>
        <v>0.55620805369127513</v>
      </c>
      <c r="O15" s="14">
        <v>331</v>
      </c>
      <c r="P15" s="2">
        <v>350</v>
      </c>
      <c r="Q15" s="3">
        <f t="shared" si="8"/>
        <v>0.94571428571428573</v>
      </c>
      <c r="R15" s="14">
        <v>1319</v>
      </c>
      <c r="S15" s="2">
        <v>1430</v>
      </c>
      <c r="T15" s="3">
        <f t="shared" si="9"/>
        <v>0.92237762237762233</v>
      </c>
      <c r="U15" s="14">
        <v>1058</v>
      </c>
      <c r="V15" s="2">
        <v>2296</v>
      </c>
      <c r="W15" s="3">
        <f t="shared" si="0"/>
        <v>0.46080139372822299</v>
      </c>
      <c r="X15" s="14">
        <v>16</v>
      </c>
      <c r="Y15" s="2">
        <v>20</v>
      </c>
      <c r="Z15" s="3">
        <f t="shared" si="1"/>
        <v>0.8</v>
      </c>
      <c r="AA15" s="15">
        <v>688</v>
      </c>
      <c r="AB15" s="2">
        <v>1337</v>
      </c>
      <c r="AC15" s="8">
        <f t="shared" si="2"/>
        <v>0.51458489154824238</v>
      </c>
      <c r="AD15" s="6">
        <f t="shared" si="10"/>
        <v>5232</v>
      </c>
      <c r="AE15" s="6">
        <f t="shared" si="10"/>
        <v>8184</v>
      </c>
      <c r="AF15" s="7">
        <f t="shared" si="11"/>
        <v>0.63929618768328444</v>
      </c>
    </row>
    <row r="16" spans="1:32" ht="15.5" thickTop="1" thickBot="1" x14ac:dyDescent="0.4">
      <c r="A16" s="9" t="str">
        <f t="shared" si="3"/>
        <v>Thursday</v>
      </c>
      <c r="B16" s="10">
        <f t="shared" si="12"/>
        <v>45820</v>
      </c>
      <c r="C16" s="15">
        <v>290</v>
      </c>
      <c r="D16" s="2">
        <v>345</v>
      </c>
      <c r="E16" s="3">
        <f t="shared" si="4"/>
        <v>0.84057971014492749</v>
      </c>
      <c r="F16" s="14">
        <v>888</v>
      </c>
      <c r="G16" s="2">
        <v>1214</v>
      </c>
      <c r="H16" s="3">
        <f t="shared" si="5"/>
        <v>0.73146622734761124</v>
      </c>
      <c r="I16" s="14">
        <v>17</v>
      </c>
      <c r="J16" s="2">
        <v>20</v>
      </c>
      <c r="K16" s="3">
        <f t="shared" si="6"/>
        <v>0.85</v>
      </c>
      <c r="L16" s="14">
        <v>701</v>
      </c>
      <c r="M16" s="2">
        <v>1192</v>
      </c>
      <c r="N16" s="3">
        <f t="shared" si="7"/>
        <v>0.58808724832214765</v>
      </c>
      <c r="O16" s="14">
        <v>316</v>
      </c>
      <c r="P16" s="2">
        <v>350</v>
      </c>
      <c r="Q16" s="3">
        <f t="shared" si="8"/>
        <v>0.9028571428571428</v>
      </c>
      <c r="R16" s="14">
        <v>1113</v>
      </c>
      <c r="S16" s="2">
        <v>1430</v>
      </c>
      <c r="T16" s="3">
        <f t="shared" si="9"/>
        <v>0.77832167832167831</v>
      </c>
      <c r="U16" s="14">
        <v>1178</v>
      </c>
      <c r="V16" s="2">
        <v>2296</v>
      </c>
      <c r="W16" s="3">
        <f t="shared" si="0"/>
        <v>0.51306620209059228</v>
      </c>
      <c r="X16" s="14">
        <v>12</v>
      </c>
      <c r="Y16" s="2">
        <v>20</v>
      </c>
      <c r="Z16" s="3">
        <f t="shared" si="1"/>
        <v>0.6</v>
      </c>
      <c r="AA16" s="15">
        <v>713</v>
      </c>
      <c r="AB16" s="2">
        <v>1337</v>
      </c>
      <c r="AC16" s="8">
        <f t="shared" si="2"/>
        <v>0.53328347045624536</v>
      </c>
      <c r="AD16" s="6">
        <f t="shared" si="10"/>
        <v>5211</v>
      </c>
      <c r="AE16" s="6">
        <f t="shared" si="10"/>
        <v>8184</v>
      </c>
      <c r="AF16" s="7">
        <f t="shared" si="11"/>
        <v>0.63673020527859236</v>
      </c>
    </row>
    <row r="17" spans="1:32" ht="15.5" thickTop="1" thickBot="1" x14ac:dyDescent="0.4">
      <c r="A17" s="9" t="str">
        <f t="shared" si="3"/>
        <v>Friday</v>
      </c>
      <c r="B17" s="10">
        <f t="shared" si="12"/>
        <v>45821</v>
      </c>
      <c r="C17" s="15">
        <v>268</v>
      </c>
      <c r="D17" s="2">
        <v>345</v>
      </c>
      <c r="E17" s="3">
        <f t="shared" si="4"/>
        <v>0.77681159420289858</v>
      </c>
      <c r="F17" s="14">
        <v>922</v>
      </c>
      <c r="G17" s="2">
        <v>1214</v>
      </c>
      <c r="H17" s="3">
        <f t="shared" si="5"/>
        <v>0.75947281713344317</v>
      </c>
      <c r="I17" s="14">
        <v>19</v>
      </c>
      <c r="J17" s="2">
        <v>20</v>
      </c>
      <c r="K17" s="3">
        <f t="shared" si="6"/>
        <v>0.95</v>
      </c>
      <c r="L17" s="14">
        <v>777</v>
      </c>
      <c r="M17" s="2">
        <v>1192</v>
      </c>
      <c r="N17" s="3">
        <f t="shared" si="7"/>
        <v>0.65184563758389258</v>
      </c>
      <c r="O17" s="14">
        <v>329</v>
      </c>
      <c r="P17" s="2">
        <v>350</v>
      </c>
      <c r="Q17" s="3">
        <f t="shared" si="8"/>
        <v>0.94</v>
      </c>
      <c r="R17" s="14">
        <v>795</v>
      </c>
      <c r="S17" s="2">
        <v>1430</v>
      </c>
      <c r="T17" s="3">
        <f t="shared" si="9"/>
        <v>0.55594405594405594</v>
      </c>
      <c r="U17" s="14">
        <v>1278</v>
      </c>
      <c r="V17" s="2">
        <v>2296</v>
      </c>
      <c r="W17" s="3">
        <f t="shared" si="0"/>
        <v>0.55662020905923348</v>
      </c>
      <c r="X17" s="14">
        <v>5</v>
      </c>
      <c r="Y17" s="2">
        <v>20</v>
      </c>
      <c r="Z17" s="3">
        <f t="shared" si="1"/>
        <v>0.25</v>
      </c>
      <c r="AA17" s="15">
        <v>723</v>
      </c>
      <c r="AB17" s="2">
        <v>1337</v>
      </c>
      <c r="AC17" s="8">
        <f t="shared" si="2"/>
        <v>0.54076290201944655</v>
      </c>
      <c r="AD17" s="6">
        <f t="shared" si="10"/>
        <v>5097</v>
      </c>
      <c r="AE17" s="6">
        <f t="shared" si="10"/>
        <v>8184</v>
      </c>
      <c r="AF17" s="7">
        <f t="shared" si="11"/>
        <v>0.62280058651026393</v>
      </c>
    </row>
    <row r="18" spans="1:32" ht="15.5" thickTop="1" thickBot="1" x14ac:dyDescent="0.4">
      <c r="A18" s="9" t="str">
        <f t="shared" si="3"/>
        <v>Saturday</v>
      </c>
      <c r="B18" s="10">
        <f t="shared" si="12"/>
        <v>45822</v>
      </c>
      <c r="C18" s="15">
        <v>245</v>
      </c>
      <c r="D18" s="2">
        <v>345</v>
      </c>
      <c r="E18" s="3">
        <f t="shared" si="4"/>
        <v>0.71014492753623193</v>
      </c>
      <c r="F18" s="14">
        <v>894</v>
      </c>
      <c r="G18" s="2">
        <v>1214</v>
      </c>
      <c r="H18" s="3">
        <f t="shared" si="5"/>
        <v>0.7364085667215815</v>
      </c>
      <c r="I18" s="14">
        <v>21</v>
      </c>
      <c r="J18" s="2">
        <v>20</v>
      </c>
      <c r="K18" s="3">
        <f t="shared" si="6"/>
        <v>1.05</v>
      </c>
      <c r="L18" s="14">
        <v>788</v>
      </c>
      <c r="M18" s="2">
        <v>1192</v>
      </c>
      <c r="N18" s="3">
        <f t="shared" si="7"/>
        <v>0.66107382550335569</v>
      </c>
      <c r="O18" s="14">
        <v>329</v>
      </c>
      <c r="P18" s="2">
        <v>350</v>
      </c>
      <c r="Q18" s="3">
        <f t="shared" si="8"/>
        <v>0.94</v>
      </c>
      <c r="R18" s="14">
        <v>594</v>
      </c>
      <c r="S18" s="2">
        <v>1430</v>
      </c>
      <c r="T18" s="3">
        <f t="shared" si="9"/>
        <v>0.41538461538461541</v>
      </c>
      <c r="U18" s="14">
        <v>1228</v>
      </c>
      <c r="V18" s="2">
        <v>2296</v>
      </c>
      <c r="W18" s="3">
        <f t="shared" si="0"/>
        <v>0.53484320557491294</v>
      </c>
      <c r="X18" s="14">
        <v>8</v>
      </c>
      <c r="Y18" s="2">
        <v>20</v>
      </c>
      <c r="Z18" s="3">
        <f t="shared" si="1"/>
        <v>0.4</v>
      </c>
      <c r="AA18" s="15">
        <v>746</v>
      </c>
      <c r="AB18" s="2">
        <v>1337</v>
      </c>
      <c r="AC18" s="8">
        <f t="shared" si="2"/>
        <v>0.55796559461480932</v>
      </c>
      <c r="AD18" s="6">
        <f t="shared" si="10"/>
        <v>4832</v>
      </c>
      <c r="AE18" s="6">
        <f t="shared" si="10"/>
        <v>8184</v>
      </c>
      <c r="AF18" s="7">
        <f t="shared" si="11"/>
        <v>0.59042033235581626</v>
      </c>
    </row>
    <row r="19" spans="1:32" ht="15.5" thickTop="1" thickBot="1" x14ac:dyDescent="0.4">
      <c r="A19" s="9" t="str">
        <f t="shared" si="3"/>
        <v>Sunday</v>
      </c>
      <c r="B19" s="10">
        <f t="shared" si="12"/>
        <v>45823</v>
      </c>
      <c r="C19" s="15">
        <v>230</v>
      </c>
      <c r="D19" s="2">
        <v>345</v>
      </c>
      <c r="E19" s="3">
        <f t="shared" si="4"/>
        <v>0.66666666666666663</v>
      </c>
      <c r="F19" s="14">
        <v>825</v>
      </c>
      <c r="G19" s="2">
        <v>1214</v>
      </c>
      <c r="H19" s="3">
        <f t="shared" si="5"/>
        <v>0.67957166392092261</v>
      </c>
      <c r="I19" s="14">
        <v>19</v>
      </c>
      <c r="J19" s="2">
        <v>20</v>
      </c>
      <c r="K19" s="3">
        <f t="shared" si="6"/>
        <v>0.95</v>
      </c>
      <c r="L19" s="14">
        <v>740</v>
      </c>
      <c r="M19" s="2">
        <v>1192</v>
      </c>
      <c r="N19" s="3">
        <f t="shared" si="7"/>
        <v>0.62080536912751683</v>
      </c>
      <c r="O19" s="14">
        <v>306</v>
      </c>
      <c r="P19" s="2">
        <v>350</v>
      </c>
      <c r="Q19" s="3">
        <f t="shared" si="8"/>
        <v>0.87428571428571433</v>
      </c>
      <c r="R19" s="14">
        <v>530</v>
      </c>
      <c r="S19" s="2">
        <v>1430</v>
      </c>
      <c r="T19" s="3">
        <f t="shared" si="9"/>
        <v>0.37062937062937062</v>
      </c>
      <c r="U19" s="14">
        <v>1245</v>
      </c>
      <c r="V19" s="2">
        <v>2296</v>
      </c>
      <c r="W19" s="3">
        <f t="shared" si="0"/>
        <v>0.54224738675958184</v>
      </c>
      <c r="X19" s="14">
        <v>6</v>
      </c>
      <c r="Y19" s="2">
        <v>20</v>
      </c>
      <c r="Z19" s="3">
        <f t="shared" si="1"/>
        <v>0.3</v>
      </c>
      <c r="AA19" s="15">
        <v>710</v>
      </c>
      <c r="AB19" s="2">
        <v>1337</v>
      </c>
      <c r="AC19" s="8">
        <f t="shared" si="2"/>
        <v>0.53103964098728496</v>
      </c>
      <c r="AD19" s="6">
        <f t="shared" si="10"/>
        <v>4592</v>
      </c>
      <c r="AE19" s="6">
        <f t="shared" si="10"/>
        <v>8184</v>
      </c>
      <c r="AF19" s="7">
        <f t="shared" si="11"/>
        <v>0.56109481915933523</v>
      </c>
    </row>
    <row r="20" spans="1:32" ht="15.5" thickTop="1" thickBot="1" x14ac:dyDescent="0.4">
      <c r="A20" s="9" t="str">
        <f t="shared" si="3"/>
        <v>Monday</v>
      </c>
      <c r="B20" s="10">
        <f t="shared" si="12"/>
        <v>45824</v>
      </c>
      <c r="C20" s="15">
        <v>269</v>
      </c>
      <c r="D20" s="2">
        <v>345</v>
      </c>
      <c r="E20" s="3">
        <f t="shared" si="4"/>
        <v>0.77971014492753621</v>
      </c>
      <c r="F20" s="14">
        <v>799</v>
      </c>
      <c r="G20" s="2">
        <v>1214</v>
      </c>
      <c r="H20" s="3">
        <f t="shared" si="5"/>
        <v>0.65815485996705103</v>
      </c>
      <c r="I20" s="14">
        <v>18</v>
      </c>
      <c r="J20" s="2">
        <v>20</v>
      </c>
      <c r="K20" s="3">
        <f t="shared" si="6"/>
        <v>0.9</v>
      </c>
      <c r="L20" s="14">
        <v>656</v>
      </c>
      <c r="M20" s="2">
        <v>1192</v>
      </c>
      <c r="N20" s="3">
        <f t="shared" si="7"/>
        <v>0.55033557046979864</v>
      </c>
      <c r="O20" s="14">
        <v>334</v>
      </c>
      <c r="P20" s="2">
        <v>350</v>
      </c>
      <c r="Q20" s="3">
        <f t="shared" si="8"/>
        <v>0.95428571428571429</v>
      </c>
      <c r="R20" s="14">
        <v>861</v>
      </c>
      <c r="S20" s="2">
        <v>1430</v>
      </c>
      <c r="T20" s="3">
        <f t="shared" si="9"/>
        <v>0.60209790209790215</v>
      </c>
      <c r="U20" s="14">
        <v>1137</v>
      </c>
      <c r="V20" s="2">
        <v>2296</v>
      </c>
      <c r="W20" s="3">
        <f t="shared" si="0"/>
        <v>0.49520905923344949</v>
      </c>
      <c r="X20" s="14">
        <v>7</v>
      </c>
      <c r="Y20" s="2">
        <v>20</v>
      </c>
      <c r="Z20" s="3">
        <f t="shared" si="1"/>
        <v>0.35</v>
      </c>
      <c r="AA20" s="15">
        <v>719</v>
      </c>
      <c r="AB20" s="2">
        <v>1337</v>
      </c>
      <c r="AC20" s="8">
        <f t="shared" si="2"/>
        <v>0.53777112939416605</v>
      </c>
      <c r="AD20" s="6">
        <f t="shared" si="10"/>
        <v>4782</v>
      </c>
      <c r="AE20" s="6">
        <f t="shared" si="10"/>
        <v>8184</v>
      </c>
      <c r="AF20" s="7">
        <f t="shared" si="11"/>
        <v>0.58431085043988273</v>
      </c>
    </row>
    <row r="21" spans="1:32" ht="15.5" thickTop="1" thickBot="1" x14ac:dyDescent="0.4">
      <c r="A21" s="9" t="str">
        <f t="shared" si="3"/>
        <v>Tuesday</v>
      </c>
      <c r="B21" s="10">
        <f t="shared" si="12"/>
        <v>45825</v>
      </c>
      <c r="C21" s="15">
        <v>296</v>
      </c>
      <c r="D21" s="2">
        <v>345</v>
      </c>
      <c r="E21" s="3">
        <f t="shared" si="4"/>
        <v>0.85797101449275359</v>
      </c>
      <c r="F21" s="14">
        <v>815</v>
      </c>
      <c r="G21" s="2">
        <v>1214</v>
      </c>
      <c r="H21" s="3">
        <f t="shared" si="5"/>
        <v>0.67133443163097195</v>
      </c>
      <c r="I21" s="14">
        <v>17</v>
      </c>
      <c r="J21" s="2">
        <v>20</v>
      </c>
      <c r="K21" s="3">
        <f t="shared" si="6"/>
        <v>0.85</v>
      </c>
      <c r="L21" s="14">
        <v>617</v>
      </c>
      <c r="M21" s="2">
        <v>1192</v>
      </c>
      <c r="N21" s="3">
        <f t="shared" si="7"/>
        <v>0.51761744966442957</v>
      </c>
      <c r="O21" s="14">
        <v>338</v>
      </c>
      <c r="P21" s="2">
        <v>350</v>
      </c>
      <c r="Q21" s="3">
        <f t="shared" si="8"/>
        <v>0.96571428571428575</v>
      </c>
      <c r="R21" s="14">
        <v>1127</v>
      </c>
      <c r="S21" s="2">
        <v>1430</v>
      </c>
      <c r="T21" s="3">
        <f t="shared" si="9"/>
        <v>0.78811188811188815</v>
      </c>
      <c r="U21" s="14">
        <v>1083</v>
      </c>
      <c r="V21" s="2">
        <v>2296</v>
      </c>
      <c r="W21" s="3">
        <f t="shared" si="0"/>
        <v>0.47168989547038326</v>
      </c>
      <c r="X21" s="14">
        <v>14</v>
      </c>
      <c r="Y21" s="2">
        <v>20</v>
      </c>
      <c r="Z21" s="3">
        <f t="shared" si="1"/>
        <v>0.7</v>
      </c>
      <c r="AA21" s="15">
        <v>704</v>
      </c>
      <c r="AB21" s="2">
        <v>1337</v>
      </c>
      <c r="AC21" s="8">
        <f t="shared" si="2"/>
        <v>0.52655198204936426</v>
      </c>
      <c r="AD21" s="6">
        <f t="shared" si="10"/>
        <v>4994</v>
      </c>
      <c r="AE21" s="6">
        <f t="shared" si="10"/>
        <v>8184</v>
      </c>
      <c r="AF21" s="7">
        <f t="shared" si="11"/>
        <v>0.61021505376344087</v>
      </c>
    </row>
    <row r="22" spans="1:32" ht="15.5" thickTop="1" thickBot="1" x14ac:dyDescent="0.4">
      <c r="A22" s="9" t="str">
        <f t="shared" si="3"/>
        <v>Wednesday</v>
      </c>
      <c r="B22" s="10">
        <f t="shared" si="12"/>
        <v>45826</v>
      </c>
      <c r="C22" s="15">
        <v>298</v>
      </c>
      <c r="D22" s="2">
        <v>345</v>
      </c>
      <c r="E22" s="3">
        <f t="shared" si="4"/>
        <v>0.86376811594202896</v>
      </c>
      <c r="F22" s="14">
        <v>837</v>
      </c>
      <c r="G22" s="2">
        <v>1214</v>
      </c>
      <c r="H22" s="3">
        <f t="shared" si="5"/>
        <v>0.68945634266886324</v>
      </c>
      <c r="I22" s="14">
        <v>17</v>
      </c>
      <c r="J22" s="2">
        <v>20</v>
      </c>
      <c r="K22" s="3">
        <f t="shared" si="6"/>
        <v>0.85</v>
      </c>
      <c r="L22" s="14">
        <v>631</v>
      </c>
      <c r="M22" s="2">
        <v>1192</v>
      </c>
      <c r="N22" s="3">
        <f t="shared" si="7"/>
        <v>0.52936241610738255</v>
      </c>
      <c r="O22" s="14">
        <v>329</v>
      </c>
      <c r="P22" s="2">
        <v>350</v>
      </c>
      <c r="Q22" s="3">
        <f t="shared" si="8"/>
        <v>0.94</v>
      </c>
      <c r="R22" s="14">
        <v>1164</v>
      </c>
      <c r="S22" s="2">
        <v>1430</v>
      </c>
      <c r="T22" s="3">
        <f t="shared" si="9"/>
        <v>0.813986013986014</v>
      </c>
      <c r="U22" s="14">
        <v>1149</v>
      </c>
      <c r="V22" s="2">
        <v>2296</v>
      </c>
      <c r="W22" s="3">
        <f t="shared" si="0"/>
        <v>0.50043554006968638</v>
      </c>
      <c r="X22" s="14">
        <v>10</v>
      </c>
      <c r="Y22" s="2">
        <v>20</v>
      </c>
      <c r="Z22" s="3">
        <f t="shared" si="1"/>
        <v>0.5</v>
      </c>
      <c r="AA22" s="15">
        <v>752</v>
      </c>
      <c r="AB22" s="2">
        <v>1337</v>
      </c>
      <c r="AC22" s="8">
        <f t="shared" si="2"/>
        <v>0.56245325355273001</v>
      </c>
      <c r="AD22" s="6">
        <f t="shared" si="10"/>
        <v>5170</v>
      </c>
      <c r="AE22" s="6">
        <f t="shared" si="10"/>
        <v>8184</v>
      </c>
      <c r="AF22" s="7">
        <f t="shared" si="11"/>
        <v>0.63172043010752688</v>
      </c>
    </row>
    <row r="23" spans="1:32" ht="15.5" thickTop="1" thickBot="1" x14ac:dyDescent="0.4">
      <c r="A23" s="9" t="str">
        <f t="shared" si="3"/>
        <v>Thursday</v>
      </c>
      <c r="B23" s="10">
        <f t="shared" si="12"/>
        <v>45827</v>
      </c>
      <c r="C23" s="15">
        <v>301</v>
      </c>
      <c r="D23" s="2">
        <v>345</v>
      </c>
      <c r="E23" s="3">
        <f t="shared" si="4"/>
        <v>0.87246376811594206</v>
      </c>
      <c r="F23" s="14">
        <v>925</v>
      </c>
      <c r="G23" s="2">
        <v>1214</v>
      </c>
      <c r="H23" s="3">
        <f t="shared" si="5"/>
        <v>0.7619439868204283</v>
      </c>
      <c r="I23" s="14">
        <v>14</v>
      </c>
      <c r="J23" s="2">
        <v>20</v>
      </c>
      <c r="K23" s="3">
        <f t="shared" si="6"/>
        <v>0.7</v>
      </c>
      <c r="L23" s="14">
        <v>743</v>
      </c>
      <c r="M23" s="2">
        <v>1192</v>
      </c>
      <c r="N23" s="3">
        <f t="shared" si="7"/>
        <v>0.62332214765100669</v>
      </c>
      <c r="O23" s="14">
        <v>326</v>
      </c>
      <c r="P23" s="2">
        <v>350</v>
      </c>
      <c r="Q23" s="3">
        <f t="shared" si="8"/>
        <v>0.93142857142857138</v>
      </c>
      <c r="R23" s="14">
        <v>993</v>
      </c>
      <c r="S23" s="2">
        <v>1430</v>
      </c>
      <c r="T23" s="3">
        <f t="shared" si="9"/>
        <v>0.69440559440559435</v>
      </c>
      <c r="U23" s="14">
        <v>1285</v>
      </c>
      <c r="V23" s="2">
        <v>2296</v>
      </c>
      <c r="W23" s="3">
        <f t="shared" si="0"/>
        <v>0.55966898954703836</v>
      </c>
      <c r="X23" s="14">
        <v>17</v>
      </c>
      <c r="Y23" s="2">
        <v>20</v>
      </c>
      <c r="Z23" s="3">
        <f t="shared" si="1"/>
        <v>0.85</v>
      </c>
      <c r="AA23" s="15">
        <v>786</v>
      </c>
      <c r="AB23" s="2">
        <v>1337</v>
      </c>
      <c r="AC23" s="8">
        <f t="shared" si="2"/>
        <v>0.58788332086761408</v>
      </c>
      <c r="AD23" s="6">
        <f t="shared" si="10"/>
        <v>5376</v>
      </c>
      <c r="AE23" s="6">
        <f t="shared" si="10"/>
        <v>8184</v>
      </c>
      <c r="AF23" s="7">
        <f t="shared" si="11"/>
        <v>0.65689149560117299</v>
      </c>
    </row>
    <row r="24" spans="1:32" ht="15.5" thickTop="1" thickBot="1" x14ac:dyDescent="0.4">
      <c r="A24" s="9" t="str">
        <f t="shared" si="3"/>
        <v>Friday</v>
      </c>
      <c r="B24" s="10">
        <f t="shared" si="12"/>
        <v>45828</v>
      </c>
      <c r="C24" s="15">
        <v>298</v>
      </c>
      <c r="D24" s="2">
        <v>345</v>
      </c>
      <c r="E24" s="3">
        <f t="shared" si="4"/>
        <v>0.86376811594202896</v>
      </c>
      <c r="F24" s="14">
        <v>948</v>
      </c>
      <c r="G24" s="2">
        <v>1214</v>
      </c>
      <c r="H24" s="3">
        <f t="shared" si="5"/>
        <v>0.78088962108731463</v>
      </c>
      <c r="I24" s="14">
        <v>13</v>
      </c>
      <c r="J24" s="2">
        <v>20</v>
      </c>
      <c r="K24" s="3">
        <f t="shared" si="6"/>
        <v>0.65</v>
      </c>
      <c r="L24" s="14">
        <v>828</v>
      </c>
      <c r="M24" s="2">
        <v>1192</v>
      </c>
      <c r="N24" s="3">
        <f t="shared" si="7"/>
        <v>0.69463087248322153</v>
      </c>
      <c r="O24" s="14">
        <v>329</v>
      </c>
      <c r="P24" s="2">
        <v>350</v>
      </c>
      <c r="Q24" s="3">
        <f t="shared" si="8"/>
        <v>0.94</v>
      </c>
      <c r="R24" s="14">
        <v>852</v>
      </c>
      <c r="S24" s="2">
        <v>1430</v>
      </c>
      <c r="T24" s="3">
        <f t="shared" si="9"/>
        <v>0.59580419580419586</v>
      </c>
      <c r="U24" s="14">
        <v>1363</v>
      </c>
      <c r="V24" s="2">
        <v>2296</v>
      </c>
      <c r="W24" s="3">
        <f t="shared" si="0"/>
        <v>0.59364111498257843</v>
      </c>
      <c r="X24" s="14">
        <v>23</v>
      </c>
      <c r="Y24" s="2">
        <v>20</v>
      </c>
      <c r="Z24" s="3">
        <f t="shared" si="1"/>
        <v>1.1499999999999999</v>
      </c>
      <c r="AA24" s="15">
        <v>771</v>
      </c>
      <c r="AB24" s="2">
        <v>1337</v>
      </c>
      <c r="AC24" s="8">
        <f t="shared" si="2"/>
        <v>0.5766641735228123</v>
      </c>
      <c r="AD24" s="6">
        <f t="shared" si="10"/>
        <v>5412</v>
      </c>
      <c r="AE24" s="6">
        <f t="shared" si="10"/>
        <v>8184</v>
      </c>
      <c r="AF24" s="7">
        <f t="shared" si="11"/>
        <v>0.66129032258064513</v>
      </c>
    </row>
    <row r="25" spans="1:32" ht="15.5" thickTop="1" thickBot="1" x14ac:dyDescent="0.4">
      <c r="A25" s="9" t="str">
        <f t="shared" si="3"/>
        <v>Saturday</v>
      </c>
      <c r="B25" s="10">
        <f t="shared" si="12"/>
        <v>45829</v>
      </c>
      <c r="C25" s="15">
        <v>274</v>
      </c>
      <c r="D25" s="2">
        <v>345</v>
      </c>
      <c r="E25" s="3">
        <f t="shared" si="4"/>
        <v>0.79420289855072468</v>
      </c>
      <c r="F25" s="14">
        <v>977</v>
      </c>
      <c r="G25" s="2">
        <v>1214</v>
      </c>
      <c r="H25" s="3">
        <f t="shared" si="5"/>
        <v>0.80477759472817134</v>
      </c>
      <c r="I25" s="14">
        <v>16</v>
      </c>
      <c r="J25" s="2">
        <v>20</v>
      </c>
      <c r="K25" s="3">
        <f t="shared" si="6"/>
        <v>0.8</v>
      </c>
      <c r="L25" s="14">
        <v>842</v>
      </c>
      <c r="M25" s="2">
        <v>1192</v>
      </c>
      <c r="N25" s="3">
        <f t="shared" si="7"/>
        <v>0.7063758389261745</v>
      </c>
      <c r="O25" s="14">
        <v>321</v>
      </c>
      <c r="P25" s="2">
        <v>350</v>
      </c>
      <c r="Q25" s="3">
        <f t="shared" si="8"/>
        <v>0.91714285714285715</v>
      </c>
      <c r="R25" s="14">
        <v>719</v>
      </c>
      <c r="S25" s="2">
        <v>1430</v>
      </c>
      <c r="T25" s="3">
        <f t="shared" si="9"/>
        <v>0.50279720279720275</v>
      </c>
      <c r="U25" s="14">
        <v>1329</v>
      </c>
      <c r="V25" s="2">
        <v>2296</v>
      </c>
      <c r="W25" s="3">
        <f t="shared" si="0"/>
        <v>0.57883275261324041</v>
      </c>
      <c r="X25" s="14">
        <v>32</v>
      </c>
      <c r="Y25" s="2">
        <v>20</v>
      </c>
      <c r="Z25" s="3">
        <f t="shared" si="1"/>
        <v>1.6</v>
      </c>
      <c r="AA25" s="15">
        <v>776</v>
      </c>
      <c r="AB25" s="2">
        <v>1337</v>
      </c>
      <c r="AC25" s="8">
        <f t="shared" si="2"/>
        <v>0.58040388930441289</v>
      </c>
      <c r="AD25" s="6">
        <f t="shared" si="10"/>
        <v>5270</v>
      </c>
      <c r="AE25" s="6">
        <f t="shared" si="10"/>
        <v>8184</v>
      </c>
      <c r="AF25" s="7">
        <f t="shared" si="11"/>
        <v>0.64393939393939392</v>
      </c>
    </row>
    <row r="26" spans="1:32" ht="15.5" thickTop="1" thickBot="1" x14ac:dyDescent="0.4">
      <c r="A26" s="9" t="str">
        <f t="shared" si="3"/>
        <v>Sunday</v>
      </c>
      <c r="B26" s="10">
        <f t="shared" si="12"/>
        <v>45830</v>
      </c>
      <c r="C26" s="15">
        <v>248</v>
      </c>
      <c r="D26" s="2">
        <v>345</v>
      </c>
      <c r="E26" s="3">
        <f t="shared" si="4"/>
        <v>0.71884057971014492</v>
      </c>
      <c r="F26" s="14">
        <v>896</v>
      </c>
      <c r="G26" s="2">
        <v>1214</v>
      </c>
      <c r="H26" s="3">
        <f t="shared" si="5"/>
        <v>0.7380560131795717</v>
      </c>
      <c r="I26" s="14">
        <v>16</v>
      </c>
      <c r="J26" s="2">
        <v>20</v>
      </c>
      <c r="K26" s="3">
        <f t="shared" si="6"/>
        <v>0.8</v>
      </c>
      <c r="L26" s="14">
        <v>804</v>
      </c>
      <c r="M26" s="2">
        <v>1192</v>
      </c>
      <c r="N26" s="3">
        <f t="shared" si="7"/>
        <v>0.67449664429530198</v>
      </c>
      <c r="O26" s="14">
        <v>313</v>
      </c>
      <c r="P26" s="2">
        <v>350</v>
      </c>
      <c r="Q26" s="3">
        <f t="shared" si="8"/>
        <v>0.89428571428571424</v>
      </c>
      <c r="R26" s="14">
        <v>702</v>
      </c>
      <c r="S26" s="2">
        <v>1430</v>
      </c>
      <c r="T26" s="3">
        <f t="shared" si="9"/>
        <v>0.49090909090909091</v>
      </c>
      <c r="U26" s="14">
        <v>1179</v>
      </c>
      <c r="V26" s="2">
        <v>2296</v>
      </c>
      <c r="W26" s="3">
        <f t="shared" si="0"/>
        <v>0.51350174216027877</v>
      </c>
      <c r="X26" s="14">
        <v>24</v>
      </c>
      <c r="Y26" s="2">
        <v>20</v>
      </c>
      <c r="Z26" s="3">
        <f t="shared" si="1"/>
        <v>1.2</v>
      </c>
      <c r="AA26" s="15">
        <v>734</v>
      </c>
      <c r="AB26" s="2">
        <v>1337</v>
      </c>
      <c r="AC26" s="8">
        <f t="shared" si="2"/>
        <v>0.54899027673896783</v>
      </c>
      <c r="AD26" s="6">
        <f t="shared" si="10"/>
        <v>4900</v>
      </c>
      <c r="AE26" s="6">
        <f t="shared" si="10"/>
        <v>8184</v>
      </c>
      <c r="AF26" s="7">
        <f t="shared" si="11"/>
        <v>0.59872922776148585</v>
      </c>
    </row>
    <row r="27" spans="1:32" ht="15.5" thickTop="1" thickBot="1" x14ac:dyDescent="0.4">
      <c r="A27" s="9" t="str">
        <f t="shared" si="3"/>
        <v>Monday</v>
      </c>
      <c r="B27" s="10">
        <f t="shared" si="12"/>
        <v>45831</v>
      </c>
      <c r="C27" s="15">
        <v>279</v>
      </c>
      <c r="D27" s="2">
        <v>345</v>
      </c>
      <c r="E27" s="3">
        <f t="shared" si="4"/>
        <v>0.80869565217391304</v>
      </c>
      <c r="F27" s="14">
        <v>915</v>
      </c>
      <c r="G27" s="2">
        <v>1214</v>
      </c>
      <c r="H27" s="3">
        <f t="shared" si="5"/>
        <v>0.75370675453047775</v>
      </c>
      <c r="I27" s="14">
        <v>12</v>
      </c>
      <c r="J27" s="2">
        <v>20</v>
      </c>
      <c r="K27" s="3">
        <f t="shared" si="6"/>
        <v>0.6</v>
      </c>
      <c r="L27" s="14">
        <v>725</v>
      </c>
      <c r="M27" s="2">
        <v>1192</v>
      </c>
      <c r="N27" s="3">
        <f t="shared" si="7"/>
        <v>0.60822147651006708</v>
      </c>
      <c r="O27" s="14">
        <v>338</v>
      </c>
      <c r="P27" s="2">
        <v>350</v>
      </c>
      <c r="Q27" s="3">
        <f t="shared" si="8"/>
        <v>0.96571428571428575</v>
      </c>
      <c r="R27" s="14">
        <v>987</v>
      </c>
      <c r="S27" s="2">
        <v>1430</v>
      </c>
      <c r="T27" s="3">
        <f t="shared" si="9"/>
        <v>0.69020979020979023</v>
      </c>
      <c r="U27" s="14">
        <v>1120</v>
      </c>
      <c r="V27" s="2">
        <v>2296</v>
      </c>
      <c r="W27" s="3">
        <f t="shared" si="0"/>
        <v>0.48780487804878048</v>
      </c>
      <c r="X27" s="14">
        <v>14</v>
      </c>
      <c r="Y27" s="2">
        <v>20</v>
      </c>
      <c r="Z27" s="3">
        <f t="shared" si="1"/>
        <v>0.7</v>
      </c>
      <c r="AA27" s="15">
        <v>737</v>
      </c>
      <c r="AB27" s="2">
        <v>1337</v>
      </c>
      <c r="AC27" s="8">
        <f t="shared" si="2"/>
        <v>0.55123410620792823</v>
      </c>
      <c r="AD27" s="6">
        <f t="shared" si="10"/>
        <v>5115</v>
      </c>
      <c r="AE27" s="6">
        <f t="shared" si="10"/>
        <v>8184</v>
      </c>
      <c r="AF27" s="7">
        <f t="shared" si="11"/>
        <v>0.625</v>
      </c>
    </row>
    <row r="28" spans="1:32" ht="15.5" thickTop="1" thickBot="1" x14ac:dyDescent="0.4">
      <c r="A28" s="9" t="str">
        <f t="shared" si="3"/>
        <v>Tuesday</v>
      </c>
      <c r="B28" s="10">
        <f t="shared" si="12"/>
        <v>45832</v>
      </c>
      <c r="C28" s="15">
        <v>313</v>
      </c>
      <c r="D28" s="2">
        <v>345</v>
      </c>
      <c r="E28" s="3">
        <f t="shared" si="4"/>
        <v>0.90724637681159426</v>
      </c>
      <c r="F28" s="14">
        <v>890</v>
      </c>
      <c r="G28" s="2">
        <v>1214</v>
      </c>
      <c r="H28" s="3">
        <f t="shared" si="5"/>
        <v>0.73311367380560133</v>
      </c>
      <c r="I28" s="14">
        <v>12</v>
      </c>
      <c r="J28" s="2">
        <v>20</v>
      </c>
      <c r="K28" s="3">
        <f t="shared" si="6"/>
        <v>0.6</v>
      </c>
      <c r="L28" s="14">
        <v>743</v>
      </c>
      <c r="M28" s="2">
        <v>1192</v>
      </c>
      <c r="N28" s="3">
        <f t="shared" si="7"/>
        <v>0.62332214765100669</v>
      </c>
      <c r="O28" s="14">
        <v>337</v>
      </c>
      <c r="P28" s="2">
        <v>350</v>
      </c>
      <c r="Q28" s="3">
        <f t="shared" si="8"/>
        <v>0.96285714285714286</v>
      </c>
      <c r="R28" s="14">
        <v>1141</v>
      </c>
      <c r="S28" s="2">
        <v>1430</v>
      </c>
      <c r="T28" s="3">
        <f t="shared" si="9"/>
        <v>0.79790209790209787</v>
      </c>
      <c r="U28" s="14">
        <v>1102</v>
      </c>
      <c r="V28" s="2">
        <v>2296</v>
      </c>
      <c r="W28" s="3">
        <f t="shared" si="0"/>
        <v>0.47996515679442509</v>
      </c>
      <c r="X28" s="14">
        <v>16</v>
      </c>
      <c r="Y28" s="2">
        <v>20</v>
      </c>
      <c r="Z28" s="3">
        <f t="shared" si="1"/>
        <v>0.8</v>
      </c>
      <c r="AA28" s="15">
        <v>716</v>
      </c>
      <c r="AB28" s="2">
        <v>1337</v>
      </c>
      <c r="AC28" s="8">
        <f t="shared" si="2"/>
        <v>0.53552729992520565</v>
      </c>
      <c r="AD28" s="6">
        <f t="shared" si="10"/>
        <v>5258</v>
      </c>
      <c r="AE28" s="6">
        <f t="shared" si="10"/>
        <v>8184</v>
      </c>
      <c r="AF28" s="7">
        <f t="shared" si="11"/>
        <v>0.64247311827956988</v>
      </c>
    </row>
    <row r="29" spans="1:32" ht="15.5" thickTop="1" thickBot="1" x14ac:dyDescent="0.4">
      <c r="A29" s="9" t="str">
        <f t="shared" si="3"/>
        <v>Wednesday</v>
      </c>
      <c r="B29" s="10">
        <f t="shared" si="12"/>
        <v>45833</v>
      </c>
      <c r="C29" s="15">
        <v>324</v>
      </c>
      <c r="D29" s="2">
        <v>345</v>
      </c>
      <c r="E29" s="3">
        <f t="shared" si="4"/>
        <v>0.93913043478260871</v>
      </c>
      <c r="F29" s="14">
        <v>1002</v>
      </c>
      <c r="G29" s="2">
        <v>1214</v>
      </c>
      <c r="H29" s="3">
        <f t="shared" si="5"/>
        <v>0.82537067545304776</v>
      </c>
      <c r="I29" s="14">
        <v>15</v>
      </c>
      <c r="J29" s="2">
        <v>20</v>
      </c>
      <c r="K29" s="3">
        <f t="shared" si="6"/>
        <v>0.75</v>
      </c>
      <c r="L29" s="14">
        <v>790</v>
      </c>
      <c r="M29" s="2">
        <v>1192</v>
      </c>
      <c r="N29" s="3">
        <f t="shared" si="7"/>
        <v>0.66275167785234901</v>
      </c>
      <c r="O29" s="14">
        <v>340</v>
      </c>
      <c r="P29" s="2">
        <v>350</v>
      </c>
      <c r="Q29" s="3">
        <f t="shared" si="8"/>
        <v>0.97142857142857142</v>
      </c>
      <c r="R29" s="14">
        <v>1312</v>
      </c>
      <c r="S29" s="2">
        <v>1430</v>
      </c>
      <c r="T29" s="3">
        <f t="shared" si="9"/>
        <v>0.91748251748251752</v>
      </c>
      <c r="U29" s="14">
        <v>1165</v>
      </c>
      <c r="V29" s="2">
        <v>2296</v>
      </c>
      <c r="W29" s="3">
        <f t="shared" si="0"/>
        <v>0.50740418118466901</v>
      </c>
      <c r="X29" s="14">
        <v>19</v>
      </c>
      <c r="Y29" s="2">
        <v>20</v>
      </c>
      <c r="Z29" s="3">
        <f t="shared" si="1"/>
        <v>0.95</v>
      </c>
      <c r="AA29" s="15">
        <v>742</v>
      </c>
      <c r="AB29" s="2">
        <v>1337</v>
      </c>
      <c r="AC29" s="8">
        <f t="shared" si="2"/>
        <v>0.55497382198952883</v>
      </c>
      <c r="AD29" s="6">
        <f t="shared" si="10"/>
        <v>5694</v>
      </c>
      <c r="AE29" s="6">
        <f t="shared" si="10"/>
        <v>8184</v>
      </c>
      <c r="AF29" s="7">
        <f t="shared" si="11"/>
        <v>0.69574780058651031</v>
      </c>
    </row>
    <row r="30" spans="1:32" ht="15.5" thickTop="1" thickBot="1" x14ac:dyDescent="0.4">
      <c r="A30" s="9" t="str">
        <f t="shared" si="3"/>
        <v>Thursday</v>
      </c>
      <c r="B30" s="10">
        <f t="shared" si="12"/>
        <v>45834</v>
      </c>
      <c r="C30" s="15">
        <v>321</v>
      </c>
      <c r="D30" s="2">
        <v>345</v>
      </c>
      <c r="E30" s="3">
        <f t="shared" si="4"/>
        <v>0.93043478260869561</v>
      </c>
      <c r="F30" s="14">
        <v>1023</v>
      </c>
      <c r="G30" s="2">
        <v>1214</v>
      </c>
      <c r="H30" s="3">
        <f t="shared" si="5"/>
        <v>0.84266886326194401</v>
      </c>
      <c r="I30" s="14">
        <v>12</v>
      </c>
      <c r="J30" s="2">
        <v>20</v>
      </c>
      <c r="K30" s="3">
        <f t="shared" si="6"/>
        <v>0.6</v>
      </c>
      <c r="L30" s="14">
        <v>715</v>
      </c>
      <c r="M30" s="2">
        <v>1192</v>
      </c>
      <c r="N30" s="3">
        <f t="shared" si="7"/>
        <v>0.59983221476510062</v>
      </c>
      <c r="O30" s="14">
        <v>331</v>
      </c>
      <c r="P30" s="2">
        <v>350</v>
      </c>
      <c r="Q30" s="3">
        <f t="shared" si="8"/>
        <v>0.94571428571428573</v>
      </c>
      <c r="R30" s="14">
        <v>1173</v>
      </c>
      <c r="S30" s="2">
        <v>1430</v>
      </c>
      <c r="T30" s="3">
        <f t="shared" si="9"/>
        <v>0.82027972027972029</v>
      </c>
      <c r="U30" s="14">
        <v>1253</v>
      </c>
      <c r="V30" s="2">
        <v>2296</v>
      </c>
      <c r="W30" s="3">
        <f t="shared" si="0"/>
        <v>0.54573170731707321</v>
      </c>
      <c r="X30" s="14">
        <v>19</v>
      </c>
      <c r="Y30" s="2">
        <v>20</v>
      </c>
      <c r="Z30" s="3">
        <f t="shared" si="1"/>
        <v>0.95</v>
      </c>
      <c r="AA30" s="15">
        <v>758</v>
      </c>
      <c r="AB30" s="2">
        <v>1337</v>
      </c>
      <c r="AC30" s="8">
        <f t="shared" si="2"/>
        <v>0.56694091249065071</v>
      </c>
      <c r="AD30" s="6">
        <f t="shared" si="10"/>
        <v>5593</v>
      </c>
      <c r="AE30" s="6">
        <f t="shared" si="10"/>
        <v>8184</v>
      </c>
      <c r="AF30" s="7">
        <f t="shared" si="11"/>
        <v>0.68340664711632448</v>
      </c>
    </row>
    <row r="31" spans="1:32" ht="15.5" thickTop="1" thickBot="1" x14ac:dyDescent="0.4">
      <c r="A31" s="9" t="str">
        <f t="shared" si="3"/>
        <v>Friday</v>
      </c>
      <c r="B31" s="10">
        <f t="shared" si="12"/>
        <v>45835</v>
      </c>
      <c r="C31" s="15">
        <v>289</v>
      </c>
      <c r="D31" s="2">
        <v>345</v>
      </c>
      <c r="E31" s="3">
        <f t="shared" si="4"/>
        <v>0.83768115942028987</v>
      </c>
      <c r="F31" s="14">
        <v>990</v>
      </c>
      <c r="G31" s="2">
        <v>1214</v>
      </c>
      <c r="H31" s="3">
        <f t="shared" si="5"/>
        <v>0.81548599670510713</v>
      </c>
      <c r="I31" s="14">
        <v>8</v>
      </c>
      <c r="J31" s="2">
        <v>20</v>
      </c>
      <c r="K31" s="3">
        <f t="shared" si="6"/>
        <v>0.4</v>
      </c>
      <c r="L31" s="14">
        <v>817</v>
      </c>
      <c r="M31" s="2">
        <v>1192</v>
      </c>
      <c r="N31" s="3">
        <f t="shared" si="7"/>
        <v>0.68540268456375841</v>
      </c>
      <c r="O31" s="14">
        <v>329</v>
      </c>
      <c r="P31" s="2">
        <v>350</v>
      </c>
      <c r="Q31" s="3">
        <f t="shared" si="8"/>
        <v>0.94</v>
      </c>
      <c r="R31" s="14">
        <v>872</v>
      </c>
      <c r="S31" s="2">
        <v>1430</v>
      </c>
      <c r="T31" s="3">
        <f t="shared" si="9"/>
        <v>0.60979020979020981</v>
      </c>
      <c r="U31" s="14">
        <v>1286</v>
      </c>
      <c r="V31" s="2">
        <v>2296</v>
      </c>
      <c r="W31" s="3">
        <f t="shared" si="0"/>
        <v>0.56010452961672474</v>
      </c>
      <c r="X31" s="14">
        <v>25</v>
      </c>
      <c r="Y31" s="2">
        <v>20</v>
      </c>
      <c r="Z31" s="3">
        <f t="shared" si="1"/>
        <v>1.25</v>
      </c>
      <c r="AA31" s="15">
        <v>737</v>
      </c>
      <c r="AB31" s="2">
        <v>1337</v>
      </c>
      <c r="AC31" s="8">
        <f t="shared" si="2"/>
        <v>0.55123410620792823</v>
      </c>
      <c r="AD31" s="6">
        <f t="shared" si="10"/>
        <v>5345</v>
      </c>
      <c r="AE31" s="6">
        <f t="shared" si="10"/>
        <v>8184</v>
      </c>
      <c r="AF31" s="7">
        <f t="shared" si="11"/>
        <v>0.65310361681329421</v>
      </c>
    </row>
    <row r="32" spans="1:32" ht="15.5" thickTop="1" thickBot="1" x14ac:dyDescent="0.4">
      <c r="A32" s="9" t="str">
        <f t="shared" si="3"/>
        <v>Saturday</v>
      </c>
      <c r="B32" s="10">
        <f t="shared" si="12"/>
        <v>45836</v>
      </c>
      <c r="C32" s="15">
        <v>265</v>
      </c>
      <c r="D32" s="2">
        <v>345</v>
      </c>
      <c r="E32" s="3">
        <f t="shared" si="4"/>
        <v>0.76811594202898548</v>
      </c>
      <c r="F32" s="14">
        <v>960</v>
      </c>
      <c r="G32" s="2">
        <v>1214</v>
      </c>
      <c r="H32" s="3">
        <f t="shared" si="5"/>
        <v>0.79077429983525538</v>
      </c>
      <c r="I32" s="14">
        <v>8</v>
      </c>
      <c r="J32" s="2">
        <v>20</v>
      </c>
      <c r="K32" s="3">
        <f t="shared" si="6"/>
        <v>0.4</v>
      </c>
      <c r="L32" s="14">
        <v>834</v>
      </c>
      <c r="M32" s="2">
        <v>1192</v>
      </c>
      <c r="N32" s="3">
        <f t="shared" si="7"/>
        <v>0.69966442953020136</v>
      </c>
      <c r="O32" s="14">
        <v>311</v>
      </c>
      <c r="P32" s="2">
        <v>350</v>
      </c>
      <c r="Q32" s="3">
        <f t="shared" si="8"/>
        <v>0.88857142857142857</v>
      </c>
      <c r="R32" s="14">
        <v>673</v>
      </c>
      <c r="S32" s="2">
        <v>1430</v>
      </c>
      <c r="T32" s="3">
        <f t="shared" si="9"/>
        <v>0.4706293706293706</v>
      </c>
      <c r="U32" s="14">
        <v>1293</v>
      </c>
      <c r="V32" s="2">
        <v>2296</v>
      </c>
      <c r="W32" s="3">
        <f t="shared" si="0"/>
        <v>0.56315331010452963</v>
      </c>
      <c r="X32" s="14">
        <v>24</v>
      </c>
      <c r="Y32" s="2">
        <v>20</v>
      </c>
      <c r="Z32" s="3">
        <f t="shared" si="1"/>
        <v>1.2</v>
      </c>
      <c r="AA32" s="15">
        <v>729</v>
      </c>
      <c r="AB32" s="2">
        <v>1337</v>
      </c>
      <c r="AC32" s="8">
        <f t="shared" si="2"/>
        <v>0.54525056095736724</v>
      </c>
      <c r="AD32" s="6">
        <f t="shared" si="10"/>
        <v>5089</v>
      </c>
      <c r="AE32" s="6">
        <f t="shared" si="10"/>
        <v>8184</v>
      </c>
      <c r="AF32" s="7">
        <f t="shared" si="11"/>
        <v>0.62182306940371457</v>
      </c>
    </row>
    <row r="33" spans="1:32" ht="15.5" thickTop="1" thickBot="1" x14ac:dyDescent="0.4">
      <c r="A33" s="9" t="str">
        <f t="shared" si="3"/>
        <v>Sunday</v>
      </c>
      <c r="B33" s="10">
        <f t="shared" si="12"/>
        <v>45837</v>
      </c>
      <c r="C33" s="15">
        <v>258</v>
      </c>
      <c r="D33" s="2">
        <v>345</v>
      </c>
      <c r="E33" s="3">
        <f t="shared" si="4"/>
        <v>0.74782608695652175</v>
      </c>
      <c r="F33" s="14">
        <v>842</v>
      </c>
      <c r="G33" s="2">
        <v>1214</v>
      </c>
      <c r="H33" s="3">
        <f t="shared" si="5"/>
        <v>0.69357495881383857</v>
      </c>
      <c r="I33" s="14">
        <v>9</v>
      </c>
      <c r="J33" s="2">
        <v>20</v>
      </c>
      <c r="K33" s="3">
        <f t="shared" si="6"/>
        <v>0.45</v>
      </c>
      <c r="L33" s="14">
        <v>734</v>
      </c>
      <c r="M33" s="2">
        <v>1192</v>
      </c>
      <c r="N33" s="3">
        <f t="shared" si="7"/>
        <v>0.61577181208053688</v>
      </c>
      <c r="O33" s="14">
        <v>316</v>
      </c>
      <c r="P33" s="2">
        <v>350</v>
      </c>
      <c r="Q33" s="3">
        <f t="shared" si="8"/>
        <v>0.9028571428571428</v>
      </c>
      <c r="R33" s="14">
        <v>568</v>
      </c>
      <c r="S33" s="2">
        <v>1430</v>
      </c>
      <c r="T33" s="3">
        <f t="shared" si="9"/>
        <v>0.39720279720279722</v>
      </c>
      <c r="U33" s="14">
        <v>1173</v>
      </c>
      <c r="V33" s="2">
        <v>2296</v>
      </c>
      <c r="W33" s="5">
        <f t="shared" si="0"/>
        <v>0.51088850174216027</v>
      </c>
      <c r="X33" s="14">
        <v>15</v>
      </c>
      <c r="Y33" s="2">
        <v>20</v>
      </c>
      <c r="Z33" s="3">
        <f t="shared" si="1"/>
        <v>0.75</v>
      </c>
      <c r="AA33" s="15">
        <v>643</v>
      </c>
      <c r="AB33" s="2">
        <v>1337</v>
      </c>
      <c r="AC33" s="8">
        <f t="shared" si="2"/>
        <v>0.48092744951383692</v>
      </c>
      <c r="AD33" s="6">
        <f t="shared" si="10"/>
        <v>4549</v>
      </c>
      <c r="AE33" s="6">
        <f t="shared" si="10"/>
        <v>8184</v>
      </c>
      <c r="AF33" s="7">
        <f t="shared" si="11"/>
        <v>0.5558406647116324</v>
      </c>
    </row>
    <row r="34" spans="1:32" ht="15.5" thickTop="1" thickBot="1" x14ac:dyDescent="0.4">
      <c r="A34" s="20" t="str">
        <f t="shared" si="3"/>
        <v>Monday</v>
      </c>
      <c r="B34" s="21">
        <f t="shared" si="12"/>
        <v>45838</v>
      </c>
      <c r="C34" s="22">
        <v>249</v>
      </c>
      <c r="D34" s="4">
        <v>345</v>
      </c>
      <c r="E34" s="5">
        <f t="shared" si="4"/>
        <v>0.72173913043478266</v>
      </c>
      <c r="F34" s="16">
        <v>712</v>
      </c>
      <c r="G34" s="2">
        <v>1214</v>
      </c>
      <c r="H34" s="5">
        <f t="shared" si="5"/>
        <v>0.58649093904448102</v>
      </c>
      <c r="I34" s="16">
        <v>10</v>
      </c>
      <c r="J34" s="2">
        <v>20</v>
      </c>
      <c r="K34" s="5">
        <f t="shared" si="6"/>
        <v>0.5</v>
      </c>
      <c r="L34" s="16">
        <v>601</v>
      </c>
      <c r="M34" s="4">
        <v>1192</v>
      </c>
      <c r="N34" s="5">
        <f t="shared" si="7"/>
        <v>0.50419463087248317</v>
      </c>
      <c r="O34" s="16">
        <v>320</v>
      </c>
      <c r="P34" s="4">
        <v>350</v>
      </c>
      <c r="Q34" s="5">
        <f t="shared" si="8"/>
        <v>0.91428571428571426</v>
      </c>
      <c r="R34" s="16">
        <v>614</v>
      </c>
      <c r="S34" s="4">
        <v>1430</v>
      </c>
      <c r="T34" s="5">
        <f t="shared" si="9"/>
        <v>0.42937062937062936</v>
      </c>
      <c r="U34" s="16">
        <v>1035</v>
      </c>
      <c r="V34" s="2">
        <v>2296</v>
      </c>
      <c r="W34" s="5">
        <f t="shared" si="0"/>
        <v>0.45078397212543553</v>
      </c>
      <c r="X34" s="16">
        <v>11</v>
      </c>
      <c r="Y34" s="2">
        <v>20</v>
      </c>
      <c r="Z34" s="3">
        <f t="shared" si="1"/>
        <v>0.55000000000000004</v>
      </c>
      <c r="AA34" s="22">
        <v>616</v>
      </c>
      <c r="AB34" s="4">
        <v>1337</v>
      </c>
      <c r="AC34" s="23">
        <f t="shared" si="2"/>
        <v>0.4607329842931937</v>
      </c>
      <c r="AD34" s="6">
        <f t="shared" si="10"/>
        <v>4158</v>
      </c>
      <c r="AE34" s="6">
        <f t="shared" si="10"/>
        <v>8184</v>
      </c>
      <c r="AF34" s="24">
        <f t="shared" si="11"/>
        <v>0.50806451612903225</v>
      </c>
    </row>
    <row r="35" spans="1:32" ht="15" thickTop="1" x14ac:dyDescent="0.35">
      <c r="B35" s="1"/>
    </row>
  </sheetData>
  <conditionalFormatting sqref="E5:E34 H5:H34 K5:K34 N5:N34 Q5:Q34 T5:T34 W5:W34 Z5:Z34 AC5:AC34 AF5:AF34">
    <cfRule type="cellIs" dxfId="35" priority="13" operator="between">
      <formula>0.7</formula>
      <formula>0.8</formula>
    </cfRule>
    <cfRule type="cellIs" dxfId="34" priority="14" operator="between">
      <formula>0.8</formula>
      <formula>0.9</formula>
    </cfRule>
    <cfRule type="cellIs" dxfId="33" priority="15" operator="greaterThan">
      <formula>0.9</formula>
    </cfRule>
  </conditionalFormatting>
  <conditionalFormatting sqref="L1">
    <cfRule type="cellIs" dxfId="32" priority="6" operator="equal">
      <formula>"Green Warning"</formula>
    </cfRule>
  </conditionalFormatting>
  <conditionalFormatting sqref="L2">
    <cfRule type="cellIs" dxfId="31" priority="12" operator="equal">
      <formula>"70%-80%"</formula>
    </cfRule>
  </conditionalFormatting>
  <conditionalFormatting sqref="M1">
    <cfRule type="cellIs" dxfId="30" priority="5" operator="equal">
      <formula>"Yellow Warning"</formula>
    </cfRule>
  </conditionalFormatting>
  <conditionalFormatting sqref="M2">
    <cfRule type="cellIs" dxfId="29" priority="11" operator="equal">
      <formula>"80%-90%"</formula>
    </cfRule>
  </conditionalFormatting>
  <conditionalFormatting sqref="N1">
    <cfRule type="cellIs" dxfId="28" priority="4" operator="equal">
      <formula>"Red Warning"</formula>
    </cfRule>
  </conditionalFormatting>
  <conditionalFormatting sqref="N2">
    <cfRule type="cellIs" dxfId="27" priority="10" operator="equal">
      <formula>"90%-100%"</formula>
    </cfRule>
  </conditionalFormatting>
  <pageMargins left="0.7" right="0.7" top="0.75" bottom="0.75" header="0.3" footer="0.3"/>
  <pageSetup paperSize="5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88F8-4583-4514-A91A-9542ED9B0A30}">
  <dimension ref="A1:D36"/>
  <sheetViews>
    <sheetView workbookViewId="0">
      <selection activeCell="B2" sqref="B2:D2"/>
    </sheetView>
  </sheetViews>
  <sheetFormatPr defaultRowHeight="14.5" x14ac:dyDescent="0.35"/>
  <cols>
    <col min="1" max="1" width="20.7265625" customWidth="1"/>
    <col min="2" max="3" width="14.7265625" customWidth="1"/>
    <col min="4" max="4" width="15.7265625" customWidth="1"/>
  </cols>
  <sheetData>
    <row r="1" spans="1:4" ht="31" x14ac:dyDescent="0.7">
      <c r="A1" s="33"/>
      <c r="B1" s="45" t="s">
        <v>37</v>
      </c>
      <c r="C1" s="45"/>
      <c r="D1" s="45"/>
    </row>
    <row r="2" spans="1:4" ht="31" x14ac:dyDescent="0.7">
      <c r="A2" s="33"/>
      <c r="B2" s="46" t="s">
        <v>43</v>
      </c>
      <c r="C2" s="47"/>
      <c r="D2" s="47"/>
    </row>
    <row r="3" spans="1:4" ht="16" customHeight="1" x14ac:dyDescent="0.45">
      <c r="A3" s="34"/>
      <c r="B3" s="34"/>
      <c r="C3" s="34"/>
      <c r="D3" s="34"/>
    </row>
    <row r="4" spans="1:4" ht="16" customHeight="1" x14ac:dyDescent="0.45">
      <c r="A4" s="34"/>
      <c r="B4" s="35" t="s">
        <v>38</v>
      </c>
      <c r="C4" s="35" t="s">
        <v>39</v>
      </c>
      <c r="D4" s="36" t="s">
        <v>40</v>
      </c>
    </row>
    <row r="5" spans="1:4" ht="16" customHeight="1" x14ac:dyDescent="0.45">
      <c r="A5" s="34"/>
      <c r="B5" s="37" t="str">
        <f>[1]Counts!A5</f>
        <v>Sunday</v>
      </c>
      <c r="C5" s="39">
        <f>[1]Counts!B5</f>
        <v>45809</v>
      </c>
      <c r="D5" s="40">
        <f>[1]Counts!AF5</f>
        <v>0.51808406647116323</v>
      </c>
    </row>
    <row r="6" spans="1:4" ht="16" customHeight="1" x14ac:dyDescent="0.45">
      <c r="A6" s="34"/>
      <c r="B6" s="37" t="str">
        <f>[1]Counts!A6</f>
        <v>Monday</v>
      </c>
      <c r="C6" s="39">
        <f>[1]Counts!B6</f>
        <v>45810</v>
      </c>
      <c r="D6" s="40">
        <f>[1]Counts!AF6</f>
        <v>0.52993646138807426</v>
      </c>
    </row>
    <row r="7" spans="1:4" ht="16" customHeight="1" x14ac:dyDescent="0.45">
      <c r="A7" s="34"/>
      <c r="B7" s="37" t="str">
        <f>[1]Counts!A7</f>
        <v>Tuesday</v>
      </c>
      <c r="C7" s="39">
        <f>[1]Counts!B7</f>
        <v>45811</v>
      </c>
      <c r="D7" s="40">
        <f>[1]Counts!AF7</f>
        <v>0.55926197458455518</v>
      </c>
    </row>
    <row r="8" spans="1:4" ht="16" customHeight="1" x14ac:dyDescent="0.45">
      <c r="A8" s="34"/>
      <c r="B8" s="37" t="str">
        <f>[1]Counts!A8</f>
        <v>Wednesday</v>
      </c>
      <c r="C8" s="39">
        <f>[1]Counts!B8</f>
        <v>45812</v>
      </c>
      <c r="D8" s="40">
        <f>[1]Counts!AF8</f>
        <v>0.56537145650048881</v>
      </c>
    </row>
    <row r="9" spans="1:4" ht="16" customHeight="1" x14ac:dyDescent="0.45">
      <c r="A9" s="34"/>
      <c r="B9" s="37" t="str">
        <f>[1]Counts!A9</f>
        <v>Thursday</v>
      </c>
      <c r="C9" s="39">
        <f>[1]Counts!B9</f>
        <v>45813</v>
      </c>
      <c r="D9" s="40">
        <f>[1]Counts!AF9</f>
        <v>0.57820136852394921</v>
      </c>
    </row>
    <row r="10" spans="1:4" ht="16" customHeight="1" x14ac:dyDescent="0.45">
      <c r="A10" s="34"/>
      <c r="B10" s="37" t="str">
        <f>[1]Counts!A10</f>
        <v>Friday</v>
      </c>
      <c r="C10" s="39">
        <f>[1]Counts!B10</f>
        <v>45814</v>
      </c>
      <c r="D10" s="40">
        <f>[1]Counts!AF10</f>
        <v>0.58993157380254158</v>
      </c>
    </row>
    <row r="11" spans="1:4" ht="16" customHeight="1" x14ac:dyDescent="0.45">
      <c r="A11" s="34"/>
      <c r="B11" s="37" t="str">
        <f>[1]Counts!A11</f>
        <v>Saturday</v>
      </c>
      <c r="C11" s="39">
        <f>[1]Counts!B11</f>
        <v>45815</v>
      </c>
      <c r="D11" s="40">
        <f>[1]Counts!AF11</f>
        <v>0.61779081133919844</v>
      </c>
    </row>
    <row r="12" spans="1:4" ht="16" customHeight="1" x14ac:dyDescent="0.45">
      <c r="A12" s="34"/>
      <c r="B12" s="37" t="str">
        <f>[1]Counts!A12</f>
        <v>Sunday</v>
      </c>
      <c r="C12" s="39">
        <f>[1]Counts!B12</f>
        <v>45816</v>
      </c>
      <c r="D12" s="40">
        <f>[1]Counts!AF12</f>
        <v>0.57392473118279574</v>
      </c>
    </row>
    <row r="13" spans="1:4" ht="16" customHeight="1" x14ac:dyDescent="0.45">
      <c r="A13" s="34"/>
      <c r="B13" s="37" t="str">
        <f>[1]Counts!A13</f>
        <v>Monday</v>
      </c>
      <c r="C13" s="39">
        <f>[1]Counts!B13</f>
        <v>45817</v>
      </c>
      <c r="D13" s="40">
        <f>[1]Counts!AF13</f>
        <v>0.58125610948191597</v>
      </c>
    </row>
    <row r="14" spans="1:4" ht="16" customHeight="1" x14ac:dyDescent="0.45">
      <c r="A14" s="34"/>
      <c r="B14" s="37" t="str">
        <f>[1]Counts!A14</f>
        <v>Tuesday</v>
      </c>
      <c r="C14" s="39">
        <f>[1]Counts!B14</f>
        <v>45818</v>
      </c>
      <c r="D14" s="40">
        <f>[1]Counts!AF14</f>
        <v>0.60703812316715544</v>
      </c>
    </row>
    <row r="15" spans="1:4" ht="16" customHeight="1" x14ac:dyDescent="0.45">
      <c r="A15" s="34"/>
      <c r="B15" s="37" t="str">
        <f>[1]Counts!A15</f>
        <v>Wednesday</v>
      </c>
      <c r="C15" s="39">
        <f>[1]Counts!B15</f>
        <v>45819</v>
      </c>
      <c r="D15" s="40">
        <f>[1]Counts!AF15</f>
        <v>0.63929618768328444</v>
      </c>
    </row>
    <row r="16" spans="1:4" ht="16" customHeight="1" x14ac:dyDescent="0.45">
      <c r="A16" s="34"/>
      <c r="B16" s="37" t="str">
        <f>[1]Counts!A16</f>
        <v>Thursday</v>
      </c>
      <c r="C16" s="39">
        <f>[1]Counts!B16</f>
        <v>45820</v>
      </c>
      <c r="D16" s="40">
        <f>[1]Counts!AF16</f>
        <v>0.63673020527859236</v>
      </c>
    </row>
    <row r="17" spans="1:4" ht="16" customHeight="1" x14ac:dyDescent="0.45">
      <c r="A17" s="34"/>
      <c r="B17" s="37" t="str">
        <f>[1]Counts!A17</f>
        <v>Friday</v>
      </c>
      <c r="C17" s="39">
        <f>[1]Counts!B17</f>
        <v>45821</v>
      </c>
      <c r="D17" s="40">
        <f>[1]Counts!AF17</f>
        <v>0.62280058651026393</v>
      </c>
    </row>
    <row r="18" spans="1:4" ht="16" customHeight="1" x14ac:dyDescent="0.45">
      <c r="A18" s="34"/>
      <c r="B18" s="37" t="str">
        <f>[1]Counts!A18</f>
        <v>Saturday</v>
      </c>
      <c r="C18" s="39">
        <f>[1]Counts!B18</f>
        <v>45822</v>
      </c>
      <c r="D18" s="40">
        <f>[1]Counts!AF18</f>
        <v>0.59042033235581626</v>
      </c>
    </row>
    <row r="19" spans="1:4" ht="16" customHeight="1" x14ac:dyDescent="0.45">
      <c r="A19" s="34"/>
      <c r="B19" s="37" t="str">
        <f>[1]Counts!A19</f>
        <v>Sunday</v>
      </c>
      <c r="C19" s="39">
        <f>[1]Counts!B19</f>
        <v>45823</v>
      </c>
      <c r="D19" s="40">
        <f>[1]Counts!AF19</f>
        <v>0.56109481915933523</v>
      </c>
    </row>
    <row r="20" spans="1:4" ht="16" customHeight="1" x14ac:dyDescent="0.45">
      <c r="A20" s="34"/>
      <c r="B20" s="37" t="str">
        <f>[1]Counts!A20</f>
        <v>Monday</v>
      </c>
      <c r="C20" s="39">
        <f>[1]Counts!B20</f>
        <v>45824</v>
      </c>
      <c r="D20" s="40">
        <f>[1]Counts!AF20</f>
        <v>0.58431085043988273</v>
      </c>
    </row>
    <row r="21" spans="1:4" ht="16" customHeight="1" x14ac:dyDescent="0.45">
      <c r="A21" s="34"/>
      <c r="B21" s="37" t="str">
        <f>[1]Counts!A21</f>
        <v>Tuesday</v>
      </c>
      <c r="C21" s="39">
        <f>[1]Counts!B21</f>
        <v>45825</v>
      </c>
      <c r="D21" s="40">
        <f>[1]Counts!AF21</f>
        <v>0.61021505376344087</v>
      </c>
    </row>
    <row r="22" spans="1:4" ht="16" customHeight="1" x14ac:dyDescent="0.45">
      <c r="A22" s="34"/>
      <c r="B22" s="37" t="str">
        <f>[1]Counts!A22</f>
        <v>Wednesday</v>
      </c>
      <c r="C22" s="39">
        <f>[1]Counts!B22</f>
        <v>45826</v>
      </c>
      <c r="D22" s="40">
        <f>[1]Counts!AF22</f>
        <v>0.63172043010752688</v>
      </c>
    </row>
    <row r="23" spans="1:4" ht="16" customHeight="1" x14ac:dyDescent="0.45">
      <c r="A23" s="34"/>
      <c r="B23" s="37" t="str">
        <f>[1]Counts!A23</f>
        <v>Thursday</v>
      </c>
      <c r="C23" s="39">
        <f>[1]Counts!B23</f>
        <v>45827</v>
      </c>
      <c r="D23" s="40">
        <f>[1]Counts!AF23</f>
        <v>0.65689149560117299</v>
      </c>
    </row>
    <row r="24" spans="1:4" ht="16" customHeight="1" x14ac:dyDescent="0.45">
      <c r="A24" s="34"/>
      <c r="B24" s="37" t="str">
        <f>[1]Counts!A24</f>
        <v>Friday</v>
      </c>
      <c r="C24" s="39">
        <f>[1]Counts!B24</f>
        <v>45828</v>
      </c>
      <c r="D24" s="40">
        <f>[1]Counts!AF24</f>
        <v>0.66129032258064513</v>
      </c>
    </row>
    <row r="25" spans="1:4" ht="16" customHeight="1" x14ac:dyDescent="0.45">
      <c r="A25" s="34"/>
      <c r="B25" s="37" t="str">
        <f>[1]Counts!A25</f>
        <v>Saturday</v>
      </c>
      <c r="C25" s="39">
        <f>[1]Counts!B25</f>
        <v>45829</v>
      </c>
      <c r="D25" s="40">
        <f>[1]Counts!AF25</f>
        <v>0.64393939393939392</v>
      </c>
    </row>
    <row r="26" spans="1:4" ht="16" customHeight="1" x14ac:dyDescent="0.45">
      <c r="A26" s="34"/>
      <c r="B26" s="37" t="str">
        <f>[1]Counts!A26</f>
        <v>Sunday</v>
      </c>
      <c r="C26" s="39">
        <f>[1]Counts!B26</f>
        <v>45830</v>
      </c>
      <c r="D26" s="40">
        <f>[1]Counts!AF26</f>
        <v>0.59872922776148585</v>
      </c>
    </row>
    <row r="27" spans="1:4" ht="16" customHeight="1" x14ac:dyDescent="0.45">
      <c r="A27" s="34"/>
      <c r="B27" s="37" t="str">
        <f>[1]Counts!A27</f>
        <v>Monday</v>
      </c>
      <c r="C27" s="39">
        <f>[1]Counts!B27</f>
        <v>45831</v>
      </c>
      <c r="D27" s="40">
        <f>[1]Counts!AF27</f>
        <v>0.625</v>
      </c>
    </row>
    <row r="28" spans="1:4" ht="16" customHeight="1" x14ac:dyDescent="0.45">
      <c r="A28" s="34"/>
      <c r="B28" s="37" t="str">
        <f>[1]Counts!A28</f>
        <v>Tuesday</v>
      </c>
      <c r="C28" s="39">
        <f>[1]Counts!B28</f>
        <v>45832</v>
      </c>
      <c r="D28" s="40">
        <f>[1]Counts!AF28</f>
        <v>0.64247311827956988</v>
      </c>
    </row>
    <row r="29" spans="1:4" ht="16" customHeight="1" x14ac:dyDescent="0.45">
      <c r="A29" s="34"/>
      <c r="B29" s="37" t="str">
        <f>[1]Counts!A29</f>
        <v>Wednesday</v>
      </c>
      <c r="C29" s="39">
        <f>[1]Counts!B29</f>
        <v>45833</v>
      </c>
      <c r="D29" s="40">
        <f>[1]Counts!AF29</f>
        <v>0.69574780058651031</v>
      </c>
    </row>
    <row r="30" spans="1:4" ht="16" customHeight="1" x14ac:dyDescent="0.45">
      <c r="A30" s="34"/>
      <c r="B30" s="37" t="str">
        <f>[1]Counts!A30</f>
        <v>Thursday</v>
      </c>
      <c r="C30" s="39">
        <f>[1]Counts!B30</f>
        <v>45834</v>
      </c>
      <c r="D30" s="40">
        <f>[1]Counts!AF30</f>
        <v>0.68340664711632448</v>
      </c>
    </row>
    <row r="31" spans="1:4" ht="16" customHeight="1" x14ac:dyDescent="0.45">
      <c r="A31" s="34"/>
      <c r="B31" s="37" t="str">
        <f>[1]Counts!A31</f>
        <v>Friday</v>
      </c>
      <c r="C31" s="39">
        <f>[1]Counts!B31</f>
        <v>45835</v>
      </c>
      <c r="D31" s="40">
        <f>[1]Counts!AF31</f>
        <v>0.65310361681329421</v>
      </c>
    </row>
    <row r="32" spans="1:4" ht="16" customHeight="1" x14ac:dyDescent="0.45">
      <c r="A32" s="34"/>
      <c r="B32" s="37" t="str">
        <f>[1]Counts!A32</f>
        <v>Saturday</v>
      </c>
      <c r="C32" s="39">
        <f>[1]Counts!B32</f>
        <v>45836</v>
      </c>
      <c r="D32" s="40">
        <f>[1]Counts!AF32</f>
        <v>0.62182306940371457</v>
      </c>
    </row>
    <row r="33" spans="1:4" ht="16" customHeight="1" x14ac:dyDescent="0.45">
      <c r="A33" s="34"/>
      <c r="B33" s="37" t="str">
        <f>[1]Counts!A33</f>
        <v>Sunday</v>
      </c>
      <c r="C33" s="39">
        <f>[1]Counts!B33</f>
        <v>45837</v>
      </c>
      <c r="D33" s="40">
        <f>[1]Counts!AF33</f>
        <v>0.5558406647116324</v>
      </c>
    </row>
    <row r="34" spans="1:4" ht="16" customHeight="1" x14ac:dyDescent="0.45">
      <c r="A34" s="34"/>
      <c r="B34" s="37" t="str">
        <f>[1]Counts!A34</f>
        <v>Monday</v>
      </c>
      <c r="C34" s="39">
        <f>[1]Counts!B34</f>
        <v>45838</v>
      </c>
      <c r="D34" s="40">
        <f>[1]Counts!AF34</f>
        <v>0.50806451612903225</v>
      </c>
    </row>
    <row r="35" spans="1:4" ht="16" customHeight="1" thickBot="1" x14ac:dyDescent="0.5">
      <c r="A35" s="34"/>
      <c r="B35" s="41" t="s">
        <v>41</v>
      </c>
      <c r="C35" s="41" t="s">
        <v>41</v>
      </c>
      <c r="D35" s="42" t="s">
        <v>41</v>
      </c>
    </row>
    <row r="36" spans="1:4" ht="16" customHeight="1" x14ac:dyDescent="0.45">
      <c r="A36" s="34"/>
      <c r="B36" s="35"/>
      <c r="C36" s="38" t="s">
        <v>36</v>
      </c>
      <c r="D36" s="43">
        <f>AVERAGE(D5:D34)</f>
        <v>0.60478983382209184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6FDC-6B81-4080-B229-A77C44108ADC}">
  <sheetPr>
    <pageSetUpPr fitToPage="1"/>
  </sheetPr>
  <dimension ref="A1:AF36"/>
  <sheetViews>
    <sheetView workbookViewId="0">
      <selection activeCell="A37" sqref="A37:XFD48"/>
    </sheetView>
  </sheetViews>
  <sheetFormatPr defaultRowHeight="14.5" x14ac:dyDescent="0.35"/>
  <cols>
    <col min="1" max="1" width="12.54296875" bestFit="1" customWidth="1"/>
    <col min="2" max="2" width="20.7265625" bestFit="1" customWidth="1"/>
    <col min="3" max="4" width="13.26953125" bestFit="1" customWidth="1"/>
    <col min="5" max="5" width="11.26953125" bestFit="1" customWidth="1"/>
    <col min="6" max="6" width="12" bestFit="1" customWidth="1"/>
    <col min="7" max="7" width="16.26953125" bestFit="1" customWidth="1"/>
    <col min="8" max="8" width="8.7265625" bestFit="1" customWidth="1"/>
    <col min="9" max="9" width="11.453125" customWidth="1"/>
    <col min="10" max="10" width="11.26953125" customWidth="1"/>
    <col min="11" max="11" width="8.7265625" customWidth="1"/>
    <col min="12" max="13" width="8.26953125" bestFit="1" customWidth="1"/>
    <col min="14" max="14" width="9.26953125" bestFit="1" customWidth="1"/>
    <col min="15" max="16" width="13.26953125" bestFit="1" customWidth="1"/>
    <col min="17" max="17" width="11.7265625" bestFit="1" customWidth="1"/>
    <col min="18" max="18" width="12" bestFit="1" customWidth="1"/>
    <col min="19" max="19" width="12.26953125" bestFit="1" customWidth="1"/>
    <col min="20" max="20" width="10" bestFit="1" customWidth="1"/>
    <col min="21" max="22" width="8.26953125" bestFit="1" customWidth="1"/>
    <col min="23" max="23" width="6.81640625" bestFit="1" customWidth="1"/>
    <col min="24" max="24" width="11.54296875" customWidth="1"/>
    <col min="25" max="25" width="11.453125" customWidth="1"/>
    <col min="26" max="26" width="9.26953125" customWidth="1"/>
    <col min="27" max="27" width="8.453125" customWidth="1"/>
    <col min="28" max="28" width="8.81640625" bestFit="1" customWidth="1"/>
    <col min="29" max="29" width="7.54296875" bestFit="1" customWidth="1"/>
    <col min="30" max="30" width="15" bestFit="1" customWidth="1"/>
    <col min="31" max="31" width="15.26953125" bestFit="1" customWidth="1"/>
    <col min="32" max="32" width="13.81640625" bestFit="1" customWidth="1"/>
  </cols>
  <sheetData>
    <row r="1" spans="1:32" ht="29" x14ac:dyDescent="0.35">
      <c r="L1" s="19" t="s">
        <v>0</v>
      </c>
      <c r="M1" s="19" t="s">
        <v>1</v>
      </c>
      <c r="N1" s="19" t="s">
        <v>2</v>
      </c>
    </row>
    <row r="2" spans="1:32" x14ac:dyDescent="0.35">
      <c r="L2" s="18" t="s">
        <v>3</v>
      </c>
      <c r="M2" s="18" t="s">
        <v>4</v>
      </c>
      <c r="N2" s="18" t="s">
        <v>5</v>
      </c>
    </row>
    <row r="3" spans="1:32" ht="15" thickBot="1" x14ac:dyDescent="0.4"/>
    <row r="4" spans="1:32" ht="15.5" thickTop="1" thickBot="1" x14ac:dyDescent="0.4">
      <c r="C4" s="14" t="s">
        <v>6</v>
      </c>
      <c r="D4" s="2" t="s">
        <v>7</v>
      </c>
      <c r="E4" s="2" t="s">
        <v>8</v>
      </c>
      <c r="F4" s="14" t="s">
        <v>9</v>
      </c>
      <c r="G4" s="2" t="s">
        <v>10</v>
      </c>
      <c r="H4" s="2" t="s">
        <v>11</v>
      </c>
      <c r="I4" s="14" t="s">
        <v>12</v>
      </c>
      <c r="J4" s="2" t="s">
        <v>13</v>
      </c>
      <c r="K4" s="2" t="s">
        <v>14</v>
      </c>
      <c r="L4" s="14" t="s">
        <v>15</v>
      </c>
      <c r="M4" s="2" t="s">
        <v>16</v>
      </c>
      <c r="N4" s="2" t="s">
        <v>17</v>
      </c>
      <c r="O4" s="14" t="s">
        <v>18</v>
      </c>
      <c r="P4" s="2" t="s">
        <v>19</v>
      </c>
      <c r="Q4" s="2" t="s">
        <v>20</v>
      </c>
      <c r="R4" s="14" t="s">
        <v>21</v>
      </c>
      <c r="S4" s="2" t="s">
        <v>22</v>
      </c>
      <c r="T4" s="2" t="s">
        <v>23</v>
      </c>
      <c r="U4" s="14" t="s">
        <v>24</v>
      </c>
      <c r="V4" s="2" t="s">
        <v>25</v>
      </c>
      <c r="W4" s="9" t="s">
        <v>26</v>
      </c>
      <c r="X4" s="14" t="s">
        <v>27</v>
      </c>
      <c r="Y4" s="2" t="s">
        <v>28</v>
      </c>
      <c r="Z4" s="2" t="s">
        <v>29</v>
      </c>
      <c r="AA4" s="14" t="s">
        <v>30</v>
      </c>
      <c r="AB4" s="2" t="s">
        <v>31</v>
      </c>
      <c r="AC4" s="9" t="s">
        <v>32</v>
      </c>
      <c r="AD4" s="13" t="s">
        <v>33</v>
      </c>
      <c r="AE4" s="6" t="s">
        <v>34</v>
      </c>
      <c r="AF4" s="12" t="s">
        <v>35</v>
      </c>
    </row>
    <row r="5" spans="1:32" ht="15.5" thickTop="1" thickBot="1" x14ac:dyDescent="0.4">
      <c r="A5" s="9" t="str">
        <f>TEXT(B5,"dddd")</f>
        <v>Tuesday</v>
      </c>
      <c r="B5" s="11">
        <v>45839</v>
      </c>
      <c r="C5" s="14">
        <v>245</v>
      </c>
      <c r="D5" s="2">
        <v>345</v>
      </c>
      <c r="E5" s="3">
        <f>C5/D5</f>
        <v>0.71014492753623193</v>
      </c>
      <c r="F5" s="14">
        <v>682</v>
      </c>
      <c r="G5" s="2">
        <v>1214</v>
      </c>
      <c r="H5" s="3">
        <f>F5/G5</f>
        <v>0.56177924217462938</v>
      </c>
      <c r="I5" s="14">
        <v>9</v>
      </c>
      <c r="J5" s="2">
        <v>20</v>
      </c>
      <c r="K5" s="3">
        <f>I5/J5</f>
        <v>0.45</v>
      </c>
      <c r="L5" s="14">
        <v>584</v>
      </c>
      <c r="M5" s="2">
        <v>1192</v>
      </c>
      <c r="N5" s="3">
        <f>L5/M5</f>
        <v>0.48993288590604028</v>
      </c>
      <c r="O5" s="14">
        <v>331</v>
      </c>
      <c r="P5" s="2">
        <v>350</v>
      </c>
      <c r="Q5" s="3">
        <f>O5/P5</f>
        <v>0.94571428571428573</v>
      </c>
      <c r="R5" s="14">
        <v>641</v>
      </c>
      <c r="S5" s="2">
        <v>1430</v>
      </c>
      <c r="T5" s="3">
        <f>R5/S5</f>
        <v>0.44825174825174824</v>
      </c>
      <c r="U5" s="14">
        <v>1088</v>
      </c>
      <c r="V5" s="2">
        <v>2296</v>
      </c>
      <c r="W5" s="3">
        <f t="shared" ref="W5:W35" si="0">U5/V5</f>
        <v>0.47386759581881532</v>
      </c>
      <c r="X5" s="14">
        <v>11</v>
      </c>
      <c r="Y5" s="2">
        <v>20</v>
      </c>
      <c r="Z5" s="3">
        <f t="shared" ref="Z5:Z35" si="1">X5/Y5</f>
        <v>0.55000000000000004</v>
      </c>
      <c r="AA5" s="14">
        <v>617</v>
      </c>
      <c r="AB5" s="2">
        <v>1337</v>
      </c>
      <c r="AC5" s="8">
        <f t="shared" ref="AC5:AC35" si="2">AA5/AB5</f>
        <v>0.46148092744951386</v>
      </c>
      <c r="AD5" s="6">
        <f>SUM(C5,F5,L5,O5,R5,U5,X5,AA5)</f>
        <v>4199</v>
      </c>
      <c r="AE5" s="6">
        <f>SUM(D5,G5,M5,P5,S5,V5,Y5,AB5)</f>
        <v>8184</v>
      </c>
      <c r="AF5" s="7">
        <f>AD5/AE5</f>
        <v>0.51307429130009774</v>
      </c>
    </row>
    <row r="6" spans="1:32" ht="15.5" thickTop="1" thickBot="1" x14ac:dyDescent="0.4">
      <c r="A6" s="9" t="str">
        <f t="shared" ref="A6:A35" si="3">TEXT(B6,"dddd")</f>
        <v>Wednesday</v>
      </c>
      <c r="B6" s="10">
        <f>B5+1</f>
        <v>45840</v>
      </c>
      <c r="C6" s="15">
        <v>252</v>
      </c>
      <c r="D6" s="2">
        <v>345</v>
      </c>
      <c r="E6" s="3">
        <f t="shared" ref="E6:E35" si="4">C6/D6</f>
        <v>0.73043478260869565</v>
      </c>
      <c r="F6" s="14">
        <v>736</v>
      </c>
      <c r="G6" s="2">
        <v>1214</v>
      </c>
      <c r="H6" s="3">
        <f t="shared" ref="H6:H35" si="5">F6/G6</f>
        <v>0.6062602965403624</v>
      </c>
      <c r="I6" s="14">
        <v>11</v>
      </c>
      <c r="J6" s="2">
        <v>20</v>
      </c>
      <c r="K6" s="3">
        <f t="shared" ref="K6:K35" si="6">I6/J6</f>
        <v>0.55000000000000004</v>
      </c>
      <c r="L6" s="14">
        <v>662</v>
      </c>
      <c r="M6" s="2">
        <v>1192</v>
      </c>
      <c r="N6" s="3">
        <f t="shared" ref="N6:N35" si="7">L6/M6</f>
        <v>0.55536912751677847</v>
      </c>
      <c r="O6" s="14">
        <v>320</v>
      </c>
      <c r="P6" s="2">
        <v>350</v>
      </c>
      <c r="Q6" s="3">
        <f t="shared" ref="Q6:Q35" si="8">O6/P6</f>
        <v>0.91428571428571426</v>
      </c>
      <c r="R6" s="14">
        <v>628</v>
      </c>
      <c r="S6" s="2">
        <v>1430</v>
      </c>
      <c r="T6" s="3">
        <f t="shared" ref="T6:T35" si="9">R6/S6</f>
        <v>0.43916083916083914</v>
      </c>
      <c r="U6" s="16">
        <v>1145</v>
      </c>
      <c r="V6" s="2">
        <v>2296</v>
      </c>
      <c r="W6" s="5">
        <f t="shared" si="0"/>
        <v>0.49869337979094075</v>
      </c>
      <c r="X6" s="16">
        <v>16</v>
      </c>
      <c r="Y6" s="2">
        <v>20</v>
      </c>
      <c r="Z6" s="3">
        <f t="shared" si="1"/>
        <v>0.8</v>
      </c>
      <c r="AA6" s="16">
        <v>658</v>
      </c>
      <c r="AB6" s="2">
        <v>1337</v>
      </c>
      <c r="AC6" s="8">
        <f t="shared" si="2"/>
        <v>0.49214659685863876</v>
      </c>
      <c r="AD6" s="6">
        <f t="shared" ref="AD6:AE34" si="10">SUM(C6,F6,L6,O6,R6,U6,X6,AA6)</f>
        <v>4417</v>
      </c>
      <c r="AE6" s="6">
        <f t="shared" si="10"/>
        <v>8184</v>
      </c>
      <c r="AF6" s="7">
        <f t="shared" ref="AF6:AF35" si="11">AD6/AE6</f>
        <v>0.5397116324535679</v>
      </c>
    </row>
    <row r="7" spans="1:32" ht="15.5" thickTop="1" thickBot="1" x14ac:dyDescent="0.4">
      <c r="A7" s="9" t="str">
        <f t="shared" si="3"/>
        <v>Thursday</v>
      </c>
      <c r="B7" s="10">
        <f>B6+1</f>
        <v>45841</v>
      </c>
      <c r="C7" s="15">
        <v>230</v>
      </c>
      <c r="D7" s="2">
        <v>345</v>
      </c>
      <c r="E7" s="3">
        <f t="shared" si="4"/>
        <v>0.66666666666666663</v>
      </c>
      <c r="F7" s="14">
        <v>892</v>
      </c>
      <c r="G7" s="2">
        <v>1214</v>
      </c>
      <c r="H7" s="3">
        <f t="shared" si="5"/>
        <v>0.73476112026359142</v>
      </c>
      <c r="I7" s="14">
        <v>12</v>
      </c>
      <c r="J7" s="2">
        <v>20</v>
      </c>
      <c r="K7" s="3">
        <f t="shared" si="6"/>
        <v>0.6</v>
      </c>
      <c r="L7" s="14">
        <v>765</v>
      </c>
      <c r="M7" s="2">
        <v>1192</v>
      </c>
      <c r="N7" s="3">
        <f t="shared" si="7"/>
        <v>0.64177852348993292</v>
      </c>
      <c r="O7" s="14">
        <v>312</v>
      </c>
      <c r="P7" s="2">
        <v>350</v>
      </c>
      <c r="Q7" s="3">
        <f t="shared" si="8"/>
        <v>0.89142857142857146</v>
      </c>
      <c r="R7" s="14">
        <v>536</v>
      </c>
      <c r="S7" s="2">
        <v>1430</v>
      </c>
      <c r="T7" s="3">
        <f t="shared" si="9"/>
        <v>0.3748251748251748</v>
      </c>
      <c r="U7" s="16">
        <v>1269</v>
      </c>
      <c r="V7" s="2">
        <v>2296</v>
      </c>
      <c r="W7" s="5">
        <f t="shared" si="0"/>
        <v>0.55270034843205573</v>
      </c>
      <c r="X7" s="16">
        <v>12</v>
      </c>
      <c r="Y7" s="2">
        <v>20</v>
      </c>
      <c r="Z7" s="3">
        <f t="shared" si="1"/>
        <v>0.6</v>
      </c>
      <c r="AA7" s="16">
        <v>731</v>
      </c>
      <c r="AB7" s="2">
        <v>1337</v>
      </c>
      <c r="AC7" s="8">
        <f t="shared" si="2"/>
        <v>0.54674644727000743</v>
      </c>
      <c r="AD7" s="6">
        <f t="shared" si="10"/>
        <v>4747</v>
      </c>
      <c r="AE7" s="6">
        <f t="shared" si="10"/>
        <v>8184</v>
      </c>
      <c r="AF7" s="7">
        <f t="shared" si="11"/>
        <v>0.58003421309872927</v>
      </c>
    </row>
    <row r="8" spans="1:32" ht="15.5" thickTop="1" thickBot="1" x14ac:dyDescent="0.4">
      <c r="A8" s="9" t="str">
        <f t="shared" si="3"/>
        <v>Friday</v>
      </c>
      <c r="B8" s="10">
        <f t="shared" ref="B8:B35" si="12">B7+1</f>
        <v>45842</v>
      </c>
      <c r="C8" s="15">
        <v>247</v>
      </c>
      <c r="D8" s="2">
        <v>345</v>
      </c>
      <c r="E8" s="3">
        <f t="shared" si="4"/>
        <v>0.71594202898550729</v>
      </c>
      <c r="F8" s="14">
        <v>974</v>
      </c>
      <c r="G8" s="2">
        <v>1214</v>
      </c>
      <c r="H8" s="3">
        <f t="shared" si="5"/>
        <v>0.80230642504118621</v>
      </c>
      <c r="I8" s="14">
        <v>20</v>
      </c>
      <c r="J8" s="2">
        <v>20</v>
      </c>
      <c r="K8" s="3">
        <f t="shared" si="6"/>
        <v>1</v>
      </c>
      <c r="L8" s="14">
        <v>869</v>
      </c>
      <c r="M8" s="2">
        <v>1192</v>
      </c>
      <c r="N8" s="3">
        <f t="shared" si="7"/>
        <v>0.72902684563758391</v>
      </c>
      <c r="O8" s="14">
        <v>324</v>
      </c>
      <c r="P8" s="2">
        <v>350</v>
      </c>
      <c r="Q8" s="3">
        <f t="shared" si="8"/>
        <v>0.92571428571428571</v>
      </c>
      <c r="R8" s="14">
        <v>515</v>
      </c>
      <c r="S8" s="2">
        <v>1430</v>
      </c>
      <c r="T8" s="3">
        <f t="shared" si="9"/>
        <v>0.36013986013986016</v>
      </c>
      <c r="U8" s="14">
        <v>1429</v>
      </c>
      <c r="V8" s="2">
        <v>2296</v>
      </c>
      <c r="W8" s="3">
        <f t="shared" si="0"/>
        <v>0.6223867595818815</v>
      </c>
      <c r="X8" s="14">
        <v>12</v>
      </c>
      <c r="Y8" s="2">
        <v>20</v>
      </c>
      <c r="Z8" s="3">
        <f t="shared" si="1"/>
        <v>0.6</v>
      </c>
      <c r="AA8" s="14">
        <v>781</v>
      </c>
      <c r="AB8" s="2">
        <v>1337</v>
      </c>
      <c r="AC8" s="8">
        <f t="shared" si="2"/>
        <v>0.58414360508601348</v>
      </c>
      <c r="AD8" s="6">
        <f t="shared" si="10"/>
        <v>5151</v>
      </c>
      <c r="AE8" s="6">
        <f t="shared" si="10"/>
        <v>8184</v>
      </c>
      <c r="AF8" s="7">
        <f t="shared" si="11"/>
        <v>0.62939882697947214</v>
      </c>
    </row>
    <row r="9" spans="1:32" ht="15.5" thickTop="1" thickBot="1" x14ac:dyDescent="0.4">
      <c r="A9" s="9" t="str">
        <f t="shared" si="3"/>
        <v>Saturday</v>
      </c>
      <c r="B9" s="10">
        <f t="shared" si="12"/>
        <v>45843</v>
      </c>
      <c r="C9" s="15">
        <v>263</v>
      </c>
      <c r="D9" s="2">
        <v>345</v>
      </c>
      <c r="E9" s="3">
        <f t="shared" si="4"/>
        <v>0.76231884057971011</v>
      </c>
      <c r="F9" s="14">
        <v>1020</v>
      </c>
      <c r="G9" s="2">
        <v>1214</v>
      </c>
      <c r="H9" s="3">
        <f t="shared" si="5"/>
        <v>0.84019769357495877</v>
      </c>
      <c r="I9" s="14">
        <v>19</v>
      </c>
      <c r="J9" s="2">
        <v>20</v>
      </c>
      <c r="K9" s="3">
        <f t="shared" si="6"/>
        <v>0.95</v>
      </c>
      <c r="L9" s="14">
        <v>876</v>
      </c>
      <c r="M9" s="2">
        <v>1192</v>
      </c>
      <c r="N9" s="3">
        <f t="shared" si="7"/>
        <v>0.7348993288590604</v>
      </c>
      <c r="O9" s="14">
        <v>327</v>
      </c>
      <c r="P9" s="2">
        <v>350</v>
      </c>
      <c r="Q9" s="3">
        <f t="shared" si="8"/>
        <v>0.93428571428571427</v>
      </c>
      <c r="R9" s="14">
        <v>537</v>
      </c>
      <c r="S9" s="2">
        <v>1430</v>
      </c>
      <c r="T9" s="3">
        <f t="shared" si="9"/>
        <v>0.37552447552447554</v>
      </c>
      <c r="U9" s="14">
        <v>1444</v>
      </c>
      <c r="V9" s="2">
        <v>2296</v>
      </c>
      <c r="W9" s="5">
        <f t="shared" si="0"/>
        <v>0.62891986062717775</v>
      </c>
      <c r="X9" s="14">
        <v>12</v>
      </c>
      <c r="Y9" s="2">
        <v>20</v>
      </c>
      <c r="Z9" s="3">
        <f t="shared" si="1"/>
        <v>0.6</v>
      </c>
      <c r="AA9" s="14">
        <v>794</v>
      </c>
      <c r="AB9" s="2">
        <v>1337</v>
      </c>
      <c r="AC9" s="8">
        <f t="shared" si="2"/>
        <v>0.59386686611817507</v>
      </c>
      <c r="AD9" s="6">
        <f t="shared" si="10"/>
        <v>5273</v>
      </c>
      <c r="AE9" s="6">
        <f t="shared" si="10"/>
        <v>8184</v>
      </c>
      <c r="AF9" s="7">
        <f t="shared" si="11"/>
        <v>0.64430596285434993</v>
      </c>
    </row>
    <row r="10" spans="1:32" ht="15.5" thickTop="1" thickBot="1" x14ac:dyDescent="0.4">
      <c r="A10" s="9" t="str">
        <f t="shared" si="3"/>
        <v>Sunday</v>
      </c>
      <c r="B10" s="10">
        <f t="shared" si="12"/>
        <v>45844</v>
      </c>
      <c r="C10" s="15">
        <v>248</v>
      </c>
      <c r="D10" s="2">
        <v>345</v>
      </c>
      <c r="E10" s="3">
        <f t="shared" si="4"/>
        <v>0.71884057971014492</v>
      </c>
      <c r="F10" s="14">
        <v>910</v>
      </c>
      <c r="G10" s="2">
        <v>1214</v>
      </c>
      <c r="H10" s="3">
        <f t="shared" si="5"/>
        <v>0.74958813838550242</v>
      </c>
      <c r="I10" s="14">
        <v>19</v>
      </c>
      <c r="J10" s="2">
        <v>20</v>
      </c>
      <c r="K10" s="3">
        <f t="shared" si="6"/>
        <v>0.95</v>
      </c>
      <c r="L10" s="14">
        <v>786</v>
      </c>
      <c r="M10" s="2">
        <v>1192</v>
      </c>
      <c r="N10" s="3">
        <f t="shared" si="7"/>
        <v>0.65939597315436238</v>
      </c>
      <c r="O10" s="14">
        <v>303</v>
      </c>
      <c r="P10" s="2">
        <v>350</v>
      </c>
      <c r="Q10" s="3">
        <f t="shared" si="8"/>
        <v>0.86571428571428577</v>
      </c>
      <c r="R10" s="14">
        <v>503</v>
      </c>
      <c r="S10" s="2">
        <v>1430</v>
      </c>
      <c r="T10" s="3">
        <f t="shared" si="9"/>
        <v>0.35174825174825175</v>
      </c>
      <c r="U10" s="14">
        <v>1298</v>
      </c>
      <c r="V10" s="2">
        <v>2296</v>
      </c>
      <c r="W10" s="5">
        <f t="shared" si="0"/>
        <v>0.56533101045296164</v>
      </c>
      <c r="X10" s="14">
        <v>10</v>
      </c>
      <c r="Y10" s="2">
        <v>20</v>
      </c>
      <c r="Z10" s="3">
        <f t="shared" si="1"/>
        <v>0.5</v>
      </c>
      <c r="AA10" s="15">
        <v>809</v>
      </c>
      <c r="AB10" s="2">
        <v>1337</v>
      </c>
      <c r="AC10" s="8">
        <f t="shared" si="2"/>
        <v>0.60508601346297686</v>
      </c>
      <c r="AD10" s="6">
        <f t="shared" si="10"/>
        <v>4867</v>
      </c>
      <c r="AE10" s="6">
        <f t="shared" si="10"/>
        <v>8184</v>
      </c>
      <c r="AF10" s="7">
        <f t="shared" si="11"/>
        <v>0.59469696969696972</v>
      </c>
    </row>
    <row r="11" spans="1:32" ht="15.5" thickTop="1" thickBot="1" x14ac:dyDescent="0.4">
      <c r="A11" s="9" t="str">
        <f t="shared" si="3"/>
        <v>Monday</v>
      </c>
      <c r="B11" s="10">
        <f t="shared" si="12"/>
        <v>45845</v>
      </c>
      <c r="C11" s="15">
        <v>205</v>
      </c>
      <c r="D11" s="2">
        <v>345</v>
      </c>
      <c r="E11" s="3">
        <f t="shared" si="4"/>
        <v>0.59420289855072461</v>
      </c>
      <c r="F11" s="14">
        <v>829</v>
      </c>
      <c r="G11" s="2">
        <v>1214</v>
      </c>
      <c r="H11" s="3">
        <f t="shared" si="5"/>
        <v>0.68286655683690278</v>
      </c>
      <c r="I11" s="14">
        <v>12</v>
      </c>
      <c r="J11" s="2">
        <v>20</v>
      </c>
      <c r="K11" s="3">
        <f t="shared" si="6"/>
        <v>0.6</v>
      </c>
      <c r="L11" s="14">
        <v>688</v>
      </c>
      <c r="M11" s="2">
        <v>1192</v>
      </c>
      <c r="N11" s="3">
        <f t="shared" si="7"/>
        <v>0.57718120805369133</v>
      </c>
      <c r="O11" s="14">
        <v>337</v>
      </c>
      <c r="P11" s="2">
        <v>350</v>
      </c>
      <c r="Q11" s="3">
        <f t="shared" si="8"/>
        <v>0.96285714285714286</v>
      </c>
      <c r="R11" s="14">
        <v>670</v>
      </c>
      <c r="S11" s="2">
        <v>1430</v>
      </c>
      <c r="T11" s="3">
        <f t="shared" si="9"/>
        <v>0.46853146853146854</v>
      </c>
      <c r="U11" s="14">
        <v>1181</v>
      </c>
      <c r="V11" s="2">
        <v>2296</v>
      </c>
      <c r="W11" s="3">
        <f t="shared" si="0"/>
        <v>0.51437282229965153</v>
      </c>
      <c r="X11" s="14">
        <v>12</v>
      </c>
      <c r="Y11" s="2">
        <v>20</v>
      </c>
      <c r="Z11" s="3">
        <f t="shared" si="1"/>
        <v>0.6</v>
      </c>
      <c r="AA11" s="15">
        <v>701</v>
      </c>
      <c r="AB11" s="2">
        <v>1337</v>
      </c>
      <c r="AC11" s="8">
        <f t="shared" si="2"/>
        <v>0.52430815258040386</v>
      </c>
      <c r="AD11" s="6">
        <f t="shared" si="10"/>
        <v>4623</v>
      </c>
      <c r="AE11" s="6">
        <f t="shared" si="10"/>
        <v>8184</v>
      </c>
      <c r="AF11" s="7">
        <f t="shared" si="11"/>
        <v>0.56488269794721413</v>
      </c>
    </row>
    <row r="12" spans="1:32" ht="15.5" thickTop="1" thickBot="1" x14ac:dyDescent="0.4">
      <c r="A12" s="9" t="str">
        <f t="shared" si="3"/>
        <v>Tuesday</v>
      </c>
      <c r="B12" s="10">
        <f t="shared" si="12"/>
        <v>45846</v>
      </c>
      <c r="C12" s="15">
        <v>311</v>
      </c>
      <c r="D12" s="2">
        <v>345</v>
      </c>
      <c r="E12" s="3">
        <f t="shared" si="4"/>
        <v>0.90144927536231889</v>
      </c>
      <c r="F12" s="14">
        <v>881</v>
      </c>
      <c r="G12" s="2">
        <v>1214</v>
      </c>
      <c r="H12" s="3">
        <f t="shared" si="5"/>
        <v>0.72570016474464583</v>
      </c>
      <c r="I12" s="14">
        <v>11</v>
      </c>
      <c r="J12" s="2">
        <v>20</v>
      </c>
      <c r="K12" s="3">
        <f t="shared" si="6"/>
        <v>0.55000000000000004</v>
      </c>
      <c r="L12" s="14">
        <v>638</v>
      </c>
      <c r="M12" s="2">
        <v>1192</v>
      </c>
      <c r="N12" s="3">
        <f t="shared" si="7"/>
        <v>0.53523489932885904</v>
      </c>
      <c r="O12" s="14">
        <v>341</v>
      </c>
      <c r="P12" s="2">
        <v>350</v>
      </c>
      <c r="Q12" s="3">
        <f t="shared" si="8"/>
        <v>0.97428571428571431</v>
      </c>
      <c r="R12" s="14">
        <v>990</v>
      </c>
      <c r="S12" s="2">
        <v>1430</v>
      </c>
      <c r="T12" s="3">
        <f t="shared" si="9"/>
        <v>0.69230769230769229</v>
      </c>
      <c r="U12" s="14">
        <v>1063</v>
      </c>
      <c r="V12" s="2">
        <v>2296</v>
      </c>
      <c r="W12" s="3">
        <f t="shared" si="0"/>
        <v>0.46297909407665505</v>
      </c>
      <c r="X12" s="14">
        <v>15</v>
      </c>
      <c r="Y12" s="2">
        <v>20</v>
      </c>
      <c r="Z12" s="3">
        <f t="shared" si="1"/>
        <v>0.75</v>
      </c>
      <c r="AA12" s="15">
        <v>657</v>
      </c>
      <c r="AB12" s="2">
        <v>1337</v>
      </c>
      <c r="AC12" s="8">
        <f t="shared" si="2"/>
        <v>0.49139865370231861</v>
      </c>
      <c r="AD12" s="6">
        <f t="shared" si="10"/>
        <v>4896</v>
      </c>
      <c r="AE12" s="6">
        <f t="shared" si="10"/>
        <v>8184</v>
      </c>
      <c r="AF12" s="7">
        <f t="shared" si="11"/>
        <v>0.59824046920821117</v>
      </c>
    </row>
    <row r="13" spans="1:32" ht="15.5" thickTop="1" thickBot="1" x14ac:dyDescent="0.4">
      <c r="A13" s="9" t="str">
        <f t="shared" si="3"/>
        <v>Wednesday</v>
      </c>
      <c r="B13" s="10">
        <f t="shared" si="12"/>
        <v>45847</v>
      </c>
      <c r="C13" s="15">
        <v>302</v>
      </c>
      <c r="D13" s="2">
        <v>345</v>
      </c>
      <c r="E13" s="3">
        <f t="shared" si="4"/>
        <v>0.87536231884057969</v>
      </c>
      <c r="F13" s="14">
        <v>845</v>
      </c>
      <c r="G13" s="2">
        <v>1214</v>
      </c>
      <c r="H13" s="3">
        <f t="shared" si="5"/>
        <v>0.6960461285008237</v>
      </c>
      <c r="I13" s="14">
        <v>12</v>
      </c>
      <c r="J13" s="2">
        <v>20</v>
      </c>
      <c r="K13" s="3">
        <f t="shared" si="6"/>
        <v>0.6</v>
      </c>
      <c r="L13" s="14">
        <v>670</v>
      </c>
      <c r="M13" s="2">
        <v>1192</v>
      </c>
      <c r="N13" s="3">
        <f t="shared" si="7"/>
        <v>0.56208053691275173</v>
      </c>
      <c r="O13" s="14">
        <v>335</v>
      </c>
      <c r="P13" s="2">
        <v>350</v>
      </c>
      <c r="Q13" s="3">
        <f t="shared" si="8"/>
        <v>0.95714285714285718</v>
      </c>
      <c r="R13" s="14">
        <v>1028</v>
      </c>
      <c r="S13" s="2">
        <v>1430</v>
      </c>
      <c r="T13" s="3">
        <f t="shared" si="9"/>
        <v>0.71888111888111883</v>
      </c>
      <c r="U13" s="14">
        <v>1067</v>
      </c>
      <c r="V13" s="2">
        <v>2296</v>
      </c>
      <c r="W13" s="3">
        <f t="shared" si="0"/>
        <v>0.46472125435540068</v>
      </c>
      <c r="X13" s="14">
        <v>8</v>
      </c>
      <c r="Y13" s="2">
        <v>20</v>
      </c>
      <c r="Z13" s="3">
        <f t="shared" si="1"/>
        <v>0.4</v>
      </c>
      <c r="AA13" s="15">
        <v>707</v>
      </c>
      <c r="AB13" s="2">
        <v>1337</v>
      </c>
      <c r="AC13" s="8">
        <f t="shared" si="2"/>
        <v>0.52879581151832455</v>
      </c>
      <c r="AD13" s="6">
        <f t="shared" si="10"/>
        <v>4962</v>
      </c>
      <c r="AE13" s="6">
        <f t="shared" si="10"/>
        <v>8184</v>
      </c>
      <c r="AF13" s="7">
        <f t="shared" si="11"/>
        <v>0.60630498533724342</v>
      </c>
    </row>
    <row r="14" spans="1:32" ht="15.5" thickTop="1" thickBot="1" x14ac:dyDescent="0.4">
      <c r="A14" s="9" t="str">
        <f t="shared" si="3"/>
        <v>Thursday</v>
      </c>
      <c r="B14" s="10">
        <f t="shared" si="12"/>
        <v>45848</v>
      </c>
      <c r="C14" s="15">
        <v>287</v>
      </c>
      <c r="D14" s="2">
        <v>345</v>
      </c>
      <c r="E14" s="3">
        <f t="shared" si="4"/>
        <v>0.8318840579710145</v>
      </c>
      <c r="F14" s="14">
        <v>932</v>
      </c>
      <c r="G14" s="2">
        <v>1214</v>
      </c>
      <c r="H14" s="3">
        <f t="shared" si="5"/>
        <v>0.76771004942339371</v>
      </c>
      <c r="I14" s="14">
        <v>21</v>
      </c>
      <c r="J14" s="2">
        <v>20</v>
      </c>
      <c r="K14" s="3">
        <f t="shared" si="6"/>
        <v>1.05</v>
      </c>
      <c r="L14" s="14">
        <v>737</v>
      </c>
      <c r="M14" s="2">
        <v>1192</v>
      </c>
      <c r="N14" s="3">
        <f t="shared" si="7"/>
        <v>0.61828859060402686</v>
      </c>
      <c r="O14" s="14">
        <v>329</v>
      </c>
      <c r="P14" s="2">
        <v>350</v>
      </c>
      <c r="Q14" s="3">
        <f t="shared" si="8"/>
        <v>0.94</v>
      </c>
      <c r="R14" s="14">
        <v>955</v>
      </c>
      <c r="S14" s="2">
        <v>1430</v>
      </c>
      <c r="T14" s="3">
        <f t="shared" si="9"/>
        <v>0.66783216783216781</v>
      </c>
      <c r="U14" s="14">
        <v>1164</v>
      </c>
      <c r="V14" s="2">
        <v>2296</v>
      </c>
      <c r="W14" s="3">
        <f t="shared" si="0"/>
        <v>0.50696864111498263</v>
      </c>
      <c r="X14" s="14">
        <v>9</v>
      </c>
      <c r="Y14" s="2">
        <v>20</v>
      </c>
      <c r="Z14" s="3">
        <f t="shared" si="1"/>
        <v>0.45</v>
      </c>
      <c r="AA14" s="15">
        <v>740</v>
      </c>
      <c r="AB14" s="2">
        <v>1337</v>
      </c>
      <c r="AC14" s="8">
        <f t="shared" si="2"/>
        <v>0.55347793567688852</v>
      </c>
      <c r="AD14" s="6">
        <f t="shared" si="10"/>
        <v>5153</v>
      </c>
      <c r="AE14" s="6">
        <f t="shared" si="10"/>
        <v>8184</v>
      </c>
      <c r="AF14" s="7">
        <f t="shared" si="11"/>
        <v>0.62964320625610948</v>
      </c>
    </row>
    <row r="15" spans="1:32" ht="15.5" thickTop="1" thickBot="1" x14ac:dyDescent="0.4">
      <c r="A15" s="9" t="str">
        <f t="shared" si="3"/>
        <v>Friday</v>
      </c>
      <c r="B15" s="10">
        <f t="shared" si="12"/>
        <v>45849</v>
      </c>
      <c r="C15" s="15">
        <v>265</v>
      </c>
      <c r="D15" s="2">
        <v>345</v>
      </c>
      <c r="E15" s="3">
        <f t="shared" si="4"/>
        <v>0.76811594202898548</v>
      </c>
      <c r="F15" s="14">
        <v>952</v>
      </c>
      <c r="G15" s="2">
        <v>1214</v>
      </c>
      <c r="H15" s="3">
        <f t="shared" si="5"/>
        <v>0.78418451400329492</v>
      </c>
      <c r="I15" s="14">
        <v>21</v>
      </c>
      <c r="J15" s="2">
        <v>20</v>
      </c>
      <c r="K15" s="3">
        <f t="shared" si="6"/>
        <v>1.05</v>
      </c>
      <c r="L15" s="14">
        <v>804</v>
      </c>
      <c r="M15" s="2">
        <v>1192</v>
      </c>
      <c r="N15" s="3">
        <f t="shared" si="7"/>
        <v>0.67449664429530198</v>
      </c>
      <c r="O15" s="14">
        <v>325</v>
      </c>
      <c r="P15" s="2">
        <v>350</v>
      </c>
      <c r="Q15" s="3">
        <f t="shared" si="8"/>
        <v>0.9285714285714286</v>
      </c>
      <c r="R15" s="14">
        <v>709</v>
      </c>
      <c r="S15" s="2">
        <v>1430</v>
      </c>
      <c r="T15" s="3">
        <f t="shared" si="9"/>
        <v>0.49580419580419582</v>
      </c>
      <c r="U15" s="14">
        <v>1248</v>
      </c>
      <c r="V15" s="2">
        <v>2296</v>
      </c>
      <c r="W15" s="3">
        <f t="shared" si="0"/>
        <v>0.54355400696864109</v>
      </c>
      <c r="X15" s="14">
        <v>9</v>
      </c>
      <c r="Y15" s="2">
        <v>20</v>
      </c>
      <c r="Z15" s="3">
        <f t="shared" si="1"/>
        <v>0.45</v>
      </c>
      <c r="AA15" s="15">
        <v>766</v>
      </c>
      <c r="AB15" s="2">
        <v>1337</v>
      </c>
      <c r="AC15" s="8">
        <f t="shared" si="2"/>
        <v>0.5729244577412117</v>
      </c>
      <c r="AD15" s="6">
        <f t="shared" si="10"/>
        <v>5078</v>
      </c>
      <c r="AE15" s="6">
        <f t="shared" si="10"/>
        <v>8184</v>
      </c>
      <c r="AF15" s="7">
        <f t="shared" si="11"/>
        <v>0.62047898338220919</v>
      </c>
    </row>
    <row r="16" spans="1:32" ht="15.5" thickTop="1" thickBot="1" x14ac:dyDescent="0.4">
      <c r="A16" s="9" t="str">
        <f t="shared" si="3"/>
        <v>Saturday</v>
      </c>
      <c r="B16" s="10">
        <f t="shared" si="12"/>
        <v>45850</v>
      </c>
      <c r="C16" s="17">
        <v>279</v>
      </c>
      <c r="D16" s="2">
        <v>345</v>
      </c>
      <c r="E16" s="3">
        <f t="shared" si="4"/>
        <v>0.80869565217391304</v>
      </c>
      <c r="F16" s="14">
        <v>1019</v>
      </c>
      <c r="G16" s="2">
        <v>1214</v>
      </c>
      <c r="H16" s="3">
        <f t="shared" si="5"/>
        <v>0.83937397034596373</v>
      </c>
      <c r="I16" s="14">
        <v>17</v>
      </c>
      <c r="J16" s="2">
        <v>20</v>
      </c>
      <c r="K16" s="3">
        <f t="shared" si="6"/>
        <v>0.85</v>
      </c>
      <c r="L16" s="14">
        <v>891</v>
      </c>
      <c r="M16" s="2">
        <v>1192</v>
      </c>
      <c r="N16" s="3">
        <f t="shared" si="7"/>
        <v>0.74748322147651003</v>
      </c>
      <c r="O16" s="14">
        <v>312</v>
      </c>
      <c r="P16" s="2">
        <v>350</v>
      </c>
      <c r="Q16" s="3">
        <f t="shared" si="8"/>
        <v>0.89142857142857146</v>
      </c>
      <c r="R16" s="14">
        <v>564</v>
      </c>
      <c r="S16" s="2">
        <v>1430</v>
      </c>
      <c r="T16" s="3">
        <f t="shared" si="9"/>
        <v>0.39440559440559442</v>
      </c>
      <c r="U16" s="14">
        <v>1195</v>
      </c>
      <c r="V16" s="2">
        <v>2296</v>
      </c>
      <c r="W16" s="3">
        <f t="shared" si="0"/>
        <v>0.52047038327526129</v>
      </c>
      <c r="X16" s="14">
        <v>11</v>
      </c>
      <c r="Y16" s="2">
        <v>20</v>
      </c>
      <c r="Z16" s="3">
        <f t="shared" si="1"/>
        <v>0.55000000000000004</v>
      </c>
      <c r="AA16" s="15">
        <v>724</v>
      </c>
      <c r="AB16" s="2">
        <v>1337</v>
      </c>
      <c r="AC16" s="8">
        <f t="shared" si="2"/>
        <v>0.54151084517576664</v>
      </c>
      <c r="AD16" s="6">
        <f t="shared" si="10"/>
        <v>4995</v>
      </c>
      <c r="AE16" s="6">
        <f t="shared" si="10"/>
        <v>8184</v>
      </c>
      <c r="AF16" s="7">
        <f t="shared" si="11"/>
        <v>0.61033724340175954</v>
      </c>
    </row>
    <row r="17" spans="1:32" ht="15.5" thickTop="1" thickBot="1" x14ac:dyDescent="0.4">
      <c r="A17" s="9" t="str">
        <f t="shared" si="3"/>
        <v>Sunday</v>
      </c>
      <c r="B17" s="10">
        <f t="shared" si="12"/>
        <v>45851</v>
      </c>
      <c r="C17" s="15">
        <v>240</v>
      </c>
      <c r="D17" s="2">
        <v>345</v>
      </c>
      <c r="E17" s="3">
        <f t="shared" si="4"/>
        <v>0.69565217391304346</v>
      </c>
      <c r="F17" s="14">
        <v>901</v>
      </c>
      <c r="G17" s="2">
        <v>1214</v>
      </c>
      <c r="H17" s="3">
        <f t="shared" si="5"/>
        <v>0.74217462932454692</v>
      </c>
      <c r="I17" s="14">
        <v>19</v>
      </c>
      <c r="J17" s="2">
        <v>20</v>
      </c>
      <c r="K17" s="3">
        <f t="shared" si="6"/>
        <v>0.95</v>
      </c>
      <c r="L17" s="14">
        <v>748</v>
      </c>
      <c r="M17" s="2">
        <v>1192</v>
      </c>
      <c r="N17" s="3">
        <f t="shared" si="7"/>
        <v>0.62751677852348997</v>
      </c>
      <c r="O17" s="14">
        <v>314</v>
      </c>
      <c r="P17" s="2">
        <v>350</v>
      </c>
      <c r="Q17" s="3">
        <f t="shared" si="8"/>
        <v>0.89714285714285713</v>
      </c>
      <c r="R17" s="14">
        <v>562</v>
      </c>
      <c r="S17" s="2">
        <v>1430</v>
      </c>
      <c r="T17" s="3">
        <f t="shared" si="9"/>
        <v>0.39300699300699299</v>
      </c>
      <c r="U17" s="14">
        <v>1145</v>
      </c>
      <c r="V17" s="2">
        <v>2296</v>
      </c>
      <c r="W17" s="3">
        <f t="shared" si="0"/>
        <v>0.49869337979094075</v>
      </c>
      <c r="X17" s="14">
        <v>15</v>
      </c>
      <c r="Y17" s="2">
        <v>20</v>
      </c>
      <c r="Z17" s="3">
        <f t="shared" si="1"/>
        <v>0.75</v>
      </c>
      <c r="AA17" s="15">
        <v>660</v>
      </c>
      <c r="AB17" s="2">
        <v>1337</v>
      </c>
      <c r="AC17" s="8">
        <f t="shared" si="2"/>
        <v>0.49364248317127896</v>
      </c>
      <c r="AD17" s="6">
        <f t="shared" si="10"/>
        <v>4585</v>
      </c>
      <c r="AE17" s="6">
        <f t="shared" si="10"/>
        <v>8184</v>
      </c>
      <c r="AF17" s="7">
        <f t="shared" si="11"/>
        <v>0.56023949169110454</v>
      </c>
    </row>
    <row r="18" spans="1:32" ht="15.5" thickTop="1" thickBot="1" x14ac:dyDescent="0.4">
      <c r="A18" s="9" t="str">
        <f t="shared" si="3"/>
        <v>Monday</v>
      </c>
      <c r="B18" s="10">
        <f t="shared" si="12"/>
        <v>45852</v>
      </c>
      <c r="C18" s="15">
        <v>306</v>
      </c>
      <c r="D18" s="2">
        <v>345</v>
      </c>
      <c r="E18" s="3">
        <f t="shared" si="4"/>
        <v>0.88695652173913042</v>
      </c>
      <c r="F18" s="14">
        <v>895</v>
      </c>
      <c r="G18" s="2">
        <v>1214</v>
      </c>
      <c r="H18" s="3">
        <f t="shared" si="5"/>
        <v>0.73723228995057666</v>
      </c>
      <c r="I18" s="14">
        <v>15</v>
      </c>
      <c r="J18" s="2">
        <v>20</v>
      </c>
      <c r="K18" s="3">
        <f t="shared" si="6"/>
        <v>0.75</v>
      </c>
      <c r="L18" s="14">
        <v>650</v>
      </c>
      <c r="M18" s="2">
        <v>1192</v>
      </c>
      <c r="N18" s="3">
        <f t="shared" si="7"/>
        <v>0.54530201342281881</v>
      </c>
      <c r="O18" s="14">
        <v>333</v>
      </c>
      <c r="P18" s="2">
        <v>350</v>
      </c>
      <c r="Q18" s="3">
        <f t="shared" si="8"/>
        <v>0.9514285714285714</v>
      </c>
      <c r="R18" s="14">
        <v>834</v>
      </c>
      <c r="S18" s="2">
        <v>1430</v>
      </c>
      <c r="T18" s="3">
        <f t="shared" si="9"/>
        <v>0.58321678321678316</v>
      </c>
      <c r="U18" s="14">
        <v>1112</v>
      </c>
      <c r="V18" s="2">
        <v>2296</v>
      </c>
      <c r="W18" s="3">
        <f t="shared" si="0"/>
        <v>0.48432055749128922</v>
      </c>
      <c r="X18" s="14">
        <v>21</v>
      </c>
      <c r="Y18" s="2">
        <v>20</v>
      </c>
      <c r="Z18" s="3">
        <f t="shared" si="1"/>
        <v>1.05</v>
      </c>
      <c r="AA18" s="15">
        <v>756</v>
      </c>
      <c r="AB18" s="2">
        <v>1337</v>
      </c>
      <c r="AC18" s="8">
        <f t="shared" si="2"/>
        <v>0.56544502617801051</v>
      </c>
      <c r="AD18" s="6">
        <f t="shared" si="10"/>
        <v>4907</v>
      </c>
      <c r="AE18" s="6">
        <f t="shared" si="10"/>
        <v>8184</v>
      </c>
      <c r="AF18" s="7">
        <f t="shared" si="11"/>
        <v>0.59958455522971654</v>
      </c>
    </row>
    <row r="19" spans="1:32" ht="15.5" thickTop="1" thickBot="1" x14ac:dyDescent="0.4">
      <c r="A19" s="9" t="str">
        <f t="shared" si="3"/>
        <v>Tuesday</v>
      </c>
      <c r="B19" s="10">
        <f t="shared" si="12"/>
        <v>45853</v>
      </c>
      <c r="C19" s="15">
        <v>315</v>
      </c>
      <c r="D19" s="2">
        <v>345</v>
      </c>
      <c r="E19" s="3">
        <f t="shared" si="4"/>
        <v>0.91304347826086951</v>
      </c>
      <c r="F19" s="14">
        <v>943</v>
      </c>
      <c r="G19" s="2">
        <v>1214</v>
      </c>
      <c r="H19" s="3">
        <f t="shared" si="5"/>
        <v>0.77677100494233942</v>
      </c>
      <c r="I19" s="14">
        <v>16</v>
      </c>
      <c r="J19" s="2">
        <v>20</v>
      </c>
      <c r="K19" s="3">
        <f t="shared" si="6"/>
        <v>0.8</v>
      </c>
      <c r="L19" s="14">
        <v>647</v>
      </c>
      <c r="M19" s="2">
        <v>1192</v>
      </c>
      <c r="N19" s="3">
        <f t="shared" si="7"/>
        <v>0.54278523489932884</v>
      </c>
      <c r="O19" s="14">
        <v>333</v>
      </c>
      <c r="P19" s="2">
        <v>350</v>
      </c>
      <c r="Q19" s="3">
        <f t="shared" si="8"/>
        <v>0.9514285714285714</v>
      </c>
      <c r="R19" s="14">
        <v>1108</v>
      </c>
      <c r="S19" s="2">
        <v>1430</v>
      </c>
      <c r="T19" s="3">
        <f t="shared" si="9"/>
        <v>0.77482517482517488</v>
      </c>
      <c r="U19" s="14">
        <v>1097</v>
      </c>
      <c r="V19" s="2">
        <v>2296</v>
      </c>
      <c r="W19" s="3">
        <f t="shared" si="0"/>
        <v>0.47778745644599302</v>
      </c>
      <c r="X19" s="14">
        <v>22</v>
      </c>
      <c r="Y19" s="2">
        <v>20</v>
      </c>
      <c r="Z19" s="3">
        <f t="shared" si="1"/>
        <v>1.1000000000000001</v>
      </c>
      <c r="AA19" s="15">
        <v>713</v>
      </c>
      <c r="AB19" s="2">
        <v>1337</v>
      </c>
      <c r="AC19" s="8">
        <f t="shared" si="2"/>
        <v>0.53328347045624536</v>
      </c>
      <c r="AD19" s="6">
        <f t="shared" si="10"/>
        <v>5178</v>
      </c>
      <c r="AE19" s="6">
        <f t="shared" si="10"/>
        <v>8184</v>
      </c>
      <c r="AF19" s="7">
        <f t="shared" si="11"/>
        <v>0.63269794721407624</v>
      </c>
    </row>
    <row r="20" spans="1:32" ht="15.5" thickTop="1" thickBot="1" x14ac:dyDescent="0.4">
      <c r="A20" s="9" t="str">
        <f t="shared" si="3"/>
        <v>Wednesday</v>
      </c>
      <c r="B20" s="10">
        <f t="shared" si="12"/>
        <v>45854</v>
      </c>
      <c r="C20" s="15">
        <v>325</v>
      </c>
      <c r="D20" s="2">
        <v>345</v>
      </c>
      <c r="E20" s="3">
        <f t="shared" si="4"/>
        <v>0.94202898550724634</v>
      </c>
      <c r="F20" s="14">
        <v>965</v>
      </c>
      <c r="G20" s="2">
        <v>1214</v>
      </c>
      <c r="H20" s="3">
        <f t="shared" si="5"/>
        <v>0.7948929159802306</v>
      </c>
      <c r="I20" s="14">
        <v>12</v>
      </c>
      <c r="J20" s="2">
        <v>20</v>
      </c>
      <c r="K20" s="3">
        <f t="shared" si="6"/>
        <v>0.6</v>
      </c>
      <c r="L20" s="14">
        <v>668</v>
      </c>
      <c r="M20" s="2">
        <v>1192</v>
      </c>
      <c r="N20" s="3">
        <f t="shared" si="7"/>
        <v>0.56040268456375841</v>
      </c>
      <c r="O20" s="14">
        <v>335</v>
      </c>
      <c r="P20" s="2">
        <v>350</v>
      </c>
      <c r="Q20" s="3">
        <f t="shared" si="8"/>
        <v>0.95714285714285718</v>
      </c>
      <c r="R20" s="14">
        <v>1095</v>
      </c>
      <c r="S20" s="2">
        <v>1430</v>
      </c>
      <c r="T20" s="3">
        <f t="shared" si="9"/>
        <v>0.76573426573426573</v>
      </c>
      <c r="U20" s="14">
        <v>1118</v>
      </c>
      <c r="V20" s="2">
        <v>2296</v>
      </c>
      <c r="W20" s="3">
        <f t="shared" si="0"/>
        <v>0.48693379790940766</v>
      </c>
      <c r="X20" s="14">
        <v>18</v>
      </c>
      <c r="Y20" s="2">
        <v>20</v>
      </c>
      <c r="Z20" s="3">
        <f t="shared" si="1"/>
        <v>0.9</v>
      </c>
      <c r="AA20" s="15">
        <v>737</v>
      </c>
      <c r="AB20" s="2">
        <v>1337</v>
      </c>
      <c r="AC20" s="8">
        <f t="shared" si="2"/>
        <v>0.55123410620792823</v>
      </c>
      <c r="AD20" s="6">
        <f t="shared" si="10"/>
        <v>5261</v>
      </c>
      <c r="AE20" s="6">
        <f t="shared" si="10"/>
        <v>8184</v>
      </c>
      <c r="AF20" s="7">
        <f t="shared" si="11"/>
        <v>0.64283968719452589</v>
      </c>
    </row>
    <row r="21" spans="1:32" ht="15.5" thickTop="1" thickBot="1" x14ac:dyDescent="0.4">
      <c r="A21" s="9" t="str">
        <f t="shared" si="3"/>
        <v>Thursday</v>
      </c>
      <c r="B21" s="10">
        <f t="shared" si="12"/>
        <v>45855</v>
      </c>
      <c r="C21" s="15">
        <v>316</v>
      </c>
      <c r="D21" s="2">
        <v>345</v>
      </c>
      <c r="E21" s="3">
        <f t="shared" si="4"/>
        <v>0.91594202898550725</v>
      </c>
      <c r="F21" s="14">
        <v>1001</v>
      </c>
      <c r="G21" s="2">
        <v>1214</v>
      </c>
      <c r="H21" s="3">
        <f t="shared" si="5"/>
        <v>0.82454695222405272</v>
      </c>
      <c r="I21" s="14">
        <v>13</v>
      </c>
      <c r="J21" s="2">
        <v>20</v>
      </c>
      <c r="K21" s="3">
        <f t="shared" si="6"/>
        <v>0.65</v>
      </c>
      <c r="L21" s="14">
        <v>719</v>
      </c>
      <c r="M21" s="2">
        <v>1192</v>
      </c>
      <c r="N21" s="3">
        <f t="shared" si="7"/>
        <v>0.60318791946308725</v>
      </c>
      <c r="O21" s="14">
        <v>330</v>
      </c>
      <c r="P21" s="2">
        <v>350</v>
      </c>
      <c r="Q21" s="3">
        <f t="shared" si="8"/>
        <v>0.94285714285714284</v>
      </c>
      <c r="R21" s="14">
        <v>1017</v>
      </c>
      <c r="S21" s="2">
        <v>1430</v>
      </c>
      <c r="T21" s="3">
        <f t="shared" si="9"/>
        <v>0.71118881118881117</v>
      </c>
      <c r="U21" s="14">
        <v>1160</v>
      </c>
      <c r="V21" s="2">
        <v>2296</v>
      </c>
      <c r="W21" s="3">
        <f t="shared" si="0"/>
        <v>0.50522648083623689</v>
      </c>
      <c r="X21" s="14">
        <v>20</v>
      </c>
      <c r="Y21" s="2">
        <v>20</v>
      </c>
      <c r="Z21" s="3">
        <f t="shared" si="1"/>
        <v>1</v>
      </c>
      <c r="AA21" s="15">
        <v>802</v>
      </c>
      <c r="AB21" s="2">
        <v>1337</v>
      </c>
      <c r="AC21" s="8">
        <f t="shared" si="2"/>
        <v>0.59985041136873596</v>
      </c>
      <c r="AD21" s="6">
        <f t="shared" si="10"/>
        <v>5365</v>
      </c>
      <c r="AE21" s="6">
        <f t="shared" si="10"/>
        <v>8184</v>
      </c>
      <c r="AF21" s="7">
        <f t="shared" si="11"/>
        <v>0.65554740957966762</v>
      </c>
    </row>
    <row r="22" spans="1:32" ht="15.5" thickTop="1" thickBot="1" x14ac:dyDescent="0.4">
      <c r="A22" s="9" t="str">
        <f t="shared" si="3"/>
        <v>Friday</v>
      </c>
      <c r="B22" s="10">
        <f t="shared" si="12"/>
        <v>45856</v>
      </c>
      <c r="C22" s="15">
        <v>293</v>
      </c>
      <c r="D22" s="2">
        <v>345</v>
      </c>
      <c r="E22" s="3">
        <f t="shared" si="4"/>
        <v>0.8492753623188406</v>
      </c>
      <c r="F22" s="14">
        <v>986</v>
      </c>
      <c r="G22" s="2">
        <v>1214</v>
      </c>
      <c r="H22" s="3">
        <f t="shared" si="5"/>
        <v>0.81219110378912684</v>
      </c>
      <c r="I22" s="14">
        <v>15</v>
      </c>
      <c r="J22" s="2">
        <v>20</v>
      </c>
      <c r="K22" s="3">
        <f t="shared" si="6"/>
        <v>0.75</v>
      </c>
      <c r="L22" s="14">
        <v>723</v>
      </c>
      <c r="M22" s="2">
        <v>1192</v>
      </c>
      <c r="N22" s="3">
        <f t="shared" si="7"/>
        <v>0.60654362416107388</v>
      </c>
      <c r="O22" s="14">
        <v>337</v>
      </c>
      <c r="P22" s="2">
        <v>350</v>
      </c>
      <c r="Q22" s="3">
        <f t="shared" si="8"/>
        <v>0.96285714285714286</v>
      </c>
      <c r="R22" s="14">
        <v>781</v>
      </c>
      <c r="S22" s="2">
        <v>1430</v>
      </c>
      <c r="T22" s="3">
        <f t="shared" si="9"/>
        <v>0.5461538461538461</v>
      </c>
      <c r="U22" s="14">
        <v>1251</v>
      </c>
      <c r="V22" s="2">
        <v>2296</v>
      </c>
      <c r="W22" s="3">
        <f t="shared" si="0"/>
        <v>0.54486062717770034</v>
      </c>
      <c r="X22" s="14">
        <v>24</v>
      </c>
      <c r="Y22" s="2">
        <v>20</v>
      </c>
      <c r="Z22" s="3">
        <f t="shared" si="1"/>
        <v>1.2</v>
      </c>
      <c r="AA22" s="15">
        <v>775</v>
      </c>
      <c r="AB22" s="2">
        <v>1337</v>
      </c>
      <c r="AC22" s="8">
        <f t="shared" si="2"/>
        <v>0.57965594614809279</v>
      </c>
      <c r="AD22" s="6">
        <f t="shared" si="10"/>
        <v>5170</v>
      </c>
      <c r="AE22" s="6">
        <f t="shared" si="10"/>
        <v>8184</v>
      </c>
      <c r="AF22" s="7">
        <f t="shared" si="11"/>
        <v>0.63172043010752688</v>
      </c>
    </row>
    <row r="23" spans="1:32" ht="15.5" thickTop="1" thickBot="1" x14ac:dyDescent="0.4">
      <c r="A23" s="9" t="str">
        <f t="shared" si="3"/>
        <v>Saturday</v>
      </c>
      <c r="B23" s="10">
        <f t="shared" si="12"/>
        <v>45857</v>
      </c>
      <c r="C23" s="15">
        <v>285</v>
      </c>
      <c r="D23" s="2">
        <v>345</v>
      </c>
      <c r="E23" s="3">
        <f t="shared" si="4"/>
        <v>0.82608695652173914</v>
      </c>
      <c r="F23" s="14">
        <v>978</v>
      </c>
      <c r="G23" s="2">
        <v>1214</v>
      </c>
      <c r="H23" s="3">
        <f t="shared" si="5"/>
        <v>0.80560131795716639</v>
      </c>
      <c r="I23" s="14">
        <v>19</v>
      </c>
      <c r="J23" s="2">
        <v>20</v>
      </c>
      <c r="K23" s="3">
        <f t="shared" si="6"/>
        <v>0.95</v>
      </c>
      <c r="L23" s="14">
        <v>710</v>
      </c>
      <c r="M23" s="2">
        <v>1192</v>
      </c>
      <c r="N23" s="3">
        <f t="shared" si="7"/>
        <v>0.59563758389261745</v>
      </c>
      <c r="O23" s="14">
        <v>313</v>
      </c>
      <c r="P23" s="2">
        <v>350</v>
      </c>
      <c r="Q23" s="3">
        <f t="shared" si="8"/>
        <v>0.89428571428571424</v>
      </c>
      <c r="R23" s="14">
        <v>628</v>
      </c>
      <c r="S23" s="2">
        <v>1430</v>
      </c>
      <c r="T23" s="3">
        <f t="shared" si="9"/>
        <v>0.43916083916083914</v>
      </c>
      <c r="U23" s="14">
        <v>1465</v>
      </c>
      <c r="V23" s="2">
        <v>2296</v>
      </c>
      <c r="W23" s="3">
        <f t="shared" si="0"/>
        <v>0.63806620209059228</v>
      </c>
      <c r="X23" s="14">
        <v>16</v>
      </c>
      <c r="Y23" s="2">
        <v>20</v>
      </c>
      <c r="Z23" s="3">
        <f t="shared" si="1"/>
        <v>0.8</v>
      </c>
      <c r="AA23" s="15">
        <v>786</v>
      </c>
      <c r="AB23" s="2">
        <v>1337</v>
      </c>
      <c r="AC23" s="8">
        <f t="shared" si="2"/>
        <v>0.58788332086761408</v>
      </c>
      <c r="AD23" s="6">
        <f t="shared" si="10"/>
        <v>5181</v>
      </c>
      <c r="AE23" s="6">
        <f t="shared" si="10"/>
        <v>8184</v>
      </c>
      <c r="AF23" s="7">
        <f t="shared" si="11"/>
        <v>0.63306451612903225</v>
      </c>
    </row>
    <row r="24" spans="1:32" ht="15.5" thickTop="1" thickBot="1" x14ac:dyDescent="0.4">
      <c r="A24" s="9" t="str">
        <f t="shared" si="3"/>
        <v>Sunday</v>
      </c>
      <c r="B24" s="10">
        <f t="shared" si="12"/>
        <v>45858</v>
      </c>
      <c r="C24" s="15">
        <v>280</v>
      </c>
      <c r="D24" s="2">
        <v>345</v>
      </c>
      <c r="E24" s="3">
        <f t="shared" si="4"/>
        <v>0.81159420289855078</v>
      </c>
      <c r="F24" s="14">
        <v>904</v>
      </c>
      <c r="G24" s="2">
        <v>1214</v>
      </c>
      <c r="H24" s="3">
        <f t="shared" si="5"/>
        <v>0.74464579901153216</v>
      </c>
      <c r="I24" s="14">
        <v>14</v>
      </c>
      <c r="J24" s="2">
        <v>20</v>
      </c>
      <c r="K24" s="3">
        <f t="shared" si="6"/>
        <v>0.7</v>
      </c>
      <c r="L24" s="14">
        <v>708</v>
      </c>
      <c r="M24" s="2">
        <v>1192</v>
      </c>
      <c r="N24" s="3">
        <f t="shared" si="7"/>
        <v>0.59395973154362414</v>
      </c>
      <c r="O24" s="14">
        <v>320</v>
      </c>
      <c r="P24" s="2">
        <v>350</v>
      </c>
      <c r="Q24" s="3">
        <f t="shared" si="8"/>
        <v>0.91428571428571426</v>
      </c>
      <c r="R24" s="14">
        <v>593</v>
      </c>
      <c r="S24" s="2">
        <v>1430</v>
      </c>
      <c r="T24" s="3">
        <f t="shared" si="9"/>
        <v>0.41468531468531467</v>
      </c>
      <c r="U24" s="14">
        <v>1187</v>
      </c>
      <c r="V24" s="2">
        <v>2296</v>
      </c>
      <c r="W24" s="3">
        <f t="shared" si="0"/>
        <v>0.51698606271777003</v>
      </c>
      <c r="X24" s="14">
        <v>13</v>
      </c>
      <c r="Y24" s="2">
        <v>20</v>
      </c>
      <c r="Z24" s="3">
        <f t="shared" si="1"/>
        <v>0.65</v>
      </c>
      <c r="AA24" s="15">
        <v>741</v>
      </c>
      <c r="AB24" s="2">
        <v>1337</v>
      </c>
      <c r="AC24" s="8">
        <f t="shared" si="2"/>
        <v>0.55422587883320873</v>
      </c>
      <c r="AD24" s="6">
        <f t="shared" si="10"/>
        <v>4746</v>
      </c>
      <c r="AE24" s="6">
        <f t="shared" si="10"/>
        <v>8184</v>
      </c>
      <c r="AF24" s="7">
        <f t="shared" si="11"/>
        <v>0.5799120234604106</v>
      </c>
    </row>
    <row r="25" spans="1:32" ht="15.5" thickTop="1" thickBot="1" x14ac:dyDescent="0.4">
      <c r="A25" s="9" t="str">
        <f t="shared" si="3"/>
        <v>Monday</v>
      </c>
      <c r="B25" s="10">
        <f t="shared" si="12"/>
        <v>45859</v>
      </c>
      <c r="C25" s="15">
        <v>301</v>
      </c>
      <c r="D25" s="2">
        <v>345</v>
      </c>
      <c r="E25" s="3">
        <f t="shared" si="4"/>
        <v>0.87246376811594206</v>
      </c>
      <c r="F25" s="14">
        <v>931</v>
      </c>
      <c r="G25" s="2">
        <v>1214</v>
      </c>
      <c r="H25" s="3">
        <f t="shared" si="5"/>
        <v>0.76688632619439867</v>
      </c>
      <c r="I25" s="14">
        <v>7</v>
      </c>
      <c r="J25" s="2">
        <v>20</v>
      </c>
      <c r="K25" s="3">
        <f t="shared" si="6"/>
        <v>0.35</v>
      </c>
      <c r="L25" s="14">
        <v>641</v>
      </c>
      <c r="M25" s="2">
        <v>1192</v>
      </c>
      <c r="N25" s="3">
        <f t="shared" si="7"/>
        <v>0.53775167785234901</v>
      </c>
      <c r="O25" s="14">
        <v>331</v>
      </c>
      <c r="P25" s="2">
        <v>350</v>
      </c>
      <c r="Q25" s="3">
        <f t="shared" si="8"/>
        <v>0.94571428571428573</v>
      </c>
      <c r="R25" s="14">
        <v>874</v>
      </c>
      <c r="S25" s="2">
        <v>1430</v>
      </c>
      <c r="T25" s="3">
        <f t="shared" si="9"/>
        <v>0.61118881118881119</v>
      </c>
      <c r="U25" s="14">
        <v>1099</v>
      </c>
      <c r="V25" s="2">
        <v>2296</v>
      </c>
      <c r="W25" s="3">
        <f t="shared" si="0"/>
        <v>0.47865853658536583</v>
      </c>
      <c r="X25" s="14">
        <v>9</v>
      </c>
      <c r="Y25" s="2">
        <v>20</v>
      </c>
      <c r="Z25" s="3">
        <f t="shared" si="1"/>
        <v>0.45</v>
      </c>
      <c r="AA25" s="15">
        <v>734</v>
      </c>
      <c r="AB25" s="2">
        <v>1337</v>
      </c>
      <c r="AC25" s="8">
        <f t="shared" si="2"/>
        <v>0.54899027673896783</v>
      </c>
      <c r="AD25" s="6">
        <f t="shared" si="10"/>
        <v>4920</v>
      </c>
      <c r="AE25" s="6">
        <f t="shared" si="10"/>
        <v>8184</v>
      </c>
      <c r="AF25" s="7">
        <f t="shared" si="11"/>
        <v>0.60117302052785926</v>
      </c>
    </row>
    <row r="26" spans="1:32" ht="15.5" thickTop="1" thickBot="1" x14ac:dyDescent="0.4">
      <c r="A26" s="9" t="str">
        <f t="shared" si="3"/>
        <v>Tuesday</v>
      </c>
      <c r="B26" s="10">
        <f t="shared" si="12"/>
        <v>45860</v>
      </c>
      <c r="C26" s="15">
        <v>321</v>
      </c>
      <c r="D26" s="2">
        <v>345</v>
      </c>
      <c r="E26" s="3">
        <f t="shared" si="4"/>
        <v>0.93043478260869561</v>
      </c>
      <c r="F26" s="14">
        <v>959</v>
      </c>
      <c r="G26" s="2">
        <v>1214</v>
      </c>
      <c r="H26" s="3">
        <f t="shared" si="5"/>
        <v>0.78995057660626034</v>
      </c>
      <c r="I26" s="14">
        <v>6</v>
      </c>
      <c r="J26" s="2">
        <v>20</v>
      </c>
      <c r="K26" s="3">
        <f t="shared" si="6"/>
        <v>0.3</v>
      </c>
      <c r="L26" s="14">
        <v>626</v>
      </c>
      <c r="M26" s="2">
        <v>1192</v>
      </c>
      <c r="N26" s="3">
        <f t="shared" si="7"/>
        <v>0.52516778523489938</v>
      </c>
      <c r="O26" s="14">
        <v>327</v>
      </c>
      <c r="P26" s="2">
        <v>350</v>
      </c>
      <c r="Q26" s="3">
        <f t="shared" si="8"/>
        <v>0.93428571428571427</v>
      </c>
      <c r="R26" s="14">
        <v>1072</v>
      </c>
      <c r="S26" s="2">
        <v>1430</v>
      </c>
      <c r="T26" s="3">
        <f t="shared" si="9"/>
        <v>0.7496503496503496</v>
      </c>
      <c r="U26" s="14">
        <v>1087</v>
      </c>
      <c r="V26" s="2">
        <v>2296</v>
      </c>
      <c r="W26" s="3">
        <f t="shared" si="0"/>
        <v>0.47343205574912894</v>
      </c>
      <c r="X26" s="14">
        <v>11</v>
      </c>
      <c r="Y26" s="2">
        <v>20</v>
      </c>
      <c r="Z26" s="3">
        <f t="shared" si="1"/>
        <v>0.55000000000000004</v>
      </c>
      <c r="AA26" s="15">
        <v>709</v>
      </c>
      <c r="AB26" s="2">
        <v>1337</v>
      </c>
      <c r="AC26" s="8">
        <f t="shared" si="2"/>
        <v>0.53029169783096486</v>
      </c>
      <c r="AD26" s="6">
        <f t="shared" si="10"/>
        <v>5112</v>
      </c>
      <c r="AE26" s="6">
        <f t="shared" si="10"/>
        <v>8184</v>
      </c>
      <c r="AF26" s="7">
        <f t="shared" si="11"/>
        <v>0.62463343108504399</v>
      </c>
    </row>
    <row r="27" spans="1:32" ht="15.5" thickTop="1" thickBot="1" x14ac:dyDescent="0.4">
      <c r="A27" s="9" t="str">
        <f t="shared" si="3"/>
        <v>Wednesday</v>
      </c>
      <c r="B27" s="10">
        <f t="shared" si="12"/>
        <v>45861</v>
      </c>
      <c r="C27" s="15">
        <v>308</v>
      </c>
      <c r="D27" s="2">
        <v>345</v>
      </c>
      <c r="E27" s="3">
        <f t="shared" si="4"/>
        <v>0.89275362318840579</v>
      </c>
      <c r="F27" s="14">
        <v>973</v>
      </c>
      <c r="G27" s="2">
        <v>1214</v>
      </c>
      <c r="H27" s="3">
        <f t="shared" si="5"/>
        <v>0.80148270181219106</v>
      </c>
      <c r="I27" s="14">
        <v>8</v>
      </c>
      <c r="J27" s="2">
        <v>20</v>
      </c>
      <c r="K27" s="3">
        <f t="shared" si="6"/>
        <v>0.4</v>
      </c>
      <c r="L27" s="14">
        <v>669</v>
      </c>
      <c r="M27" s="2">
        <v>1192</v>
      </c>
      <c r="N27" s="3">
        <f t="shared" si="7"/>
        <v>0.56124161073825507</v>
      </c>
      <c r="O27" s="14">
        <v>334</v>
      </c>
      <c r="P27" s="2">
        <v>350</v>
      </c>
      <c r="Q27" s="3">
        <f t="shared" si="8"/>
        <v>0.95428571428571429</v>
      </c>
      <c r="R27" s="14">
        <v>1119</v>
      </c>
      <c r="S27" s="2">
        <v>1430</v>
      </c>
      <c r="T27" s="3">
        <f t="shared" si="9"/>
        <v>0.78251748251748254</v>
      </c>
      <c r="U27" s="14">
        <v>1110</v>
      </c>
      <c r="V27" s="2">
        <v>2296</v>
      </c>
      <c r="W27" s="3">
        <f t="shared" si="0"/>
        <v>0.4834494773519164</v>
      </c>
      <c r="X27" s="14">
        <v>12</v>
      </c>
      <c r="Y27" s="2">
        <v>20</v>
      </c>
      <c r="Z27" s="3">
        <f t="shared" si="1"/>
        <v>0.6</v>
      </c>
      <c r="AA27" s="15">
        <v>715</v>
      </c>
      <c r="AB27" s="2">
        <v>1337</v>
      </c>
      <c r="AC27" s="8">
        <f t="shared" si="2"/>
        <v>0.53477935676888555</v>
      </c>
      <c r="AD27" s="6">
        <f t="shared" si="10"/>
        <v>5240</v>
      </c>
      <c r="AE27" s="6">
        <f t="shared" si="10"/>
        <v>8184</v>
      </c>
      <c r="AF27" s="7">
        <f t="shared" si="11"/>
        <v>0.64027370478983381</v>
      </c>
    </row>
    <row r="28" spans="1:32" ht="15.5" thickTop="1" thickBot="1" x14ac:dyDescent="0.4">
      <c r="A28" s="9" t="str">
        <f t="shared" si="3"/>
        <v>Thursday</v>
      </c>
      <c r="B28" s="10">
        <f t="shared" si="12"/>
        <v>45862</v>
      </c>
      <c r="C28" s="15">
        <v>316</v>
      </c>
      <c r="D28" s="2">
        <v>345</v>
      </c>
      <c r="E28" s="3">
        <f t="shared" si="4"/>
        <v>0.91594202898550725</v>
      </c>
      <c r="F28" s="14">
        <v>1056</v>
      </c>
      <c r="G28" s="2">
        <v>1214</v>
      </c>
      <c r="H28" s="3">
        <f t="shared" si="5"/>
        <v>0.86985172981878089</v>
      </c>
      <c r="I28" s="14">
        <v>16</v>
      </c>
      <c r="J28" s="2">
        <v>20</v>
      </c>
      <c r="K28" s="3">
        <f t="shared" si="6"/>
        <v>0.8</v>
      </c>
      <c r="L28" s="14">
        <v>755</v>
      </c>
      <c r="M28" s="2">
        <v>1192</v>
      </c>
      <c r="N28" s="3">
        <f t="shared" si="7"/>
        <v>0.63338926174496646</v>
      </c>
      <c r="O28" s="14">
        <v>335</v>
      </c>
      <c r="P28" s="2">
        <v>350</v>
      </c>
      <c r="Q28" s="3">
        <f t="shared" si="8"/>
        <v>0.95714285714285718</v>
      </c>
      <c r="R28" s="14">
        <v>1006</v>
      </c>
      <c r="S28" s="2">
        <v>1430</v>
      </c>
      <c r="T28" s="3">
        <f t="shared" si="9"/>
        <v>0.7034965034965035</v>
      </c>
      <c r="U28" s="14">
        <v>1199</v>
      </c>
      <c r="V28" s="2">
        <v>2296</v>
      </c>
      <c r="W28" s="3">
        <f t="shared" si="0"/>
        <v>0.52221254355400692</v>
      </c>
      <c r="X28" s="14">
        <v>8</v>
      </c>
      <c r="Y28" s="2">
        <v>20</v>
      </c>
      <c r="Z28" s="3">
        <f t="shared" si="1"/>
        <v>0.4</v>
      </c>
      <c r="AA28" s="15">
        <v>780</v>
      </c>
      <c r="AB28" s="2">
        <v>1337</v>
      </c>
      <c r="AC28" s="8">
        <f t="shared" si="2"/>
        <v>0.58339566192969339</v>
      </c>
      <c r="AD28" s="6">
        <f t="shared" si="10"/>
        <v>5455</v>
      </c>
      <c r="AE28" s="6">
        <f t="shared" si="10"/>
        <v>8184</v>
      </c>
      <c r="AF28" s="7">
        <f t="shared" si="11"/>
        <v>0.66654447702834796</v>
      </c>
    </row>
    <row r="29" spans="1:32" ht="15.5" thickTop="1" thickBot="1" x14ac:dyDescent="0.4">
      <c r="A29" s="9" t="str">
        <f t="shared" si="3"/>
        <v>Friday</v>
      </c>
      <c r="B29" s="10">
        <f t="shared" si="12"/>
        <v>45863</v>
      </c>
      <c r="C29" s="15">
        <v>295</v>
      </c>
      <c r="D29" s="2">
        <v>345</v>
      </c>
      <c r="E29" s="3">
        <f t="shared" si="4"/>
        <v>0.85507246376811596</v>
      </c>
      <c r="F29" s="14">
        <v>1099</v>
      </c>
      <c r="G29" s="2">
        <v>1214</v>
      </c>
      <c r="H29" s="3">
        <f t="shared" si="5"/>
        <v>0.90527182866556832</v>
      </c>
      <c r="I29" s="14">
        <v>19</v>
      </c>
      <c r="J29" s="2">
        <v>20</v>
      </c>
      <c r="K29" s="3">
        <f t="shared" si="6"/>
        <v>0.95</v>
      </c>
      <c r="L29" s="14">
        <v>851</v>
      </c>
      <c r="M29" s="2">
        <v>1192</v>
      </c>
      <c r="N29" s="3">
        <f t="shared" si="7"/>
        <v>0.71392617449664431</v>
      </c>
      <c r="O29" s="14">
        <v>332</v>
      </c>
      <c r="P29" s="2">
        <v>350</v>
      </c>
      <c r="Q29" s="3">
        <f t="shared" si="8"/>
        <v>0.94857142857142862</v>
      </c>
      <c r="R29" s="14">
        <v>743</v>
      </c>
      <c r="S29" s="2">
        <v>1430</v>
      </c>
      <c r="T29" s="3">
        <f t="shared" si="9"/>
        <v>0.51958041958041956</v>
      </c>
      <c r="U29" s="14">
        <v>1267</v>
      </c>
      <c r="V29" s="2">
        <v>2296</v>
      </c>
      <c r="W29" s="3">
        <f t="shared" si="0"/>
        <v>0.55182926829268297</v>
      </c>
      <c r="X29" s="14">
        <v>10</v>
      </c>
      <c r="Y29" s="2">
        <v>20</v>
      </c>
      <c r="Z29" s="3">
        <f t="shared" si="1"/>
        <v>0.5</v>
      </c>
      <c r="AA29" s="15">
        <v>816</v>
      </c>
      <c r="AB29" s="2">
        <v>1337</v>
      </c>
      <c r="AC29" s="8">
        <f t="shared" si="2"/>
        <v>0.61032161555721764</v>
      </c>
      <c r="AD29" s="6">
        <f t="shared" si="10"/>
        <v>5413</v>
      </c>
      <c r="AE29" s="6">
        <f t="shared" si="10"/>
        <v>8184</v>
      </c>
      <c r="AF29" s="7">
        <f t="shared" si="11"/>
        <v>0.6614125122189638</v>
      </c>
    </row>
    <row r="30" spans="1:32" ht="15.5" thickTop="1" thickBot="1" x14ac:dyDescent="0.4">
      <c r="A30" s="9" t="str">
        <f t="shared" si="3"/>
        <v>Saturday</v>
      </c>
      <c r="B30" s="10">
        <f t="shared" si="12"/>
        <v>45864</v>
      </c>
      <c r="C30" s="15">
        <v>303</v>
      </c>
      <c r="D30" s="2">
        <v>345</v>
      </c>
      <c r="E30" s="3">
        <f t="shared" si="4"/>
        <v>0.87826086956521743</v>
      </c>
      <c r="F30" s="14">
        <v>1052</v>
      </c>
      <c r="G30" s="2">
        <v>1214</v>
      </c>
      <c r="H30" s="3">
        <f t="shared" si="5"/>
        <v>0.86655683690280061</v>
      </c>
      <c r="I30" s="14">
        <v>17</v>
      </c>
      <c r="J30" s="2">
        <v>20</v>
      </c>
      <c r="K30" s="3">
        <f t="shared" si="6"/>
        <v>0.85</v>
      </c>
      <c r="L30" s="14">
        <v>875</v>
      </c>
      <c r="M30" s="2">
        <v>1192</v>
      </c>
      <c r="N30" s="3">
        <f t="shared" si="7"/>
        <v>0.73406040268456374</v>
      </c>
      <c r="O30" s="14">
        <v>318</v>
      </c>
      <c r="P30" s="2">
        <v>350</v>
      </c>
      <c r="Q30" s="3">
        <f t="shared" si="8"/>
        <v>0.90857142857142859</v>
      </c>
      <c r="R30" s="14">
        <v>623</v>
      </c>
      <c r="S30" s="2">
        <v>1430</v>
      </c>
      <c r="T30" s="3">
        <f t="shared" si="9"/>
        <v>0.43566433566433566</v>
      </c>
      <c r="U30" s="14">
        <v>1263</v>
      </c>
      <c r="V30" s="2">
        <v>2296</v>
      </c>
      <c r="W30" s="3">
        <f t="shared" si="0"/>
        <v>0.55008710801393723</v>
      </c>
      <c r="X30" s="14">
        <v>13</v>
      </c>
      <c r="Y30" s="2">
        <v>20</v>
      </c>
      <c r="Z30" s="3">
        <f t="shared" si="1"/>
        <v>0.65</v>
      </c>
      <c r="AA30" s="15">
        <v>801</v>
      </c>
      <c r="AB30" s="2">
        <v>1337</v>
      </c>
      <c r="AC30" s="8">
        <f t="shared" si="2"/>
        <v>0.59910246821241586</v>
      </c>
      <c r="AD30" s="6">
        <f t="shared" si="10"/>
        <v>5248</v>
      </c>
      <c r="AE30" s="6">
        <f t="shared" si="10"/>
        <v>8184</v>
      </c>
      <c r="AF30" s="7">
        <f t="shared" si="11"/>
        <v>0.64125122189638317</v>
      </c>
    </row>
    <row r="31" spans="1:32" ht="15.5" thickTop="1" thickBot="1" x14ac:dyDescent="0.4">
      <c r="A31" s="9" t="str">
        <f t="shared" si="3"/>
        <v>Sunday</v>
      </c>
      <c r="B31" s="10">
        <f t="shared" si="12"/>
        <v>45865</v>
      </c>
      <c r="C31" s="15">
        <v>290</v>
      </c>
      <c r="D31" s="2">
        <v>345</v>
      </c>
      <c r="E31" s="3">
        <f t="shared" si="4"/>
        <v>0.84057971014492749</v>
      </c>
      <c r="F31" s="14">
        <v>963</v>
      </c>
      <c r="G31" s="2">
        <v>1214</v>
      </c>
      <c r="H31" s="3">
        <f t="shared" si="5"/>
        <v>0.79324546952224051</v>
      </c>
      <c r="I31" s="14">
        <v>19</v>
      </c>
      <c r="J31" s="2">
        <v>20</v>
      </c>
      <c r="K31" s="3">
        <f t="shared" si="6"/>
        <v>0.95</v>
      </c>
      <c r="L31" s="14">
        <v>766</v>
      </c>
      <c r="M31" s="2">
        <v>1192</v>
      </c>
      <c r="N31" s="3">
        <f t="shared" si="7"/>
        <v>0.64261744966442957</v>
      </c>
      <c r="O31" s="14">
        <v>325</v>
      </c>
      <c r="P31" s="2">
        <v>350</v>
      </c>
      <c r="Q31" s="3">
        <f t="shared" si="8"/>
        <v>0.9285714285714286</v>
      </c>
      <c r="R31" s="14">
        <v>593</v>
      </c>
      <c r="S31" s="2">
        <v>1430</v>
      </c>
      <c r="T31" s="3">
        <f t="shared" si="9"/>
        <v>0.41468531468531467</v>
      </c>
      <c r="U31" s="14">
        <v>1190</v>
      </c>
      <c r="V31" s="2">
        <v>2296</v>
      </c>
      <c r="W31" s="3">
        <f t="shared" si="0"/>
        <v>0.51829268292682928</v>
      </c>
      <c r="X31" s="14">
        <v>14</v>
      </c>
      <c r="Y31" s="2">
        <v>20</v>
      </c>
      <c r="Z31" s="3">
        <f t="shared" si="1"/>
        <v>0.7</v>
      </c>
      <c r="AA31" s="15">
        <v>766</v>
      </c>
      <c r="AB31" s="2">
        <v>1337</v>
      </c>
      <c r="AC31" s="8">
        <f t="shared" si="2"/>
        <v>0.5729244577412117</v>
      </c>
      <c r="AD31" s="6">
        <f t="shared" si="10"/>
        <v>4907</v>
      </c>
      <c r="AE31" s="6">
        <f t="shared" si="10"/>
        <v>8184</v>
      </c>
      <c r="AF31" s="7">
        <f t="shared" si="11"/>
        <v>0.59958455522971654</v>
      </c>
    </row>
    <row r="32" spans="1:32" ht="15.5" thickTop="1" thickBot="1" x14ac:dyDescent="0.4">
      <c r="A32" s="9" t="str">
        <f t="shared" si="3"/>
        <v>Monday</v>
      </c>
      <c r="B32" s="10">
        <f t="shared" si="12"/>
        <v>45866</v>
      </c>
      <c r="C32" s="15">
        <v>302</v>
      </c>
      <c r="D32" s="2">
        <v>345</v>
      </c>
      <c r="E32" s="3">
        <f t="shared" si="4"/>
        <v>0.87536231884057969</v>
      </c>
      <c r="F32" s="14">
        <v>932</v>
      </c>
      <c r="G32" s="2">
        <v>1214</v>
      </c>
      <c r="H32" s="3">
        <f t="shared" si="5"/>
        <v>0.76771004942339371</v>
      </c>
      <c r="I32" s="14">
        <v>15</v>
      </c>
      <c r="J32" s="2">
        <v>20</v>
      </c>
      <c r="K32" s="3">
        <f t="shared" si="6"/>
        <v>0.75</v>
      </c>
      <c r="L32" s="14">
        <v>657</v>
      </c>
      <c r="M32" s="2">
        <v>1192</v>
      </c>
      <c r="N32" s="3">
        <f t="shared" si="7"/>
        <v>0.5511744966442953</v>
      </c>
      <c r="O32" s="14">
        <v>335</v>
      </c>
      <c r="P32" s="2">
        <v>350</v>
      </c>
      <c r="Q32" s="3">
        <f t="shared" si="8"/>
        <v>0.95714285714285718</v>
      </c>
      <c r="R32" s="14">
        <v>814</v>
      </c>
      <c r="S32" s="2">
        <v>1430</v>
      </c>
      <c r="T32" s="3">
        <f t="shared" si="9"/>
        <v>0.56923076923076921</v>
      </c>
      <c r="U32" s="14">
        <v>1119</v>
      </c>
      <c r="V32" s="2">
        <v>2296</v>
      </c>
      <c r="W32" s="3">
        <f t="shared" si="0"/>
        <v>0.4873693379790941</v>
      </c>
      <c r="X32" s="14">
        <v>17</v>
      </c>
      <c r="Y32" s="2">
        <v>20</v>
      </c>
      <c r="Z32" s="3">
        <f t="shared" si="1"/>
        <v>0.85</v>
      </c>
      <c r="AA32" s="15">
        <v>711</v>
      </c>
      <c r="AB32" s="2">
        <v>1337</v>
      </c>
      <c r="AC32" s="8">
        <f t="shared" si="2"/>
        <v>0.53178758414360505</v>
      </c>
      <c r="AD32" s="6">
        <f t="shared" si="10"/>
        <v>4887</v>
      </c>
      <c r="AE32" s="6">
        <f t="shared" si="10"/>
        <v>8184</v>
      </c>
      <c r="AF32" s="7">
        <f t="shared" si="11"/>
        <v>0.59714076246334313</v>
      </c>
    </row>
    <row r="33" spans="1:32" ht="15.5" thickTop="1" thickBot="1" x14ac:dyDescent="0.4">
      <c r="A33" s="9" t="str">
        <f t="shared" si="3"/>
        <v>Tuesday</v>
      </c>
      <c r="B33" s="10">
        <f t="shared" si="12"/>
        <v>45867</v>
      </c>
      <c r="C33" s="15">
        <v>302</v>
      </c>
      <c r="D33" s="2">
        <v>345</v>
      </c>
      <c r="E33" s="3">
        <f t="shared" si="4"/>
        <v>0.87536231884057969</v>
      </c>
      <c r="F33" s="14">
        <v>921</v>
      </c>
      <c r="G33" s="2">
        <v>1214</v>
      </c>
      <c r="H33" s="3">
        <f t="shared" si="5"/>
        <v>0.75864909390444812</v>
      </c>
      <c r="I33" s="14">
        <v>11</v>
      </c>
      <c r="J33" s="2">
        <v>20</v>
      </c>
      <c r="K33" s="3">
        <f t="shared" si="6"/>
        <v>0.55000000000000004</v>
      </c>
      <c r="L33" s="14">
        <v>656</v>
      </c>
      <c r="M33" s="2">
        <v>1192</v>
      </c>
      <c r="N33" s="3">
        <f t="shared" si="7"/>
        <v>0.55033557046979864</v>
      </c>
      <c r="O33" s="14">
        <v>328</v>
      </c>
      <c r="P33" s="2">
        <v>350</v>
      </c>
      <c r="Q33" s="3">
        <f t="shared" si="8"/>
        <v>0.93714285714285717</v>
      </c>
      <c r="R33" s="14">
        <v>954</v>
      </c>
      <c r="S33" s="2">
        <v>1430</v>
      </c>
      <c r="T33" s="3">
        <f t="shared" si="9"/>
        <v>0.66713286713286712</v>
      </c>
      <c r="U33" s="14">
        <v>1026</v>
      </c>
      <c r="V33" s="2">
        <v>2296</v>
      </c>
      <c r="W33" s="5">
        <f t="shared" si="0"/>
        <v>0.44686411149825783</v>
      </c>
      <c r="X33" s="14">
        <v>15</v>
      </c>
      <c r="Y33" s="2">
        <v>20</v>
      </c>
      <c r="Z33" s="3">
        <f t="shared" si="1"/>
        <v>0.75</v>
      </c>
      <c r="AA33" s="15">
        <v>679</v>
      </c>
      <c r="AB33" s="2">
        <v>1337</v>
      </c>
      <c r="AC33" s="8">
        <f t="shared" si="2"/>
        <v>0.50785340314136129</v>
      </c>
      <c r="AD33" s="6">
        <f t="shared" si="10"/>
        <v>4881</v>
      </c>
      <c r="AE33" s="6">
        <f t="shared" si="10"/>
        <v>8184</v>
      </c>
      <c r="AF33" s="7">
        <f t="shared" si="11"/>
        <v>0.59640762463343111</v>
      </c>
    </row>
    <row r="34" spans="1:32" ht="15.5" thickTop="1" thickBot="1" x14ac:dyDescent="0.4">
      <c r="A34" s="20" t="str">
        <f t="shared" si="3"/>
        <v>Wednesday</v>
      </c>
      <c r="B34" s="21">
        <f t="shared" si="12"/>
        <v>45868</v>
      </c>
      <c r="C34" s="22">
        <v>300</v>
      </c>
      <c r="D34" s="4">
        <v>345</v>
      </c>
      <c r="E34" s="5">
        <f t="shared" si="4"/>
        <v>0.86956521739130432</v>
      </c>
      <c r="F34" s="16">
        <v>944</v>
      </c>
      <c r="G34" s="2">
        <v>1214</v>
      </c>
      <c r="H34" s="5">
        <f t="shared" si="5"/>
        <v>0.77759472817133446</v>
      </c>
      <c r="I34" s="16">
        <v>11</v>
      </c>
      <c r="J34" s="2">
        <v>20</v>
      </c>
      <c r="K34" s="5">
        <f t="shared" si="6"/>
        <v>0.55000000000000004</v>
      </c>
      <c r="L34" s="16">
        <v>651</v>
      </c>
      <c r="M34" s="4">
        <v>1192</v>
      </c>
      <c r="N34" s="5">
        <f t="shared" si="7"/>
        <v>0.54614093959731547</v>
      </c>
      <c r="O34" s="16">
        <v>326</v>
      </c>
      <c r="P34" s="4">
        <v>350</v>
      </c>
      <c r="Q34" s="5">
        <f t="shared" si="8"/>
        <v>0.93142857142857138</v>
      </c>
      <c r="R34" s="16">
        <v>1001</v>
      </c>
      <c r="S34" s="4">
        <v>1430</v>
      </c>
      <c r="T34" s="5">
        <f t="shared" si="9"/>
        <v>0.7</v>
      </c>
      <c r="U34" s="16">
        <v>1054</v>
      </c>
      <c r="V34" s="2">
        <v>2296</v>
      </c>
      <c r="W34" s="5">
        <f t="shared" si="0"/>
        <v>0.45905923344947736</v>
      </c>
      <c r="X34" s="16">
        <v>15</v>
      </c>
      <c r="Y34" s="2">
        <v>20</v>
      </c>
      <c r="Z34" s="3">
        <f t="shared" si="1"/>
        <v>0.75</v>
      </c>
      <c r="AA34" s="22">
        <v>709</v>
      </c>
      <c r="AB34" s="2">
        <v>1337</v>
      </c>
      <c r="AC34" s="23">
        <f t="shared" si="2"/>
        <v>0.53029169783096486</v>
      </c>
      <c r="AD34" s="6">
        <f t="shared" si="10"/>
        <v>5000</v>
      </c>
      <c r="AE34" s="6">
        <f t="shared" si="10"/>
        <v>8184</v>
      </c>
      <c r="AF34" s="24">
        <f t="shared" si="11"/>
        <v>0.6109481915933529</v>
      </c>
    </row>
    <row r="35" spans="1:32" ht="15.5" thickTop="1" thickBot="1" x14ac:dyDescent="0.4">
      <c r="A35" s="25" t="str">
        <f t="shared" si="3"/>
        <v>Thursday</v>
      </c>
      <c r="B35" s="26">
        <f t="shared" si="12"/>
        <v>45869</v>
      </c>
      <c r="C35" s="27"/>
      <c r="D35" s="28">
        <v>345</v>
      </c>
      <c r="E35" s="29">
        <f t="shared" si="4"/>
        <v>0</v>
      </c>
      <c r="F35" s="30"/>
      <c r="G35" s="28">
        <v>1214</v>
      </c>
      <c r="H35" s="29">
        <f t="shared" si="5"/>
        <v>0</v>
      </c>
      <c r="I35" s="30"/>
      <c r="J35" s="28">
        <v>20</v>
      </c>
      <c r="K35" s="29">
        <f t="shared" si="6"/>
        <v>0</v>
      </c>
      <c r="L35" s="30"/>
      <c r="M35" s="28">
        <v>1192</v>
      </c>
      <c r="N35" s="29">
        <f t="shared" si="7"/>
        <v>0</v>
      </c>
      <c r="O35" s="30"/>
      <c r="P35" s="28">
        <v>350</v>
      </c>
      <c r="Q35" s="29">
        <f t="shared" si="8"/>
        <v>0</v>
      </c>
      <c r="R35" s="30"/>
      <c r="S35" s="28">
        <v>1430</v>
      </c>
      <c r="T35" s="29">
        <f t="shared" si="9"/>
        <v>0</v>
      </c>
      <c r="U35" s="30"/>
      <c r="V35" s="28">
        <v>2296</v>
      </c>
      <c r="W35" s="29">
        <f t="shared" si="0"/>
        <v>0</v>
      </c>
      <c r="X35" s="30"/>
      <c r="Y35" s="28">
        <v>20</v>
      </c>
      <c r="Z35" s="29">
        <f t="shared" si="1"/>
        <v>0</v>
      </c>
      <c r="AA35" s="27"/>
      <c r="AB35" s="2">
        <v>1337</v>
      </c>
      <c r="AC35" s="31">
        <f t="shared" si="2"/>
        <v>0</v>
      </c>
      <c r="AD35" s="6">
        <f t="shared" ref="AD35:AE35" si="13">SUM(C35,F35,L35,O35,R35,U35,X35,AA35)</f>
        <v>0</v>
      </c>
      <c r="AE35" s="13">
        <f t="shared" si="13"/>
        <v>8184</v>
      </c>
      <c r="AF35" s="32">
        <f t="shared" si="11"/>
        <v>0</v>
      </c>
    </row>
    <row r="36" spans="1:32" ht="16.5" thickTop="1" x14ac:dyDescent="0.35">
      <c r="B36" s="1"/>
      <c r="AB36" s="44"/>
    </row>
  </sheetData>
  <conditionalFormatting sqref="E5:E35 H5:H35 K5:K35 N5:N35 Q5:Q35 T5:T35 W5:W35 Z5:Z35 AC5:AC35 AF5:AF35">
    <cfRule type="cellIs" dxfId="26" priority="13" operator="between">
      <formula>0.7</formula>
      <formula>0.8</formula>
    </cfRule>
    <cfRule type="cellIs" dxfId="25" priority="14" operator="between">
      <formula>0.8</formula>
      <formula>0.9</formula>
    </cfRule>
    <cfRule type="cellIs" dxfId="24" priority="15" operator="greaterThan">
      <formula>0.9</formula>
    </cfRule>
  </conditionalFormatting>
  <conditionalFormatting sqref="L1">
    <cfRule type="cellIs" dxfId="23" priority="6" operator="equal">
      <formula>"Green Warning"</formula>
    </cfRule>
  </conditionalFormatting>
  <conditionalFormatting sqref="L2">
    <cfRule type="cellIs" dxfId="22" priority="12" operator="equal">
      <formula>"70%-80%"</formula>
    </cfRule>
  </conditionalFormatting>
  <conditionalFormatting sqref="M1">
    <cfRule type="cellIs" dxfId="21" priority="5" operator="equal">
      <formula>"Yellow Warning"</formula>
    </cfRule>
  </conditionalFormatting>
  <conditionalFormatting sqref="M2">
    <cfRule type="cellIs" dxfId="20" priority="11" operator="equal">
      <formula>"80%-90%"</formula>
    </cfRule>
  </conditionalFormatting>
  <conditionalFormatting sqref="N1">
    <cfRule type="cellIs" dxfId="19" priority="4" operator="equal">
      <formula>"Red Warning"</formula>
    </cfRule>
  </conditionalFormatting>
  <conditionalFormatting sqref="N2">
    <cfRule type="cellIs" dxfId="18" priority="10" operator="equal">
      <formula>"90%-100%"</formula>
    </cfRule>
  </conditionalFormatting>
  <pageMargins left="0.7" right="0.7" top="0.75" bottom="0.75" header="0.3" footer="0.3"/>
  <pageSetup paperSize="5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5B48-9A0B-42BB-A383-18DD75767FF1}">
  <dimension ref="A1:D37"/>
  <sheetViews>
    <sheetView topLeftCell="A2" workbookViewId="0">
      <selection activeCell="B2" sqref="B2:D2"/>
    </sheetView>
  </sheetViews>
  <sheetFormatPr defaultRowHeight="14.5" x14ac:dyDescent="0.35"/>
  <cols>
    <col min="1" max="1" width="20.7265625" customWidth="1"/>
    <col min="2" max="3" width="14.7265625" customWidth="1"/>
    <col min="4" max="4" width="15.7265625" customWidth="1"/>
  </cols>
  <sheetData>
    <row r="1" spans="1:4" ht="31" x14ac:dyDescent="0.7">
      <c r="A1" s="33"/>
      <c r="B1" s="45" t="s">
        <v>37</v>
      </c>
      <c r="C1" s="45"/>
      <c r="D1" s="45"/>
    </row>
    <row r="2" spans="1:4" ht="31" x14ac:dyDescent="0.7">
      <c r="A2" s="33"/>
      <c r="B2" s="46" t="s">
        <v>44</v>
      </c>
      <c r="C2" s="47"/>
      <c r="D2" s="47"/>
    </row>
    <row r="3" spans="1:4" ht="16" customHeight="1" x14ac:dyDescent="0.45">
      <c r="A3" s="34"/>
      <c r="B3" s="34"/>
      <c r="C3" s="34"/>
      <c r="D3" s="34"/>
    </row>
    <row r="4" spans="1:4" ht="16" customHeight="1" x14ac:dyDescent="0.45">
      <c r="A4" s="34"/>
      <c r="B4" s="35" t="s">
        <v>38</v>
      </c>
      <c r="C4" s="35" t="s">
        <v>39</v>
      </c>
      <c r="D4" s="36" t="s">
        <v>40</v>
      </c>
    </row>
    <row r="5" spans="1:4" ht="16" customHeight="1" x14ac:dyDescent="0.45">
      <c r="A5" s="34"/>
      <c r="B5" s="37" t="str">
        <f>[2]Counts!A5</f>
        <v>Tuesday</v>
      </c>
      <c r="C5" s="39">
        <f>[2]Counts!B5</f>
        <v>45839</v>
      </c>
      <c r="D5" s="40">
        <f>[2]Counts!AF5</f>
        <v>0.51307429130009774</v>
      </c>
    </row>
    <row r="6" spans="1:4" ht="16" customHeight="1" x14ac:dyDescent="0.45">
      <c r="A6" s="34"/>
      <c r="B6" s="37" t="str">
        <f>[2]Counts!A6</f>
        <v>Wednesday</v>
      </c>
      <c r="C6" s="39">
        <f>[2]Counts!B6</f>
        <v>45840</v>
      </c>
      <c r="D6" s="40">
        <f>[2]Counts!AF6</f>
        <v>0.5397116324535679</v>
      </c>
    </row>
    <row r="7" spans="1:4" ht="16" customHeight="1" x14ac:dyDescent="0.45">
      <c r="A7" s="34"/>
      <c r="B7" s="37" t="str">
        <f>[2]Counts!A7</f>
        <v>Thursday</v>
      </c>
      <c r="C7" s="39">
        <f>[2]Counts!B7</f>
        <v>45841</v>
      </c>
      <c r="D7" s="40">
        <f>[2]Counts!AF7</f>
        <v>0.58003421309872927</v>
      </c>
    </row>
    <row r="8" spans="1:4" ht="16" customHeight="1" x14ac:dyDescent="0.45">
      <c r="A8" s="34"/>
      <c r="B8" s="37" t="str">
        <f>[2]Counts!A8</f>
        <v>Friday</v>
      </c>
      <c r="C8" s="39">
        <f>[2]Counts!B8</f>
        <v>45842</v>
      </c>
      <c r="D8" s="40">
        <f>[2]Counts!AF8</f>
        <v>0.62939882697947214</v>
      </c>
    </row>
    <row r="9" spans="1:4" ht="16" customHeight="1" x14ac:dyDescent="0.45">
      <c r="A9" s="34"/>
      <c r="B9" s="37" t="str">
        <f>[2]Counts!A9</f>
        <v>Saturday</v>
      </c>
      <c r="C9" s="39">
        <f>[2]Counts!B9</f>
        <v>45843</v>
      </c>
      <c r="D9" s="40">
        <f>[2]Counts!AF9</f>
        <v>0.64430596285434993</v>
      </c>
    </row>
    <row r="10" spans="1:4" ht="16" customHeight="1" x14ac:dyDescent="0.45">
      <c r="A10" s="34"/>
      <c r="B10" s="37" t="str">
        <f>[2]Counts!A10</f>
        <v>Sunday</v>
      </c>
      <c r="C10" s="39">
        <f>[2]Counts!B10</f>
        <v>45844</v>
      </c>
      <c r="D10" s="40">
        <f>[2]Counts!AF10</f>
        <v>0.59469696969696972</v>
      </c>
    </row>
    <row r="11" spans="1:4" ht="16" customHeight="1" x14ac:dyDescent="0.45">
      <c r="A11" s="34"/>
      <c r="B11" s="37" t="str">
        <f>[2]Counts!A11</f>
        <v>Monday</v>
      </c>
      <c r="C11" s="39">
        <f>[2]Counts!B11</f>
        <v>45845</v>
      </c>
      <c r="D11" s="40">
        <f>[2]Counts!AF11</f>
        <v>0.56488269794721413</v>
      </c>
    </row>
    <row r="12" spans="1:4" ht="16" customHeight="1" x14ac:dyDescent="0.45">
      <c r="A12" s="34"/>
      <c r="B12" s="37" t="str">
        <f>[2]Counts!A12</f>
        <v>Tuesday</v>
      </c>
      <c r="C12" s="39">
        <f>[2]Counts!B12</f>
        <v>45846</v>
      </c>
      <c r="D12" s="40">
        <f>[2]Counts!AF12</f>
        <v>0.59824046920821117</v>
      </c>
    </row>
    <row r="13" spans="1:4" ht="16" customHeight="1" x14ac:dyDescent="0.45">
      <c r="A13" s="34"/>
      <c r="B13" s="37" t="str">
        <f>[2]Counts!A13</f>
        <v>Wednesday</v>
      </c>
      <c r="C13" s="39">
        <f>[2]Counts!B13</f>
        <v>45847</v>
      </c>
      <c r="D13" s="40">
        <f>[2]Counts!AF13</f>
        <v>0.60630498533724342</v>
      </c>
    </row>
    <row r="14" spans="1:4" ht="16" customHeight="1" x14ac:dyDescent="0.45">
      <c r="A14" s="34"/>
      <c r="B14" s="37" t="str">
        <f>[2]Counts!A14</f>
        <v>Thursday</v>
      </c>
      <c r="C14" s="39">
        <f>[2]Counts!B14</f>
        <v>45848</v>
      </c>
      <c r="D14" s="40">
        <f>[2]Counts!AF14</f>
        <v>0.62964320625610948</v>
      </c>
    </row>
    <row r="15" spans="1:4" ht="16" customHeight="1" x14ac:dyDescent="0.45">
      <c r="A15" s="34"/>
      <c r="B15" s="37" t="str">
        <f>[2]Counts!A15</f>
        <v>Friday</v>
      </c>
      <c r="C15" s="39">
        <f>[2]Counts!B15</f>
        <v>45849</v>
      </c>
      <c r="D15" s="40">
        <f>[2]Counts!AF15</f>
        <v>0.62047898338220919</v>
      </c>
    </row>
    <row r="16" spans="1:4" ht="16" customHeight="1" x14ac:dyDescent="0.45">
      <c r="A16" s="34"/>
      <c r="B16" s="37" t="str">
        <f>[2]Counts!A16</f>
        <v>Saturday</v>
      </c>
      <c r="C16" s="39">
        <f>[2]Counts!B16</f>
        <v>45850</v>
      </c>
      <c r="D16" s="40">
        <f>[2]Counts!AF16</f>
        <v>0.61033724340175954</v>
      </c>
    </row>
    <row r="17" spans="1:4" ht="16" customHeight="1" x14ac:dyDescent="0.45">
      <c r="A17" s="34"/>
      <c r="B17" s="37" t="str">
        <f>[2]Counts!A17</f>
        <v>Sunday</v>
      </c>
      <c r="C17" s="39">
        <f>[2]Counts!B17</f>
        <v>45851</v>
      </c>
      <c r="D17" s="40">
        <f>[2]Counts!AF17</f>
        <v>0.56023949169110454</v>
      </c>
    </row>
    <row r="18" spans="1:4" ht="16" customHeight="1" x14ac:dyDescent="0.45">
      <c r="A18" s="34"/>
      <c r="B18" s="37" t="str">
        <f>[2]Counts!A18</f>
        <v>Monday</v>
      </c>
      <c r="C18" s="39">
        <f>[2]Counts!B18</f>
        <v>45852</v>
      </c>
      <c r="D18" s="40">
        <f>[2]Counts!AF18</f>
        <v>0.59958455522971654</v>
      </c>
    </row>
    <row r="19" spans="1:4" ht="16" customHeight="1" x14ac:dyDescent="0.45">
      <c r="A19" s="34"/>
      <c r="B19" s="37" t="str">
        <f>[2]Counts!A19</f>
        <v>Tuesday</v>
      </c>
      <c r="C19" s="39">
        <f>[2]Counts!B19</f>
        <v>45853</v>
      </c>
      <c r="D19" s="40">
        <f>[2]Counts!AF19</f>
        <v>0.63269794721407624</v>
      </c>
    </row>
    <row r="20" spans="1:4" ht="16" customHeight="1" x14ac:dyDescent="0.45">
      <c r="A20" s="34"/>
      <c r="B20" s="37" t="str">
        <f>[2]Counts!A20</f>
        <v>Wednesday</v>
      </c>
      <c r="C20" s="39">
        <f>[2]Counts!B20</f>
        <v>45854</v>
      </c>
      <c r="D20" s="40">
        <f>[2]Counts!AF20</f>
        <v>0.64283968719452589</v>
      </c>
    </row>
    <row r="21" spans="1:4" ht="16" customHeight="1" x14ac:dyDescent="0.45">
      <c r="A21" s="34"/>
      <c r="B21" s="37" t="str">
        <f>[2]Counts!A21</f>
        <v>Thursday</v>
      </c>
      <c r="C21" s="39">
        <f>[2]Counts!B21</f>
        <v>45855</v>
      </c>
      <c r="D21" s="40">
        <f>[2]Counts!AF21</f>
        <v>0.65554740957966762</v>
      </c>
    </row>
    <row r="22" spans="1:4" ht="16" customHeight="1" x14ac:dyDescent="0.45">
      <c r="A22" s="34"/>
      <c r="B22" s="37" t="str">
        <f>[2]Counts!A22</f>
        <v>Friday</v>
      </c>
      <c r="C22" s="39">
        <f>[2]Counts!B22</f>
        <v>45856</v>
      </c>
      <c r="D22" s="40">
        <f>[2]Counts!AF22</f>
        <v>0.63172043010752688</v>
      </c>
    </row>
    <row r="23" spans="1:4" ht="16" customHeight="1" x14ac:dyDescent="0.45">
      <c r="A23" s="34"/>
      <c r="B23" s="37" t="str">
        <f>[2]Counts!A23</f>
        <v>Saturday</v>
      </c>
      <c r="C23" s="39">
        <f>[2]Counts!B23</f>
        <v>45857</v>
      </c>
      <c r="D23" s="40">
        <f>[2]Counts!AF23</f>
        <v>0.63306451612903225</v>
      </c>
    </row>
    <row r="24" spans="1:4" ht="16" customHeight="1" x14ac:dyDescent="0.45">
      <c r="A24" s="34"/>
      <c r="B24" s="37" t="str">
        <f>[2]Counts!A24</f>
        <v>Sunday</v>
      </c>
      <c r="C24" s="39">
        <f>[2]Counts!B24</f>
        <v>45858</v>
      </c>
      <c r="D24" s="40">
        <f>[2]Counts!AF24</f>
        <v>0.5799120234604106</v>
      </c>
    </row>
    <row r="25" spans="1:4" ht="16" customHeight="1" x14ac:dyDescent="0.45">
      <c r="A25" s="34"/>
      <c r="B25" s="37" t="str">
        <f>[2]Counts!A25</f>
        <v>Monday</v>
      </c>
      <c r="C25" s="39">
        <f>[2]Counts!B25</f>
        <v>45859</v>
      </c>
      <c r="D25" s="40">
        <f>[2]Counts!AF25</f>
        <v>0.60117302052785926</v>
      </c>
    </row>
    <row r="26" spans="1:4" ht="16" customHeight="1" x14ac:dyDescent="0.45">
      <c r="A26" s="34"/>
      <c r="B26" s="37" t="str">
        <f>[2]Counts!A26</f>
        <v>Tuesday</v>
      </c>
      <c r="C26" s="39">
        <f>[2]Counts!B26</f>
        <v>45860</v>
      </c>
      <c r="D26" s="40">
        <f>[2]Counts!AF26</f>
        <v>0.62463343108504399</v>
      </c>
    </row>
    <row r="27" spans="1:4" ht="16" customHeight="1" x14ac:dyDescent="0.45">
      <c r="A27" s="34"/>
      <c r="B27" s="37" t="str">
        <f>[2]Counts!A27</f>
        <v>Wednesday</v>
      </c>
      <c r="C27" s="39">
        <f>[2]Counts!B27</f>
        <v>45861</v>
      </c>
      <c r="D27" s="40">
        <f>[2]Counts!AF27</f>
        <v>0.64027370478983381</v>
      </c>
    </row>
    <row r="28" spans="1:4" ht="16" customHeight="1" x14ac:dyDescent="0.45">
      <c r="A28" s="34"/>
      <c r="B28" s="37" t="str">
        <f>[2]Counts!A28</f>
        <v>Thursday</v>
      </c>
      <c r="C28" s="39">
        <f>[2]Counts!B28</f>
        <v>45862</v>
      </c>
      <c r="D28" s="40">
        <f>[2]Counts!AF28</f>
        <v>0.66654447702834796</v>
      </c>
    </row>
    <row r="29" spans="1:4" ht="16" customHeight="1" x14ac:dyDescent="0.45">
      <c r="A29" s="34"/>
      <c r="B29" s="37" t="str">
        <f>[2]Counts!A29</f>
        <v>Friday</v>
      </c>
      <c r="C29" s="39">
        <f>[2]Counts!B29</f>
        <v>45863</v>
      </c>
      <c r="D29" s="40">
        <f>[2]Counts!AF29</f>
        <v>0.6614125122189638</v>
      </c>
    </row>
    <row r="30" spans="1:4" ht="16" customHeight="1" x14ac:dyDescent="0.45">
      <c r="A30" s="34"/>
      <c r="B30" s="37" t="str">
        <f>[2]Counts!A30</f>
        <v>Saturday</v>
      </c>
      <c r="C30" s="39">
        <f>[2]Counts!B30</f>
        <v>45864</v>
      </c>
      <c r="D30" s="40">
        <f>[2]Counts!AF30</f>
        <v>0.64125122189638317</v>
      </c>
    </row>
    <row r="31" spans="1:4" ht="16" customHeight="1" x14ac:dyDescent="0.45">
      <c r="A31" s="34"/>
      <c r="B31" s="37" t="str">
        <f>[2]Counts!A31</f>
        <v>Sunday</v>
      </c>
      <c r="C31" s="39">
        <f>[2]Counts!B31</f>
        <v>45865</v>
      </c>
      <c r="D31" s="40">
        <f>[2]Counts!AF31</f>
        <v>0.59958455522971654</v>
      </c>
    </row>
    <row r="32" spans="1:4" ht="16" customHeight="1" x14ac:dyDescent="0.45">
      <c r="A32" s="34"/>
      <c r="B32" s="37" t="str">
        <f>[2]Counts!A32</f>
        <v>Monday</v>
      </c>
      <c r="C32" s="39">
        <f>[2]Counts!B32</f>
        <v>45866</v>
      </c>
      <c r="D32" s="40">
        <f>[2]Counts!AF32</f>
        <v>0.59714076246334313</v>
      </c>
    </row>
    <row r="33" spans="1:4" ht="16" customHeight="1" x14ac:dyDescent="0.45">
      <c r="A33" s="34"/>
      <c r="B33" s="37" t="str">
        <f>[2]Counts!A33</f>
        <v>Tuesday</v>
      </c>
      <c r="C33" s="39">
        <f>[2]Counts!B33</f>
        <v>45867</v>
      </c>
      <c r="D33" s="40">
        <f>[2]Counts!AF33</f>
        <v>0.59640762463343111</v>
      </c>
    </row>
    <row r="34" spans="1:4" ht="16" customHeight="1" x14ac:dyDescent="0.45">
      <c r="A34" s="34"/>
      <c r="B34" s="37" t="str">
        <f>[2]Counts!A34</f>
        <v>Wednesday</v>
      </c>
      <c r="C34" s="39">
        <f>[2]Counts!B34</f>
        <v>45868</v>
      </c>
      <c r="D34" s="40">
        <f>[2]Counts!AF34</f>
        <v>0.6109481915933529</v>
      </c>
    </row>
    <row r="35" spans="1:4" ht="16" customHeight="1" x14ac:dyDescent="0.45">
      <c r="A35" s="34"/>
      <c r="B35" s="37" t="str">
        <f>[2]Counts!A35</f>
        <v>Thursday</v>
      </c>
      <c r="C35" s="39">
        <f>[2]Counts!B35</f>
        <v>45869</v>
      </c>
      <c r="D35" s="40">
        <f>[2]Counts!AF35</f>
        <v>0</v>
      </c>
    </row>
    <row r="36" spans="1:4" ht="16" customHeight="1" thickBot="1" x14ac:dyDescent="0.5">
      <c r="A36" s="34"/>
      <c r="B36" s="41" t="s">
        <v>41</v>
      </c>
      <c r="C36" s="41" t="s">
        <v>41</v>
      </c>
      <c r="D36" s="42" t="s">
        <v>41</v>
      </c>
    </row>
    <row r="37" spans="1:4" ht="16" customHeight="1" x14ac:dyDescent="0.45">
      <c r="A37" s="34"/>
      <c r="B37" s="35"/>
      <c r="C37" s="38" t="s">
        <v>36</v>
      </c>
      <c r="D37" s="43">
        <f>AVERAGE(D5:D35)</f>
        <v>0.59051887238671841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8128-7FAC-4CCF-971B-A60CE265FA56}">
  <sheetPr>
    <pageSetUpPr fitToPage="1"/>
  </sheetPr>
  <dimension ref="A1:AF36"/>
  <sheetViews>
    <sheetView topLeftCell="A21" zoomScaleNormal="100" workbookViewId="0">
      <selection activeCell="A37" sqref="A37:XFD48"/>
    </sheetView>
  </sheetViews>
  <sheetFormatPr defaultRowHeight="14.5" x14ac:dyDescent="0.35"/>
  <cols>
    <col min="1" max="1" width="12.54296875" bestFit="1" customWidth="1"/>
    <col min="2" max="2" width="20.7265625" bestFit="1" customWidth="1"/>
    <col min="3" max="4" width="13.26953125" bestFit="1" customWidth="1"/>
    <col min="5" max="5" width="11.26953125" bestFit="1" customWidth="1"/>
    <col min="6" max="6" width="12" bestFit="1" customWidth="1"/>
    <col min="7" max="7" width="16.26953125" bestFit="1" customWidth="1"/>
    <col min="8" max="8" width="8.7265625" bestFit="1" customWidth="1"/>
    <col min="9" max="9" width="11.453125" customWidth="1"/>
    <col min="10" max="10" width="11.26953125" customWidth="1"/>
    <col min="11" max="11" width="8.7265625" customWidth="1"/>
    <col min="12" max="13" width="8.26953125" bestFit="1" customWidth="1"/>
    <col min="14" max="14" width="9.26953125" bestFit="1" customWidth="1"/>
    <col min="15" max="16" width="13.26953125" bestFit="1" customWidth="1"/>
    <col min="17" max="17" width="11.7265625" bestFit="1" customWidth="1"/>
    <col min="18" max="18" width="12" bestFit="1" customWidth="1"/>
    <col min="19" max="19" width="12.26953125" bestFit="1" customWidth="1"/>
    <col min="20" max="20" width="10" bestFit="1" customWidth="1"/>
    <col min="21" max="22" width="8.26953125" bestFit="1" customWidth="1"/>
    <col min="23" max="23" width="6.81640625" bestFit="1" customWidth="1"/>
    <col min="24" max="24" width="11.54296875" customWidth="1"/>
    <col min="25" max="25" width="11.453125" customWidth="1"/>
    <col min="26" max="26" width="9.26953125" customWidth="1"/>
    <col min="27" max="27" width="8.453125" customWidth="1"/>
    <col min="28" max="28" width="8.81640625" bestFit="1" customWidth="1"/>
    <col min="29" max="29" width="7.54296875" bestFit="1" customWidth="1"/>
    <col min="30" max="30" width="15" bestFit="1" customWidth="1"/>
    <col min="31" max="31" width="15.26953125" bestFit="1" customWidth="1"/>
    <col min="32" max="32" width="13.81640625" bestFit="1" customWidth="1"/>
  </cols>
  <sheetData>
    <row r="1" spans="1:32" ht="29" x14ac:dyDescent="0.35">
      <c r="L1" s="19" t="s">
        <v>0</v>
      </c>
      <c r="M1" s="19" t="s">
        <v>1</v>
      </c>
      <c r="N1" s="19" t="s">
        <v>2</v>
      </c>
    </row>
    <row r="2" spans="1:32" x14ac:dyDescent="0.35">
      <c r="L2" s="18" t="s">
        <v>3</v>
      </c>
      <c r="M2" s="18" t="s">
        <v>4</v>
      </c>
      <c r="N2" s="18" t="s">
        <v>5</v>
      </c>
    </row>
    <row r="3" spans="1:32" ht="15" thickBot="1" x14ac:dyDescent="0.4"/>
    <row r="4" spans="1:32" ht="15.5" thickTop="1" thickBot="1" x14ac:dyDescent="0.4">
      <c r="C4" s="14" t="s">
        <v>6</v>
      </c>
      <c r="D4" s="2" t="s">
        <v>7</v>
      </c>
      <c r="E4" s="2" t="s">
        <v>8</v>
      </c>
      <c r="F4" s="14" t="s">
        <v>9</v>
      </c>
      <c r="G4" s="2" t="s">
        <v>10</v>
      </c>
      <c r="H4" s="2" t="s">
        <v>11</v>
      </c>
      <c r="I4" s="14" t="s">
        <v>12</v>
      </c>
      <c r="J4" s="2" t="s">
        <v>13</v>
      </c>
      <c r="K4" s="2" t="s">
        <v>14</v>
      </c>
      <c r="L4" s="14" t="s">
        <v>15</v>
      </c>
      <c r="M4" s="2" t="s">
        <v>16</v>
      </c>
      <c r="N4" s="2" t="s">
        <v>17</v>
      </c>
      <c r="O4" s="14" t="s">
        <v>18</v>
      </c>
      <c r="P4" s="2" t="s">
        <v>19</v>
      </c>
      <c r="Q4" s="2" t="s">
        <v>20</v>
      </c>
      <c r="R4" s="14" t="s">
        <v>21</v>
      </c>
      <c r="S4" s="2" t="s">
        <v>22</v>
      </c>
      <c r="T4" s="2" t="s">
        <v>23</v>
      </c>
      <c r="U4" s="14" t="s">
        <v>24</v>
      </c>
      <c r="V4" s="2" t="s">
        <v>25</v>
      </c>
      <c r="W4" s="9" t="s">
        <v>26</v>
      </c>
      <c r="X4" s="14" t="s">
        <v>27</v>
      </c>
      <c r="Y4" s="2" t="s">
        <v>28</v>
      </c>
      <c r="Z4" s="2" t="s">
        <v>29</v>
      </c>
      <c r="AA4" s="14" t="s">
        <v>30</v>
      </c>
      <c r="AB4" s="2" t="s">
        <v>31</v>
      </c>
      <c r="AC4" s="9" t="s">
        <v>32</v>
      </c>
      <c r="AD4" s="13" t="s">
        <v>33</v>
      </c>
      <c r="AE4" s="6" t="s">
        <v>34</v>
      </c>
      <c r="AF4" s="12" t="s">
        <v>35</v>
      </c>
    </row>
    <row r="5" spans="1:32" ht="15.5" thickTop="1" thickBot="1" x14ac:dyDescent="0.4">
      <c r="A5" s="9" t="str">
        <f>TEXT(B5,"dddd")</f>
        <v>Friday</v>
      </c>
      <c r="B5" s="11">
        <v>45870</v>
      </c>
      <c r="C5" s="14">
        <v>290</v>
      </c>
      <c r="D5" s="2">
        <v>345</v>
      </c>
      <c r="E5" s="3">
        <f>C5/D5</f>
        <v>0.84057971014492749</v>
      </c>
      <c r="F5" s="14">
        <v>1029</v>
      </c>
      <c r="G5" s="2">
        <v>1214</v>
      </c>
      <c r="H5" s="3">
        <f>F5/G5</f>
        <v>0.84761120263591438</v>
      </c>
      <c r="I5" s="14">
        <v>21</v>
      </c>
      <c r="J5" s="2">
        <v>20</v>
      </c>
      <c r="K5" s="3">
        <f>I5/J5</f>
        <v>1.05</v>
      </c>
      <c r="L5" s="14">
        <v>800</v>
      </c>
      <c r="M5" s="2">
        <v>1192</v>
      </c>
      <c r="N5" s="3">
        <f>L5/M5</f>
        <v>0.67114093959731547</v>
      </c>
      <c r="O5" s="14">
        <v>334</v>
      </c>
      <c r="P5" s="2">
        <v>350</v>
      </c>
      <c r="Q5" s="3">
        <f>O5/P5</f>
        <v>0.95428571428571429</v>
      </c>
      <c r="R5" s="14">
        <v>738</v>
      </c>
      <c r="S5" s="2">
        <v>1430</v>
      </c>
      <c r="T5" s="3">
        <f>R5/S5</f>
        <v>0.51608391608391613</v>
      </c>
      <c r="U5" s="14">
        <v>1245</v>
      </c>
      <c r="V5" s="2">
        <v>2296</v>
      </c>
      <c r="W5" s="3">
        <f t="shared" ref="W5:W35" si="0">U5/V5</f>
        <v>0.54224738675958184</v>
      </c>
      <c r="X5" s="14">
        <v>16</v>
      </c>
      <c r="Y5" s="2">
        <v>20</v>
      </c>
      <c r="Z5" s="3">
        <f t="shared" ref="Z5:Z35" si="1">X5/Y5</f>
        <v>0.8</v>
      </c>
      <c r="AA5" s="14">
        <v>741</v>
      </c>
      <c r="AB5" s="2">
        <v>1337</v>
      </c>
      <c r="AC5" s="8">
        <f t="shared" ref="AC5:AC35" si="2">AA5/AB5</f>
        <v>0.55422587883320873</v>
      </c>
      <c r="AD5" s="6">
        <f>SUM(C5,F5,L5,O5,R5,U5,X5,AA5)</f>
        <v>5193</v>
      </c>
      <c r="AE5" s="6">
        <f>SUM(D5,G5,M5,P5,S5,V5,Y5,AB5)</f>
        <v>8184</v>
      </c>
      <c r="AF5" s="7">
        <f>AD5/AE5</f>
        <v>0.6345307917888563</v>
      </c>
    </row>
    <row r="6" spans="1:32" ht="15.5" thickTop="1" thickBot="1" x14ac:dyDescent="0.4">
      <c r="A6" s="9" t="str">
        <f t="shared" ref="A6:A35" si="3">TEXT(B6,"dddd")</f>
        <v>Saturday</v>
      </c>
      <c r="B6" s="10">
        <f>B5+1</f>
        <v>45871</v>
      </c>
      <c r="C6" s="15">
        <v>260</v>
      </c>
      <c r="D6" s="2">
        <v>345</v>
      </c>
      <c r="E6" s="3">
        <f t="shared" ref="E6:E35" si="4">C6/D6</f>
        <v>0.75362318840579712</v>
      </c>
      <c r="F6" s="14">
        <v>1046</v>
      </c>
      <c r="G6" s="2">
        <v>1214</v>
      </c>
      <c r="H6" s="3">
        <f t="shared" ref="H6:H35" si="5">F6/G6</f>
        <v>0.86161449752883035</v>
      </c>
      <c r="I6" s="14">
        <v>21</v>
      </c>
      <c r="J6" s="2">
        <v>20</v>
      </c>
      <c r="K6" s="3">
        <f t="shared" ref="K6:K35" si="6">I6/J6</f>
        <v>1.05</v>
      </c>
      <c r="L6" s="14">
        <v>828</v>
      </c>
      <c r="M6" s="2">
        <v>1192</v>
      </c>
      <c r="N6" s="3">
        <f t="shared" ref="N6:N35" si="7">L6/M6</f>
        <v>0.69463087248322153</v>
      </c>
      <c r="O6" s="14">
        <v>329</v>
      </c>
      <c r="P6" s="2">
        <v>350</v>
      </c>
      <c r="Q6" s="3">
        <f t="shared" ref="Q6:Q35" si="8">O6/P6</f>
        <v>0.94</v>
      </c>
      <c r="R6" s="14">
        <v>604</v>
      </c>
      <c r="S6" s="2">
        <v>1430</v>
      </c>
      <c r="T6" s="3">
        <f t="shared" ref="T6:T35" si="9">R6/S6</f>
        <v>0.42237762237762239</v>
      </c>
      <c r="U6" s="16">
        <v>1254</v>
      </c>
      <c r="V6" s="2">
        <v>2296</v>
      </c>
      <c r="W6" s="5">
        <f t="shared" si="0"/>
        <v>0.54616724738675959</v>
      </c>
      <c r="X6" s="16">
        <v>18</v>
      </c>
      <c r="Y6" s="2">
        <v>20</v>
      </c>
      <c r="Z6" s="3">
        <f t="shared" si="1"/>
        <v>0.9</v>
      </c>
      <c r="AA6" s="16">
        <v>737</v>
      </c>
      <c r="AB6" s="2">
        <v>1337</v>
      </c>
      <c r="AC6" s="8">
        <f t="shared" si="2"/>
        <v>0.55123410620792823</v>
      </c>
      <c r="AD6" s="6">
        <f t="shared" ref="AD6:AE34" si="10">SUM(C6,F6,L6,O6,R6,U6,X6,AA6)</f>
        <v>5076</v>
      </c>
      <c r="AE6" s="6">
        <f t="shared" si="10"/>
        <v>8184</v>
      </c>
      <c r="AF6" s="7">
        <f t="shared" ref="AF6:AF35" si="11">AD6/AE6</f>
        <v>0.62023460410557185</v>
      </c>
    </row>
    <row r="7" spans="1:32" ht="15.5" thickTop="1" thickBot="1" x14ac:dyDescent="0.4">
      <c r="A7" s="9" t="str">
        <f t="shared" si="3"/>
        <v>Sunday</v>
      </c>
      <c r="B7" s="10">
        <f>B6+1</f>
        <v>45872</v>
      </c>
      <c r="C7" s="15">
        <v>258</v>
      </c>
      <c r="D7" s="2">
        <v>345</v>
      </c>
      <c r="E7" s="3">
        <f t="shared" si="4"/>
        <v>0.74782608695652175</v>
      </c>
      <c r="F7" s="14">
        <v>981</v>
      </c>
      <c r="G7" s="2">
        <v>1214</v>
      </c>
      <c r="H7" s="3">
        <f t="shared" si="5"/>
        <v>0.80807248764415152</v>
      </c>
      <c r="I7" s="14">
        <v>18</v>
      </c>
      <c r="J7" s="2">
        <v>20</v>
      </c>
      <c r="K7" s="3">
        <f t="shared" si="6"/>
        <v>0.9</v>
      </c>
      <c r="L7" s="14">
        <v>720</v>
      </c>
      <c r="M7" s="2">
        <v>1192</v>
      </c>
      <c r="N7" s="3">
        <f t="shared" si="7"/>
        <v>0.60402684563758391</v>
      </c>
      <c r="O7" s="14">
        <v>320</v>
      </c>
      <c r="P7" s="2">
        <v>350</v>
      </c>
      <c r="Q7" s="3">
        <f t="shared" si="8"/>
        <v>0.91428571428571426</v>
      </c>
      <c r="R7" s="14">
        <v>570</v>
      </c>
      <c r="S7" s="2">
        <v>1430</v>
      </c>
      <c r="T7" s="3">
        <f t="shared" si="9"/>
        <v>0.39860139860139859</v>
      </c>
      <c r="U7" s="16">
        <v>1190</v>
      </c>
      <c r="V7" s="2">
        <v>2296</v>
      </c>
      <c r="W7" s="5">
        <f t="shared" si="0"/>
        <v>0.51829268292682928</v>
      </c>
      <c r="X7" s="16">
        <v>9</v>
      </c>
      <c r="Y7" s="2">
        <v>20</v>
      </c>
      <c r="Z7" s="3">
        <f t="shared" si="1"/>
        <v>0.45</v>
      </c>
      <c r="AA7" s="16">
        <v>701</v>
      </c>
      <c r="AB7" s="2">
        <v>1337</v>
      </c>
      <c r="AC7" s="8">
        <f t="shared" si="2"/>
        <v>0.52430815258040386</v>
      </c>
      <c r="AD7" s="6">
        <f t="shared" si="10"/>
        <v>4749</v>
      </c>
      <c r="AE7" s="6">
        <f t="shared" si="10"/>
        <v>8184</v>
      </c>
      <c r="AF7" s="7">
        <f t="shared" si="11"/>
        <v>0.58027859237536661</v>
      </c>
    </row>
    <row r="8" spans="1:32" ht="15.5" thickTop="1" thickBot="1" x14ac:dyDescent="0.4">
      <c r="A8" s="9" t="str">
        <f t="shared" si="3"/>
        <v>Monday</v>
      </c>
      <c r="B8" s="10">
        <f t="shared" ref="B8:B35" si="12">B7+1</f>
        <v>45873</v>
      </c>
      <c r="C8" s="15">
        <v>295</v>
      </c>
      <c r="D8" s="2">
        <v>345</v>
      </c>
      <c r="E8" s="3">
        <f t="shared" si="4"/>
        <v>0.85507246376811596</v>
      </c>
      <c r="F8" s="14">
        <v>886</v>
      </c>
      <c r="G8" s="2">
        <v>1214</v>
      </c>
      <c r="H8" s="3">
        <f t="shared" si="5"/>
        <v>0.72981878088962104</v>
      </c>
      <c r="I8" s="14">
        <v>7</v>
      </c>
      <c r="J8" s="2">
        <v>20</v>
      </c>
      <c r="K8" s="3">
        <f t="shared" si="6"/>
        <v>0.35</v>
      </c>
      <c r="L8" s="14">
        <v>648</v>
      </c>
      <c r="M8" s="2">
        <v>1192</v>
      </c>
      <c r="N8" s="3">
        <f t="shared" si="7"/>
        <v>0.5436241610738255</v>
      </c>
      <c r="O8" s="14">
        <v>332</v>
      </c>
      <c r="P8" s="2">
        <v>350</v>
      </c>
      <c r="Q8" s="3">
        <f t="shared" si="8"/>
        <v>0.94857142857142862</v>
      </c>
      <c r="R8" s="14">
        <v>811</v>
      </c>
      <c r="S8" s="2">
        <v>1430</v>
      </c>
      <c r="T8" s="3">
        <f t="shared" si="9"/>
        <v>0.56713286713286715</v>
      </c>
      <c r="U8" s="14">
        <v>1108</v>
      </c>
      <c r="V8" s="2">
        <v>2296</v>
      </c>
      <c r="W8" s="3">
        <f t="shared" si="0"/>
        <v>0.48257839721254353</v>
      </c>
      <c r="X8" s="14">
        <v>15</v>
      </c>
      <c r="Y8" s="2">
        <v>20</v>
      </c>
      <c r="Z8" s="3">
        <f t="shared" si="1"/>
        <v>0.75</v>
      </c>
      <c r="AA8" s="14">
        <v>709</v>
      </c>
      <c r="AB8" s="2">
        <v>1337</v>
      </c>
      <c r="AC8" s="8">
        <f t="shared" si="2"/>
        <v>0.53029169783096486</v>
      </c>
      <c r="AD8" s="6">
        <f t="shared" si="10"/>
        <v>4804</v>
      </c>
      <c r="AE8" s="6">
        <f t="shared" si="10"/>
        <v>8184</v>
      </c>
      <c r="AF8" s="7">
        <f t="shared" si="11"/>
        <v>0.58699902248289348</v>
      </c>
    </row>
    <row r="9" spans="1:32" ht="15.5" thickTop="1" thickBot="1" x14ac:dyDescent="0.4">
      <c r="A9" s="9" t="str">
        <f t="shared" si="3"/>
        <v>Tuesday</v>
      </c>
      <c r="B9" s="10">
        <f t="shared" si="12"/>
        <v>45874</v>
      </c>
      <c r="C9" s="15">
        <v>309</v>
      </c>
      <c r="D9" s="2">
        <v>345</v>
      </c>
      <c r="E9" s="3">
        <f t="shared" si="4"/>
        <v>0.89565217391304353</v>
      </c>
      <c r="F9" s="14">
        <v>912</v>
      </c>
      <c r="G9" s="2">
        <v>1214</v>
      </c>
      <c r="H9" s="3">
        <f t="shared" si="5"/>
        <v>0.75123558484349262</v>
      </c>
      <c r="I9" s="14">
        <v>4</v>
      </c>
      <c r="J9" s="2">
        <v>20</v>
      </c>
      <c r="K9" s="3">
        <f t="shared" si="6"/>
        <v>0.2</v>
      </c>
      <c r="L9" s="14">
        <v>612</v>
      </c>
      <c r="M9" s="2">
        <v>1192</v>
      </c>
      <c r="N9" s="3">
        <f t="shared" si="7"/>
        <v>0.51342281879194629</v>
      </c>
      <c r="O9" s="14">
        <v>337</v>
      </c>
      <c r="P9" s="2">
        <v>350</v>
      </c>
      <c r="Q9" s="3">
        <f t="shared" si="8"/>
        <v>0.96285714285714286</v>
      </c>
      <c r="R9" s="14">
        <v>951</v>
      </c>
      <c r="S9" s="2">
        <v>1430</v>
      </c>
      <c r="T9" s="3">
        <f t="shared" si="9"/>
        <v>0.66503496503496506</v>
      </c>
      <c r="U9" s="14">
        <v>1062</v>
      </c>
      <c r="V9" s="2">
        <v>2296</v>
      </c>
      <c r="W9" s="5">
        <f t="shared" si="0"/>
        <v>0.46254355400696862</v>
      </c>
      <c r="X9" s="14">
        <v>15</v>
      </c>
      <c r="Y9" s="2">
        <v>20</v>
      </c>
      <c r="Z9" s="3">
        <f t="shared" si="1"/>
        <v>0.75</v>
      </c>
      <c r="AA9" s="14">
        <v>674</v>
      </c>
      <c r="AB9" s="2">
        <v>1337</v>
      </c>
      <c r="AC9" s="8">
        <f t="shared" si="2"/>
        <v>0.5041136873597607</v>
      </c>
      <c r="AD9" s="6">
        <f t="shared" si="10"/>
        <v>4872</v>
      </c>
      <c r="AE9" s="6">
        <f t="shared" si="10"/>
        <v>8184</v>
      </c>
      <c r="AF9" s="7">
        <f t="shared" si="11"/>
        <v>0.59530791788856308</v>
      </c>
    </row>
    <row r="10" spans="1:32" ht="15.5" thickTop="1" thickBot="1" x14ac:dyDescent="0.4">
      <c r="A10" s="9" t="str">
        <f t="shared" si="3"/>
        <v>Wednesday</v>
      </c>
      <c r="B10" s="10">
        <f t="shared" si="12"/>
        <v>45875</v>
      </c>
      <c r="C10" s="15">
        <v>315</v>
      </c>
      <c r="D10" s="2">
        <v>345</v>
      </c>
      <c r="E10" s="3">
        <f t="shared" si="4"/>
        <v>0.91304347826086951</v>
      </c>
      <c r="F10" s="14">
        <v>931</v>
      </c>
      <c r="G10" s="2">
        <v>1214</v>
      </c>
      <c r="H10" s="3">
        <f t="shared" si="5"/>
        <v>0.76688632619439867</v>
      </c>
      <c r="I10" s="14">
        <v>7</v>
      </c>
      <c r="J10" s="2">
        <v>20</v>
      </c>
      <c r="K10" s="3">
        <f t="shared" si="6"/>
        <v>0.35</v>
      </c>
      <c r="L10" s="14">
        <v>649</v>
      </c>
      <c r="M10" s="2">
        <v>1192</v>
      </c>
      <c r="N10" s="3">
        <f t="shared" si="7"/>
        <v>0.54446308724832215</v>
      </c>
      <c r="O10" s="14">
        <v>334</v>
      </c>
      <c r="P10" s="2">
        <v>350</v>
      </c>
      <c r="Q10" s="3">
        <f t="shared" si="8"/>
        <v>0.95428571428571429</v>
      </c>
      <c r="R10" s="14">
        <v>1038</v>
      </c>
      <c r="S10" s="2">
        <v>1430</v>
      </c>
      <c r="T10" s="3">
        <f t="shared" si="9"/>
        <v>0.72587412587412592</v>
      </c>
      <c r="U10" s="14">
        <v>1084</v>
      </c>
      <c r="V10" s="2">
        <v>2296</v>
      </c>
      <c r="W10" s="5">
        <f t="shared" si="0"/>
        <v>0.47212543554006969</v>
      </c>
      <c r="X10" s="14">
        <v>15</v>
      </c>
      <c r="Y10" s="2">
        <v>20</v>
      </c>
      <c r="Z10" s="3">
        <f t="shared" si="1"/>
        <v>0.75</v>
      </c>
      <c r="AA10" s="15">
        <v>595</v>
      </c>
      <c r="AB10" s="2">
        <v>1337</v>
      </c>
      <c r="AC10" s="8">
        <f t="shared" si="2"/>
        <v>0.44502617801047123</v>
      </c>
      <c r="AD10" s="6">
        <f t="shared" si="10"/>
        <v>4961</v>
      </c>
      <c r="AE10" s="6">
        <f t="shared" si="10"/>
        <v>8184</v>
      </c>
      <c r="AF10" s="7">
        <f t="shared" si="11"/>
        <v>0.60618279569892475</v>
      </c>
    </row>
    <row r="11" spans="1:32" ht="15.5" thickTop="1" thickBot="1" x14ac:dyDescent="0.4">
      <c r="A11" s="9" t="str">
        <f t="shared" si="3"/>
        <v>Thursday</v>
      </c>
      <c r="B11" s="10">
        <f t="shared" si="12"/>
        <v>45876</v>
      </c>
      <c r="C11" s="15">
        <v>319</v>
      </c>
      <c r="D11" s="2">
        <v>345</v>
      </c>
      <c r="E11" s="3">
        <f t="shared" si="4"/>
        <v>0.92463768115942024</v>
      </c>
      <c r="F11" s="14">
        <v>984</v>
      </c>
      <c r="G11" s="2">
        <v>1214</v>
      </c>
      <c r="H11" s="3">
        <f t="shared" si="5"/>
        <v>0.81054365733113676</v>
      </c>
      <c r="I11" s="14">
        <v>9</v>
      </c>
      <c r="J11" s="2">
        <v>20</v>
      </c>
      <c r="K11" s="3">
        <f t="shared" si="6"/>
        <v>0.45</v>
      </c>
      <c r="L11" s="14">
        <v>708</v>
      </c>
      <c r="M11" s="2">
        <v>1192</v>
      </c>
      <c r="N11" s="3">
        <f t="shared" si="7"/>
        <v>0.59395973154362414</v>
      </c>
      <c r="O11" s="14">
        <v>333</v>
      </c>
      <c r="P11" s="2">
        <v>350</v>
      </c>
      <c r="Q11" s="3">
        <f t="shared" si="8"/>
        <v>0.9514285714285714</v>
      </c>
      <c r="R11" s="14">
        <v>938</v>
      </c>
      <c r="S11" s="2">
        <v>1430</v>
      </c>
      <c r="T11" s="3">
        <f t="shared" si="9"/>
        <v>0.65594405594405591</v>
      </c>
      <c r="U11" s="14">
        <v>1186</v>
      </c>
      <c r="V11" s="2">
        <v>2296</v>
      </c>
      <c r="W11" s="3">
        <f t="shared" si="0"/>
        <v>0.51655052264808365</v>
      </c>
      <c r="X11" s="14">
        <v>12</v>
      </c>
      <c r="Y11" s="2">
        <v>20</v>
      </c>
      <c r="Z11" s="3">
        <f t="shared" si="1"/>
        <v>0.6</v>
      </c>
      <c r="AA11" s="15">
        <v>720</v>
      </c>
      <c r="AB11" s="2">
        <v>1337</v>
      </c>
      <c r="AC11" s="8">
        <f t="shared" si="2"/>
        <v>0.53851907255048614</v>
      </c>
      <c r="AD11" s="6">
        <f t="shared" si="10"/>
        <v>5200</v>
      </c>
      <c r="AE11" s="6">
        <f t="shared" si="10"/>
        <v>8184</v>
      </c>
      <c r="AF11" s="7">
        <f t="shared" si="11"/>
        <v>0.63538611925708699</v>
      </c>
    </row>
    <row r="12" spans="1:32" ht="15.5" thickTop="1" thickBot="1" x14ac:dyDescent="0.4">
      <c r="A12" s="9" t="str">
        <f t="shared" si="3"/>
        <v>Friday</v>
      </c>
      <c r="B12" s="10">
        <f t="shared" si="12"/>
        <v>45877</v>
      </c>
      <c r="C12" s="15">
        <v>302</v>
      </c>
      <c r="D12" s="2">
        <v>345</v>
      </c>
      <c r="E12" s="3">
        <f t="shared" si="4"/>
        <v>0.87536231884057969</v>
      </c>
      <c r="F12" s="14">
        <v>981</v>
      </c>
      <c r="G12" s="2">
        <v>1214</v>
      </c>
      <c r="H12" s="3">
        <f t="shared" si="5"/>
        <v>0.80807248764415152</v>
      </c>
      <c r="I12" s="14">
        <v>10</v>
      </c>
      <c r="J12" s="2">
        <v>20</v>
      </c>
      <c r="K12" s="3">
        <f t="shared" si="6"/>
        <v>0.5</v>
      </c>
      <c r="L12" s="14">
        <v>800</v>
      </c>
      <c r="M12" s="2">
        <v>1192</v>
      </c>
      <c r="N12" s="3">
        <f t="shared" si="7"/>
        <v>0.67114093959731547</v>
      </c>
      <c r="O12" s="14">
        <v>329</v>
      </c>
      <c r="P12" s="2">
        <v>350</v>
      </c>
      <c r="Q12" s="3">
        <f t="shared" si="8"/>
        <v>0.94</v>
      </c>
      <c r="R12" s="14">
        <v>650</v>
      </c>
      <c r="S12" s="2">
        <v>1430</v>
      </c>
      <c r="T12" s="3">
        <f t="shared" si="9"/>
        <v>0.45454545454545453</v>
      </c>
      <c r="U12" s="14">
        <v>1247</v>
      </c>
      <c r="V12" s="2">
        <v>2296</v>
      </c>
      <c r="W12" s="3">
        <f t="shared" si="0"/>
        <v>0.54311846689895471</v>
      </c>
      <c r="X12" s="14">
        <v>13</v>
      </c>
      <c r="Y12" s="2">
        <v>20</v>
      </c>
      <c r="Z12" s="3">
        <f t="shared" si="1"/>
        <v>0.65</v>
      </c>
      <c r="AA12" s="15">
        <v>754</v>
      </c>
      <c r="AB12" s="2">
        <v>1337</v>
      </c>
      <c r="AC12" s="8">
        <f t="shared" si="2"/>
        <v>0.56394913986537021</v>
      </c>
      <c r="AD12" s="6">
        <f t="shared" si="10"/>
        <v>5076</v>
      </c>
      <c r="AE12" s="6">
        <f t="shared" si="10"/>
        <v>8184</v>
      </c>
      <c r="AF12" s="7">
        <f t="shared" si="11"/>
        <v>0.62023460410557185</v>
      </c>
    </row>
    <row r="13" spans="1:32" ht="15.5" thickTop="1" thickBot="1" x14ac:dyDescent="0.4">
      <c r="A13" s="9" t="str">
        <f t="shared" si="3"/>
        <v>Saturday</v>
      </c>
      <c r="B13" s="10">
        <f t="shared" si="12"/>
        <v>45878</v>
      </c>
      <c r="C13" s="15">
        <v>262</v>
      </c>
      <c r="D13" s="2">
        <v>345</v>
      </c>
      <c r="E13" s="3">
        <f t="shared" si="4"/>
        <v>0.75942028985507248</v>
      </c>
      <c r="F13" s="14">
        <v>936</v>
      </c>
      <c r="G13" s="2">
        <v>1214</v>
      </c>
      <c r="H13" s="3">
        <f t="shared" si="5"/>
        <v>0.771004942339374</v>
      </c>
      <c r="I13" s="14">
        <v>11</v>
      </c>
      <c r="J13" s="2">
        <v>20</v>
      </c>
      <c r="K13" s="3">
        <f t="shared" si="6"/>
        <v>0.55000000000000004</v>
      </c>
      <c r="L13" s="14">
        <v>770</v>
      </c>
      <c r="M13" s="2">
        <v>1192</v>
      </c>
      <c r="N13" s="3">
        <f t="shared" si="7"/>
        <v>0.64597315436241609</v>
      </c>
      <c r="O13" s="14">
        <v>333</v>
      </c>
      <c r="P13" s="2">
        <v>350</v>
      </c>
      <c r="Q13" s="3">
        <f t="shared" si="8"/>
        <v>0.9514285714285714</v>
      </c>
      <c r="R13" s="14">
        <v>557</v>
      </c>
      <c r="S13" s="2">
        <v>1430</v>
      </c>
      <c r="T13" s="3">
        <f t="shared" si="9"/>
        <v>0.3895104895104895</v>
      </c>
      <c r="U13" s="14">
        <v>1262</v>
      </c>
      <c r="V13" s="2">
        <v>2296</v>
      </c>
      <c r="W13" s="3">
        <f t="shared" si="0"/>
        <v>0.54965156794425085</v>
      </c>
      <c r="X13" s="14">
        <v>11</v>
      </c>
      <c r="Y13" s="2">
        <v>20</v>
      </c>
      <c r="Z13" s="3">
        <f t="shared" si="1"/>
        <v>0.55000000000000004</v>
      </c>
      <c r="AA13" s="15">
        <v>729</v>
      </c>
      <c r="AB13" s="2">
        <v>1337</v>
      </c>
      <c r="AC13" s="8">
        <f t="shared" si="2"/>
        <v>0.54525056095736724</v>
      </c>
      <c r="AD13" s="6">
        <f t="shared" si="10"/>
        <v>4860</v>
      </c>
      <c r="AE13" s="6">
        <f t="shared" si="10"/>
        <v>8184</v>
      </c>
      <c r="AF13" s="7">
        <f t="shared" si="11"/>
        <v>0.59384164222873903</v>
      </c>
    </row>
    <row r="14" spans="1:32" ht="15.5" thickTop="1" thickBot="1" x14ac:dyDescent="0.4">
      <c r="A14" s="9" t="str">
        <f t="shared" si="3"/>
        <v>Sunday</v>
      </c>
      <c r="B14" s="10">
        <f t="shared" si="12"/>
        <v>45879</v>
      </c>
      <c r="C14" s="15">
        <v>280</v>
      </c>
      <c r="D14" s="2">
        <v>345</v>
      </c>
      <c r="E14" s="3">
        <f t="shared" si="4"/>
        <v>0.81159420289855078</v>
      </c>
      <c r="F14" s="14">
        <v>848</v>
      </c>
      <c r="G14" s="2">
        <v>1214</v>
      </c>
      <c r="H14" s="3">
        <f t="shared" si="5"/>
        <v>0.69851729818780894</v>
      </c>
      <c r="I14" s="14">
        <v>11</v>
      </c>
      <c r="J14" s="2">
        <v>20</v>
      </c>
      <c r="K14" s="3">
        <f t="shared" si="6"/>
        <v>0.55000000000000004</v>
      </c>
      <c r="L14" s="14">
        <v>730</v>
      </c>
      <c r="M14" s="2">
        <v>1192</v>
      </c>
      <c r="N14" s="3">
        <f t="shared" si="7"/>
        <v>0.61241610738255037</v>
      </c>
      <c r="O14" s="14">
        <v>301</v>
      </c>
      <c r="P14" s="2">
        <v>350</v>
      </c>
      <c r="Q14" s="3">
        <f t="shared" si="8"/>
        <v>0.86</v>
      </c>
      <c r="R14" s="14">
        <v>512</v>
      </c>
      <c r="S14" s="2">
        <v>1430</v>
      </c>
      <c r="T14" s="3">
        <f t="shared" si="9"/>
        <v>0.35804195804195804</v>
      </c>
      <c r="U14" s="14">
        <v>1134</v>
      </c>
      <c r="V14" s="2">
        <v>2296</v>
      </c>
      <c r="W14" s="3">
        <f t="shared" si="0"/>
        <v>0.49390243902439024</v>
      </c>
      <c r="X14" s="14">
        <v>16</v>
      </c>
      <c r="Y14" s="2">
        <v>20</v>
      </c>
      <c r="Z14" s="3">
        <f t="shared" si="1"/>
        <v>0.8</v>
      </c>
      <c r="AA14" s="15">
        <v>765</v>
      </c>
      <c r="AB14" s="2">
        <v>1337</v>
      </c>
      <c r="AC14" s="8">
        <f t="shared" si="2"/>
        <v>0.57217651458489149</v>
      </c>
      <c r="AD14" s="6">
        <f t="shared" si="10"/>
        <v>4586</v>
      </c>
      <c r="AE14" s="6">
        <f t="shared" si="10"/>
        <v>8184</v>
      </c>
      <c r="AF14" s="7">
        <f t="shared" si="11"/>
        <v>0.56036168132942321</v>
      </c>
    </row>
    <row r="15" spans="1:32" ht="15.5" thickTop="1" thickBot="1" x14ac:dyDescent="0.4">
      <c r="A15" s="9" t="str">
        <f t="shared" si="3"/>
        <v>Monday</v>
      </c>
      <c r="B15" s="10">
        <f t="shared" si="12"/>
        <v>45880</v>
      </c>
      <c r="C15" s="15">
        <v>308</v>
      </c>
      <c r="D15" s="2">
        <v>345</v>
      </c>
      <c r="E15" s="3">
        <f t="shared" si="4"/>
        <v>0.89275362318840579</v>
      </c>
      <c r="F15" s="14">
        <v>860</v>
      </c>
      <c r="G15" s="2">
        <v>1214</v>
      </c>
      <c r="H15" s="3">
        <f t="shared" si="5"/>
        <v>0.70840197693574958</v>
      </c>
      <c r="I15" s="14">
        <v>10</v>
      </c>
      <c r="J15" s="2">
        <v>20</v>
      </c>
      <c r="K15" s="3">
        <f t="shared" si="6"/>
        <v>0.5</v>
      </c>
      <c r="L15" s="14">
        <v>648</v>
      </c>
      <c r="M15" s="2">
        <v>1192</v>
      </c>
      <c r="N15" s="3">
        <f t="shared" si="7"/>
        <v>0.5436241610738255</v>
      </c>
      <c r="O15" s="14">
        <v>341</v>
      </c>
      <c r="P15" s="2">
        <v>350</v>
      </c>
      <c r="Q15" s="3">
        <f t="shared" si="8"/>
        <v>0.97428571428571431</v>
      </c>
      <c r="R15" s="14">
        <v>754</v>
      </c>
      <c r="S15" s="2">
        <v>1430</v>
      </c>
      <c r="T15" s="3">
        <f t="shared" si="9"/>
        <v>0.52727272727272723</v>
      </c>
      <c r="U15" s="14">
        <v>1038</v>
      </c>
      <c r="V15" s="2">
        <v>2296</v>
      </c>
      <c r="W15" s="3">
        <f t="shared" si="0"/>
        <v>0.45209059233449478</v>
      </c>
      <c r="X15" s="14">
        <v>15</v>
      </c>
      <c r="Y15" s="2">
        <v>20</v>
      </c>
      <c r="Z15" s="3">
        <f t="shared" si="1"/>
        <v>0.75</v>
      </c>
      <c r="AA15" s="15">
        <v>666</v>
      </c>
      <c r="AB15" s="2">
        <v>1337</v>
      </c>
      <c r="AC15" s="8">
        <f t="shared" si="2"/>
        <v>0.4981301421091997</v>
      </c>
      <c r="AD15" s="6">
        <f t="shared" si="10"/>
        <v>4630</v>
      </c>
      <c r="AE15" s="6">
        <f t="shared" si="10"/>
        <v>8184</v>
      </c>
      <c r="AF15" s="7">
        <f t="shared" si="11"/>
        <v>0.56573802541544482</v>
      </c>
    </row>
    <row r="16" spans="1:32" ht="15.5" thickTop="1" thickBot="1" x14ac:dyDescent="0.4">
      <c r="A16" s="9" t="str">
        <f t="shared" si="3"/>
        <v>Tuesday</v>
      </c>
      <c r="B16" s="10">
        <f t="shared" si="12"/>
        <v>45881</v>
      </c>
      <c r="C16" s="17">
        <v>326</v>
      </c>
      <c r="D16" s="2">
        <v>345</v>
      </c>
      <c r="E16" s="3">
        <f t="shared" si="4"/>
        <v>0.94492753623188408</v>
      </c>
      <c r="F16" s="14">
        <v>874</v>
      </c>
      <c r="G16" s="2">
        <v>1214</v>
      </c>
      <c r="H16" s="3">
        <f t="shared" si="5"/>
        <v>0.71993410214168041</v>
      </c>
      <c r="I16" s="14">
        <v>11</v>
      </c>
      <c r="J16" s="2">
        <v>20</v>
      </c>
      <c r="K16" s="3">
        <f t="shared" si="6"/>
        <v>0.55000000000000004</v>
      </c>
      <c r="L16" s="14">
        <v>610</v>
      </c>
      <c r="M16" s="2">
        <v>1192</v>
      </c>
      <c r="N16" s="3">
        <f t="shared" si="7"/>
        <v>0.51174496644295298</v>
      </c>
      <c r="O16" s="14">
        <v>332</v>
      </c>
      <c r="P16" s="2">
        <v>350</v>
      </c>
      <c r="Q16" s="3">
        <f t="shared" si="8"/>
        <v>0.94857142857142862</v>
      </c>
      <c r="R16" s="14">
        <v>988</v>
      </c>
      <c r="S16" s="2">
        <v>1430</v>
      </c>
      <c r="T16" s="3">
        <f t="shared" si="9"/>
        <v>0.69090909090909092</v>
      </c>
      <c r="U16" s="14">
        <v>1022</v>
      </c>
      <c r="V16" s="2">
        <v>2296</v>
      </c>
      <c r="W16" s="3">
        <f t="shared" si="0"/>
        <v>0.4451219512195122</v>
      </c>
      <c r="X16" s="14">
        <v>15</v>
      </c>
      <c r="Y16" s="2">
        <v>20</v>
      </c>
      <c r="Z16" s="3">
        <f t="shared" si="1"/>
        <v>0.75</v>
      </c>
      <c r="AA16" s="15">
        <v>661</v>
      </c>
      <c r="AB16" s="2">
        <v>1337</v>
      </c>
      <c r="AC16" s="8">
        <f t="shared" si="2"/>
        <v>0.49439042632759911</v>
      </c>
      <c r="AD16" s="6">
        <f t="shared" si="10"/>
        <v>4828</v>
      </c>
      <c r="AE16" s="6">
        <f t="shared" si="10"/>
        <v>8184</v>
      </c>
      <c r="AF16" s="7">
        <f t="shared" si="11"/>
        <v>0.58993157380254158</v>
      </c>
    </row>
    <row r="17" spans="1:32" ht="15.5" thickTop="1" thickBot="1" x14ac:dyDescent="0.4">
      <c r="A17" s="9" t="str">
        <f t="shared" si="3"/>
        <v>Wednesday</v>
      </c>
      <c r="B17" s="10">
        <f t="shared" si="12"/>
        <v>45882</v>
      </c>
      <c r="C17" s="15">
        <v>302</v>
      </c>
      <c r="D17" s="2">
        <v>345</v>
      </c>
      <c r="E17" s="3">
        <f t="shared" si="4"/>
        <v>0.87536231884057969</v>
      </c>
      <c r="F17" s="14">
        <v>878</v>
      </c>
      <c r="G17" s="2">
        <v>1214</v>
      </c>
      <c r="H17" s="3">
        <f t="shared" si="5"/>
        <v>0.72322899505766058</v>
      </c>
      <c r="I17" s="14">
        <v>10</v>
      </c>
      <c r="J17" s="2">
        <v>20</v>
      </c>
      <c r="K17" s="3">
        <f t="shared" si="6"/>
        <v>0.5</v>
      </c>
      <c r="L17" s="14">
        <v>643</v>
      </c>
      <c r="M17" s="2">
        <v>1192</v>
      </c>
      <c r="N17" s="3">
        <f t="shared" si="7"/>
        <v>0.53942953020134232</v>
      </c>
      <c r="O17" s="14">
        <v>331</v>
      </c>
      <c r="P17" s="2">
        <v>350</v>
      </c>
      <c r="Q17" s="3">
        <f t="shared" si="8"/>
        <v>0.94571428571428573</v>
      </c>
      <c r="R17" s="14">
        <v>1075</v>
      </c>
      <c r="S17" s="2">
        <v>1430</v>
      </c>
      <c r="T17" s="3">
        <f t="shared" si="9"/>
        <v>0.75174825174825177</v>
      </c>
      <c r="U17" s="14">
        <v>979</v>
      </c>
      <c r="V17" s="2">
        <v>2296</v>
      </c>
      <c r="W17" s="3">
        <f t="shared" si="0"/>
        <v>0.42639372822299654</v>
      </c>
      <c r="X17" s="14">
        <v>19</v>
      </c>
      <c r="Y17" s="2">
        <v>20</v>
      </c>
      <c r="Z17" s="3">
        <f t="shared" si="1"/>
        <v>0.95</v>
      </c>
      <c r="AA17" s="15">
        <v>646</v>
      </c>
      <c r="AB17" s="2">
        <v>1337</v>
      </c>
      <c r="AC17" s="8">
        <f t="shared" si="2"/>
        <v>0.48317127898279733</v>
      </c>
      <c r="AD17" s="6">
        <f t="shared" si="10"/>
        <v>4873</v>
      </c>
      <c r="AE17" s="6">
        <f t="shared" si="10"/>
        <v>8184</v>
      </c>
      <c r="AF17" s="7">
        <f t="shared" si="11"/>
        <v>0.59543010752688175</v>
      </c>
    </row>
    <row r="18" spans="1:32" ht="15.5" thickTop="1" thickBot="1" x14ac:dyDescent="0.4">
      <c r="A18" s="9" t="str">
        <f t="shared" si="3"/>
        <v>Thursday</v>
      </c>
      <c r="B18" s="10">
        <f t="shared" si="12"/>
        <v>45883</v>
      </c>
      <c r="C18" s="15">
        <v>284</v>
      </c>
      <c r="D18" s="2">
        <v>345</v>
      </c>
      <c r="E18" s="3">
        <f t="shared" si="4"/>
        <v>0.8231884057971014</v>
      </c>
      <c r="F18" s="14">
        <v>904</v>
      </c>
      <c r="G18" s="2">
        <v>1214</v>
      </c>
      <c r="H18" s="3">
        <f t="shared" si="5"/>
        <v>0.74464579901153216</v>
      </c>
      <c r="I18" s="14">
        <v>9</v>
      </c>
      <c r="J18" s="2">
        <v>20</v>
      </c>
      <c r="K18" s="3">
        <f t="shared" si="6"/>
        <v>0.45</v>
      </c>
      <c r="L18" s="14">
        <v>698</v>
      </c>
      <c r="M18" s="2">
        <v>1192</v>
      </c>
      <c r="N18" s="3">
        <f t="shared" si="7"/>
        <v>0.58557046979865768</v>
      </c>
      <c r="O18" s="14">
        <v>327</v>
      </c>
      <c r="P18" s="2">
        <v>350</v>
      </c>
      <c r="Q18" s="3">
        <f t="shared" si="8"/>
        <v>0.93428571428571427</v>
      </c>
      <c r="R18" s="14">
        <v>932</v>
      </c>
      <c r="S18" s="2">
        <v>1430</v>
      </c>
      <c r="T18" s="3">
        <f t="shared" si="9"/>
        <v>0.65174825174825179</v>
      </c>
      <c r="U18" s="14">
        <v>1085</v>
      </c>
      <c r="V18" s="2">
        <v>2296</v>
      </c>
      <c r="W18" s="3">
        <f t="shared" si="0"/>
        <v>0.47256097560975607</v>
      </c>
      <c r="X18" s="14">
        <v>19</v>
      </c>
      <c r="Y18" s="2">
        <v>20</v>
      </c>
      <c r="Z18" s="3">
        <f t="shared" si="1"/>
        <v>0.95</v>
      </c>
      <c r="AA18" s="15">
        <v>703</v>
      </c>
      <c r="AB18" s="2">
        <v>1337</v>
      </c>
      <c r="AC18" s="8">
        <f t="shared" si="2"/>
        <v>0.52580403889304417</v>
      </c>
      <c r="AD18" s="6">
        <f t="shared" si="10"/>
        <v>4952</v>
      </c>
      <c r="AE18" s="6">
        <f t="shared" si="10"/>
        <v>8184</v>
      </c>
      <c r="AF18" s="7">
        <f t="shared" si="11"/>
        <v>0.60508308895405671</v>
      </c>
    </row>
    <row r="19" spans="1:32" ht="15.5" thickTop="1" thickBot="1" x14ac:dyDescent="0.4">
      <c r="A19" s="9" t="str">
        <f t="shared" si="3"/>
        <v>Friday</v>
      </c>
      <c r="B19" s="10">
        <f t="shared" si="12"/>
        <v>45884</v>
      </c>
      <c r="C19" s="15">
        <v>302</v>
      </c>
      <c r="D19" s="2">
        <v>345</v>
      </c>
      <c r="E19" s="3">
        <f t="shared" si="4"/>
        <v>0.87536231884057969</v>
      </c>
      <c r="F19" s="14">
        <v>948</v>
      </c>
      <c r="G19" s="2">
        <v>1214</v>
      </c>
      <c r="H19" s="3">
        <f t="shared" si="5"/>
        <v>0.78088962108731463</v>
      </c>
      <c r="I19" s="14">
        <v>10</v>
      </c>
      <c r="J19" s="2">
        <v>20</v>
      </c>
      <c r="K19" s="3">
        <f t="shared" si="6"/>
        <v>0.5</v>
      </c>
      <c r="L19" s="14">
        <v>831</v>
      </c>
      <c r="M19" s="2">
        <v>1192</v>
      </c>
      <c r="N19" s="3">
        <f t="shared" si="7"/>
        <v>0.69714765100671139</v>
      </c>
      <c r="O19" s="14">
        <v>332</v>
      </c>
      <c r="P19" s="2">
        <v>350</v>
      </c>
      <c r="Q19" s="3">
        <f t="shared" si="8"/>
        <v>0.94857142857142862</v>
      </c>
      <c r="R19" s="14">
        <v>704</v>
      </c>
      <c r="S19" s="2">
        <v>1430</v>
      </c>
      <c r="T19" s="3">
        <f t="shared" si="9"/>
        <v>0.49230769230769234</v>
      </c>
      <c r="U19" s="14">
        <v>1255</v>
      </c>
      <c r="V19" s="2">
        <v>2296</v>
      </c>
      <c r="W19" s="3">
        <f t="shared" si="0"/>
        <v>0.54660278745644597</v>
      </c>
      <c r="X19" s="14">
        <v>23</v>
      </c>
      <c r="Y19" s="2">
        <v>20</v>
      </c>
      <c r="Z19" s="3">
        <f t="shared" si="1"/>
        <v>1.1499999999999999</v>
      </c>
      <c r="AA19" s="15">
        <v>727</v>
      </c>
      <c r="AB19" s="2">
        <v>1337</v>
      </c>
      <c r="AC19" s="8">
        <f t="shared" si="2"/>
        <v>0.54375467464472704</v>
      </c>
      <c r="AD19" s="6">
        <f t="shared" si="10"/>
        <v>5122</v>
      </c>
      <c r="AE19" s="6">
        <f t="shared" si="10"/>
        <v>8184</v>
      </c>
      <c r="AF19" s="7">
        <f t="shared" si="11"/>
        <v>0.62585532746823069</v>
      </c>
    </row>
    <row r="20" spans="1:32" ht="15.5" thickTop="1" thickBot="1" x14ac:dyDescent="0.4">
      <c r="A20" s="9" t="str">
        <f t="shared" si="3"/>
        <v>Saturday</v>
      </c>
      <c r="B20" s="10">
        <f t="shared" si="12"/>
        <v>45885</v>
      </c>
      <c r="C20" s="15">
        <v>303</v>
      </c>
      <c r="D20" s="2">
        <v>345</v>
      </c>
      <c r="E20" s="3">
        <f t="shared" si="4"/>
        <v>0.87826086956521743</v>
      </c>
      <c r="F20" s="14">
        <v>895</v>
      </c>
      <c r="G20" s="2">
        <v>1214</v>
      </c>
      <c r="H20" s="3">
        <f t="shared" si="5"/>
        <v>0.73723228995057666</v>
      </c>
      <c r="I20" s="14">
        <v>12</v>
      </c>
      <c r="J20" s="2">
        <v>20</v>
      </c>
      <c r="K20" s="3">
        <f t="shared" si="6"/>
        <v>0.6</v>
      </c>
      <c r="L20" s="14">
        <v>815</v>
      </c>
      <c r="M20" s="2">
        <v>1192</v>
      </c>
      <c r="N20" s="3">
        <f t="shared" si="7"/>
        <v>0.6837248322147651</v>
      </c>
      <c r="O20" s="14">
        <v>325</v>
      </c>
      <c r="P20" s="2">
        <v>350</v>
      </c>
      <c r="Q20" s="3">
        <f t="shared" si="8"/>
        <v>0.9285714285714286</v>
      </c>
      <c r="R20" s="14">
        <v>605</v>
      </c>
      <c r="S20" s="2">
        <v>1430</v>
      </c>
      <c r="T20" s="3">
        <f t="shared" si="9"/>
        <v>0.42307692307692307</v>
      </c>
      <c r="U20" s="14">
        <v>1263</v>
      </c>
      <c r="V20" s="2">
        <v>2296</v>
      </c>
      <c r="W20" s="3">
        <f t="shared" si="0"/>
        <v>0.55008710801393723</v>
      </c>
      <c r="X20" s="14">
        <v>16</v>
      </c>
      <c r="Y20" s="2">
        <v>20</v>
      </c>
      <c r="Z20" s="3">
        <f t="shared" si="1"/>
        <v>0.8</v>
      </c>
      <c r="AA20" s="15">
        <v>737</v>
      </c>
      <c r="AB20" s="2">
        <v>1337</v>
      </c>
      <c r="AC20" s="8">
        <f t="shared" si="2"/>
        <v>0.55123410620792823</v>
      </c>
      <c r="AD20" s="6">
        <f t="shared" si="10"/>
        <v>4959</v>
      </c>
      <c r="AE20" s="6">
        <f t="shared" si="10"/>
        <v>8184</v>
      </c>
      <c r="AF20" s="7">
        <f t="shared" si="11"/>
        <v>0.60593841642228741</v>
      </c>
    </row>
    <row r="21" spans="1:32" ht="15.5" thickTop="1" thickBot="1" x14ac:dyDescent="0.4">
      <c r="A21" s="9" t="str">
        <f t="shared" si="3"/>
        <v>Sunday</v>
      </c>
      <c r="B21" s="10">
        <f t="shared" si="12"/>
        <v>45886</v>
      </c>
      <c r="C21" s="15">
        <v>255</v>
      </c>
      <c r="D21" s="2">
        <v>345</v>
      </c>
      <c r="E21" s="3">
        <f t="shared" si="4"/>
        <v>0.73913043478260865</v>
      </c>
      <c r="F21" s="14">
        <v>849</v>
      </c>
      <c r="G21" s="2">
        <v>1214</v>
      </c>
      <c r="H21" s="3">
        <f t="shared" si="5"/>
        <v>0.69934102141680399</v>
      </c>
      <c r="I21" s="14">
        <v>14</v>
      </c>
      <c r="J21" s="2">
        <v>20</v>
      </c>
      <c r="K21" s="3">
        <f t="shared" si="6"/>
        <v>0.7</v>
      </c>
      <c r="L21" s="14">
        <v>693</v>
      </c>
      <c r="M21" s="2">
        <v>1192</v>
      </c>
      <c r="N21" s="3">
        <f t="shared" si="7"/>
        <v>0.5813758389261745</v>
      </c>
      <c r="O21" s="14">
        <v>326</v>
      </c>
      <c r="P21" s="2">
        <v>350</v>
      </c>
      <c r="Q21" s="3">
        <f t="shared" si="8"/>
        <v>0.93142857142857138</v>
      </c>
      <c r="R21" s="14">
        <v>597</v>
      </c>
      <c r="S21" s="2">
        <v>1430</v>
      </c>
      <c r="T21" s="3">
        <f t="shared" si="9"/>
        <v>0.41748251748251747</v>
      </c>
      <c r="U21" s="14">
        <v>1138</v>
      </c>
      <c r="V21" s="2">
        <v>2296</v>
      </c>
      <c r="W21" s="3">
        <f t="shared" si="0"/>
        <v>0.49564459930313587</v>
      </c>
      <c r="X21" s="14">
        <v>10</v>
      </c>
      <c r="Y21" s="2">
        <v>20</v>
      </c>
      <c r="Z21" s="3">
        <f t="shared" si="1"/>
        <v>0.5</v>
      </c>
      <c r="AA21" s="15">
        <v>748</v>
      </c>
      <c r="AB21" s="2">
        <v>1337</v>
      </c>
      <c r="AC21" s="8">
        <f t="shared" si="2"/>
        <v>0.55946148092744952</v>
      </c>
      <c r="AD21" s="6">
        <f t="shared" si="10"/>
        <v>4616</v>
      </c>
      <c r="AE21" s="6">
        <f t="shared" si="10"/>
        <v>8184</v>
      </c>
      <c r="AF21" s="7">
        <f t="shared" si="11"/>
        <v>0.56402737047898344</v>
      </c>
    </row>
    <row r="22" spans="1:32" ht="15.5" thickTop="1" thickBot="1" x14ac:dyDescent="0.4">
      <c r="A22" s="9" t="str">
        <f t="shared" si="3"/>
        <v>Monday</v>
      </c>
      <c r="B22" s="10">
        <f t="shared" si="12"/>
        <v>45887</v>
      </c>
      <c r="C22" s="15">
        <v>302</v>
      </c>
      <c r="D22" s="2">
        <v>345</v>
      </c>
      <c r="E22" s="3">
        <f t="shared" si="4"/>
        <v>0.87536231884057969</v>
      </c>
      <c r="F22" s="14">
        <v>854</v>
      </c>
      <c r="G22" s="2">
        <v>1214</v>
      </c>
      <c r="H22" s="3">
        <f t="shared" si="5"/>
        <v>0.70345963756177921</v>
      </c>
      <c r="I22" s="14">
        <v>7</v>
      </c>
      <c r="J22" s="2">
        <v>20</v>
      </c>
      <c r="K22" s="3">
        <f t="shared" si="6"/>
        <v>0.35</v>
      </c>
      <c r="L22" s="14">
        <v>628</v>
      </c>
      <c r="M22" s="2">
        <v>1192</v>
      </c>
      <c r="N22" s="3">
        <f t="shared" si="7"/>
        <v>0.52684563758389258</v>
      </c>
      <c r="O22" s="14">
        <v>335</v>
      </c>
      <c r="P22" s="2">
        <v>350</v>
      </c>
      <c r="Q22" s="3">
        <f t="shared" si="8"/>
        <v>0.95714285714285718</v>
      </c>
      <c r="R22" s="14">
        <v>953</v>
      </c>
      <c r="S22" s="2">
        <v>1430</v>
      </c>
      <c r="T22" s="3">
        <f t="shared" si="9"/>
        <v>0.66643356643356644</v>
      </c>
      <c r="U22" s="14">
        <v>1038</v>
      </c>
      <c r="V22" s="2">
        <v>2296</v>
      </c>
      <c r="W22" s="3">
        <f t="shared" si="0"/>
        <v>0.45209059233449478</v>
      </c>
      <c r="X22" s="14">
        <v>5</v>
      </c>
      <c r="Y22" s="2">
        <v>20</v>
      </c>
      <c r="Z22" s="3">
        <f t="shared" si="1"/>
        <v>0.25</v>
      </c>
      <c r="AA22" s="15">
        <v>661</v>
      </c>
      <c r="AB22" s="2">
        <v>1337</v>
      </c>
      <c r="AC22" s="8">
        <f t="shared" si="2"/>
        <v>0.49439042632759911</v>
      </c>
      <c r="AD22" s="6">
        <f t="shared" si="10"/>
        <v>4776</v>
      </c>
      <c r="AE22" s="6">
        <f t="shared" si="10"/>
        <v>8184</v>
      </c>
      <c r="AF22" s="7">
        <f t="shared" si="11"/>
        <v>0.58357771260997071</v>
      </c>
    </row>
    <row r="23" spans="1:32" ht="15.5" thickTop="1" thickBot="1" x14ac:dyDescent="0.4">
      <c r="A23" s="9" t="str">
        <f t="shared" si="3"/>
        <v>Tuesday</v>
      </c>
      <c r="B23" s="10">
        <f t="shared" si="12"/>
        <v>45888</v>
      </c>
      <c r="C23" s="15">
        <v>316</v>
      </c>
      <c r="D23" s="2">
        <v>345</v>
      </c>
      <c r="E23" s="3">
        <f t="shared" si="4"/>
        <v>0.91594202898550725</v>
      </c>
      <c r="F23" s="14">
        <v>899</v>
      </c>
      <c r="G23" s="2">
        <v>1214</v>
      </c>
      <c r="H23" s="3">
        <f t="shared" si="5"/>
        <v>0.74052718286655683</v>
      </c>
      <c r="I23" s="14">
        <v>8</v>
      </c>
      <c r="J23" s="2">
        <v>20</v>
      </c>
      <c r="K23" s="3">
        <f t="shared" si="6"/>
        <v>0.4</v>
      </c>
      <c r="L23" s="14">
        <v>589</v>
      </c>
      <c r="M23" s="2">
        <v>1192</v>
      </c>
      <c r="N23" s="3">
        <f t="shared" si="7"/>
        <v>0.49412751677852351</v>
      </c>
      <c r="O23" s="14">
        <v>330</v>
      </c>
      <c r="P23" s="2">
        <v>350</v>
      </c>
      <c r="Q23" s="3">
        <f t="shared" si="8"/>
        <v>0.94285714285714284</v>
      </c>
      <c r="R23" s="14">
        <v>1224</v>
      </c>
      <c r="S23" s="2">
        <v>1430</v>
      </c>
      <c r="T23" s="3">
        <f t="shared" si="9"/>
        <v>0.85594405594405598</v>
      </c>
      <c r="U23" s="14">
        <v>940</v>
      </c>
      <c r="V23" s="2">
        <v>2296</v>
      </c>
      <c r="W23" s="3">
        <f t="shared" si="0"/>
        <v>0.4094076655052265</v>
      </c>
      <c r="X23" s="14">
        <v>13</v>
      </c>
      <c r="Y23" s="2">
        <v>20</v>
      </c>
      <c r="Z23" s="3">
        <f t="shared" si="1"/>
        <v>0.65</v>
      </c>
      <c r="AA23" s="15">
        <v>664</v>
      </c>
      <c r="AB23" s="2">
        <v>1337</v>
      </c>
      <c r="AC23" s="8">
        <f t="shared" si="2"/>
        <v>0.49663425579655945</v>
      </c>
      <c r="AD23" s="6">
        <f t="shared" si="10"/>
        <v>4975</v>
      </c>
      <c r="AE23" s="6">
        <f t="shared" si="10"/>
        <v>8184</v>
      </c>
      <c r="AF23" s="7">
        <f t="shared" si="11"/>
        <v>0.60789345063538613</v>
      </c>
    </row>
    <row r="24" spans="1:32" ht="15.5" thickTop="1" thickBot="1" x14ac:dyDescent="0.4">
      <c r="A24" s="9" t="str">
        <f t="shared" si="3"/>
        <v>Wednesday</v>
      </c>
      <c r="B24" s="10">
        <f t="shared" si="12"/>
        <v>45889</v>
      </c>
      <c r="C24" s="15">
        <v>317</v>
      </c>
      <c r="D24" s="2">
        <v>345</v>
      </c>
      <c r="E24" s="3">
        <f t="shared" si="4"/>
        <v>0.91884057971014488</v>
      </c>
      <c r="F24" s="14">
        <v>914</v>
      </c>
      <c r="G24" s="2">
        <v>1214</v>
      </c>
      <c r="H24" s="3">
        <f t="shared" si="5"/>
        <v>0.75288303130148271</v>
      </c>
      <c r="I24" s="14">
        <v>10</v>
      </c>
      <c r="J24" s="2">
        <v>20</v>
      </c>
      <c r="K24" s="3">
        <f t="shared" si="6"/>
        <v>0.5</v>
      </c>
      <c r="L24" s="14">
        <v>603</v>
      </c>
      <c r="M24" s="2">
        <v>1192</v>
      </c>
      <c r="N24" s="3">
        <f t="shared" si="7"/>
        <v>0.50587248322147649</v>
      </c>
      <c r="O24" s="14">
        <v>328</v>
      </c>
      <c r="P24" s="2">
        <v>350</v>
      </c>
      <c r="Q24" s="3">
        <f t="shared" si="8"/>
        <v>0.93714285714285717</v>
      </c>
      <c r="R24" s="14">
        <v>1275</v>
      </c>
      <c r="S24" s="2">
        <v>1430</v>
      </c>
      <c r="T24" s="3">
        <f t="shared" si="9"/>
        <v>0.89160839160839156</v>
      </c>
      <c r="U24" s="14">
        <v>961</v>
      </c>
      <c r="V24" s="2">
        <v>2296</v>
      </c>
      <c r="W24" s="3">
        <f t="shared" si="0"/>
        <v>0.41855400696864109</v>
      </c>
      <c r="X24" s="14">
        <v>15</v>
      </c>
      <c r="Y24" s="2">
        <v>20</v>
      </c>
      <c r="Z24" s="3">
        <f t="shared" si="1"/>
        <v>0.75</v>
      </c>
      <c r="AA24" s="15">
        <v>672</v>
      </c>
      <c r="AB24" s="2">
        <v>1337</v>
      </c>
      <c r="AC24" s="8">
        <f t="shared" si="2"/>
        <v>0.50261780104712039</v>
      </c>
      <c r="AD24" s="6">
        <f t="shared" si="10"/>
        <v>5085</v>
      </c>
      <c r="AE24" s="6">
        <f t="shared" si="10"/>
        <v>8184</v>
      </c>
      <c r="AF24" s="7">
        <f t="shared" si="11"/>
        <v>0.62133431085043989</v>
      </c>
    </row>
    <row r="25" spans="1:32" ht="15.5" thickTop="1" thickBot="1" x14ac:dyDescent="0.4">
      <c r="A25" s="9" t="str">
        <f t="shared" si="3"/>
        <v>Thursday</v>
      </c>
      <c r="B25" s="10">
        <f t="shared" si="12"/>
        <v>45890</v>
      </c>
      <c r="C25" s="15">
        <v>304</v>
      </c>
      <c r="D25" s="2">
        <v>345</v>
      </c>
      <c r="E25" s="3">
        <f t="shared" si="4"/>
        <v>0.88115942028985506</v>
      </c>
      <c r="F25" s="14">
        <v>942</v>
      </c>
      <c r="G25" s="2">
        <v>1214</v>
      </c>
      <c r="H25" s="3">
        <f t="shared" si="5"/>
        <v>0.77594728171334426</v>
      </c>
      <c r="I25" s="14">
        <v>14</v>
      </c>
      <c r="J25" s="2">
        <v>20</v>
      </c>
      <c r="K25" s="3">
        <f t="shared" si="6"/>
        <v>0.7</v>
      </c>
      <c r="L25" s="14">
        <v>613</v>
      </c>
      <c r="M25" s="2">
        <v>1192</v>
      </c>
      <c r="N25" s="3">
        <f t="shared" si="7"/>
        <v>0.51426174496644295</v>
      </c>
      <c r="O25" s="14">
        <v>335</v>
      </c>
      <c r="P25" s="2">
        <v>350</v>
      </c>
      <c r="Q25" s="3">
        <f t="shared" si="8"/>
        <v>0.95714285714285718</v>
      </c>
      <c r="R25" s="14">
        <v>1120</v>
      </c>
      <c r="S25" s="2">
        <v>1430</v>
      </c>
      <c r="T25" s="3">
        <f t="shared" si="9"/>
        <v>0.78321678321678323</v>
      </c>
      <c r="U25" s="14">
        <v>1057</v>
      </c>
      <c r="V25" s="2">
        <v>2296</v>
      </c>
      <c r="W25" s="3">
        <f t="shared" si="0"/>
        <v>0.46036585365853661</v>
      </c>
      <c r="X25" s="14">
        <v>19</v>
      </c>
      <c r="Y25" s="2">
        <v>20</v>
      </c>
      <c r="Z25" s="3">
        <f t="shared" si="1"/>
        <v>0.95</v>
      </c>
      <c r="AA25" s="15">
        <v>692</v>
      </c>
      <c r="AB25" s="2">
        <v>1337</v>
      </c>
      <c r="AC25" s="8">
        <f t="shared" si="2"/>
        <v>0.51757666417352277</v>
      </c>
      <c r="AD25" s="6">
        <f t="shared" si="10"/>
        <v>5082</v>
      </c>
      <c r="AE25" s="6">
        <f t="shared" si="10"/>
        <v>8184</v>
      </c>
      <c r="AF25" s="7">
        <f t="shared" si="11"/>
        <v>0.62096774193548387</v>
      </c>
    </row>
    <row r="26" spans="1:32" ht="15.5" thickTop="1" thickBot="1" x14ac:dyDescent="0.4">
      <c r="A26" s="9" t="str">
        <f t="shared" si="3"/>
        <v>Friday</v>
      </c>
      <c r="B26" s="10">
        <f t="shared" si="12"/>
        <v>45891</v>
      </c>
      <c r="C26" s="15">
        <v>271</v>
      </c>
      <c r="D26" s="2">
        <v>345</v>
      </c>
      <c r="E26" s="3">
        <f t="shared" si="4"/>
        <v>0.78550724637681157</v>
      </c>
      <c r="F26" s="14">
        <v>924</v>
      </c>
      <c r="G26" s="2">
        <v>1214</v>
      </c>
      <c r="H26" s="3">
        <f t="shared" si="5"/>
        <v>0.76112026359143325</v>
      </c>
      <c r="I26" s="14">
        <v>15</v>
      </c>
      <c r="J26" s="2">
        <v>20</v>
      </c>
      <c r="K26" s="3">
        <f t="shared" si="6"/>
        <v>0.75</v>
      </c>
      <c r="L26" s="14">
        <v>667</v>
      </c>
      <c r="M26" s="2">
        <v>1192</v>
      </c>
      <c r="N26" s="3">
        <f t="shared" si="7"/>
        <v>0.55956375838926176</v>
      </c>
      <c r="O26" s="14">
        <v>334</v>
      </c>
      <c r="P26" s="2">
        <v>350</v>
      </c>
      <c r="Q26" s="3">
        <f t="shared" si="8"/>
        <v>0.95428571428571429</v>
      </c>
      <c r="R26" s="14">
        <v>832</v>
      </c>
      <c r="S26" s="2">
        <v>1430</v>
      </c>
      <c r="T26" s="3">
        <f t="shared" si="9"/>
        <v>0.58181818181818179</v>
      </c>
      <c r="U26" s="14">
        <v>1138</v>
      </c>
      <c r="V26" s="2">
        <v>2296</v>
      </c>
      <c r="W26" s="3">
        <f t="shared" si="0"/>
        <v>0.49564459930313587</v>
      </c>
      <c r="X26" s="14">
        <v>18</v>
      </c>
      <c r="Y26" s="2">
        <v>20</v>
      </c>
      <c r="Z26" s="3">
        <f t="shared" si="1"/>
        <v>0.9</v>
      </c>
      <c r="AA26" s="15">
        <v>735</v>
      </c>
      <c r="AB26" s="2">
        <v>1337</v>
      </c>
      <c r="AC26" s="8">
        <f t="shared" si="2"/>
        <v>0.54973821989528793</v>
      </c>
      <c r="AD26" s="6">
        <f t="shared" si="10"/>
        <v>4919</v>
      </c>
      <c r="AE26" s="6">
        <f t="shared" si="10"/>
        <v>8184</v>
      </c>
      <c r="AF26" s="7">
        <f t="shared" si="11"/>
        <v>0.60105083088954059</v>
      </c>
    </row>
    <row r="27" spans="1:32" ht="15.5" thickTop="1" thickBot="1" x14ac:dyDescent="0.4">
      <c r="A27" s="9" t="str">
        <f t="shared" si="3"/>
        <v>Saturday</v>
      </c>
      <c r="B27" s="10">
        <f t="shared" si="12"/>
        <v>45892</v>
      </c>
      <c r="C27" s="15">
        <v>267</v>
      </c>
      <c r="D27" s="2">
        <v>345</v>
      </c>
      <c r="E27" s="3">
        <f t="shared" si="4"/>
        <v>0.77391304347826084</v>
      </c>
      <c r="F27" s="14">
        <v>936</v>
      </c>
      <c r="G27" s="2">
        <v>1214</v>
      </c>
      <c r="H27" s="3">
        <f t="shared" si="5"/>
        <v>0.771004942339374</v>
      </c>
      <c r="I27" s="14">
        <v>22</v>
      </c>
      <c r="J27" s="2">
        <v>20</v>
      </c>
      <c r="K27" s="3">
        <f t="shared" si="6"/>
        <v>1.1000000000000001</v>
      </c>
      <c r="L27" s="14">
        <v>700</v>
      </c>
      <c r="M27" s="2">
        <v>1192</v>
      </c>
      <c r="N27" s="3">
        <f t="shared" si="7"/>
        <v>0.58724832214765099</v>
      </c>
      <c r="O27" s="14">
        <v>327</v>
      </c>
      <c r="P27" s="2">
        <v>350</v>
      </c>
      <c r="Q27" s="3">
        <f t="shared" si="8"/>
        <v>0.93428571428571427</v>
      </c>
      <c r="R27" s="14">
        <v>829</v>
      </c>
      <c r="S27" s="2">
        <v>1430</v>
      </c>
      <c r="T27" s="3">
        <f t="shared" si="9"/>
        <v>0.57972027972027973</v>
      </c>
      <c r="U27" s="14">
        <v>1391</v>
      </c>
      <c r="V27" s="2">
        <v>2296</v>
      </c>
      <c r="W27" s="3">
        <f t="shared" si="0"/>
        <v>0.60583623693379796</v>
      </c>
      <c r="X27" s="14">
        <v>21</v>
      </c>
      <c r="Y27" s="2">
        <v>20</v>
      </c>
      <c r="Z27" s="3">
        <f t="shared" si="1"/>
        <v>1.05</v>
      </c>
      <c r="AA27" s="15">
        <v>923</v>
      </c>
      <c r="AB27" s="2">
        <v>1337</v>
      </c>
      <c r="AC27" s="8">
        <f t="shared" si="2"/>
        <v>0.69035153328347043</v>
      </c>
      <c r="AD27" s="6">
        <f t="shared" si="10"/>
        <v>5394</v>
      </c>
      <c r="AE27" s="6">
        <f t="shared" si="10"/>
        <v>8184</v>
      </c>
      <c r="AF27" s="7">
        <f t="shared" si="11"/>
        <v>0.65909090909090906</v>
      </c>
    </row>
    <row r="28" spans="1:32" ht="15.5" thickTop="1" thickBot="1" x14ac:dyDescent="0.4">
      <c r="A28" s="9" t="str">
        <f t="shared" si="3"/>
        <v>Sunday</v>
      </c>
      <c r="B28" s="10">
        <f t="shared" si="12"/>
        <v>45893</v>
      </c>
      <c r="C28" s="15">
        <v>239</v>
      </c>
      <c r="D28" s="2">
        <v>345</v>
      </c>
      <c r="E28" s="3">
        <f t="shared" si="4"/>
        <v>0.69275362318840583</v>
      </c>
      <c r="F28" s="14">
        <v>839</v>
      </c>
      <c r="G28" s="2">
        <v>1214</v>
      </c>
      <c r="H28" s="3">
        <f t="shared" si="5"/>
        <v>0.69110378912685333</v>
      </c>
      <c r="I28" s="14">
        <v>14</v>
      </c>
      <c r="J28" s="2">
        <v>20</v>
      </c>
      <c r="K28" s="3">
        <f t="shared" si="6"/>
        <v>0.7</v>
      </c>
      <c r="L28" s="14">
        <v>634</v>
      </c>
      <c r="M28" s="2">
        <v>1192</v>
      </c>
      <c r="N28" s="3">
        <f t="shared" si="7"/>
        <v>0.53187919463087252</v>
      </c>
      <c r="O28" s="14">
        <v>311</v>
      </c>
      <c r="P28" s="2">
        <v>350</v>
      </c>
      <c r="Q28" s="3">
        <f t="shared" si="8"/>
        <v>0.88857142857142857</v>
      </c>
      <c r="R28" s="14">
        <v>738</v>
      </c>
      <c r="S28" s="2">
        <v>1430</v>
      </c>
      <c r="T28" s="3">
        <f t="shared" si="9"/>
        <v>0.51608391608391613</v>
      </c>
      <c r="U28" s="14">
        <v>1389</v>
      </c>
      <c r="V28" s="2">
        <v>2296</v>
      </c>
      <c r="W28" s="3">
        <f t="shared" si="0"/>
        <v>0.60496515679442509</v>
      </c>
      <c r="X28" s="14">
        <v>17</v>
      </c>
      <c r="Y28" s="2">
        <v>20</v>
      </c>
      <c r="Z28" s="3">
        <f t="shared" si="1"/>
        <v>0.85</v>
      </c>
      <c r="AA28" s="15">
        <v>766</v>
      </c>
      <c r="AB28" s="2">
        <v>1337</v>
      </c>
      <c r="AC28" s="8">
        <f t="shared" si="2"/>
        <v>0.5729244577412117</v>
      </c>
      <c r="AD28" s="6">
        <f t="shared" si="10"/>
        <v>4933</v>
      </c>
      <c r="AE28" s="6">
        <f t="shared" si="10"/>
        <v>8184</v>
      </c>
      <c r="AF28" s="7">
        <f t="shared" si="11"/>
        <v>0.60276148582600197</v>
      </c>
    </row>
    <row r="29" spans="1:32" ht="15.5" thickTop="1" thickBot="1" x14ac:dyDescent="0.4">
      <c r="A29" s="9" t="str">
        <f t="shared" si="3"/>
        <v>Monday</v>
      </c>
      <c r="B29" s="10">
        <f t="shared" si="12"/>
        <v>45894</v>
      </c>
      <c r="C29" s="15">
        <v>283</v>
      </c>
      <c r="D29" s="2">
        <v>345</v>
      </c>
      <c r="E29" s="3">
        <f t="shared" si="4"/>
        <v>0.82028985507246377</v>
      </c>
      <c r="F29" s="14">
        <v>795</v>
      </c>
      <c r="G29" s="2">
        <v>1214</v>
      </c>
      <c r="H29" s="3">
        <f t="shared" si="5"/>
        <v>0.65485996705107086</v>
      </c>
      <c r="I29" s="14">
        <v>14</v>
      </c>
      <c r="J29" s="2">
        <v>20</v>
      </c>
      <c r="K29" s="3">
        <f t="shared" si="6"/>
        <v>0.7</v>
      </c>
      <c r="L29" s="14">
        <v>524</v>
      </c>
      <c r="M29" s="2">
        <v>1192</v>
      </c>
      <c r="N29" s="3">
        <f t="shared" si="7"/>
        <v>0.43959731543624159</v>
      </c>
      <c r="O29" s="14">
        <v>328</v>
      </c>
      <c r="P29" s="2">
        <v>350</v>
      </c>
      <c r="Q29" s="3">
        <f t="shared" si="8"/>
        <v>0.93714285714285717</v>
      </c>
      <c r="R29" s="14">
        <v>516</v>
      </c>
      <c r="S29" s="2">
        <v>1430</v>
      </c>
      <c r="T29" s="3">
        <f t="shared" si="9"/>
        <v>0.36083916083916084</v>
      </c>
      <c r="U29" s="14">
        <v>953</v>
      </c>
      <c r="V29" s="2">
        <v>2296</v>
      </c>
      <c r="W29" s="3">
        <f t="shared" si="0"/>
        <v>0.41506968641114983</v>
      </c>
      <c r="X29" s="14">
        <v>16</v>
      </c>
      <c r="Y29" s="2">
        <v>20</v>
      </c>
      <c r="Z29" s="3">
        <f t="shared" si="1"/>
        <v>0.8</v>
      </c>
      <c r="AA29" s="15">
        <v>620</v>
      </c>
      <c r="AB29" s="2">
        <v>1337</v>
      </c>
      <c r="AC29" s="8">
        <f t="shared" si="2"/>
        <v>0.4637247569184742</v>
      </c>
      <c r="AD29" s="6">
        <f t="shared" si="10"/>
        <v>4035</v>
      </c>
      <c r="AE29" s="6">
        <f t="shared" si="10"/>
        <v>8184</v>
      </c>
      <c r="AF29" s="7">
        <f t="shared" si="11"/>
        <v>0.49303519061583578</v>
      </c>
    </row>
    <row r="30" spans="1:32" ht="15.5" thickTop="1" thickBot="1" x14ac:dyDescent="0.4">
      <c r="A30" s="9" t="str">
        <f t="shared" si="3"/>
        <v>Tuesday</v>
      </c>
      <c r="B30" s="10">
        <f t="shared" si="12"/>
        <v>45895</v>
      </c>
      <c r="C30" s="15">
        <v>312</v>
      </c>
      <c r="D30" s="2">
        <v>345</v>
      </c>
      <c r="E30" s="3">
        <f t="shared" si="4"/>
        <v>0.90434782608695652</v>
      </c>
      <c r="F30" s="14">
        <v>780</v>
      </c>
      <c r="G30" s="2">
        <v>1214</v>
      </c>
      <c r="H30" s="3">
        <f t="shared" si="5"/>
        <v>0.64250411861614498</v>
      </c>
      <c r="I30" s="17">
        <v>15</v>
      </c>
      <c r="J30" s="2">
        <v>20</v>
      </c>
      <c r="K30" s="3">
        <f t="shared" si="6"/>
        <v>0.75</v>
      </c>
      <c r="L30" s="14">
        <v>465</v>
      </c>
      <c r="M30" s="2">
        <v>1192</v>
      </c>
      <c r="N30" s="3">
        <f t="shared" si="7"/>
        <v>0.3901006711409396</v>
      </c>
      <c r="O30" s="14">
        <v>338</v>
      </c>
      <c r="P30" s="2">
        <v>350</v>
      </c>
      <c r="Q30" s="3">
        <f t="shared" si="8"/>
        <v>0.96571428571428575</v>
      </c>
      <c r="R30" s="14">
        <v>1128</v>
      </c>
      <c r="S30" s="2">
        <v>1430</v>
      </c>
      <c r="T30" s="3">
        <f t="shared" si="9"/>
        <v>0.78881118881118883</v>
      </c>
      <c r="U30" s="14">
        <v>890</v>
      </c>
      <c r="V30" s="2">
        <v>2296</v>
      </c>
      <c r="W30" s="3">
        <f t="shared" si="0"/>
        <v>0.3876306620209059</v>
      </c>
      <c r="X30" s="14">
        <v>17</v>
      </c>
      <c r="Y30" s="2">
        <v>20</v>
      </c>
      <c r="Z30" s="3">
        <f t="shared" si="1"/>
        <v>0.85</v>
      </c>
      <c r="AA30" s="15">
        <v>591</v>
      </c>
      <c r="AB30" s="2">
        <v>1337</v>
      </c>
      <c r="AC30" s="8">
        <f t="shared" si="2"/>
        <v>0.44203440538519073</v>
      </c>
      <c r="AD30" s="6">
        <f t="shared" si="10"/>
        <v>4521</v>
      </c>
      <c r="AE30" s="6">
        <f t="shared" si="10"/>
        <v>8184</v>
      </c>
      <c r="AF30" s="7">
        <f t="shared" si="11"/>
        <v>0.55241935483870963</v>
      </c>
    </row>
    <row r="31" spans="1:32" ht="15.5" thickTop="1" thickBot="1" x14ac:dyDescent="0.4">
      <c r="A31" s="9" t="str">
        <f t="shared" si="3"/>
        <v>Wednesday</v>
      </c>
      <c r="B31" s="10">
        <f t="shared" si="12"/>
        <v>45896</v>
      </c>
      <c r="C31" s="15">
        <v>310</v>
      </c>
      <c r="D31" s="2">
        <v>345</v>
      </c>
      <c r="E31" s="3">
        <f t="shared" si="4"/>
        <v>0.89855072463768115</v>
      </c>
      <c r="F31" s="17">
        <v>821</v>
      </c>
      <c r="G31" s="2">
        <v>1214</v>
      </c>
      <c r="H31" s="3">
        <f t="shared" si="5"/>
        <v>0.67627677100494232</v>
      </c>
      <c r="I31" s="14">
        <v>14</v>
      </c>
      <c r="J31" s="2">
        <v>20</v>
      </c>
      <c r="K31" s="3">
        <f t="shared" si="6"/>
        <v>0.7</v>
      </c>
      <c r="L31" s="14">
        <v>523</v>
      </c>
      <c r="M31" s="2">
        <v>1192</v>
      </c>
      <c r="N31" s="3">
        <f t="shared" si="7"/>
        <v>0.43875838926174499</v>
      </c>
      <c r="O31" s="14">
        <v>337</v>
      </c>
      <c r="P31" s="2">
        <v>350</v>
      </c>
      <c r="Q31" s="3">
        <f t="shared" si="8"/>
        <v>0.96285714285714286</v>
      </c>
      <c r="R31" s="14">
        <v>1126</v>
      </c>
      <c r="S31" s="2">
        <v>1430</v>
      </c>
      <c r="T31" s="3">
        <f t="shared" si="9"/>
        <v>0.78741258741258746</v>
      </c>
      <c r="U31" s="14">
        <v>1057</v>
      </c>
      <c r="V31" s="2">
        <v>2296</v>
      </c>
      <c r="W31" s="3">
        <f t="shared" si="0"/>
        <v>0.46036585365853661</v>
      </c>
      <c r="X31" s="14">
        <v>16</v>
      </c>
      <c r="Y31" s="2">
        <v>20</v>
      </c>
      <c r="Z31" s="3">
        <f t="shared" si="1"/>
        <v>0.8</v>
      </c>
      <c r="AA31" s="15">
        <v>624</v>
      </c>
      <c r="AB31" s="2">
        <v>1337</v>
      </c>
      <c r="AC31" s="8">
        <f t="shared" si="2"/>
        <v>0.4667165295437547</v>
      </c>
      <c r="AD31" s="6">
        <f t="shared" si="10"/>
        <v>4814</v>
      </c>
      <c r="AE31" s="6">
        <f t="shared" si="10"/>
        <v>8184</v>
      </c>
      <c r="AF31" s="7">
        <f t="shared" si="11"/>
        <v>0.58822091886608019</v>
      </c>
    </row>
    <row r="32" spans="1:32" ht="15.5" thickTop="1" thickBot="1" x14ac:dyDescent="0.4">
      <c r="A32" s="9" t="str">
        <f t="shared" si="3"/>
        <v>Thursday</v>
      </c>
      <c r="B32" s="10">
        <f t="shared" si="12"/>
        <v>45897</v>
      </c>
      <c r="C32" s="15">
        <v>308</v>
      </c>
      <c r="D32" s="2">
        <v>345</v>
      </c>
      <c r="E32" s="3">
        <f t="shared" si="4"/>
        <v>0.89275362318840579</v>
      </c>
      <c r="F32" s="14">
        <v>846</v>
      </c>
      <c r="G32" s="2">
        <v>1214</v>
      </c>
      <c r="H32" s="3">
        <f t="shared" si="5"/>
        <v>0.69686985172981875</v>
      </c>
      <c r="I32" s="14">
        <v>18</v>
      </c>
      <c r="J32" s="2">
        <v>20</v>
      </c>
      <c r="K32" s="3">
        <f t="shared" si="6"/>
        <v>0.9</v>
      </c>
      <c r="L32" s="14">
        <v>614</v>
      </c>
      <c r="M32" s="2">
        <v>1192</v>
      </c>
      <c r="N32" s="3">
        <f t="shared" si="7"/>
        <v>0.5151006711409396</v>
      </c>
      <c r="O32" s="14">
        <v>322</v>
      </c>
      <c r="P32" s="2">
        <v>350</v>
      </c>
      <c r="Q32" s="3">
        <f t="shared" si="8"/>
        <v>0.92</v>
      </c>
      <c r="R32" s="14">
        <v>983</v>
      </c>
      <c r="S32" s="2">
        <v>1430</v>
      </c>
      <c r="T32" s="3">
        <f t="shared" si="9"/>
        <v>0.68741258741258737</v>
      </c>
      <c r="U32" s="14">
        <v>1053</v>
      </c>
      <c r="V32" s="2">
        <v>2296</v>
      </c>
      <c r="W32" s="3">
        <f t="shared" si="0"/>
        <v>0.45862369337979092</v>
      </c>
      <c r="X32" s="14">
        <v>14</v>
      </c>
      <c r="Y32" s="2">
        <v>20</v>
      </c>
      <c r="Z32" s="3">
        <f t="shared" si="1"/>
        <v>0.7</v>
      </c>
      <c r="AA32" s="15">
        <v>682</v>
      </c>
      <c r="AB32" s="2">
        <v>1337</v>
      </c>
      <c r="AC32" s="8">
        <f t="shared" si="2"/>
        <v>0.51009723261032158</v>
      </c>
      <c r="AD32" s="6">
        <f t="shared" si="10"/>
        <v>4822</v>
      </c>
      <c r="AE32" s="6">
        <f t="shared" si="10"/>
        <v>8184</v>
      </c>
      <c r="AF32" s="7">
        <f t="shared" si="11"/>
        <v>0.58919843597262955</v>
      </c>
    </row>
    <row r="33" spans="1:32" ht="15.5" thickTop="1" thickBot="1" x14ac:dyDescent="0.4">
      <c r="A33" s="9" t="str">
        <f t="shared" si="3"/>
        <v>Friday</v>
      </c>
      <c r="B33" s="10">
        <f t="shared" si="12"/>
        <v>45898</v>
      </c>
      <c r="C33" s="15">
        <v>256</v>
      </c>
      <c r="D33" s="2">
        <v>345</v>
      </c>
      <c r="E33" s="3">
        <f t="shared" si="4"/>
        <v>0.74202898550724639</v>
      </c>
      <c r="F33" s="14">
        <v>916</v>
      </c>
      <c r="G33" s="2">
        <v>1214</v>
      </c>
      <c r="H33" s="3">
        <f t="shared" si="5"/>
        <v>0.7545304777594728</v>
      </c>
      <c r="I33" s="14">
        <v>18</v>
      </c>
      <c r="J33" s="2">
        <v>20</v>
      </c>
      <c r="K33" s="3">
        <f t="shared" si="6"/>
        <v>0.9</v>
      </c>
      <c r="L33" s="14">
        <v>868</v>
      </c>
      <c r="M33" s="2">
        <v>1192</v>
      </c>
      <c r="N33" s="3">
        <f t="shared" si="7"/>
        <v>0.72818791946308725</v>
      </c>
      <c r="O33" s="14">
        <v>328</v>
      </c>
      <c r="P33" s="2">
        <v>350</v>
      </c>
      <c r="Q33" s="3">
        <f t="shared" si="8"/>
        <v>0.93714285714285717</v>
      </c>
      <c r="R33" s="14">
        <v>738</v>
      </c>
      <c r="S33" s="2">
        <v>1430</v>
      </c>
      <c r="T33" s="3">
        <f t="shared" si="9"/>
        <v>0.51608391608391613</v>
      </c>
      <c r="U33" s="14">
        <v>1311</v>
      </c>
      <c r="V33" s="2">
        <v>2296</v>
      </c>
      <c r="W33" s="5">
        <f t="shared" si="0"/>
        <v>0.57099303135888502</v>
      </c>
      <c r="X33" s="14">
        <v>18</v>
      </c>
      <c r="Y33" s="2">
        <v>20</v>
      </c>
      <c r="Z33" s="3">
        <f t="shared" si="1"/>
        <v>0.9</v>
      </c>
      <c r="AA33" s="15">
        <v>781</v>
      </c>
      <c r="AB33" s="2">
        <v>1337</v>
      </c>
      <c r="AC33" s="8">
        <f t="shared" si="2"/>
        <v>0.58414360508601348</v>
      </c>
      <c r="AD33" s="6">
        <f t="shared" si="10"/>
        <v>5216</v>
      </c>
      <c r="AE33" s="6">
        <f t="shared" si="10"/>
        <v>8184</v>
      </c>
      <c r="AF33" s="7">
        <f t="shared" si="11"/>
        <v>0.63734115347018572</v>
      </c>
    </row>
    <row r="34" spans="1:32" ht="15.5" thickTop="1" thickBot="1" x14ac:dyDescent="0.4">
      <c r="A34" s="20" t="str">
        <f t="shared" si="3"/>
        <v>Saturday</v>
      </c>
      <c r="B34" s="21">
        <f t="shared" si="12"/>
        <v>45899</v>
      </c>
      <c r="C34" s="22">
        <v>273</v>
      </c>
      <c r="D34" s="4">
        <v>345</v>
      </c>
      <c r="E34" s="5">
        <f t="shared" si="4"/>
        <v>0.79130434782608694</v>
      </c>
      <c r="F34" s="16">
        <v>996</v>
      </c>
      <c r="G34" s="2">
        <v>1214</v>
      </c>
      <c r="H34" s="5">
        <f t="shared" si="5"/>
        <v>0.82042833607907739</v>
      </c>
      <c r="I34" s="16">
        <v>25</v>
      </c>
      <c r="J34" s="2">
        <v>20</v>
      </c>
      <c r="K34" s="5">
        <f t="shared" si="6"/>
        <v>1.25</v>
      </c>
      <c r="L34" s="16">
        <v>869</v>
      </c>
      <c r="M34" s="4">
        <v>1192</v>
      </c>
      <c r="N34" s="5">
        <f t="shared" si="7"/>
        <v>0.72902684563758391</v>
      </c>
      <c r="O34" s="16">
        <v>337</v>
      </c>
      <c r="P34" s="4">
        <v>350</v>
      </c>
      <c r="Q34" s="5">
        <f t="shared" si="8"/>
        <v>0.96285714285714286</v>
      </c>
      <c r="R34" s="16">
        <v>667</v>
      </c>
      <c r="S34" s="4">
        <v>1430</v>
      </c>
      <c r="T34" s="5">
        <f t="shared" si="9"/>
        <v>0.46643356643356643</v>
      </c>
      <c r="U34" s="16">
        <v>1440</v>
      </c>
      <c r="V34" s="2">
        <v>2296</v>
      </c>
      <c r="W34" s="5">
        <f t="shared" si="0"/>
        <v>0.62717770034843201</v>
      </c>
      <c r="X34" s="16">
        <v>21</v>
      </c>
      <c r="Y34" s="2">
        <v>20</v>
      </c>
      <c r="Z34" s="3">
        <f t="shared" si="1"/>
        <v>1.05</v>
      </c>
      <c r="AA34" s="22">
        <v>804</v>
      </c>
      <c r="AB34" s="2">
        <v>1337</v>
      </c>
      <c r="AC34" s="23">
        <f t="shared" si="2"/>
        <v>0.60134629768137626</v>
      </c>
      <c r="AD34" s="6">
        <f t="shared" si="10"/>
        <v>5407</v>
      </c>
      <c r="AE34" s="6">
        <f t="shared" si="10"/>
        <v>8184</v>
      </c>
      <c r="AF34" s="24">
        <f t="shared" si="11"/>
        <v>0.66067937438905178</v>
      </c>
    </row>
    <row r="35" spans="1:32" ht="15.5" thickTop="1" thickBot="1" x14ac:dyDescent="0.4">
      <c r="A35" s="25" t="str">
        <f t="shared" si="3"/>
        <v>Sunday</v>
      </c>
      <c r="B35" s="26">
        <f t="shared" si="12"/>
        <v>45900</v>
      </c>
      <c r="C35" s="27">
        <v>245</v>
      </c>
      <c r="D35" s="28">
        <v>345</v>
      </c>
      <c r="E35" s="29">
        <f t="shared" si="4"/>
        <v>0.71014492753623193</v>
      </c>
      <c r="F35" s="30">
        <v>937</v>
      </c>
      <c r="G35" s="28">
        <v>1214</v>
      </c>
      <c r="H35" s="29">
        <f t="shared" si="5"/>
        <v>0.77182866556836904</v>
      </c>
      <c r="I35" s="30">
        <v>22</v>
      </c>
      <c r="J35" s="28">
        <v>20</v>
      </c>
      <c r="K35" s="29">
        <f t="shared" si="6"/>
        <v>1.1000000000000001</v>
      </c>
      <c r="L35" s="30">
        <v>829</v>
      </c>
      <c r="M35" s="28">
        <v>1192</v>
      </c>
      <c r="N35" s="29">
        <f t="shared" si="7"/>
        <v>0.69546979865771807</v>
      </c>
      <c r="O35" s="30">
        <v>280</v>
      </c>
      <c r="P35" s="28">
        <v>350</v>
      </c>
      <c r="Q35" s="29">
        <f t="shared" si="8"/>
        <v>0.8</v>
      </c>
      <c r="R35" s="30">
        <v>561</v>
      </c>
      <c r="S35" s="28">
        <v>1430</v>
      </c>
      <c r="T35" s="29">
        <f t="shared" si="9"/>
        <v>0.3923076923076923</v>
      </c>
      <c r="U35" s="30">
        <v>1360</v>
      </c>
      <c r="V35" s="28">
        <v>2296</v>
      </c>
      <c r="W35" s="29">
        <f t="shared" si="0"/>
        <v>0.59233449477351918</v>
      </c>
      <c r="X35" s="30">
        <v>18</v>
      </c>
      <c r="Y35" s="28">
        <v>20</v>
      </c>
      <c r="Z35" s="29">
        <f t="shared" si="1"/>
        <v>0.9</v>
      </c>
      <c r="AA35" s="27">
        <v>795</v>
      </c>
      <c r="AB35" s="2">
        <v>1337</v>
      </c>
      <c r="AC35" s="31">
        <f t="shared" si="2"/>
        <v>0.59461480927449517</v>
      </c>
      <c r="AD35" s="6">
        <f t="shared" ref="AD35:AE35" si="13">SUM(C35,F35,L35,O35,R35,U35,X35,AA35)</f>
        <v>5025</v>
      </c>
      <c r="AE35" s="13">
        <f t="shared" si="13"/>
        <v>8184</v>
      </c>
      <c r="AF35" s="32">
        <f t="shared" si="11"/>
        <v>0.61400293255131966</v>
      </c>
    </row>
    <row r="36" spans="1:32" ht="16.5" thickTop="1" x14ac:dyDescent="0.35">
      <c r="B36" s="1"/>
      <c r="AB36" s="44"/>
    </row>
  </sheetData>
  <conditionalFormatting sqref="E5:E35 H5:H35 K5:K35 N5:N35 Q5:Q35 T5:T35 W5:W35 Z5:Z35 AC5:AC35 AF5:AF35">
    <cfRule type="cellIs" dxfId="17" priority="13" operator="between">
      <formula>0.7</formula>
      <formula>0.8</formula>
    </cfRule>
    <cfRule type="cellIs" dxfId="16" priority="14" operator="between">
      <formula>0.8</formula>
      <formula>0.9</formula>
    </cfRule>
    <cfRule type="cellIs" dxfId="15" priority="15" operator="greaterThan">
      <formula>0.9</formula>
    </cfRule>
  </conditionalFormatting>
  <conditionalFormatting sqref="L1">
    <cfRule type="cellIs" dxfId="14" priority="6" operator="equal">
      <formula>"Green Warning"</formula>
    </cfRule>
  </conditionalFormatting>
  <conditionalFormatting sqref="L2">
    <cfRule type="cellIs" dxfId="13" priority="12" operator="equal">
      <formula>"70%-80%"</formula>
    </cfRule>
  </conditionalFormatting>
  <conditionalFormatting sqref="M1">
    <cfRule type="cellIs" dxfId="12" priority="5" operator="equal">
      <formula>"Yellow Warning"</formula>
    </cfRule>
  </conditionalFormatting>
  <conditionalFormatting sqref="M2">
    <cfRule type="cellIs" dxfId="11" priority="11" operator="equal">
      <formula>"80%-90%"</formula>
    </cfRule>
  </conditionalFormatting>
  <conditionalFormatting sqref="N1">
    <cfRule type="cellIs" dxfId="10" priority="4" operator="equal">
      <formula>"Red Warning"</formula>
    </cfRule>
  </conditionalFormatting>
  <conditionalFormatting sqref="N2">
    <cfRule type="cellIs" dxfId="9" priority="10" operator="equal">
      <formula>"90%-100%"</formula>
    </cfRule>
  </conditionalFormatting>
  <pageMargins left="0.7" right="0.7" top="0.75" bottom="0.75" header="0.3" footer="0.3"/>
  <pageSetup paperSize="5"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C367-ED5F-4E84-B9E7-24295F5AE700}">
  <dimension ref="A1:D37"/>
  <sheetViews>
    <sheetView workbookViewId="0">
      <selection activeCell="I10" sqref="I10"/>
    </sheetView>
  </sheetViews>
  <sheetFormatPr defaultRowHeight="14.5" x14ac:dyDescent="0.35"/>
  <cols>
    <col min="1" max="1" width="20.7265625" customWidth="1"/>
    <col min="2" max="3" width="14.7265625" customWidth="1"/>
    <col min="4" max="4" width="15.7265625" customWidth="1"/>
  </cols>
  <sheetData>
    <row r="1" spans="1:4" ht="31" x14ac:dyDescent="0.7">
      <c r="A1" s="33"/>
      <c r="B1" s="45" t="s">
        <v>37</v>
      </c>
      <c r="C1" s="45"/>
      <c r="D1" s="45"/>
    </row>
    <row r="2" spans="1:4" ht="31" x14ac:dyDescent="0.7">
      <c r="A2" s="33"/>
      <c r="B2" s="46" t="s">
        <v>45</v>
      </c>
      <c r="C2" s="47"/>
      <c r="D2" s="47"/>
    </row>
    <row r="3" spans="1:4" ht="16" customHeight="1" x14ac:dyDescent="0.45">
      <c r="A3" s="34"/>
      <c r="B3" s="34"/>
      <c r="C3" s="34"/>
      <c r="D3" s="34"/>
    </row>
    <row r="4" spans="1:4" ht="16" customHeight="1" x14ac:dyDescent="0.45">
      <c r="A4" s="34"/>
      <c r="B4" s="35" t="s">
        <v>38</v>
      </c>
      <c r="C4" s="35" t="s">
        <v>39</v>
      </c>
      <c r="D4" s="36" t="s">
        <v>40</v>
      </c>
    </row>
    <row r="5" spans="1:4" ht="16" customHeight="1" x14ac:dyDescent="0.45">
      <c r="A5" s="34"/>
      <c r="B5" s="37" t="str">
        <f>[3]Counts!A5</f>
        <v>Friday</v>
      </c>
      <c r="C5" s="39">
        <f>[3]Counts!B5</f>
        <v>45870</v>
      </c>
      <c r="D5" s="40">
        <f>[3]Counts!AF5</f>
        <v>0.6345307917888563</v>
      </c>
    </row>
    <row r="6" spans="1:4" ht="16" customHeight="1" x14ac:dyDescent="0.45">
      <c r="A6" s="34"/>
      <c r="B6" s="37" t="str">
        <f>[3]Counts!A6</f>
        <v>Saturday</v>
      </c>
      <c r="C6" s="39">
        <f>[3]Counts!B6</f>
        <v>45871</v>
      </c>
      <c r="D6" s="40">
        <f>[3]Counts!AF6</f>
        <v>0.62023460410557185</v>
      </c>
    </row>
    <row r="7" spans="1:4" ht="16" customHeight="1" x14ac:dyDescent="0.45">
      <c r="A7" s="34"/>
      <c r="B7" s="37" t="str">
        <f>[3]Counts!A7</f>
        <v>Sunday</v>
      </c>
      <c r="C7" s="39">
        <f>[3]Counts!B7</f>
        <v>45872</v>
      </c>
      <c r="D7" s="40">
        <f>[3]Counts!AF7</f>
        <v>0.58027859237536661</v>
      </c>
    </row>
    <row r="8" spans="1:4" ht="16" customHeight="1" x14ac:dyDescent="0.45">
      <c r="A8" s="34"/>
      <c r="B8" s="37" t="str">
        <f>[3]Counts!A8</f>
        <v>Monday</v>
      </c>
      <c r="C8" s="39">
        <f>[3]Counts!B8</f>
        <v>45873</v>
      </c>
      <c r="D8" s="40">
        <f>[3]Counts!AF8</f>
        <v>0.58699902248289348</v>
      </c>
    </row>
    <row r="9" spans="1:4" ht="16" customHeight="1" x14ac:dyDescent="0.45">
      <c r="A9" s="34"/>
      <c r="B9" s="37" t="str">
        <f>[3]Counts!A9</f>
        <v>Tuesday</v>
      </c>
      <c r="C9" s="39">
        <f>[3]Counts!B9</f>
        <v>45874</v>
      </c>
      <c r="D9" s="40">
        <f>[3]Counts!AF9</f>
        <v>0.59530791788856308</v>
      </c>
    </row>
    <row r="10" spans="1:4" ht="16" customHeight="1" x14ac:dyDescent="0.45">
      <c r="A10" s="34"/>
      <c r="B10" s="37" t="str">
        <f>[3]Counts!A10</f>
        <v>Wednesday</v>
      </c>
      <c r="C10" s="39">
        <f>[3]Counts!B10</f>
        <v>45875</v>
      </c>
      <c r="D10" s="40">
        <f>[3]Counts!AF10</f>
        <v>0.60618279569892475</v>
      </c>
    </row>
    <row r="11" spans="1:4" ht="16" customHeight="1" x14ac:dyDescent="0.45">
      <c r="A11" s="34"/>
      <c r="B11" s="37" t="str">
        <f>[3]Counts!A11</f>
        <v>Thursday</v>
      </c>
      <c r="C11" s="39">
        <f>[3]Counts!B11</f>
        <v>45876</v>
      </c>
      <c r="D11" s="40">
        <f>[3]Counts!AF11</f>
        <v>0.63538611925708699</v>
      </c>
    </row>
    <row r="12" spans="1:4" ht="16" customHeight="1" x14ac:dyDescent="0.45">
      <c r="A12" s="34"/>
      <c r="B12" s="37" t="str">
        <f>[3]Counts!A12</f>
        <v>Friday</v>
      </c>
      <c r="C12" s="39">
        <f>[3]Counts!B12</f>
        <v>45877</v>
      </c>
      <c r="D12" s="40">
        <f>[3]Counts!AF12</f>
        <v>0.62023460410557185</v>
      </c>
    </row>
    <row r="13" spans="1:4" ht="16" customHeight="1" x14ac:dyDescent="0.45">
      <c r="A13" s="34"/>
      <c r="B13" s="37" t="str">
        <f>[3]Counts!A13</f>
        <v>Saturday</v>
      </c>
      <c r="C13" s="39">
        <f>[3]Counts!B13</f>
        <v>45878</v>
      </c>
      <c r="D13" s="40">
        <f>[3]Counts!AF13</f>
        <v>0.59384164222873903</v>
      </c>
    </row>
    <row r="14" spans="1:4" ht="16" customHeight="1" x14ac:dyDescent="0.45">
      <c r="A14" s="34"/>
      <c r="B14" s="37" t="str">
        <f>[3]Counts!A14</f>
        <v>Sunday</v>
      </c>
      <c r="C14" s="39">
        <f>[3]Counts!B14</f>
        <v>45879</v>
      </c>
      <c r="D14" s="40">
        <f>[3]Counts!AF14</f>
        <v>0.56036168132942321</v>
      </c>
    </row>
    <row r="15" spans="1:4" ht="16" customHeight="1" x14ac:dyDescent="0.45">
      <c r="A15" s="34"/>
      <c r="B15" s="37" t="str">
        <f>[3]Counts!A15</f>
        <v>Monday</v>
      </c>
      <c r="C15" s="39">
        <f>[3]Counts!B15</f>
        <v>45880</v>
      </c>
      <c r="D15" s="40">
        <f>[3]Counts!AF15</f>
        <v>0.56573802541544482</v>
      </c>
    </row>
    <row r="16" spans="1:4" ht="16" customHeight="1" x14ac:dyDescent="0.45">
      <c r="A16" s="34"/>
      <c r="B16" s="37" t="str">
        <f>[3]Counts!A16</f>
        <v>Tuesday</v>
      </c>
      <c r="C16" s="39">
        <f>[3]Counts!B16</f>
        <v>45881</v>
      </c>
      <c r="D16" s="40">
        <f>[3]Counts!AF16</f>
        <v>0.58993157380254158</v>
      </c>
    </row>
    <row r="17" spans="1:4" ht="16" customHeight="1" x14ac:dyDescent="0.45">
      <c r="A17" s="34"/>
      <c r="B17" s="37" t="str">
        <f>[3]Counts!A17</f>
        <v>Wednesday</v>
      </c>
      <c r="C17" s="39">
        <f>[3]Counts!B17</f>
        <v>45882</v>
      </c>
      <c r="D17" s="40">
        <f>[3]Counts!AF17</f>
        <v>0.59543010752688175</v>
      </c>
    </row>
    <row r="18" spans="1:4" ht="16" customHeight="1" x14ac:dyDescent="0.45">
      <c r="A18" s="34"/>
      <c r="B18" s="37" t="str">
        <f>[3]Counts!A18</f>
        <v>Thursday</v>
      </c>
      <c r="C18" s="39">
        <f>[3]Counts!B18</f>
        <v>45883</v>
      </c>
      <c r="D18" s="40">
        <f>[3]Counts!AF18</f>
        <v>0.60508308895405671</v>
      </c>
    </row>
    <row r="19" spans="1:4" ht="16" customHeight="1" x14ac:dyDescent="0.45">
      <c r="A19" s="34"/>
      <c r="B19" s="37" t="str">
        <f>[3]Counts!A19</f>
        <v>Friday</v>
      </c>
      <c r="C19" s="39">
        <f>[3]Counts!B19</f>
        <v>45884</v>
      </c>
      <c r="D19" s="40">
        <f>[3]Counts!AF19</f>
        <v>0.62585532746823069</v>
      </c>
    </row>
    <row r="20" spans="1:4" ht="16" customHeight="1" x14ac:dyDescent="0.45">
      <c r="A20" s="34"/>
      <c r="B20" s="37" t="str">
        <f>[3]Counts!A20</f>
        <v>Saturday</v>
      </c>
      <c r="C20" s="39">
        <f>[3]Counts!B20</f>
        <v>45885</v>
      </c>
      <c r="D20" s="40">
        <f>[3]Counts!AF20</f>
        <v>0.60593841642228741</v>
      </c>
    </row>
    <row r="21" spans="1:4" ht="16" customHeight="1" x14ac:dyDescent="0.45">
      <c r="A21" s="34"/>
      <c r="B21" s="37" t="str">
        <f>[3]Counts!A21</f>
        <v>Sunday</v>
      </c>
      <c r="C21" s="39">
        <f>[3]Counts!B21</f>
        <v>45886</v>
      </c>
      <c r="D21" s="40">
        <f>[3]Counts!AF21</f>
        <v>0.56402737047898344</v>
      </c>
    </row>
    <row r="22" spans="1:4" ht="16" customHeight="1" x14ac:dyDescent="0.45">
      <c r="A22" s="34"/>
      <c r="B22" s="37" t="str">
        <f>[3]Counts!A22</f>
        <v>Monday</v>
      </c>
      <c r="C22" s="39">
        <f>[3]Counts!B22</f>
        <v>45887</v>
      </c>
      <c r="D22" s="40">
        <f>[3]Counts!AF22</f>
        <v>0.58357771260997071</v>
      </c>
    </row>
    <row r="23" spans="1:4" ht="16" customHeight="1" x14ac:dyDescent="0.45">
      <c r="A23" s="34"/>
      <c r="B23" s="37" t="str">
        <f>[3]Counts!A23</f>
        <v>Tuesday</v>
      </c>
      <c r="C23" s="39">
        <f>[3]Counts!B23</f>
        <v>45888</v>
      </c>
      <c r="D23" s="40">
        <f>[3]Counts!AF23</f>
        <v>0.60789345063538613</v>
      </c>
    </row>
    <row r="24" spans="1:4" ht="16" customHeight="1" x14ac:dyDescent="0.45">
      <c r="A24" s="34"/>
      <c r="B24" s="37" t="str">
        <f>[3]Counts!A24</f>
        <v>Wednesday</v>
      </c>
      <c r="C24" s="39">
        <f>[3]Counts!B24</f>
        <v>45889</v>
      </c>
      <c r="D24" s="40">
        <f>[3]Counts!AF24</f>
        <v>0.62133431085043989</v>
      </c>
    </row>
    <row r="25" spans="1:4" ht="16" customHeight="1" x14ac:dyDescent="0.45">
      <c r="A25" s="34"/>
      <c r="B25" s="37" t="str">
        <f>[3]Counts!A25</f>
        <v>Thursday</v>
      </c>
      <c r="C25" s="39">
        <f>[3]Counts!B25</f>
        <v>45890</v>
      </c>
      <c r="D25" s="40">
        <f>[3]Counts!AF25</f>
        <v>0.62096774193548387</v>
      </c>
    </row>
    <row r="26" spans="1:4" ht="16" customHeight="1" x14ac:dyDescent="0.45">
      <c r="A26" s="34"/>
      <c r="B26" s="37" t="str">
        <f>[3]Counts!A26</f>
        <v>Friday</v>
      </c>
      <c r="C26" s="39">
        <f>[3]Counts!B26</f>
        <v>45891</v>
      </c>
      <c r="D26" s="40">
        <f>[3]Counts!AF26</f>
        <v>0.60105083088954059</v>
      </c>
    </row>
    <row r="27" spans="1:4" ht="16" customHeight="1" x14ac:dyDescent="0.45">
      <c r="A27" s="34"/>
      <c r="B27" s="37" t="str">
        <f>[3]Counts!A27</f>
        <v>Saturday</v>
      </c>
      <c r="C27" s="39">
        <f>[3]Counts!B27</f>
        <v>45892</v>
      </c>
      <c r="D27" s="40">
        <f>[3]Counts!AF27</f>
        <v>0.65909090909090906</v>
      </c>
    </row>
    <row r="28" spans="1:4" ht="16" customHeight="1" x14ac:dyDescent="0.45">
      <c r="A28" s="34"/>
      <c r="B28" s="37" t="str">
        <f>[3]Counts!A28</f>
        <v>Sunday</v>
      </c>
      <c r="C28" s="39">
        <f>[3]Counts!B28</f>
        <v>45893</v>
      </c>
      <c r="D28" s="40">
        <f>[3]Counts!AF28</f>
        <v>0.60276148582600197</v>
      </c>
    </row>
    <row r="29" spans="1:4" ht="16" customHeight="1" x14ac:dyDescent="0.45">
      <c r="A29" s="34"/>
      <c r="B29" s="37" t="str">
        <f>[3]Counts!A29</f>
        <v>Monday</v>
      </c>
      <c r="C29" s="39">
        <f>[3]Counts!B29</f>
        <v>45894</v>
      </c>
      <c r="D29" s="40">
        <f>[3]Counts!AF29</f>
        <v>0.49303519061583578</v>
      </c>
    </row>
    <row r="30" spans="1:4" ht="16" customHeight="1" x14ac:dyDescent="0.45">
      <c r="A30" s="34"/>
      <c r="B30" s="37" t="str">
        <f>[3]Counts!A30</f>
        <v>Tuesday</v>
      </c>
      <c r="C30" s="39">
        <f>[3]Counts!B30</f>
        <v>45895</v>
      </c>
      <c r="D30" s="40">
        <f>[3]Counts!AF30</f>
        <v>0.55241935483870963</v>
      </c>
    </row>
    <row r="31" spans="1:4" ht="16" customHeight="1" x14ac:dyDescent="0.45">
      <c r="A31" s="34"/>
      <c r="B31" s="37" t="str">
        <f>[3]Counts!A31</f>
        <v>Wednesday</v>
      </c>
      <c r="C31" s="39">
        <f>[3]Counts!B31</f>
        <v>45896</v>
      </c>
      <c r="D31" s="40">
        <f>[3]Counts!AF31</f>
        <v>0.58822091886608019</v>
      </c>
    </row>
    <row r="32" spans="1:4" ht="16" customHeight="1" x14ac:dyDescent="0.45">
      <c r="A32" s="34"/>
      <c r="B32" s="37" t="str">
        <f>[3]Counts!A32</f>
        <v>Thursday</v>
      </c>
      <c r="C32" s="39">
        <f>[3]Counts!B32</f>
        <v>45897</v>
      </c>
      <c r="D32" s="40">
        <f>[3]Counts!AF32</f>
        <v>0.58919843597262955</v>
      </c>
    </row>
    <row r="33" spans="1:4" ht="16" customHeight="1" x14ac:dyDescent="0.45">
      <c r="A33" s="34"/>
      <c r="B33" s="37" t="str">
        <f>[3]Counts!A33</f>
        <v>Friday</v>
      </c>
      <c r="C33" s="39">
        <f>[3]Counts!B33</f>
        <v>45898</v>
      </c>
      <c r="D33" s="40">
        <f>[3]Counts!AF33</f>
        <v>0.63734115347018572</v>
      </c>
    </row>
    <row r="34" spans="1:4" ht="16" customHeight="1" x14ac:dyDescent="0.45">
      <c r="A34" s="34"/>
      <c r="B34" s="37" t="str">
        <f>[3]Counts!A34</f>
        <v>Saturday</v>
      </c>
      <c r="C34" s="39">
        <f>[3]Counts!B34</f>
        <v>45899</v>
      </c>
      <c r="D34" s="40">
        <f>[3]Counts!AF34</f>
        <v>0.66067937438905178</v>
      </c>
    </row>
    <row r="35" spans="1:4" ht="16" customHeight="1" x14ac:dyDescent="0.45">
      <c r="A35" s="34"/>
      <c r="B35" s="37" t="str">
        <f>[3]Counts!A35</f>
        <v>Sunday</v>
      </c>
      <c r="C35" s="39">
        <f>[3]Counts!B35</f>
        <v>45900</v>
      </c>
      <c r="D35" s="40">
        <f>[3]Counts!AF35</f>
        <v>0.61400293255131966</v>
      </c>
    </row>
    <row r="36" spans="1:4" ht="16" customHeight="1" thickBot="1" x14ac:dyDescent="0.5">
      <c r="A36" s="34"/>
      <c r="B36" s="41" t="s">
        <v>41</v>
      </c>
      <c r="C36" s="41" t="s">
        <v>41</v>
      </c>
      <c r="D36" s="42" t="s">
        <v>41</v>
      </c>
    </row>
    <row r="37" spans="1:4" ht="16" customHeight="1" x14ac:dyDescent="0.45">
      <c r="A37" s="34"/>
      <c r="B37" s="35"/>
      <c r="C37" s="38" t="s">
        <v>36</v>
      </c>
      <c r="D37" s="43">
        <f>AVERAGE(D5:D35)</f>
        <v>0.60054630593132152</v>
      </c>
    </row>
  </sheetData>
  <mergeCells count="2">
    <mergeCell ref="B1:D1"/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B89E-CF35-41C0-954B-E4DDB5392D17}">
  <sheetPr>
    <pageSetUpPr fitToPage="1"/>
  </sheetPr>
  <dimension ref="A1:AF36"/>
  <sheetViews>
    <sheetView workbookViewId="0">
      <selection activeCell="G15" sqref="G15"/>
    </sheetView>
  </sheetViews>
  <sheetFormatPr defaultRowHeight="14.5" x14ac:dyDescent="0.35"/>
  <cols>
    <col min="1" max="1" width="12.54296875" bestFit="1" customWidth="1"/>
    <col min="2" max="2" width="20.7265625" bestFit="1" customWidth="1"/>
    <col min="3" max="4" width="13.26953125" bestFit="1" customWidth="1"/>
    <col min="5" max="5" width="11.26953125" bestFit="1" customWidth="1"/>
    <col min="6" max="6" width="12" bestFit="1" customWidth="1"/>
    <col min="7" max="7" width="16.26953125" bestFit="1" customWidth="1"/>
    <col min="8" max="8" width="8.7265625" bestFit="1" customWidth="1"/>
    <col min="9" max="9" width="11.453125" customWidth="1"/>
    <col min="10" max="10" width="11.26953125" customWidth="1"/>
    <col min="11" max="11" width="8.7265625" customWidth="1"/>
    <col min="12" max="13" width="8.26953125" bestFit="1" customWidth="1"/>
    <col min="14" max="14" width="9.26953125" bestFit="1" customWidth="1"/>
    <col min="15" max="16" width="13.26953125" bestFit="1" customWidth="1"/>
    <col min="17" max="17" width="11.7265625" bestFit="1" customWidth="1"/>
    <col min="18" max="18" width="12" bestFit="1" customWidth="1"/>
    <col min="19" max="19" width="12.26953125" bestFit="1" customWidth="1"/>
    <col min="20" max="20" width="10" bestFit="1" customWidth="1"/>
    <col min="21" max="22" width="8.26953125" bestFit="1" customWidth="1"/>
    <col min="23" max="23" width="6.81640625" bestFit="1" customWidth="1"/>
    <col min="24" max="24" width="11.54296875" customWidth="1"/>
    <col min="25" max="25" width="11.453125" customWidth="1"/>
    <col min="26" max="26" width="9.26953125" customWidth="1"/>
    <col min="27" max="27" width="8.453125" customWidth="1"/>
    <col min="28" max="28" width="8.81640625" bestFit="1" customWidth="1"/>
    <col min="29" max="29" width="7.54296875" bestFit="1" customWidth="1"/>
    <col min="30" max="30" width="15" bestFit="1" customWidth="1"/>
    <col min="31" max="31" width="15.26953125" bestFit="1" customWidth="1"/>
    <col min="32" max="32" width="13.81640625" bestFit="1" customWidth="1"/>
  </cols>
  <sheetData>
    <row r="1" spans="1:32" ht="29" x14ac:dyDescent="0.35">
      <c r="L1" s="19" t="s">
        <v>0</v>
      </c>
      <c r="M1" s="19" t="s">
        <v>1</v>
      </c>
      <c r="N1" s="19" t="s">
        <v>2</v>
      </c>
    </row>
    <row r="2" spans="1:32" x14ac:dyDescent="0.35">
      <c r="L2" s="18" t="s">
        <v>3</v>
      </c>
      <c r="M2" s="18" t="s">
        <v>4</v>
      </c>
      <c r="N2" s="18" t="s">
        <v>5</v>
      </c>
    </row>
    <row r="3" spans="1:32" ht="15" thickBot="1" x14ac:dyDescent="0.4"/>
    <row r="4" spans="1:32" ht="15.5" thickTop="1" thickBot="1" x14ac:dyDescent="0.4">
      <c r="C4" s="14" t="s">
        <v>6</v>
      </c>
      <c r="D4" s="2" t="s">
        <v>7</v>
      </c>
      <c r="E4" s="2" t="s">
        <v>8</v>
      </c>
      <c r="F4" s="14" t="s">
        <v>9</v>
      </c>
      <c r="G4" s="2" t="s">
        <v>10</v>
      </c>
      <c r="H4" s="2" t="s">
        <v>11</v>
      </c>
      <c r="I4" s="14" t="s">
        <v>12</v>
      </c>
      <c r="J4" s="2" t="s">
        <v>13</v>
      </c>
      <c r="K4" s="2" t="s">
        <v>14</v>
      </c>
      <c r="L4" s="14" t="s">
        <v>15</v>
      </c>
      <c r="M4" s="2" t="s">
        <v>16</v>
      </c>
      <c r="N4" s="2" t="s">
        <v>17</v>
      </c>
      <c r="O4" s="14" t="s">
        <v>18</v>
      </c>
      <c r="P4" s="2" t="s">
        <v>19</v>
      </c>
      <c r="Q4" s="2" t="s">
        <v>20</v>
      </c>
      <c r="R4" s="14" t="s">
        <v>21</v>
      </c>
      <c r="S4" s="2" t="s">
        <v>22</v>
      </c>
      <c r="T4" s="2" t="s">
        <v>23</v>
      </c>
      <c r="U4" s="14" t="s">
        <v>24</v>
      </c>
      <c r="V4" s="2" t="s">
        <v>25</v>
      </c>
      <c r="W4" s="9" t="s">
        <v>26</v>
      </c>
      <c r="X4" s="14" t="s">
        <v>27</v>
      </c>
      <c r="Y4" s="2" t="s">
        <v>28</v>
      </c>
      <c r="Z4" s="2" t="s">
        <v>29</v>
      </c>
      <c r="AA4" s="14" t="s">
        <v>30</v>
      </c>
      <c r="AB4" s="2" t="s">
        <v>31</v>
      </c>
      <c r="AC4" s="9" t="s">
        <v>32</v>
      </c>
      <c r="AD4" s="13" t="s">
        <v>33</v>
      </c>
      <c r="AE4" s="6" t="s">
        <v>34</v>
      </c>
      <c r="AF4" s="12" t="s">
        <v>35</v>
      </c>
    </row>
    <row r="5" spans="1:32" ht="15.5" thickTop="1" thickBot="1" x14ac:dyDescent="0.4">
      <c r="A5" s="9" t="str">
        <f>TEXT(B5,"dddd")</f>
        <v>Monday</v>
      </c>
      <c r="B5" s="11">
        <v>45901</v>
      </c>
      <c r="C5" s="14">
        <v>180</v>
      </c>
      <c r="D5" s="2">
        <v>345</v>
      </c>
      <c r="E5" s="3">
        <f>C5/D5</f>
        <v>0.52173913043478259</v>
      </c>
      <c r="F5" s="14">
        <v>692</v>
      </c>
      <c r="G5" s="2">
        <v>1214</v>
      </c>
      <c r="H5" s="3">
        <f>F5/G5</f>
        <v>0.57001647446457993</v>
      </c>
      <c r="I5" s="14">
        <v>16</v>
      </c>
      <c r="J5" s="2">
        <v>20</v>
      </c>
      <c r="K5" s="3">
        <f>I5/J5</f>
        <v>0.8</v>
      </c>
      <c r="L5" s="14">
        <v>639</v>
      </c>
      <c r="M5" s="2">
        <v>1192</v>
      </c>
      <c r="N5" s="3">
        <f>L5/M5</f>
        <v>0.53607382550335569</v>
      </c>
      <c r="O5" s="14">
        <v>227</v>
      </c>
      <c r="P5" s="2">
        <v>350</v>
      </c>
      <c r="Q5" s="3">
        <f>O5/P5</f>
        <v>0.64857142857142858</v>
      </c>
      <c r="R5" s="14">
        <v>378</v>
      </c>
      <c r="S5" s="2">
        <v>1430</v>
      </c>
      <c r="T5" s="3">
        <f>R5/S5</f>
        <v>0.26433566433566436</v>
      </c>
      <c r="U5" s="14">
        <v>1110</v>
      </c>
      <c r="V5" s="2">
        <v>2296</v>
      </c>
      <c r="W5" s="3">
        <f t="shared" ref="W5:W34" si="0">U5/V5</f>
        <v>0.4834494773519164</v>
      </c>
      <c r="X5" s="14">
        <v>14</v>
      </c>
      <c r="Y5" s="2">
        <v>20</v>
      </c>
      <c r="Z5" s="3">
        <f t="shared" ref="Z5:Z34" si="1">X5/Y5</f>
        <v>0.7</v>
      </c>
      <c r="AA5" s="14">
        <v>717</v>
      </c>
      <c r="AB5" s="2">
        <v>1337</v>
      </c>
      <c r="AC5" s="8">
        <f t="shared" ref="AC5:AC34" si="2">AA5/AB5</f>
        <v>0.53627524308152585</v>
      </c>
      <c r="AD5" s="6">
        <f>SUM(C5,F5,L5,O5,R5,U5,X5,AA5)</f>
        <v>3957</v>
      </c>
      <c r="AE5" s="6">
        <f>SUM(D5,G5,M5,P5,S5,V5,Y5,AB5)</f>
        <v>8184</v>
      </c>
      <c r="AF5" s="7">
        <f>AD5/AE5</f>
        <v>0.48350439882697949</v>
      </c>
    </row>
    <row r="6" spans="1:32" ht="15.5" thickTop="1" thickBot="1" x14ac:dyDescent="0.4">
      <c r="A6" s="9" t="str">
        <f t="shared" ref="A6:A34" si="3">TEXT(B6,"dddd")</f>
        <v>Tuesday</v>
      </c>
      <c r="B6" s="10">
        <f>B5+1</f>
        <v>45902</v>
      </c>
      <c r="C6" s="15">
        <v>188</v>
      </c>
      <c r="D6" s="2">
        <v>345</v>
      </c>
      <c r="E6" s="3">
        <f t="shared" ref="E6:E11" si="4">C6/D6</f>
        <v>0.54492753623188406</v>
      </c>
      <c r="F6" s="14">
        <v>542</v>
      </c>
      <c r="G6" s="2">
        <v>1214</v>
      </c>
      <c r="H6" s="3">
        <f t="shared" ref="H6:H34" si="5">F6/G6</f>
        <v>0.44645799011532128</v>
      </c>
      <c r="I6" s="14">
        <v>14</v>
      </c>
      <c r="J6" s="2">
        <v>20</v>
      </c>
      <c r="K6" s="3">
        <f t="shared" ref="K6:K34" si="6">I6/J6</f>
        <v>0.7</v>
      </c>
      <c r="L6" s="14">
        <v>498</v>
      </c>
      <c r="M6" s="2">
        <v>1192</v>
      </c>
      <c r="N6" s="3">
        <f t="shared" ref="N6:N34" si="7">L6/M6</f>
        <v>0.41778523489932884</v>
      </c>
      <c r="O6" s="14">
        <v>333</v>
      </c>
      <c r="P6" s="2">
        <v>350</v>
      </c>
      <c r="Q6" s="3">
        <f t="shared" ref="Q6:Q34" si="8">O6/P6</f>
        <v>0.9514285714285714</v>
      </c>
      <c r="R6" s="14">
        <v>544</v>
      </c>
      <c r="S6" s="2">
        <v>1430</v>
      </c>
      <c r="T6" s="3">
        <f t="shared" ref="T6:T34" si="9">R6/S6</f>
        <v>0.38041958041958041</v>
      </c>
      <c r="U6" s="16">
        <v>914</v>
      </c>
      <c r="V6" s="2">
        <v>2296</v>
      </c>
      <c r="W6" s="5">
        <f t="shared" si="0"/>
        <v>0.3980836236933798</v>
      </c>
      <c r="X6" s="16">
        <v>9</v>
      </c>
      <c r="Y6" s="2">
        <v>20</v>
      </c>
      <c r="Z6" s="3">
        <f t="shared" si="1"/>
        <v>0.45</v>
      </c>
      <c r="AA6" s="16">
        <v>629</v>
      </c>
      <c r="AB6" s="2">
        <v>1337</v>
      </c>
      <c r="AC6" s="8">
        <f t="shared" si="2"/>
        <v>0.47045624532535529</v>
      </c>
      <c r="AD6" s="6">
        <f t="shared" ref="AD6:AE34" si="10">SUM(C6,F6,L6,O6,R6,U6,X6,AA6)</f>
        <v>3657</v>
      </c>
      <c r="AE6" s="6">
        <f t="shared" si="10"/>
        <v>8184</v>
      </c>
      <c r="AF6" s="7">
        <f t="shared" ref="AF6:AF34" si="11">AD6/AE6</f>
        <v>0.44684750733137829</v>
      </c>
    </row>
    <row r="7" spans="1:32" ht="15.5" thickTop="1" thickBot="1" x14ac:dyDescent="0.4">
      <c r="A7" s="9" t="str">
        <f t="shared" si="3"/>
        <v>Wednesday</v>
      </c>
      <c r="B7" s="10">
        <f>B6+1</f>
        <v>45903</v>
      </c>
      <c r="C7" s="15">
        <v>227</v>
      </c>
      <c r="D7" s="2">
        <v>345</v>
      </c>
      <c r="E7" s="3">
        <f t="shared" si="4"/>
        <v>0.65797101449275364</v>
      </c>
      <c r="F7" s="14">
        <v>562</v>
      </c>
      <c r="G7" s="2">
        <v>1214</v>
      </c>
      <c r="H7" s="3">
        <f t="shared" si="5"/>
        <v>0.46293245469522243</v>
      </c>
      <c r="I7" s="14">
        <v>13</v>
      </c>
      <c r="J7" s="2">
        <v>20</v>
      </c>
      <c r="K7" s="3">
        <f t="shared" si="6"/>
        <v>0.65</v>
      </c>
      <c r="L7" s="14">
        <v>471</v>
      </c>
      <c r="M7" s="2">
        <v>1192</v>
      </c>
      <c r="N7" s="3">
        <f t="shared" si="7"/>
        <v>0.39513422818791949</v>
      </c>
      <c r="O7" s="14">
        <v>332</v>
      </c>
      <c r="P7" s="2">
        <v>350</v>
      </c>
      <c r="Q7" s="3">
        <f t="shared" si="8"/>
        <v>0.94857142857142862</v>
      </c>
      <c r="R7" s="14">
        <v>821</v>
      </c>
      <c r="S7" s="2">
        <v>1430</v>
      </c>
      <c r="T7" s="3">
        <f t="shared" si="9"/>
        <v>0.57412587412587412</v>
      </c>
      <c r="U7" s="16">
        <v>910</v>
      </c>
      <c r="V7" s="2">
        <v>2296</v>
      </c>
      <c r="W7" s="5">
        <f t="shared" si="0"/>
        <v>0.39634146341463417</v>
      </c>
      <c r="X7" s="16">
        <v>18</v>
      </c>
      <c r="Y7" s="2">
        <v>20</v>
      </c>
      <c r="Z7" s="3">
        <f t="shared" si="1"/>
        <v>0.9</v>
      </c>
      <c r="AA7" s="16">
        <v>592</v>
      </c>
      <c r="AB7" s="2">
        <v>1337</v>
      </c>
      <c r="AC7" s="8">
        <f t="shared" si="2"/>
        <v>0.44278234854151083</v>
      </c>
      <c r="AD7" s="6">
        <f t="shared" si="10"/>
        <v>3933</v>
      </c>
      <c r="AE7" s="6">
        <f t="shared" si="10"/>
        <v>8184</v>
      </c>
      <c r="AF7" s="7">
        <f t="shared" si="11"/>
        <v>0.4805718475073314</v>
      </c>
    </row>
    <row r="8" spans="1:32" ht="15.5" thickTop="1" thickBot="1" x14ac:dyDescent="0.4">
      <c r="A8" s="9" t="str">
        <f t="shared" si="3"/>
        <v>Thursday</v>
      </c>
      <c r="B8" s="10">
        <f t="shared" ref="B8:B34" si="12">B7+1</f>
        <v>45904</v>
      </c>
      <c r="C8" s="15">
        <v>258</v>
      </c>
      <c r="D8" s="2">
        <v>345</v>
      </c>
      <c r="E8" s="3">
        <f t="shared" si="4"/>
        <v>0.74782608695652175</v>
      </c>
      <c r="F8" s="14">
        <v>602</v>
      </c>
      <c r="G8" s="2">
        <v>1214</v>
      </c>
      <c r="H8" s="3">
        <f t="shared" si="5"/>
        <v>0.49588138385502473</v>
      </c>
      <c r="I8" s="14">
        <v>22</v>
      </c>
      <c r="J8" s="2">
        <v>20</v>
      </c>
      <c r="K8" s="3">
        <f t="shared" si="6"/>
        <v>1.1000000000000001</v>
      </c>
      <c r="L8" s="14">
        <v>719</v>
      </c>
      <c r="M8" s="2">
        <v>1192</v>
      </c>
      <c r="N8" s="3">
        <f t="shared" si="7"/>
        <v>0.60318791946308725</v>
      </c>
      <c r="O8" s="14">
        <v>337</v>
      </c>
      <c r="P8" s="2">
        <v>350</v>
      </c>
      <c r="Q8" s="3">
        <f t="shared" si="8"/>
        <v>0.96285714285714286</v>
      </c>
      <c r="R8" s="14">
        <v>913</v>
      </c>
      <c r="S8" s="2">
        <v>1430</v>
      </c>
      <c r="T8" s="3">
        <f t="shared" si="9"/>
        <v>0.63846153846153841</v>
      </c>
      <c r="U8" s="14">
        <v>1008</v>
      </c>
      <c r="V8" s="2">
        <v>2296</v>
      </c>
      <c r="W8" s="3">
        <f t="shared" si="0"/>
        <v>0.43902439024390244</v>
      </c>
      <c r="X8" s="14">
        <v>14</v>
      </c>
      <c r="Y8" s="2">
        <v>20</v>
      </c>
      <c r="Z8" s="3">
        <f t="shared" si="1"/>
        <v>0.7</v>
      </c>
      <c r="AA8" s="14">
        <v>619</v>
      </c>
      <c r="AB8" s="2">
        <v>1337</v>
      </c>
      <c r="AC8" s="8">
        <f t="shared" si="2"/>
        <v>0.46297681376215405</v>
      </c>
      <c r="AD8" s="6">
        <f t="shared" si="10"/>
        <v>4470</v>
      </c>
      <c r="AE8" s="6">
        <f t="shared" si="10"/>
        <v>8184</v>
      </c>
      <c r="AF8" s="7">
        <f t="shared" si="11"/>
        <v>0.54618768328445744</v>
      </c>
    </row>
    <row r="9" spans="1:32" ht="15.5" thickTop="1" thickBot="1" x14ac:dyDescent="0.4">
      <c r="A9" s="9" t="str">
        <f t="shared" si="3"/>
        <v>Friday</v>
      </c>
      <c r="B9" s="10">
        <f t="shared" si="12"/>
        <v>45905</v>
      </c>
      <c r="C9" s="15">
        <v>263</v>
      </c>
      <c r="D9" s="2">
        <v>345</v>
      </c>
      <c r="E9" s="3">
        <f t="shared" si="4"/>
        <v>0.76231884057971011</v>
      </c>
      <c r="F9" s="14">
        <v>644</v>
      </c>
      <c r="G9" s="2">
        <v>1214</v>
      </c>
      <c r="H9" s="3">
        <f t="shared" si="5"/>
        <v>0.53047775947281717</v>
      </c>
      <c r="I9" s="14">
        <v>19</v>
      </c>
      <c r="J9" s="2">
        <v>20</v>
      </c>
      <c r="K9" s="3">
        <f t="shared" si="6"/>
        <v>0.95</v>
      </c>
      <c r="L9" s="14">
        <v>791</v>
      </c>
      <c r="M9" s="2">
        <v>1192</v>
      </c>
      <c r="N9" s="3">
        <f t="shared" si="7"/>
        <v>0.66359060402684567</v>
      </c>
      <c r="O9" s="14">
        <v>334</v>
      </c>
      <c r="P9" s="2">
        <v>350</v>
      </c>
      <c r="Q9" s="3">
        <f t="shared" si="8"/>
        <v>0.95428571428571429</v>
      </c>
      <c r="R9" s="14">
        <v>792</v>
      </c>
      <c r="S9" s="2">
        <v>1430</v>
      </c>
      <c r="T9" s="3">
        <f t="shared" si="9"/>
        <v>0.55384615384615388</v>
      </c>
      <c r="U9" s="14">
        <v>1176</v>
      </c>
      <c r="V9" s="2">
        <v>2296</v>
      </c>
      <c r="W9" s="5">
        <f t="shared" si="0"/>
        <v>0.51219512195121952</v>
      </c>
      <c r="X9" s="14">
        <v>21</v>
      </c>
      <c r="Y9" s="2">
        <v>20</v>
      </c>
      <c r="Z9" s="3">
        <f t="shared" si="1"/>
        <v>1.05</v>
      </c>
      <c r="AA9" s="14">
        <v>696</v>
      </c>
      <c r="AB9" s="2">
        <v>1337</v>
      </c>
      <c r="AC9" s="8">
        <f t="shared" si="2"/>
        <v>0.52056843679880327</v>
      </c>
      <c r="AD9" s="6">
        <f t="shared" si="10"/>
        <v>4717</v>
      </c>
      <c r="AE9" s="6">
        <f t="shared" si="10"/>
        <v>8184</v>
      </c>
      <c r="AF9" s="7">
        <f t="shared" si="11"/>
        <v>0.57636852394916915</v>
      </c>
    </row>
    <row r="10" spans="1:32" ht="15.5" thickTop="1" thickBot="1" x14ac:dyDescent="0.4">
      <c r="A10" s="9" t="str">
        <f t="shared" si="3"/>
        <v>Saturday</v>
      </c>
      <c r="B10" s="10">
        <f t="shared" si="12"/>
        <v>45906</v>
      </c>
      <c r="C10" s="15">
        <v>259</v>
      </c>
      <c r="D10" s="2">
        <v>345</v>
      </c>
      <c r="E10" s="3">
        <f t="shared" si="4"/>
        <v>0.75072463768115938</v>
      </c>
      <c r="F10" s="14">
        <v>703</v>
      </c>
      <c r="G10" s="2">
        <v>1214</v>
      </c>
      <c r="H10" s="3">
        <f t="shared" si="5"/>
        <v>0.57907742998352552</v>
      </c>
      <c r="I10" s="14">
        <v>26</v>
      </c>
      <c r="J10" s="2">
        <v>20</v>
      </c>
      <c r="K10" s="3">
        <f t="shared" si="6"/>
        <v>1.3</v>
      </c>
      <c r="L10" s="14">
        <v>817</v>
      </c>
      <c r="M10" s="2">
        <v>1192</v>
      </c>
      <c r="N10" s="3">
        <f t="shared" si="7"/>
        <v>0.68540268456375841</v>
      </c>
      <c r="O10" s="14">
        <v>324</v>
      </c>
      <c r="P10" s="2">
        <v>350</v>
      </c>
      <c r="Q10" s="3">
        <f t="shared" si="8"/>
        <v>0.92571428571428571</v>
      </c>
      <c r="R10" s="14">
        <v>732</v>
      </c>
      <c r="S10" s="2">
        <v>1430</v>
      </c>
      <c r="T10" s="3">
        <f t="shared" si="9"/>
        <v>0.5118881118881119</v>
      </c>
      <c r="U10" s="14">
        <v>1195</v>
      </c>
      <c r="V10" s="2">
        <v>2296</v>
      </c>
      <c r="W10" s="5">
        <f t="shared" si="0"/>
        <v>0.52047038327526129</v>
      </c>
      <c r="X10" s="14">
        <v>18</v>
      </c>
      <c r="Y10" s="2">
        <v>20</v>
      </c>
      <c r="Z10" s="3">
        <f t="shared" si="1"/>
        <v>0.9</v>
      </c>
      <c r="AA10" s="15">
        <v>710</v>
      </c>
      <c r="AB10" s="2">
        <v>1337</v>
      </c>
      <c r="AC10" s="8">
        <f t="shared" si="2"/>
        <v>0.53103964098728496</v>
      </c>
      <c r="AD10" s="6">
        <f t="shared" si="10"/>
        <v>4758</v>
      </c>
      <c r="AE10" s="6">
        <f t="shared" si="10"/>
        <v>8184</v>
      </c>
      <c r="AF10" s="7">
        <f t="shared" si="11"/>
        <v>0.58137829912023464</v>
      </c>
    </row>
    <row r="11" spans="1:32" ht="15.5" thickTop="1" thickBot="1" x14ac:dyDescent="0.4">
      <c r="A11" s="9" t="str">
        <f t="shared" si="3"/>
        <v>Sunday</v>
      </c>
      <c r="B11" s="10">
        <f t="shared" si="12"/>
        <v>45907</v>
      </c>
      <c r="C11" s="15">
        <v>253</v>
      </c>
      <c r="D11" s="2">
        <v>345</v>
      </c>
      <c r="E11" s="3">
        <f t="shared" si="4"/>
        <v>0.73333333333333328</v>
      </c>
      <c r="F11" s="14">
        <v>659</v>
      </c>
      <c r="G11" s="2">
        <v>1214</v>
      </c>
      <c r="H11" s="3">
        <f t="shared" si="5"/>
        <v>0.54283360790774304</v>
      </c>
      <c r="I11" s="14">
        <v>24</v>
      </c>
      <c r="J11" s="2">
        <v>20</v>
      </c>
      <c r="K11" s="3">
        <f t="shared" si="6"/>
        <v>1.2</v>
      </c>
      <c r="L11" s="14">
        <v>760</v>
      </c>
      <c r="M11" s="2">
        <v>1192</v>
      </c>
      <c r="N11" s="3">
        <f t="shared" si="7"/>
        <v>0.63758389261744963</v>
      </c>
      <c r="O11" s="14">
        <v>321</v>
      </c>
      <c r="P11" s="2">
        <v>350</v>
      </c>
      <c r="Q11" s="3">
        <f t="shared" si="8"/>
        <v>0.91714285714285715</v>
      </c>
      <c r="R11" s="14">
        <v>626</v>
      </c>
      <c r="S11" s="2">
        <v>1430</v>
      </c>
      <c r="T11" s="3">
        <f t="shared" si="9"/>
        <v>0.43776223776223777</v>
      </c>
      <c r="U11" s="14">
        <v>1092</v>
      </c>
      <c r="V11" s="2">
        <v>2296</v>
      </c>
      <c r="W11" s="3">
        <f t="shared" si="0"/>
        <v>0.47560975609756095</v>
      </c>
      <c r="X11" s="14">
        <v>15</v>
      </c>
      <c r="Y11" s="2">
        <v>20</v>
      </c>
      <c r="Z11" s="3">
        <f t="shared" si="1"/>
        <v>0.75</v>
      </c>
      <c r="AA11" s="15">
        <v>681</v>
      </c>
      <c r="AB11" s="2">
        <v>1337</v>
      </c>
      <c r="AC11" s="8">
        <f t="shared" si="2"/>
        <v>0.50934928945400149</v>
      </c>
      <c r="AD11" s="6">
        <f t="shared" si="10"/>
        <v>4407</v>
      </c>
      <c r="AE11" s="6">
        <f t="shared" si="10"/>
        <v>8184</v>
      </c>
      <c r="AF11" s="7">
        <f t="shared" si="11"/>
        <v>0.5384897360703812</v>
      </c>
    </row>
    <row r="12" spans="1:32" ht="15.5" thickTop="1" thickBot="1" x14ac:dyDescent="0.4">
      <c r="A12" s="9" t="str">
        <f t="shared" si="3"/>
        <v>Monday</v>
      </c>
      <c r="B12" s="10">
        <f t="shared" si="12"/>
        <v>45908</v>
      </c>
      <c r="C12" s="17">
        <v>284</v>
      </c>
      <c r="D12" s="2">
        <v>345</v>
      </c>
      <c r="E12" s="3">
        <v>0</v>
      </c>
      <c r="F12" s="14">
        <v>706</v>
      </c>
      <c r="G12" s="2">
        <v>1214</v>
      </c>
      <c r="H12" s="3">
        <f t="shared" si="5"/>
        <v>0.58154859967051076</v>
      </c>
      <c r="I12" s="14">
        <v>16</v>
      </c>
      <c r="J12" s="2">
        <v>20</v>
      </c>
      <c r="K12" s="3">
        <f t="shared" si="6"/>
        <v>0.8</v>
      </c>
      <c r="L12" s="14">
        <v>677</v>
      </c>
      <c r="M12" s="2">
        <v>1192</v>
      </c>
      <c r="N12" s="3">
        <f t="shared" si="7"/>
        <v>0.56795302013422821</v>
      </c>
      <c r="O12" s="14">
        <v>336</v>
      </c>
      <c r="P12" s="2">
        <v>350</v>
      </c>
      <c r="Q12" s="3">
        <f t="shared" si="8"/>
        <v>0.96</v>
      </c>
      <c r="R12" s="14">
        <v>934</v>
      </c>
      <c r="S12" s="2">
        <v>1430</v>
      </c>
      <c r="T12" s="3">
        <f t="shared" si="9"/>
        <v>0.65314685314685317</v>
      </c>
      <c r="U12" s="14">
        <v>983</v>
      </c>
      <c r="V12" s="2">
        <v>2296</v>
      </c>
      <c r="W12" s="3">
        <f t="shared" si="0"/>
        <v>0.42813588850174217</v>
      </c>
      <c r="X12" s="14">
        <v>19</v>
      </c>
      <c r="Y12" s="2">
        <v>20</v>
      </c>
      <c r="Z12" s="3">
        <f t="shared" si="1"/>
        <v>0.95</v>
      </c>
      <c r="AA12" s="15">
        <v>647</v>
      </c>
      <c r="AB12" s="2">
        <v>1337</v>
      </c>
      <c r="AC12" s="8">
        <f t="shared" si="2"/>
        <v>0.48391922213911742</v>
      </c>
      <c r="AD12" s="6">
        <f t="shared" si="10"/>
        <v>4586</v>
      </c>
      <c r="AE12" s="6">
        <f t="shared" si="10"/>
        <v>8184</v>
      </c>
      <c r="AF12" s="7">
        <f t="shared" si="11"/>
        <v>0.56036168132942321</v>
      </c>
    </row>
    <row r="13" spans="1:32" ht="15.5" thickTop="1" thickBot="1" x14ac:dyDescent="0.4">
      <c r="A13" s="9" t="str">
        <f t="shared" si="3"/>
        <v>Tuesday</v>
      </c>
      <c r="B13" s="10">
        <f t="shared" si="12"/>
        <v>45909</v>
      </c>
      <c r="C13" s="15">
        <v>313</v>
      </c>
      <c r="D13" s="2">
        <v>345</v>
      </c>
      <c r="E13" s="3">
        <f>C13/D13</f>
        <v>0.90724637681159426</v>
      </c>
      <c r="F13" s="14">
        <v>726</v>
      </c>
      <c r="G13" s="2">
        <v>1214</v>
      </c>
      <c r="H13" s="3">
        <f t="shared" si="5"/>
        <v>0.59802306425041185</v>
      </c>
      <c r="I13" s="14">
        <v>20</v>
      </c>
      <c r="J13" s="2">
        <v>20</v>
      </c>
      <c r="K13" s="3">
        <f t="shared" si="6"/>
        <v>1</v>
      </c>
      <c r="L13" s="14">
        <v>668</v>
      </c>
      <c r="M13" s="2">
        <v>1192</v>
      </c>
      <c r="N13" s="3">
        <f t="shared" si="7"/>
        <v>0.56040268456375841</v>
      </c>
      <c r="O13" s="14">
        <v>328</v>
      </c>
      <c r="P13" s="2">
        <v>350</v>
      </c>
      <c r="Q13" s="3">
        <f t="shared" si="8"/>
        <v>0.93714285714285717</v>
      </c>
      <c r="R13" s="14">
        <v>1170</v>
      </c>
      <c r="S13" s="2">
        <v>1430</v>
      </c>
      <c r="T13" s="3">
        <f t="shared" si="9"/>
        <v>0.81818181818181823</v>
      </c>
      <c r="U13" s="14">
        <v>927</v>
      </c>
      <c r="V13" s="2">
        <v>2296</v>
      </c>
      <c r="W13" s="3">
        <f t="shared" si="0"/>
        <v>0.40374564459930312</v>
      </c>
      <c r="X13" s="14">
        <v>22</v>
      </c>
      <c r="Y13" s="2">
        <v>20</v>
      </c>
      <c r="Z13" s="3">
        <f t="shared" si="1"/>
        <v>1.1000000000000001</v>
      </c>
      <c r="AA13" s="15">
        <v>655</v>
      </c>
      <c r="AB13" s="2">
        <v>1337</v>
      </c>
      <c r="AC13" s="8">
        <f t="shared" si="2"/>
        <v>0.48990276738967836</v>
      </c>
      <c r="AD13" s="6">
        <f t="shared" si="10"/>
        <v>4809</v>
      </c>
      <c r="AE13" s="6">
        <f t="shared" si="10"/>
        <v>8184</v>
      </c>
      <c r="AF13" s="7">
        <f t="shared" si="11"/>
        <v>0.58760997067448684</v>
      </c>
    </row>
    <row r="14" spans="1:32" ht="15.5" thickTop="1" thickBot="1" x14ac:dyDescent="0.4">
      <c r="A14" s="9" t="str">
        <f t="shared" si="3"/>
        <v>Wednesday</v>
      </c>
      <c r="B14" s="10">
        <f t="shared" si="12"/>
        <v>45910</v>
      </c>
      <c r="C14" s="15">
        <v>314</v>
      </c>
      <c r="D14" s="2">
        <v>345</v>
      </c>
      <c r="E14" s="3">
        <f t="shared" ref="E14:E34" si="13">C14/D14</f>
        <v>0.91014492753623188</v>
      </c>
      <c r="F14" s="14">
        <v>795</v>
      </c>
      <c r="G14" s="2">
        <v>1214</v>
      </c>
      <c r="H14" s="3">
        <f t="shared" si="5"/>
        <v>0.65485996705107086</v>
      </c>
      <c r="I14" s="14">
        <v>17</v>
      </c>
      <c r="J14" s="2">
        <v>20</v>
      </c>
      <c r="K14" s="3">
        <f t="shared" si="6"/>
        <v>0.85</v>
      </c>
      <c r="L14" s="14">
        <v>701</v>
      </c>
      <c r="M14" s="2">
        <v>1192</v>
      </c>
      <c r="N14" s="3">
        <f t="shared" si="7"/>
        <v>0.58808724832214765</v>
      </c>
      <c r="O14" s="14">
        <v>336</v>
      </c>
      <c r="P14" s="2">
        <v>350</v>
      </c>
      <c r="Q14" s="3">
        <f t="shared" si="8"/>
        <v>0.96</v>
      </c>
      <c r="R14" s="14">
        <v>1243</v>
      </c>
      <c r="S14" s="2">
        <v>1430</v>
      </c>
      <c r="T14" s="3">
        <f t="shared" si="9"/>
        <v>0.86923076923076925</v>
      </c>
      <c r="U14" s="14">
        <v>1027</v>
      </c>
      <c r="V14" s="2">
        <v>2296</v>
      </c>
      <c r="W14" s="3">
        <f t="shared" si="0"/>
        <v>0.44729965156794427</v>
      </c>
      <c r="X14" s="14">
        <v>13</v>
      </c>
      <c r="Y14" s="2">
        <v>20</v>
      </c>
      <c r="Z14" s="3">
        <f t="shared" si="1"/>
        <v>0.65</v>
      </c>
      <c r="AA14" s="15">
        <v>686</v>
      </c>
      <c r="AB14" s="2">
        <v>1337</v>
      </c>
      <c r="AC14" s="8">
        <f t="shared" si="2"/>
        <v>0.51308900523560208</v>
      </c>
      <c r="AD14" s="6">
        <f t="shared" si="10"/>
        <v>5115</v>
      </c>
      <c r="AE14" s="6">
        <f t="shared" si="10"/>
        <v>8184</v>
      </c>
      <c r="AF14" s="7">
        <f t="shared" si="11"/>
        <v>0.625</v>
      </c>
    </row>
    <row r="15" spans="1:32" ht="15.5" thickTop="1" thickBot="1" x14ac:dyDescent="0.4">
      <c r="A15" s="9" t="str">
        <f t="shared" si="3"/>
        <v>Thursday</v>
      </c>
      <c r="B15" s="10">
        <f t="shared" si="12"/>
        <v>45911</v>
      </c>
      <c r="C15" s="15">
        <v>281</v>
      </c>
      <c r="D15" s="2">
        <v>345</v>
      </c>
      <c r="E15" s="3">
        <f t="shared" si="13"/>
        <v>0.8144927536231884</v>
      </c>
      <c r="F15" s="14">
        <v>762</v>
      </c>
      <c r="G15" s="2">
        <v>1214</v>
      </c>
      <c r="H15" s="3">
        <f t="shared" si="5"/>
        <v>0.62767710049423397</v>
      </c>
      <c r="I15" s="14">
        <v>23</v>
      </c>
      <c r="J15" s="2">
        <v>20</v>
      </c>
      <c r="K15" s="3">
        <f t="shared" si="6"/>
        <v>1.1499999999999999</v>
      </c>
      <c r="L15" s="14">
        <v>795</v>
      </c>
      <c r="M15" s="2">
        <v>1192</v>
      </c>
      <c r="N15" s="3">
        <f t="shared" si="7"/>
        <v>0.66694630872483218</v>
      </c>
      <c r="O15" s="14">
        <v>336</v>
      </c>
      <c r="P15" s="2">
        <v>350</v>
      </c>
      <c r="Q15" s="3">
        <f t="shared" si="8"/>
        <v>0.96</v>
      </c>
      <c r="R15" s="14">
        <v>1099</v>
      </c>
      <c r="S15" s="2">
        <v>1430</v>
      </c>
      <c r="T15" s="3">
        <f t="shared" si="9"/>
        <v>0.76853146853146859</v>
      </c>
      <c r="U15" s="14">
        <v>1152</v>
      </c>
      <c r="V15" s="2">
        <v>2296</v>
      </c>
      <c r="W15" s="3">
        <f t="shared" si="0"/>
        <v>0.50174216027874563</v>
      </c>
      <c r="X15" s="14">
        <v>15</v>
      </c>
      <c r="Y15" s="2">
        <v>20</v>
      </c>
      <c r="Z15" s="3">
        <f t="shared" si="1"/>
        <v>0.75</v>
      </c>
      <c r="AA15" s="15">
        <v>711</v>
      </c>
      <c r="AB15" s="2">
        <v>1337</v>
      </c>
      <c r="AC15" s="8">
        <f t="shared" si="2"/>
        <v>0.53178758414360505</v>
      </c>
      <c r="AD15" s="6">
        <f t="shared" si="10"/>
        <v>5151</v>
      </c>
      <c r="AE15" s="6">
        <f t="shared" si="10"/>
        <v>8184</v>
      </c>
      <c r="AF15" s="7">
        <f t="shared" si="11"/>
        <v>0.62939882697947214</v>
      </c>
    </row>
    <row r="16" spans="1:32" ht="15.5" thickTop="1" thickBot="1" x14ac:dyDescent="0.4">
      <c r="A16" s="9" t="str">
        <f t="shared" si="3"/>
        <v>Friday</v>
      </c>
      <c r="B16" s="10">
        <f t="shared" si="12"/>
        <v>45912</v>
      </c>
      <c r="C16" s="15">
        <v>327</v>
      </c>
      <c r="D16" s="2">
        <v>345</v>
      </c>
      <c r="E16" s="3">
        <f t="shared" si="13"/>
        <v>0.94782608695652171</v>
      </c>
      <c r="F16" s="14">
        <v>809</v>
      </c>
      <c r="G16" s="2">
        <v>1214</v>
      </c>
      <c r="H16" s="3">
        <f t="shared" si="5"/>
        <v>0.66639209225700169</v>
      </c>
      <c r="I16" s="14">
        <v>30</v>
      </c>
      <c r="J16" s="2">
        <v>20</v>
      </c>
      <c r="K16" s="3">
        <f t="shared" si="6"/>
        <v>1.5</v>
      </c>
      <c r="L16" s="14">
        <v>834</v>
      </c>
      <c r="M16" s="2">
        <v>1192</v>
      </c>
      <c r="N16" s="3">
        <f t="shared" si="7"/>
        <v>0.69966442953020136</v>
      </c>
      <c r="O16" s="14">
        <v>337</v>
      </c>
      <c r="P16" s="2">
        <v>350</v>
      </c>
      <c r="Q16" s="3">
        <f t="shared" si="8"/>
        <v>0.96285714285714286</v>
      </c>
      <c r="R16" s="14">
        <v>912</v>
      </c>
      <c r="S16" s="2">
        <v>1430</v>
      </c>
      <c r="T16" s="3">
        <f t="shared" si="9"/>
        <v>0.63776223776223773</v>
      </c>
      <c r="U16" s="14">
        <v>1332</v>
      </c>
      <c r="V16" s="2">
        <v>2296</v>
      </c>
      <c r="W16" s="3">
        <f t="shared" si="0"/>
        <v>0.58013937282229966</v>
      </c>
      <c r="X16" s="14">
        <v>23</v>
      </c>
      <c r="Y16" s="2">
        <v>20</v>
      </c>
      <c r="Z16" s="3">
        <f t="shared" si="1"/>
        <v>1.1499999999999999</v>
      </c>
      <c r="AA16" s="15">
        <v>801</v>
      </c>
      <c r="AB16" s="2">
        <v>1337</v>
      </c>
      <c r="AC16" s="8">
        <f t="shared" si="2"/>
        <v>0.59910246821241586</v>
      </c>
      <c r="AD16" s="6">
        <f t="shared" si="10"/>
        <v>5375</v>
      </c>
      <c r="AE16" s="6">
        <f t="shared" si="10"/>
        <v>8184</v>
      </c>
      <c r="AF16" s="7">
        <f t="shared" si="11"/>
        <v>0.65676930596285432</v>
      </c>
    </row>
    <row r="17" spans="1:32" ht="15.5" thickTop="1" thickBot="1" x14ac:dyDescent="0.4">
      <c r="A17" s="9" t="str">
        <f t="shared" si="3"/>
        <v>Saturday</v>
      </c>
      <c r="B17" s="10">
        <f t="shared" si="12"/>
        <v>45913</v>
      </c>
      <c r="C17" s="15">
        <v>285</v>
      </c>
      <c r="D17" s="2">
        <v>345</v>
      </c>
      <c r="E17" s="3">
        <f t="shared" si="13"/>
        <v>0.82608695652173914</v>
      </c>
      <c r="F17" s="14">
        <v>772</v>
      </c>
      <c r="G17" s="2">
        <v>1214</v>
      </c>
      <c r="H17" s="3">
        <f t="shared" si="5"/>
        <v>0.63591433278418452</v>
      </c>
      <c r="I17" s="14">
        <v>32</v>
      </c>
      <c r="J17" s="2">
        <v>20</v>
      </c>
      <c r="K17" s="3">
        <f t="shared" si="6"/>
        <v>1.6</v>
      </c>
      <c r="L17" s="14">
        <v>886</v>
      </c>
      <c r="M17" s="2">
        <v>1192</v>
      </c>
      <c r="N17" s="3">
        <f t="shared" si="7"/>
        <v>0.74328859060402686</v>
      </c>
      <c r="O17" s="14">
        <v>332</v>
      </c>
      <c r="P17" s="2">
        <v>350</v>
      </c>
      <c r="Q17" s="3">
        <f t="shared" si="8"/>
        <v>0.94857142857142862</v>
      </c>
      <c r="R17" s="14">
        <v>803</v>
      </c>
      <c r="S17" s="2">
        <v>1430</v>
      </c>
      <c r="T17" s="3">
        <f t="shared" si="9"/>
        <v>0.56153846153846154</v>
      </c>
      <c r="U17" s="14">
        <v>1353</v>
      </c>
      <c r="V17" s="2">
        <v>2296</v>
      </c>
      <c r="W17" s="3">
        <f t="shared" si="0"/>
        <v>0.5892857142857143</v>
      </c>
      <c r="X17" s="14">
        <v>28</v>
      </c>
      <c r="Y17" s="2">
        <v>20</v>
      </c>
      <c r="Z17" s="3">
        <f t="shared" si="1"/>
        <v>1.4</v>
      </c>
      <c r="AA17" s="15">
        <v>774</v>
      </c>
      <c r="AB17" s="2">
        <v>1337</v>
      </c>
      <c r="AC17" s="8">
        <f t="shared" si="2"/>
        <v>0.57890800299177259</v>
      </c>
      <c r="AD17" s="6">
        <f t="shared" si="10"/>
        <v>5233</v>
      </c>
      <c r="AE17" s="6">
        <f t="shared" si="10"/>
        <v>8184</v>
      </c>
      <c r="AF17" s="7">
        <f t="shared" si="11"/>
        <v>0.63941837732160312</v>
      </c>
    </row>
    <row r="18" spans="1:32" ht="15.5" thickTop="1" thickBot="1" x14ac:dyDescent="0.4">
      <c r="A18" s="9" t="str">
        <f t="shared" si="3"/>
        <v>Sunday</v>
      </c>
      <c r="B18" s="10">
        <f t="shared" si="12"/>
        <v>45914</v>
      </c>
      <c r="C18" s="15">
        <v>258</v>
      </c>
      <c r="D18" s="2">
        <v>345</v>
      </c>
      <c r="E18" s="3">
        <f t="shared" si="13"/>
        <v>0.74782608695652175</v>
      </c>
      <c r="F18" s="14">
        <v>729</v>
      </c>
      <c r="G18" s="2">
        <v>1214</v>
      </c>
      <c r="H18" s="3">
        <f t="shared" si="5"/>
        <v>0.60049423393739698</v>
      </c>
      <c r="I18" s="14">
        <v>27</v>
      </c>
      <c r="J18" s="2">
        <v>20</v>
      </c>
      <c r="K18" s="3">
        <f t="shared" si="6"/>
        <v>1.35</v>
      </c>
      <c r="L18" s="14">
        <v>803</v>
      </c>
      <c r="M18" s="2">
        <v>1192</v>
      </c>
      <c r="N18" s="3">
        <f t="shared" si="7"/>
        <v>0.67365771812080533</v>
      </c>
      <c r="O18" s="14">
        <v>321</v>
      </c>
      <c r="P18" s="2">
        <v>350</v>
      </c>
      <c r="Q18" s="3">
        <f t="shared" si="8"/>
        <v>0.91714285714285715</v>
      </c>
      <c r="R18" s="14">
        <v>747</v>
      </c>
      <c r="S18" s="2">
        <v>1430</v>
      </c>
      <c r="T18" s="3">
        <f t="shared" si="9"/>
        <v>0.52237762237762242</v>
      </c>
      <c r="U18" s="14">
        <v>1273</v>
      </c>
      <c r="V18" s="2">
        <v>2296</v>
      </c>
      <c r="W18" s="3">
        <f t="shared" si="0"/>
        <v>0.55444250871080136</v>
      </c>
      <c r="X18" s="14">
        <v>24</v>
      </c>
      <c r="Y18" s="2">
        <v>20</v>
      </c>
      <c r="Z18" s="3">
        <f t="shared" si="1"/>
        <v>1.2</v>
      </c>
      <c r="AA18" s="15">
        <v>730</v>
      </c>
      <c r="AB18" s="2">
        <v>1337</v>
      </c>
      <c r="AC18" s="8">
        <f t="shared" si="2"/>
        <v>0.54599850411368733</v>
      </c>
      <c r="AD18" s="6">
        <f t="shared" si="10"/>
        <v>4885</v>
      </c>
      <c r="AE18" s="6">
        <f t="shared" si="10"/>
        <v>8184</v>
      </c>
      <c r="AF18" s="7">
        <f t="shared" si="11"/>
        <v>0.59689638318670579</v>
      </c>
    </row>
    <row r="19" spans="1:32" ht="15.5" thickTop="1" thickBot="1" x14ac:dyDescent="0.4">
      <c r="A19" s="9" t="str">
        <f t="shared" si="3"/>
        <v>Monday</v>
      </c>
      <c r="B19" s="10">
        <f t="shared" si="12"/>
        <v>45915</v>
      </c>
      <c r="C19" s="15">
        <v>294</v>
      </c>
      <c r="D19" s="2">
        <v>345</v>
      </c>
      <c r="E19" s="3">
        <f t="shared" si="13"/>
        <v>0.85217391304347823</v>
      </c>
      <c r="F19" s="14">
        <v>772</v>
      </c>
      <c r="G19" s="2">
        <v>1214</v>
      </c>
      <c r="H19" s="3">
        <f t="shared" si="5"/>
        <v>0.63591433278418452</v>
      </c>
      <c r="I19" s="14">
        <v>9</v>
      </c>
      <c r="J19" s="2">
        <v>20</v>
      </c>
      <c r="K19" s="3">
        <f t="shared" si="6"/>
        <v>0.45</v>
      </c>
      <c r="L19" s="14">
        <v>724</v>
      </c>
      <c r="M19" s="2">
        <v>1192</v>
      </c>
      <c r="N19" s="3">
        <f t="shared" si="7"/>
        <v>0.60738255033557043</v>
      </c>
      <c r="O19" s="14">
        <v>335</v>
      </c>
      <c r="P19" s="2">
        <v>350</v>
      </c>
      <c r="Q19" s="3">
        <f t="shared" si="8"/>
        <v>0.95714285714285718</v>
      </c>
      <c r="R19" s="14">
        <v>1031</v>
      </c>
      <c r="S19" s="2">
        <v>1430</v>
      </c>
      <c r="T19" s="3">
        <f t="shared" si="9"/>
        <v>0.720979020979021</v>
      </c>
      <c r="U19" s="14">
        <v>1098</v>
      </c>
      <c r="V19" s="2">
        <v>2296</v>
      </c>
      <c r="W19" s="3">
        <f t="shared" si="0"/>
        <v>0.47822299651567945</v>
      </c>
      <c r="X19" s="14">
        <v>16</v>
      </c>
      <c r="Y19" s="2">
        <v>20</v>
      </c>
      <c r="Z19" s="3">
        <f t="shared" si="1"/>
        <v>0.8</v>
      </c>
      <c r="AA19" s="15">
        <v>660</v>
      </c>
      <c r="AB19" s="2">
        <v>1337</v>
      </c>
      <c r="AC19" s="8">
        <f t="shared" si="2"/>
        <v>0.49364248317127896</v>
      </c>
      <c r="AD19" s="6">
        <f t="shared" si="10"/>
        <v>4930</v>
      </c>
      <c r="AE19" s="6">
        <f t="shared" si="10"/>
        <v>8184</v>
      </c>
      <c r="AF19" s="7">
        <f t="shared" si="11"/>
        <v>0.60239491691104596</v>
      </c>
    </row>
    <row r="20" spans="1:32" ht="15.5" thickTop="1" thickBot="1" x14ac:dyDescent="0.4">
      <c r="A20" s="9" t="str">
        <f t="shared" si="3"/>
        <v>Tuesday</v>
      </c>
      <c r="B20" s="10">
        <f t="shared" si="12"/>
        <v>45916</v>
      </c>
      <c r="C20" s="15">
        <v>316</v>
      </c>
      <c r="D20" s="2">
        <v>345</v>
      </c>
      <c r="E20" s="3">
        <f t="shared" si="13"/>
        <v>0.91594202898550725</v>
      </c>
      <c r="F20" s="14">
        <v>791</v>
      </c>
      <c r="G20" s="2">
        <v>1214</v>
      </c>
      <c r="H20" s="3">
        <f t="shared" si="5"/>
        <v>0.65156507413509057</v>
      </c>
      <c r="I20" s="14">
        <v>10</v>
      </c>
      <c r="J20" s="2">
        <v>20</v>
      </c>
      <c r="K20" s="3">
        <f t="shared" si="6"/>
        <v>0.5</v>
      </c>
      <c r="L20" s="14">
        <v>698</v>
      </c>
      <c r="M20" s="2">
        <v>1192</v>
      </c>
      <c r="N20" s="3">
        <f t="shared" si="7"/>
        <v>0.58557046979865768</v>
      </c>
      <c r="O20" s="14">
        <v>329</v>
      </c>
      <c r="P20" s="2">
        <v>350</v>
      </c>
      <c r="Q20" s="3">
        <f t="shared" si="8"/>
        <v>0.94</v>
      </c>
      <c r="R20" s="14">
        <v>1222</v>
      </c>
      <c r="S20" s="2">
        <v>1430</v>
      </c>
      <c r="T20" s="3">
        <f t="shared" si="9"/>
        <v>0.8545454545454545</v>
      </c>
      <c r="U20" s="14">
        <v>1049</v>
      </c>
      <c r="V20" s="2">
        <v>2296</v>
      </c>
      <c r="W20" s="3">
        <f t="shared" si="0"/>
        <v>0.45688153310104529</v>
      </c>
      <c r="X20" s="14">
        <v>18</v>
      </c>
      <c r="Y20" s="2">
        <v>20</v>
      </c>
      <c r="Z20" s="3">
        <f t="shared" si="1"/>
        <v>0.9</v>
      </c>
      <c r="AA20" s="15">
        <v>635</v>
      </c>
      <c r="AB20" s="2">
        <v>1337</v>
      </c>
      <c r="AC20" s="8">
        <f t="shared" si="2"/>
        <v>0.47494390426327598</v>
      </c>
      <c r="AD20" s="6">
        <f t="shared" si="10"/>
        <v>5058</v>
      </c>
      <c r="AE20" s="6">
        <f t="shared" si="10"/>
        <v>8184</v>
      </c>
      <c r="AF20" s="7">
        <f t="shared" si="11"/>
        <v>0.61803519061583578</v>
      </c>
    </row>
    <row r="21" spans="1:32" ht="15.5" thickTop="1" thickBot="1" x14ac:dyDescent="0.4">
      <c r="A21" s="9" t="str">
        <f t="shared" si="3"/>
        <v>Wednesday</v>
      </c>
      <c r="B21" s="10">
        <f t="shared" si="12"/>
        <v>45917</v>
      </c>
      <c r="C21" s="15">
        <v>312</v>
      </c>
      <c r="D21" s="2">
        <v>345</v>
      </c>
      <c r="E21" s="3">
        <f t="shared" si="13"/>
        <v>0.90434782608695652</v>
      </c>
      <c r="F21" s="14">
        <v>768</v>
      </c>
      <c r="G21" s="2">
        <v>1214</v>
      </c>
      <c r="H21" s="3">
        <f t="shared" si="5"/>
        <v>0.63261943986820424</v>
      </c>
      <c r="I21" s="14">
        <v>10</v>
      </c>
      <c r="J21" s="2">
        <v>20</v>
      </c>
      <c r="K21" s="3">
        <f t="shared" si="6"/>
        <v>0.5</v>
      </c>
      <c r="L21" s="14">
        <v>735</v>
      </c>
      <c r="M21" s="2">
        <v>1192</v>
      </c>
      <c r="N21" s="3">
        <f t="shared" si="7"/>
        <v>0.61661073825503354</v>
      </c>
      <c r="O21" s="14">
        <v>333</v>
      </c>
      <c r="P21" s="2">
        <v>350</v>
      </c>
      <c r="Q21" s="3">
        <f t="shared" si="8"/>
        <v>0.9514285714285714</v>
      </c>
      <c r="R21" s="14">
        <v>1234</v>
      </c>
      <c r="S21" s="2">
        <v>1430</v>
      </c>
      <c r="T21" s="3">
        <f t="shared" si="9"/>
        <v>0.86293706293706296</v>
      </c>
      <c r="U21" s="14">
        <v>1044</v>
      </c>
      <c r="V21" s="2">
        <v>2296</v>
      </c>
      <c r="W21" s="3">
        <f t="shared" si="0"/>
        <v>0.45470383275261322</v>
      </c>
      <c r="X21" s="14">
        <v>16</v>
      </c>
      <c r="Y21" s="2">
        <v>20</v>
      </c>
      <c r="Z21" s="3">
        <f t="shared" si="1"/>
        <v>0.8</v>
      </c>
      <c r="AA21" s="15">
        <v>634</v>
      </c>
      <c r="AB21" s="2">
        <v>1337</v>
      </c>
      <c r="AC21" s="8">
        <f t="shared" si="2"/>
        <v>0.47419596110695589</v>
      </c>
      <c r="AD21" s="6">
        <f t="shared" si="10"/>
        <v>5076</v>
      </c>
      <c r="AE21" s="6">
        <f t="shared" si="10"/>
        <v>8184</v>
      </c>
      <c r="AF21" s="7">
        <f t="shared" si="11"/>
        <v>0.62023460410557185</v>
      </c>
    </row>
    <row r="22" spans="1:32" ht="15.5" thickTop="1" thickBot="1" x14ac:dyDescent="0.4">
      <c r="A22" s="9" t="str">
        <f t="shared" si="3"/>
        <v>Thursday</v>
      </c>
      <c r="B22" s="10">
        <f t="shared" si="12"/>
        <v>45918</v>
      </c>
      <c r="C22" s="15">
        <v>313</v>
      </c>
      <c r="D22" s="2">
        <v>345</v>
      </c>
      <c r="E22" s="3">
        <f t="shared" si="13"/>
        <v>0.90724637681159426</v>
      </c>
      <c r="F22" s="14">
        <v>789</v>
      </c>
      <c r="G22" s="2">
        <v>1214</v>
      </c>
      <c r="H22" s="3">
        <f t="shared" si="5"/>
        <v>0.64991762767710048</v>
      </c>
      <c r="I22" s="14">
        <v>20</v>
      </c>
      <c r="J22" s="2">
        <v>20</v>
      </c>
      <c r="K22" s="3">
        <f t="shared" si="6"/>
        <v>1</v>
      </c>
      <c r="L22" s="14">
        <v>798</v>
      </c>
      <c r="M22" s="2">
        <v>1192</v>
      </c>
      <c r="N22" s="3">
        <f t="shared" si="7"/>
        <v>0.66946308724832215</v>
      </c>
      <c r="O22" s="14">
        <v>338</v>
      </c>
      <c r="P22" s="2">
        <v>350</v>
      </c>
      <c r="Q22" s="3">
        <f t="shared" si="8"/>
        <v>0.96571428571428575</v>
      </c>
      <c r="R22" s="14">
        <v>1169</v>
      </c>
      <c r="S22" s="2">
        <v>1430</v>
      </c>
      <c r="T22" s="3">
        <f t="shared" si="9"/>
        <v>0.81748251748251743</v>
      </c>
      <c r="U22" s="14">
        <v>1181</v>
      </c>
      <c r="V22" s="2">
        <v>2296</v>
      </c>
      <c r="W22" s="3">
        <f t="shared" si="0"/>
        <v>0.51437282229965153</v>
      </c>
      <c r="X22" s="14">
        <v>22</v>
      </c>
      <c r="Y22" s="2">
        <v>20</v>
      </c>
      <c r="Z22" s="3">
        <f t="shared" si="1"/>
        <v>1.1000000000000001</v>
      </c>
      <c r="AA22" s="15">
        <v>703</v>
      </c>
      <c r="AB22" s="2">
        <v>1337</v>
      </c>
      <c r="AC22" s="8">
        <f t="shared" si="2"/>
        <v>0.52580403889304417</v>
      </c>
      <c r="AD22" s="6">
        <f t="shared" si="10"/>
        <v>5313</v>
      </c>
      <c r="AE22" s="6">
        <f t="shared" si="10"/>
        <v>8184</v>
      </c>
      <c r="AF22" s="7">
        <f t="shared" si="11"/>
        <v>0.64919354838709675</v>
      </c>
    </row>
    <row r="23" spans="1:32" ht="15.5" thickTop="1" thickBot="1" x14ac:dyDescent="0.4">
      <c r="A23" s="9" t="str">
        <f t="shared" si="3"/>
        <v>Friday</v>
      </c>
      <c r="B23" s="10">
        <f t="shared" si="12"/>
        <v>45919</v>
      </c>
      <c r="C23" s="15">
        <v>289</v>
      </c>
      <c r="D23" s="2">
        <v>345</v>
      </c>
      <c r="E23" s="3">
        <f t="shared" si="13"/>
        <v>0.83768115942028987</v>
      </c>
      <c r="F23" s="14">
        <v>805</v>
      </c>
      <c r="G23" s="2">
        <v>1214</v>
      </c>
      <c r="H23" s="3">
        <f t="shared" si="5"/>
        <v>0.6630971993410214</v>
      </c>
      <c r="I23" s="14">
        <v>22</v>
      </c>
      <c r="J23" s="2">
        <v>20</v>
      </c>
      <c r="K23" s="3">
        <f t="shared" si="6"/>
        <v>1.1000000000000001</v>
      </c>
      <c r="L23" s="14">
        <v>855</v>
      </c>
      <c r="M23" s="2">
        <v>1192</v>
      </c>
      <c r="N23" s="3">
        <f t="shared" si="7"/>
        <v>0.71728187919463082</v>
      </c>
      <c r="O23" s="14">
        <v>329</v>
      </c>
      <c r="P23" s="2">
        <v>350</v>
      </c>
      <c r="Q23" s="3">
        <f t="shared" si="8"/>
        <v>0.94</v>
      </c>
      <c r="R23" s="14">
        <v>910</v>
      </c>
      <c r="S23" s="2">
        <v>1430</v>
      </c>
      <c r="T23" s="3">
        <f t="shared" si="9"/>
        <v>0.63636363636363635</v>
      </c>
      <c r="U23" s="14">
        <v>1316</v>
      </c>
      <c r="V23" s="2">
        <v>2296</v>
      </c>
      <c r="W23" s="3">
        <f t="shared" si="0"/>
        <v>0.57317073170731703</v>
      </c>
      <c r="X23" s="14">
        <v>27</v>
      </c>
      <c r="Y23" s="2">
        <v>20</v>
      </c>
      <c r="Z23" s="3">
        <f t="shared" si="1"/>
        <v>1.35</v>
      </c>
      <c r="AA23" s="15">
        <v>761</v>
      </c>
      <c r="AB23" s="2">
        <v>1337</v>
      </c>
      <c r="AC23" s="8">
        <f t="shared" si="2"/>
        <v>0.56918474195961111</v>
      </c>
      <c r="AD23" s="6">
        <f t="shared" si="10"/>
        <v>5292</v>
      </c>
      <c r="AE23" s="6">
        <f t="shared" si="10"/>
        <v>8184</v>
      </c>
      <c r="AF23" s="7">
        <f t="shared" si="11"/>
        <v>0.64662756598240467</v>
      </c>
    </row>
    <row r="24" spans="1:32" ht="15.5" thickTop="1" thickBot="1" x14ac:dyDescent="0.4">
      <c r="A24" s="9" t="str">
        <f t="shared" si="3"/>
        <v>Saturday</v>
      </c>
      <c r="B24" s="10">
        <f t="shared" si="12"/>
        <v>45920</v>
      </c>
      <c r="C24" s="15">
        <v>302</v>
      </c>
      <c r="D24" s="2">
        <v>345</v>
      </c>
      <c r="E24" s="3">
        <f t="shared" si="13"/>
        <v>0.87536231884057969</v>
      </c>
      <c r="F24" s="14">
        <v>813</v>
      </c>
      <c r="G24" s="2">
        <v>1214</v>
      </c>
      <c r="H24" s="3">
        <f t="shared" si="5"/>
        <v>0.66968698517298186</v>
      </c>
      <c r="I24" s="14">
        <v>28</v>
      </c>
      <c r="J24" s="2">
        <v>20</v>
      </c>
      <c r="K24" s="3">
        <f t="shared" si="6"/>
        <v>1.4</v>
      </c>
      <c r="L24" s="14">
        <v>906</v>
      </c>
      <c r="M24" s="2">
        <v>1192</v>
      </c>
      <c r="N24" s="3">
        <f t="shared" si="7"/>
        <v>0.76006711409395977</v>
      </c>
      <c r="O24" s="14">
        <v>334</v>
      </c>
      <c r="P24" s="2">
        <v>350</v>
      </c>
      <c r="Q24" s="3">
        <f t="shared" si="8"/>
        <v>0.95428571428571429</v>
      </c>
      <c r="R24" s="14">
        <v>811</v>
      </c>
      <c r="S24" s="2">
        <v>1430</v>
      </c>
      <c r="T24" s="3">
        <f t="shared" si="9"/>
        <v>0.56713286713286715</v>
      </c>
      <c r="U24" s="14">
        <v>1386</v>
      </c>
      <c r="V24" s="2">
        <v>2296</v>
      </c>
      <c r="W24" s="3">
        <f t="shared" si="0"/>
        <v>0.60365853658536583</v>
      </c>
      <c r="X24" s="14">
        <v>23</v>
      </c>
      <c r="Y24" s="2">
        <v>20</v>
      </c>
      <c r="Z24" s="3">
        <f t="shared" si="1"/>
        <v>1.1499999999999999</v>
      </c>
      <c r="AA24" s="15">
        <v>762</v>
      </c>
      <c r="AB24" s="2">
        <v>1337</v>
      </c>
      <c r="AC24" s="8">
        <f t="shared" si="2"/>
        <v>0.5699326851159312</v>
      </c>
      <c r="AD24" s="6">
        <f t="shared" si="10"/>
        <v>5337</v>
      </c>
      <c r="AE24" s="6">
        <f t="shared" si="10"/>
        <v>8184</v>
      </c>
      <c r="AF24" s="7">
        <f t="shared" si="11"/>
        <v>0.65212609970674484</v>
      </c>
    </row>
    <row r="25" spans="1:32" ht="15.5" thickTop="1" thickBot="1" x14ac:dyDescent="0.4">
      <c r="A25" s="9" t="str">
        <f t="shared" si="3"/>
        <v>Sunday</v>
      </c>
      <c r="B25" s="10">
        <f t="shared" si="12"/>
        <v>45921</v>
      </c>
      <c r="C25" s="15">
        <v>271</v>
      </c>
      <c r="D25" s="2">
        <v>345</v>
      </c>
      <c r="E25" s="3">
        <f t="shared" si="13"/>
        <v>0.78550724637681157</v>
      </c>
      <c r="F25" s="14">
        <v>737</v>
      </c>
      <c r="G25" s="2">
        <v>1214</v>
      </c>
      <c r="H25" s="3">
        <f t="shared" si="5"/>
        <v>0.60708401976935744</v>
      </c>
      <c r="I25" s="14">
        <v>24</v>
      </c>
      <c r="J25" s="2">
        <v>20</v>
      </c>
      <c r="K25" s="3">
        <f t="shared" si="6"/>
        <v>1.2</v>
      </c>
      <c r="L25" s="14">
        <v>785</v>
      </c>
      <c r="M25" s="2">
        <v>1192</v>
      </c>
      <c r="N25" s="3">
        <f t="shared" si="7"/>
        <v>0.65855704697986572</v>
      </c>
      <c r="O25" s="14">
        <v>305</v>
      </c>
      <c r="P25" s="2">
        <v>350</v>
      </c>
      <c r="Q25" s="3">
        <f t="shared" si="8"/>
        <v>0.87142857142857144</v>
      </c>
      <c r="R25" s="14">
        <v>745</v>
      </c>
      <c r="S25" s="2">
        <v>1430</v>
      </c>
      <c r="T25" s="3">
        <f t="shared" si="9"/>
        <v>0.52097902097902093</v>
      </c>
      <c r="U25" s="14">
        <v>1261</v>
      </c>
      <c r="V25" s="2">
        <v>2296</v>
      </c>
      <c r="W25" s="3">
        <f t="shared" si="0"/>
        <v>0.54921602787456447</v>
      </c>
      <c r="X25" s="14">
        <v>18</v>
      </c>
      <c r="Y25" s="2">
        <v>20</v>
      </c>
      <c r="Z25" s="3">
        <f t="shared" si="1"/>
        <v>0.9</v>
      </c>
      <c r="AA25" s="15">
        <v>723</v>
      </c>
      <c r="AB25" s="2">
        <v>1337</v>
      </c>
      <c r="AC25" s="8">
        <f t="shared" si="2"/>
        <v>0.54076290201944655</v>
      </c>
      <c r="AD25" s="6">
        <f t="shared" si="10"/>
        <v>4845</v>
      </c>
      <c r="AE25" s="6">
        <f t="shared" si="10"/>
        <v>8184</v>
      </c>
      <c r="AF25" s="7">
        <f t="shared" si="11"/>
        <v>0.59200879765395897</v>
      </c>
    </row>
    <row r="26" spans="1:32" ht="15.5" thickTop="1" thickBot="1" x14ac:dyDescent="0.4">
      <c r="A26" s="9" t="str">
        <f t="shared" si="3"/>
        <v>Monday</v>
      </c>
      <c r="B26" s="10">
        <f t="shared" si="12"/>
        <v>45922</v>
      </c>
      <c r="C26" s="15">
        <v>302</v>
      </c>
      <c r="D26" s="2">
        <v>345</v>
      </c>
      <c r="E26" s="3">
        <f t="shared" si="13"/>
        <v>0.87536231884057969</v>
      </c>
      <c r="F26" s="14">
        <v>723</v>
      </c>
      <c r="G26" s="2">
        <v>1214</v>
      </c>
      <c r="H26" s="3">
        <f t="shared" si="5"/>
        <v>0.59555189456342672</v>
      </c>
      <c r="I26" s="14">
        <v>17</v>
      </c>
      <c r="J26" s="2">
        <v>20</v>
      </c>
      <c r="K26" s="3">
        <f t="shared" si="6"/>
        <v>0.85</v>
      </c>
      <c r="L26" s="14">
        <v>664</v>
      </c>
      <c r="M26" s="2">
        <v>1192</v>
      </c>
      <c r="N26" s="3">
        <f t="shared" si="7"/>
        <v>0.55704697986577179</v>
      </c>
      <c r="O26" s="14">
        <v>336</v>
      </c>
      <c r="P26" s="2">
        <v>350</v>
      </c>
      <c r="Q26" s="3">
        <f t="shared" si="8"/>
        <v>0.96</v>
      </c>
      <c r="R26" s="14">
        <v>936</v>
      </c>
      <c r="S26" s="2">
        <v>1430</v>
      </c>
      <c r="T26" s="3">
        <f t="shared" si="9"/>
        <v>0.65454545454545454</v>
      </c>
      <c r="U26" s="14">
        <v>1072</v>
      </c>
      <c r="V26" s="2">
        <v>2296</v>
      </c>
      <c r="W26" s="3">
        <f t="shared" si="0"/>
        <v>0.46689895470383275</v>
      </c>
      <c r="X26" s="14">
        <v>13</v>
      </c>
      <c r="Y26" s="2">
        <v>20</v>
      </c>
      <c r="Z26" s="3">
        <f t="shared" si="1"/>
        <v>0.65</v>
      </c>
      <c r="AA26" s="15">
        <v>658</v>
      </c>
      <c r="AB26" s="2">
        <v>1337</v>
      </c>
      <c r="AC26" s="8">
        <f t="shared" si="2"/>
        <v>0.49214659685863876</v>
      </c>
      <c r="AD26" s="6">
        <f t="shared" si="10"/>
        <v>4704</v>
      </c>
      <c r="AE26" s="6">
        <f t="shared" si="10"/>
        <v>8184</v>
      </c>
      <c r="AF26" s="7">
        <f t="shared" si="11"/>
        <v>0.57478005865102644</v>
      </c>
    </row>
    <row r="27" spans="1:32" ht="15.5" thickTop="1" thickBot="1" x14ac:dyDescent="0.4">
      <c r="A27" s="9" t="str">
        <f t="shared" si="3"/>
        <v>Tuesday</v>
      </c>
      <c r="B27" s="10">
        <f t="shared" si="12"/>
        <v>45923</v>
      </c>
      <c r="C27" s="15">
        <v>310</v>
      </c>
      <c r="D27" s="2">
        <v>345</v>
      </c>
      <c r="E27" s="3">
        <f t="shared" si="13"/>
        <v>0.89855072463768115</v>
      </c>
      <c r="F27" s="14">
        <v>748</v>
      </c>
      <c r="G27" s="2">
        <v>1214</v>
      </c>
      <c r="H27" s="3">
        <f t="shared" si="5"/>
        <v>0.61614497528830314</v>
      </c>
      <c r="I27" s="14">
        <v>14</v>
      </c>
      <c r="J27" s="2">
        <v>20</v>
      </c>
      <c r="K27" s="3">
        <f t="shared" si="6"/>
        <v>0.7</v>
      </c>
      <c r="L27" s="14">
        <v>626</v>
      </c>
      <c r="M27" s="2">
        <v>1192</v>
      </c>
      <c r="N27" s="3">
        <f t="shared" si="7"/>
        <v>0.52516778523489938</v>
      </c>
      <c r="O27" s="14">
        <v>335</v>
      </c>
      <c r="P27" s="2">
        <v>350</v>
      </c>
      <c r="Q27" s="3">
        <f t="shared" si="8"/>
        <v>0.95714285714285718</v>
      </c>
      <c r="R27" s="14">
        <v>1117</v>
      </c>
      <c r="S27" s="2">
        <v>1430</v>
      </c>
      <c r="T27" s="3">
        <f t="shared" si="9"/>
        <v>0.78111888111888117</v>
      </c>
      <c r="U27" s="14">
        <v>1018</v>
      </c>
      <c r="V27" s="2">
        <v>2296</v>
      </c>
      <c r="W27" s="3">
        <f t="shared" si="0"/>
        <v>0.44337979094076657</v>
      </c>
      <c r="X27" s="14">
        <v>17</v>
      </c>
      <c r="Y27" s="2">
        <v>20</v>
      </c>
      <c r="Z27" s="3">
        <f t="shared" si="1"/>
        <v>0.85</v>
      </c>
      <c r="AA27" s="15">
        <v>624</v>
      </c>
      <c r="AB27" s="2">
        <v>1337</v>
      </c>
      <c r="AC27" s="8">
        <f t="shared" si="2"/>
        <v>0.4667165295437547</v>
      </c>
      <c r="AD27" s="6">
        <f t="shared" si="10"/>
        <v>4795</v>
      </c>
      <c r="AE27" s="6">
        <f t="shared" si="10"/>
        <v>8184</v>
      </c>
      <c r="AF27" s="7">
        <f t="shared" si="11"/>
        <v>0.58589931573802545</v>
      </c>
    </row>
    <row r="28" spans="1:32" ht="15.5" thickTop="1" thickBot="1" x14ac:dyDescent="0.4">
      <c r="A28" s="9" t="str">
        <f t="shared" si="3"/>
        <v>Wednesday</v>
      </c>
      <c r="B28" s="10">
        <f t="shared" si="12"/>
        <v>45924</v>
      </c>
      <c r="C28" s="15">
        <v>318</v>
      </c>
      <c r="D28" s="2">
        <v>345</v>
      </c>
      <c r="E28" s="3">
        <f t="shared" si="13"/>
        <v>0.92173913043478262</v>
      </c>
      <c r="F28" s="14">
        <v>787</v>
      </c>
      <c r="G28" s="2">
        <v>1214</v>
      </c>
      <c r="H28" s="3">
        <f t="shared" si="5"/>
        <v>0.6482701812191104</v>
      </c>
      <c r="I28" s="14">
        <v>16</v>
      </c>
      <c r="J28" s="2">
        <v>20</v>
      </c>
      <c r="K28" s="3">
        <f t="shared" si="6"/>
        <v>0.8</v>
      </c>
      <c r="L28" s="14">
        <v>709</v>
      </c>
      <c r="M28" s="2">
        <v>1192</v>
      </c>
      <c r="N28" s="3">
        <f t="shared" si="7"/>
        <v>0.59479865771812079</v>
      </c>
      <c r="O28" s="14">
        <v>339</v>
      </c>
      <c r="P28" s="2">
        <v>350</v>
      </c>
      <c r="Q28" s="3">
        <f t="shared" si="8"/>
        <v>0.96857142857142853</v>
      </c>
      <c r="R28" s="14">
        <v>1174</v>
      </c>
      <c r="S28" s="2">
        <v>1430</v>
      </c>
      <c r="T28" s="3">
        <f t="shared" si="9"/>
        <v>0.82097902097902098</v>
      </c>
      <c r="U28" s="14">
        <v>1063</v>
      </c>
      <c r="V28" s="2">
        <v>2296</v>
      </c>
      <c r="W28" s="3">
        <f t="shared" si="0"/>
        <v>0.46297909407665505</v>
      </c>
      <c r="X28" s="14">
        <v>21</v>
      </c>
      <c r="Y28" s="2">
        <v>20</v>
      </c>
      <c r="Z28" s="3">
        <f t="shared" si="1"/>
        <v>1.05</v>
      </c>
      <c r="AA28" s="15">
        <v>719</v>
      </c>
      <c r="AB28" s="2">
        <v>1337</v>
      </c>
      <c r="AC28" s="8">
        <f t="shared" si="2"/>
        <v>0.53777112939416605</v>
      </c>
      <c r="AD28" s="6">
        <f t="shared" si="10"/>
        <v>5130</v>
      </c>
      <c r="AE28" s="6">
        <f t="shared" si="10"/>
        <v>8184</v>
      </c>
      <c r="AF28" s="7">
        <f t="shared" si="11"/>
        <v>0.62683284457478006</v>
      </c>
    </row>
    <row r="29" spans="1:32" ht="15.5" thickTop="1" thickBot="1" x14ac:dyDescent="0.4">
      <c r="A29" s="9" t="str">
        <f t="shared" si="3"/>
        <v>Thursday</v>
      </c>
      <c r="B29" s="10">
        <f t="shared" si="12"/>
        <v>45925</v>
      </c>
      <c r="C29" s="15">
        <v>313</v>
      </c>
      <c r="D29" s="2">
        <v>345</v>
      </c>
      <c r="E29" s="3">
        <f t="shared" si="13"/>
        <v>0.90724637681159426</v>
      </c>
      <c r="F29" s="14">
        <v>733</v>
      </c>
      <c r="G29" s="2">
        <v>1214</v>
      </c>
      <c r="H29" s="3">
        <f t="shared" si="5"/>
        <v>0.60378912685337727</v>
      </c>
      <c r="I29" s="14">
        <v>17</v>
      </c>
      <c r="J29" s="2">
        <v>20</v>
      </c>
      <c r="K29" s="3">
        <f t="shared" si="6"/>
        <v>0.85</v>
      </c>
      <c r="L29" s="14">
        <v>833</v>
      </c>
      <c r="M29" s="2">
        <v>1192</v>
      </c>
      <c r="N29" s="3">
        <f t="shared" si="7"/>
        <v>0.6988255033557047</v>
      </c>
      <c r="O29" s="14">
        <v>336</v>
      </c>
      <c r="P29" s="2">
        <v>350</v>
      </c>
      <c r="Q29" s="3">
        <f t="shared" si="8"/>
        <v>0.96</v>
      </c>
      <c r="R29" s="14">
        <v>1151</v>
      </c>
      <c r="S29" s="2">
        <v>1430</v>
      </c>
      <c r="T29" s="3">
        <f t="shared" si="9"/>
        <v>0.80489510489510485</v>
      </c>
      <c r="U29" s="14">
        <v>1192</v>
      </c>
      <c r="V29" s="2">
        <v>2296</v>
      </c>
      <c r="W29" s="3">
        <f t="shared" si="0"/>
        <v>0.51916376306620204</v>
      </c>
      <c r="X29" s="14">
        <v>24</v>
      </c>
      <c r="Y29" s="2">
        <v>20</v>
      </c>
      <c r="Z29" s="3">
        <f t="shared" si="1"/>
        <v>1.2</v>
      </c>
      <c r="AA29" s="15">
        <v>768</v>
      </c>
      <c r="AB29" s="2">
        <v>1337</v>
      </c>
      <c r="AC29" s="8">
        <f t="shared" si="2"/>
        <v>0.57442034405385189</v>
      </c>
      <c r="AD29" s="6">
        <f t="shared" si="10"/>
        <v>5350</v>
      </c>
      <c r="AE29" s="6">
        <f t="shared" si="10"/>
        <v>8184</v>
      </c>
      <c r="AF29" s="7">
        <f t="shared" si="11"/>
        <v>0.65371456500488756</v>
      </c>
    </row>
    <row r="30" spans="1:32" ht="15.5" thickTop="1" thickBot="1" x14ac:dyDescent="0.4">
      <c r="A30" s="9" t="str">
        <f t="shared" si="3"/>
        <v>Friday</v>
      </c>
      <c r="B30" s="10">
        <f t="shared" si="12"/>
        <v>45926</v>
      </c>
      <c r="C30" s="15">
        <v>321</v>
      </c>
      <c r="D30" s="2">
        <v>345</v>
      </c>
      <c r="E30" s="3">
        <f t="shared" si="13"/>
        <v>0.93043478260869561</v>
      </c>
      <c r="F30" s="14">
        <v>772</v>
      </c>
      <c r="G30" s="2">
        <v>1214</v>
      </c>
      <c r="H30" s="3">
        <f t="shared" si="5"/>
        <v>0.63591433278418452</v>
      </c>
      <c r="I30" s="14">
        <v>27</v>
      </c>
      <c r="J30" s="2">
        <v>20</v>
      </c>
      <c r="K30" s="3">
        <f t="shared" si="6"/>
        <v>1.35</v>
      </c>
      <c r="L30" s="14">
        <v>931</v>
      </c>
      <c r="M30" s="2">
        <v>1192</v>
      </c>
      <c r="N30" s="3">
        <f t="shared" si="7"/>
        <v>0.78104026845637586</v>
      </c>
      <c r="O30" s="14">
        <v>326</v>
      </c>
      <c r="P30" s="2">
        <v>350</v>
      </c>
      <c r="Q30" s="3">
        <f t="shared" si="8"/>
        <v>0.93142857142857138</v>
      </c>
      <c r="R30" s="14">
        <v>969</v>
      </c>
      <c r="S30" s="2">
        <v>1430</v>
      </c>
      <c r="T30" s="3">
        <f t="shared" si="9"/>
        <v>0.67762237762237765</v>
      </c>
      <c r="U30" s="14">
        <v>1417</v>
      </c>
      <c r="V30" s="2">
        <v>2296</v>
      </c>
      <c r="W30" s="3">
        <f t="shared" si="0"/>
        <v>0.61716027874564461</v>
      </c>
      <c r="X30" s="14">
        <v>23</v>
      </c>
      <c r="Y30" s="2">
        <v>20</v>
      </c>
      <c r="Z30" s="3">
        <f t="shared" si="1"/>
        <v>1.1499999999999999</v>
      </c>
      <c r="AA30" s="15">
        <v>837</v>
      </c>
      <c r="AB30" s="2">
        <v>1337</v>
      </c>
      <c r="AC30" s="8">
        <f t="shared" si="2"/>
        <v>0.62602842183994012</v>
      </c>
      <c r="AD30" s="6">
        <f t="shared" si="10"/>
        <v>5596</v>
      </c>
      <c r="AE30" s="6">
        <f t="shared" si="10"/>
        <v>8184</v>
      </c>
      <c r="AF30" s="7">
        <f t="shared" si="11"/>
        <v>0.6837732160312805</v>
      </c>
    </row>
    <row r="31" spans="1:32" ht="15.5" thickTop="1" thickBot="1" x14ac:dyDescent="0.4">
      <c r="A31" s="9" t="str">
        <f t="shared" si="3"/>
        <v>Saturday</v>
      </c>
      <c r="B31" s="10">
        <f t="shared" si="12"/>
        <v>45927</v>
      </c>
      <c r="C31" s="15">
        <v>319</v>
      </c>
      <c r="D31" s="2">
        <v>345</v>
      </c>
      <c r="E31" s="3">
        <f t="shared" si="13"/>
        <v>0.92463768115942024</v>
      </c>
      <c r="F31" s="14">
        <v>808</v>
      </c>
      <c r="G31" s="2">
        <v>1214</v>
      </c>
      <c r="H31" s="3">
        <f t="shared" si="5"/>
        <v>0.66556836902800653</v>
      </c>
      <c r="I31" s="14">
        <v>31</v>
      </c>
      <c r="J31" s="2">
        <v>20</v>
      </c>
      <c r="K31" s="3">
        <f t="shared" si="6"/>
        <v>1.55</v>
      </c>
      <c r="L31" s="14">
        <v>951</v>
      </c>
      <c r="M31" s="2">
        <v>1192</v>
      </c>
      <c r="N31" s="3">
        <f t="shared" si="7"/>
        <v>0.79781879194630867</v>
      </c>
      <c r="O31" s="14">
        <v>334</v>
      </c>
      <c r="P31" s="2">
        <v>350</v>
      </c>
      <c r="Q31" s="3">
        <f t="shared" si="8"/>
        <v>0.95428571428571429</v>
      </c>
      <c r="R31" s="14">
        <v>819</v>
      </c>
      <c r="S31" s="2">
        <v>1430</v>
      </c>
      <c r="T31" s="3">
        <f t="shared" si="9"/>
        <v>0.57272727272727275</v>
      </c>
      <c r="U31" s="14">
        <v>1501</v>
      </c>
      <c r="V31" s="2">
        <v>2296</v>
      </c>
      <c r="W31" s="3">
        <f t="shared" si="0"/>
        <v>0.65374564459930318</v>
      </c>
      <c r="X31" s="14">
        <v>21</v>
      </c>
      <c r="Y31" s="2">
        <v>20</v>
      </c>
      <c r="Z31" s="3">
        <f t="shared" si="1"/>
        <v>1.05</v>
      </c>
      <c r="AA31" s="15">
        <v>829</v>
      </c>
      <c r="AB31" s="2">
        <v>1337</v>
      </c>
      <c r="AC31" s="8">
        <f t="shared" si="2"/>
        <v>0.62004487658937923</v>
      </c>
      <c r="AD31" s="6">
        <f t="shared" si="10"/>
        <v>5582</v>
      </c>
      <c r="AE31" s="6">
        <f t="shared" si="10"/>
        <v>8184</v>
      </c>
      <c r="AF31" s="7">
        <f t="shared" si="11"/>
        <v>0.68206256109481911</v>
      </c>
    </row>
    <row r="32" spans="1:32" ht="15.5" thickTop="1" thickBot="1" x14ac:dyDescent="0.4">
      <c r="A32" s="9" t="str">
        <f t="shared" si="3"/>
        <v>Sunday</v>
      </c>
      <c r="B32" s="10">
        <f t="shared" si="12"/>
        <v>45928</v>
      </c>
      <c r="C32" s="15">
        <v>274</v>
      </c>
      <c r="D32" s="2">
        <v>345</v>
      </c>
      <c r="E32" s="3">
        <f t="shared" si="13"/>
        <v>0.79420289855072468</v>
      </c>
      <c r="F32" s="14">
        <v>741</v>
      </c>
      <c r="G32" s="2">
        <v>1214</v>
      </c>
      <c r="H32" s="3">
        <f t="shared" si="5"/>
        <v>0.61037891268533773</v>
      </c>
      <c r="I32" s="14">
        <v>20</v>
      </c>
      <c r="J32" s="2">
        <v>20</v>
      </c>
      <c r="K32" s="3">
        <f t="shared" si="6"/>
        <v>1</v>
      </c>
      <c r="L32" s="14">
        <v>842</v>
      </c>
      <c r="M32" s="2">
        <v>1192</v>
      </c>
      <c r="N32" s="3">
        <f t="shared" si="7"/>
        <v>0.7063758389261745</v>
      </c>
      <c r="O32" s="14">
        <v>324</v>
      </c>
      <c r="P32" s="2">
        <v>350</v>
      </c>
      <c r="Q32" s="3">
        <f t="shared" si="8"/>
        <v>0.92571428571428571</v>
      </c>
      <c r="R32" s="14">
        <v>770</v>
      </c>
      <c r="S32" s="2">
        <v>1430</v>
      </c>
      <c r="T32" s="3">
        <f t="shared" si="9"/>
        <v>0.53846153846153844</v>
      </c>
      <c r="U32" s="14">
        <v>1334</v>
      </c>
      <c r="V32" s="2">
        <v>2296</v>
      </c>
      <c r="W32" s="3">
        <f t="shared" si="0"/>
        <v>0.58101045296167242</v>
      </c>
      <c r="X32" s="14">
        <v>16</v>
      </c>
      <c r="Y32" s="2">
        <v>20</v>
      </c>
      <c r="Z32" s="3">
        <f t="shared" si="1"/>
        <v>0.8</v>
      </c>
      <c r="AA32" s="15">
        <v>734</v>
      </c>
      <c r="AB32" s="2">
        <v>1337</v>
      </c>
      <c r="AC32" s="8">
        <f t="shared" si="2"/>
        <v>0.54899027673896783</v>
      </c>
      <c r="AD32" s="6">
        <f t="shared" si="10"/>
        <v>5035</v>
      </c>
      <c r="AE32" s="6">
        <f t="shared" si="10"/>
        <v>8184</v>
      </c>
      <c r="AF32" s="7">
        <f t="shared" si="11"/>
        <v>0.61522482893450636</v>
      </c>
    </row>
    <row r="33" spans="1:32" ht="15.5" thickTop="1" thickBot="1" x14ac:dyDescent="0.4">
      <c r="A33" s="9" t="str">
        <f t="shared" si="3"/>
        <v>Monday</v>
      </c>
      <c r="B33" s="10">
        <f t="shared" si="12"/>
        <v>45929</v>
      </c>
      <c r="C33" s="15">
        <v>329</v>
      </c>
      <c r="D33" s="2">
        <v>345</v>
      </c>
      <c r="E33" s="3">
        <f t="shared" si="13"/>
        <v>0.95362318840579707</v>
      </c>
      <c r="F33" s="14">
        <v>651</v>
      </c>
      <c r="G33" s="2">
        <v>1214</v>
      </c>
      <c r="H33" s="3">
        <f t="shared" si="5"/>
        <v>0.53624382207578258</v>
      </c>
      <c r="I33" s="14">
        <v>6</v>
      </c>
      <c r="J33" s="2">
        <v>20</v>
      </c>
      <c r="K33" s="3">
        <f t="shared" si="6"/>
        <v>0.3</v>
      </c>
      <c r="L33" s="14">
        <v>659</v>
      </c>
      <c r="M33" s="2">
        <v>1192</v>
      </c>
      <c r="N33" s="3">
        <f t="shared" si="7"/>
        <v>0.55285234899328861</v>
      </c>
      <c r="O33" s="14">
        <v>335</v>
      </c>
      <c r="P33" s="2">
        <v>350</v>
      </c>
      <c r="Q33" s="3">
        <f t="shared" si="8"/>
        <v>0.95714285714285718</v>
      </c>
      <c r="R33" s="14">
        <v>968</v>
      </c>
      <c r="S33" s="2">
        <v>1430</v>
      </c>
      <c r="T33" s="3">
        <f t="shared" si="9"/>
        <v>0.67692307692307696</v>
      </c>
      <c r="U33" s="14">
        <v>1081</v>
      </c>
      <c r="V33" s="2">
        <v>2296</v>
      </c>
      <c r="W33" s="5">
        <f t="shared" si="0"/>
        <v>0.47081881533101044</v>
      </c>
      <c r="X33" s="14">
        <v>18</v>
      </c>
      <c r="Y33" s="2">
        <v>20</v>
      </c>
      <c r="Z33" s="3">
        <f t="shared" si="1"/>
        <v>0.9</v>
      </c>
      <c r="AA33" s="15">
        <v>682</v>
      </c>
      <c r="AB33" s="2">
        <v>1337</v>
      </c>
      <c r="AC33" s="8">
        <f t="shared" si="2"/>
        <v>0.51009723261032158</v>
      </c>
      <c r="AD33" s="6">
        <f t="shared" si="10"/>
        <v>4723</v>
      </c>
      <c r="AE33" s="6">
        <f t="shared" si="10"/>
        <v>8184</v>
      </c>
      <c r="AF33" s="7">
        <f t="shared" si="11"/>
        <v>0.57710166177908118</v>
      </c>
    </row>
    <row r="34" spans="1:32" ht="15.5" thickTop="1" thickBot="1" x14ac:dyDescent="0.4">
      <c r="A34" s="20" t="str">
        <f t="shared" si="3"/>
        <v>Tuesday</v>
      </c>
      <c r="B34" s="21">
        <f t="shared" si="12"/>
        <v>45930</v>
      </c>
      <c r="C34" s="22">
        <v>324</v>
      </c>
      <c r="D34" s="4">
        <v>345</v>
      </c>
      <c r="E34" s="5">
        <f t="shared" si="13"/>
        <v>0.93913043478260871</v>
      </c>
      <c r="F34" s="16">
        <v>660</v>
      </c>
      <c r="G34" s="2">
        <v>1214</v>
      </c>
      <c r="H34" s="5">
        <f t="shared" si="5"/>
        <v>0.54365733113673809</v>
      </c>
      <c r="I34" s="16">
        <v>5</v>
      </c>
      <c r="J34" s="2">
        <v>20</v>
      </c>
      <c r="K34" s="5">
        <f t="shared" si="6"/>
        <v>0.25</v>
      </c>
      <c r="L34" s="16">
        <v>622</v>
      </c>
      <c r="M34" s="4">
        <v>1192</v>
      </c>
      <c r="N34" s="5">
        <f t="shared" si="7"/>
        <v>0.52181208053691275</v>
      </c>
      <c r="O34" s="16">
        <v>326</v>
      </c>
      <c r="P34" s="4">
        <v>350</v>
      </c>
      <c r="Q34" s="5">
        <f t="shared" si="8"/>
        <v>0.93142857142857138</v>
      </c>
      <c r="R34" s="16">
        <v>1149</v>
      </c>
      <c r="S34" s="4">
        <v>1430</v>
      </c>
      <c r="T34" s="5">
        <f t="shared" si="9"/>
        <v>0.80349650349650348</v>
      </c>
      <c r="U34" s="16">
        <v>906</v>
      </c>
      <c r="V34" s="2">
        <v>2296</v>
      </c>
      <c r="W34" s="5">
        <f t="shared" si="0"/>
        <v>0.39459930313588848</v>
      </c>
      <c r="X34" s="16">
        <v>21</v>
      </c>
      <c r="Y34" s="2">
        <v>20</v>
      </c>
      <c r="Z34" s="3">
        <f t="shared" si="1"/>
        <v>1.05</v>
      </c>
      <c r="AA34" s="22">
        <v>637</v>
      </c>
      <c r="AB34" s="4">
        <v>1337</v>
      </c>
      <c r="AC34" s="23">
        <f t="shared" si="2"/>
        <v>0.47643979057591623</v>
      </c>
      <c r="AD34" s="6">
        <f t="shared" si="10"/>
        <v>4645</v>
      </c>
      <c r="AE34" s="6">
        <f t="shared" si="10"/>
        <v>8184</v>
      </c>
      <c r="AF34" s="24">
        <f t="shared" si="11"/>
        <v>0.56757086999022488</v>
      </c>
    </row>
    <row r="35" spans="1:32" ht="15.5" thickTop="1" thickBot="1" x14ac:dyDescent="0.4">
      <c r="A35" s="25"/>
      <c r="B35" s="26"/>
      <c r="C35" s="27"/>
      <c r="D35" s="28"/>
      <c r="E35" s="29"/>
      <c r="F35" s="30"/>
      <c r="G35" s="28"/>
      <c r="H35" s="29"/>
      <c r="I35" s="30"/>
      <c r="J35" s="28"/>
      <c r="K35" s="29"/>
      <c r="L35" s="30"/>
      <c r="M35" s="28"/>
      <c r="N35" s="29"/>
      <c r="O35" s="30"/>
      <c r="P35" s="28"/>
      <c r="Q35" s="29"/>
      <c r="R35" s="30"/>
      <c r="S35" s="28"/>
      <c r="T35" s="29"/>
      <c r="U35" s="30"/>
      <c r="V35" s="28"/>
      <c r="W35" s="29"/>
      <c r="X35" s="30"/>
      <c r="Y35" s="28"/>
      <c r="Z35" s="29"/>
      <c r="AA35" s="27"/>
      <c r="AB35" s="28"/>
      <c r="AC35" s="31"/>
      <c r="AD35" s="6"/>
      <c r="AE35" s="13"/>
      <c r="AF35" s="32"/>
    </row>
    <row r="36" spans="1:32" ht="15" thickTop="1" x14ac:dyDescent="0.35">
      <c r="B36" s="1"/>
    </row>
  </sheetData>
  <conditionalFormatting sqref="E5:E35 H5:H35 K5:K35 N5:N35 Q5:Q35 T5:T35 W5:W35 Z5:Z35 AC5:AC35 AF5:AF35">
    <cfRule type="cellIs" dxfId="8" priority="16" operator="between">
      <formula>0.7</formula>
      <formula>0.8</formula>
    </cfRule>
    <cfRule type="cellIs" dxfId="7" priority="17" operator="between">
      <formula>0.8</formula>
      <formula>0.9</formula>
    </cfRule>
    <cfRule type="cellIs" dxfId="6" priority="18" operator="greaterThan">
      <formula>0.9</formula>
    </cfRule>
  </conditionalFormatting>
  <conditionalFormatting sqref="L1">
    <cfRule type="cellIs" dxfId="5" priority="9" operator="equal">
      <formula>"Green Warning"</formula>
    </cfRule>
  </conditionalFormatting>
  <conditionalFormatting sqref="L2">
    <cfRule type="cellIs" dxfId="4" priority="15" operator="equal">
      <formula>"70%-80%"</formula>
    </cfRule>
  </conditionalFormatting>
  <conditionalFormatting sqref="M1">
    <cfRule type="cellIs" dxfId="3" priority="8" operator="equal">
      <formula>"Yellow Warning"</formula>
    </cfRule>
  </conditionalFormatting>
  <conditionalFormatting sqref="M2">
    <cfRule type="cellIs" dxfId="2" priority="14" operator="equal">
      <formula>"80%-90%"</formula>
    </cfRule>
  </conditionalFormatting>
  <conditionalFormatting sqref="N1">
    <cfRule type="cellIs" dxfId="1" priority="7" operator="equal">
      <formula>"Red Warning"</formula>
    </cfRule>
  </conditionalFormatting>
  <conditionalFormatting sqref="N2">
    <cfRule type="cellIs" dxfId="0" priority="13" operator="equal">
      <formula>"90%-100%"</formula>
    </cfRule>
  </conditionalFormatting>
  <pageMargins left="0.7" right="0.7" top="0.75" bottom="0.75" header="0.3" footer="0.3"/>
  <pageSetup paperSize="5" scale="6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846D87-2ED2-4D86-97B2-89AD3C1E86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AB8927-5E2A-4227-B1AF-6A6AFD408464}"/>
</file>

<file path=customXml/itemProps3.xml><?xml version="1.0" encoding="utf-8"?>
<ds:datastoreItem xmlns:ds="http://schemas.openxmlformats.org/officeDocument/2006/customXml" ds:itemID="{AC3979C7-2860-4302-880F-20FEE9B4B7D6}">
  <ds:schemaRefs>
    <ds:schemaRef ds:uri="http://schemas.microsoft.com/office/2006/metadata/properties"/>
    <ds:schemaRef ds:uri="http://schemas.microsoft.com/office/infopath/2007/PartnerControls"/>
    <ds:schemaRef ds:uri="857673e1-92a6-4009-8fce-24af7a774191"/>
    <ds:schemaRef ds:uri="f330ae48-acf1-468d-9344-5d2f4f8289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May Counts</vt:lpstr>
      <vt:lpstr>May Summary</vt:lpstr>
      <vt:lpstr>June Counts</vt:lpstr>
      <vt:lpstr>June Summary</vt:lpstr>
      <vt:lpstr>July Counts</vt:lpstr>
      <vt:lpstr>July Summary</vt:lpstr>
      <vt:lpstr>Aug Counts</vt:lpstr>
      <vt:lpstr>Aug Summary</vt:lpstr>
      <vt:lpstr>Sep Counts</vt:lpstr>
      <vt:lpstr>Sep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Rita Kumar</cp:lastModifiedBy>
  <cp:revision/>
  <dcterms:created xsi:type="dcterms:W3CDTF">2021-09-21T19:58:12Z</dcterms:created>
  <dcterms:modified xsi:type="dcterms:W3CDTF">2025-10-16T19:17:33Z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MediaServiceImageTags">
    <vt:lpwstr/>
  </property>
</Properties>
</file>