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E59" i="18"/>
  <c r="F59" s="1"/>
  <c r="C28" i="20" s="1"/>
  <c r="D28" s="1"/>
  <c r="E69" i="17"/>
  <c r="B1" i="19"/>
  <c r="B11" s="1"/>
  <c r="B2" i="20"/>
  <c r="A2" s="1"/>
  <c r="C32"/>
  <c r="D32" s="1"/>
  <c r="C27"/>
  <c r="D27" s="1"/>
  <c r="C21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29"/>
  <c r="F27"/>
  <c r="D27"/>
  <c r="F26"/>
  <c r="D26"/>
  <c r="F25"/>
  <c r="D25"/>
  <c r="F24"/>
  <c r="D24"/>
  <c r="F23"/>
  <c r="D23"/>
  <c r="F22"/>
  <c r="D22"/>
  <c r="G19"/>
  <c r="E19"/>
  <c r="F19" s="1"/>
  <c r="C31" i="20" s="1"/>
  <c r="C19" i="19"/>
  <c r="F17"/>
  <c r="D17"/>
  <c r="F16"/>
  <c r="D16"/>
  <c r="F15"/>
  <c r="D15"/>
  <c r="F14"/>
  <c r="D14"/>
  <c r="F13"/>
  <c r="D13"/>
  <c r="F12"/>
  <c r="D12"/>
  <c r="G9"/>
  <c r="E9"/>
  <c r="F9" s="1"/>
  <c r="C30" i="20" s="1"/>
  <c r="D30" s="1"/>
  <c r="C9" i="19"/>
  <c r="F7"/>
  <c r="D7"/>
  <c r="F6"/>
  <c r="D6"/>
  <c r="F5"/>
  <c r="D5"/>
  <c r="F4"/>
  <c r="D4"/>
  <c r="F3"/>
  <c r="D3"/>
  <c r="F2"/>
  <c r="D2"/>
  <c r="G69" i="18"/>
  <c r="E69"/>
  <c r="D69" s="1"/>
  <c r="C69"/>
  <c r="F67"/>
  <c r="D67"/>
  <c r="F66"/>
  <c r="D66"/>
  <c r="F65"/>
  <c r="D65"/>
  <c r="F64"/>
  <c r="D64"/>
  <c r="F63"/>
  <c r="D63"/>
  <c r="F62"/>
  <c r="D62"/>
  <c r="G59"/>
  <c r="C59"/>
  <c r="F57"/>
  <c r="D57"/>
  <c r="F56"/>
  <c r="D56"/>
  <c r="F55"/>
  <c r="D55"/>
  <c r="D54"/>
  <c r="F53"/>
  <c r="D53"/>
  <c r="F52"/>
  <c r="D52"/>
  <c r="G49"/>
  <c r="F49"/>
  <c r="E49"/>
  <c r="D49"/>
  <c r="C49"/>
  <c r="F47"/>
  <c r="D47"/>
  <c r="F46"/>
  <c r="D46"/>
  <c r="F45"/>
  <c r="D45"/>
  <c r="F44"/>
  <c r="D44"/>
  <c r="F43"/>
  <c r="D43"/>
  <c r="F42"/>
  <c r="D42"/>
  <c r="G39"/>
  <c r="E39"/>
  <c r="F39" s="1"/>
  <c r="C26" i="20" s="1"/>
  <c r="C39" i="18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C19" i="18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7"/>
  <c r="C69"/>
  <c r="F67"/>
  <c r="D67"/>
  <c r="F66"/>
  <c r="D66"/>
  <c r="F65"/>
  <c r="D65"/>
  <c r="F64"/>
  <c r="F63"/>
  <c r="D63"/>
  <c r="F62"/>
  <c r="D62"/>
  <c r="G59"/>
  <c r="E59"/>
  <c r="F59" s="1"/>
  <c r="C59"/>
  <c r="F57"/>
  <c r="D57"/>
  <c r="F56"/>
  <c r="D56"/>
  <c r="F55"/>
  <c r="D55"/>
  <c r="F54"/>
  <c r="D54"/>
  <c r="F53"/>
  <c r="D53"/>
  <c r="F52"/>
  <c r="D52"/>
  <c r="G49"/>
  <c r="E49"/>
  <c r="F49" s="1"/>
  <c r="C20" i="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D19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D14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1" i="20" l="1"/>
  <c r="D19" i="19"/>
  <c r="F54" i="18"/>
  <c r="D59"/>
  <c r="D26" i="20"/>
  <c r="D24"/>
  <c r="F9" i="18"/>
  <c r="C23" i="20" s="1"/>
  <c r="D23" s="1"/>
  <c r="D69" i="17"/>
  <c r="F69"/>
  <c r="C22" i="20" s="1"/>
  <c r="D22" s="1"/>
  <c r="D64" i="17"/>
  <c r="D21" i="20"/>
  <c r="D59" i="17"/>
  <c r="D20" i="20"/>
  <c r="D17"/>
  <c r="D15"/>
  <c r="D13"/>
  <c r="D12"/>
  <c r="F9" i="17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9"/>
  <c r="C9" i="20" s="1"/>
  <c r="D9" s="1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B5" i="20" l="1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C2" i="20" s="1"/>
  <c r="D2" l="1"/>
  <c r="C34"/>
  <c r="B7"/>
  <c r="A7" s="1"/>
  <c r="A1" i="16"/>
  <c r="B11"/>
  <c r="A61" i="4"/>
  <c r="D9"/>
  <c r="B8" i="20" l="1"/>
  <c r="A8" s="1"/>
  <c r="B21" i="16"/>
  <c r="A11"/>
  <c r="B9" i="20" l="1"/>
  <c r="A9" s="1"/>
  <c r="B31" i="16"/>
  <c r="A21"/>
  <c r="B10" i="20" l="1"/>
  <c r="A10" s="1"/>
  <c r="A31" i="16"/>
  <c r="B41"/>
  <c r="B11" i="20" l="1"/>
  <c r="A11" s="1"/>
  <c r="A41" i="16"/>
  <c r="B51"/>
  <c r="B12" i="20" l="1"/>
  <c r="A12" s="1"/>
  <c r="A51" i="16"/>
  <c r="B61"/>
  <c r="B13" i="20" l="1"/>
  <c r="A13" s="1"/>
  <c r="B1" i="17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A51"/>
  <c r="B20" i="20" l="1"/>
  <c r="A20" s="1"/>
  <c r="B1" i="18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<sst xmlns="http://schemas.openxmlformats.org/spreadsheetml/2006/main" count="460" uniqueCount="16">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</sst>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61" workbookViewId="0">
      <selection activeCell="E67" sqref="E67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v>44075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1009</v>
      </c>
      <c r="E2" s="3">
        <v>210</v>
      </c>
      <c r="F2" s="10">
        <f>E2/C2</f>
        <v>0.17227235438884331</v>
      </c>
      <c r="G2" s="32" t="s">
        <v>5</v>
      </c>
      <c r="H2" s="27">
        <v>3394</v>
      </c>
    </row>
    <row r="3" spans="1:8">
      <c r="A3" s="29" t="s">
        <v>10</v>
      </c>
      <c r="B3" s="29"/>
      <c r="C3" s="16">
        <v>324</v>
      </c>
      <c r="D3" s="9">
        <f>C3-E3</f>
        <v>285</v>
      </c>
      <c r="E3" s="3">
        <v>39</v>
      </c>
      <c r="F3" s="10">
        <f t="shared" ref="F3:F7" si="0">E3/C3</f>
        <v>0.12037037037037036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852</v>
      </c>
      <c r="E4" s="3">
        <v>340</v>
      </c>
      <c r="F4" s="10">
        <f t="shared" si="0"/>
        <v>0.28523489932885904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953</v>
      </c>
      <c r="E5" s="3">
        <v>477</v>
      </c>
      <c r="F5" s="10">
        <f t="shared" si="0"/>
        <v>0.33356643356643356</v>
      </c>
      <c r="G5" s="32" t="s">
        <v>6</v>
      </c>
      <c r="H5" s="27">
        <v>22497</v>
      </c>
    </row>
    <row r="6" spans="1:8">
      <c r="A6" s="29" t="s">
        <v>9</v>
      </c>
      <c r="B6" s="29"/>
      <c r="C6" s="16">
        <v>352</v>
      </c>
      <c r="D6" s="9">
        <f t="shared" ref="D6:D7" si="1">C6-E6</f>
        <v>179</v>
      </c>
      <c r="E6" s="3">
        <v>173</v>
      </c>
      <c r="F6" s="10">
        <f t="shared" si="0"/>
        <v>0.49147727272727271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5478</v>
      </c>
      <c r="E9" s="11">
        <f t="shared" ref="E9" si="2">SUM(E2:E8)</f>
        <v>1239</v>
      </c>
      <c r="F9" s="12">
        <f>E9/C9</f>
        <v>0.18445734702992408</v>
      </c>
      <c r="G9" s="33">
        <f>SUM(H2:H7)</f>
        <v>25891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44076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1006</v>
      </c>
      <c r="E12" s="3">
        <v>213</v>
      </c>
      <c r="F12" s="10">
        <f>E12/C12</f>
        <v>0.17473338802296964</v>
      </c>
      <c r="G12" s="32" t="s">
        <v>5</v>
      </c>
      <c r="H12" s="27">
        <v>23173</v>
      </c>
    </row>
    <row r="13" spans="1:8">
      <c r="A13" s="29" t="s">
        <v>10</v>
      </c>
      <c r="B13" s="29"/>
      <c r="C13" s="16">
        <v>324</v>
      </c>
      <c r="D13" s="9">
        <f>C13-E13</f>
        <v>291</v>
      </c>
      <c r="E13" s="3">
        <v>33</v>
      </c>
      <c r="F13" s="10">
        <f t="shared" ref="F13:F17" si="3">E13/C13</f>
        <v>0.10185185185185185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823</v>
      </c>
      <c r="E14" s="3">
        <v>369</v>
      </c>
      <c r="F14" s="10">
        <f t="shared" si="3"/>
        <v>0.30956375838926176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967</v>
      </c>
      <c r="E15" s="3">
        <v>463</v>
      </c>
      <c r="F15" s="10">
        <f t="shared" si="3"/>
        <v>0.32377622377622378</v>
      </c>
      <c r="G15" s="32" t="s">
        <v>6</v>
      </c>
      <c r="H15" s="27">
        <v>1640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191</v>
      </c>
      <c r="E16" s="3">
        <v>161</v>
      </c>
      <c r="F16" s="10">
        <f t="shared" si="3"/>
        <v>0.45738636363636365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5478</v>
      </c>
      <c r="E19" s="11">
        <f t="shared" ref="E19" si="5">SUM(E12:E18)</f>
        <v>1239</v>
      </c>
      <c r="F19" s="12">
        <f>E19/C19</f>
        <v>0.18445734702992408</v>
      </c>
      <c r="G19" s="33">
        <f>SUM(H12:H17)</f>
        <v>24813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44077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999</v>
      </c>
      <c r="E22" s="3">
        <v>220</v>
      </c>
      <c r="F22" s="10">
        <f>E22/C22</f>
        <v>0.18047579983593109</v>
      </c>
      <c r="G22" s="32" t="s">
        <v>5</v>
      </c>
      <c r="H22" s="27">
        <v>26100</v>
      </c>
    </row>
    <row r="23" spans="1:8">
      <c r="A23" s="29" t="s">
        <v>10</v>
      </c>
      <c r="B23" s="29"/>
      <c r="C23" s="16">
        <v>324</v>
      </c>
      <c r="D23" s="9">
        <f>C23-E23</f>
        <v>282</v>
      </c>
      <c r="E23" s="3">
        <v>42</v>
      </c>
      <c r="F23" s="10">
        <f t="shared" ref="F23:F27" si="6">E23/C23</f>
        <v>0.12962962962962962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861</v>
      </c>
      <c r="E24" s="3">
        <v>331</v>
      </c>
      <c r="F24" s="10">
        <f t="shared" si="6"/>
        <v>0.27768456375838924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955</v>
      </c>
      <c r="E25" s="3">
        <v>475</v>
      </c>
      <c r="F25" s="10">
        <f t="shared" si="6"/>
        <v>0.33216783216783219</v>
      </c>
      <c r="G25" s="32" t="s">
        <v>6</v>
      </c>
      <c r="H25" s="27">
        <v>2475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175</v>
      </c>
      <c r="E26" s="3">
        <v>177</v>
      </c>
      <c r="F26" s="10">
        <f t="shared" si="6"/>
        <v>0.50284090909090906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5472</v>
      </c>
      <c r="E29" s="11">
        <f t="shared" ref="E29" si="8">SUM(E22:E28)</f>
        <v>1245</v>
      </c>
      <c r="F29" s="12">
        <f>E29/C29</f>
        <v>0.18535060294774452</v>
      </c>
      <c r="G29" s="33">
        <f>SUM(H22:H27)</f>
        <v>28575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44078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999</v>
      </c>
      <c r="E32" s="3">
        <v>220</v>
      </c>
      <c r="F32" s="10">
        <f>E32/C32</f>
        <v>0.18047579983593109</v>
      </c>
      <c r="G32" s="32" t="s">
        <v>5</v>
      </c>
      <c r="H32" s="27">
        <v>34521</v>
      </c>
    </row>
    <row r="33" spans="1:8">
      <c r="A33" s="29" t="s">
        <v>10</v>
      </c>
      <c r="B33" s="29"/>
      <c r="C33" s="16">
        <v>324</v>
      </c>
      <c r="D33" s="9">
        <f>C33-E33</f>
        <v>282</v>
      </c>
      <c r="E33" s="3">
        <v>42</v>
      </c>
      <c r="F33" s="10">
        <f t="shared" ref="F33:F37" si="9">E33/C33</f>
        <v>0.12962962962962962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861</v>
      </c>
      <c r="E34" s="3">
        <v>331</v>
      </c>
      <c r="F34" s="10">
        <f t="shared" si="9"/>
        <v>0.27768456375838924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955</v>
      </c>
      <c r="E35" s="3">
        <v>475</v>
      </c>
      <c r="F35" s="10">
        <f t="shared" si="9"/>
        <v>0.33216783216783219</v>
      </c>
      <c r="G35" s="32" t="s">
        <v>6</v>
      </c>
      <c r="H35" s="27">
        <v>2254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175</v>
      </c>
      <c r="E36" s="3">
        <v>177</v>
      </c>
      <c r="F36" s="10">
        <f t="shared" si="9"/>
        <v>0.50284090909090906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5472</v>
      </c>
      <c r="E39" s="11">
        <f t="shared" ref="E39" si="11">SUM(E32:E38)</f>
        <v>1245</v>
      </c>
      <c r="F39" s="12">
        <f>E39/C39</f>
        <v>0.18535060294774452</v>
      </c>
      <c r="G39" s="33">
        <f>SUM(H32:H37)</f>
        <v>36775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44079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786</v>
      </c>
      <c r="E42" s="3">
        <v>433</v>
      </c>
      <c r="F42" s="10">
        <f>E42/C42</f>
        <v>0.35520918785890077</v>
      </c>
      <c r="G42" s="32" t="s">
        <v>5</v>
      </c>
      <c r="H42" s="27">
        <v>19295</v>
      </c>
    </row>
    <row r="43" spans="1:8">
      <c r="A43" s="29" t="s">
        <v>10</v>
      </c>
      <c r="B43" s="29"/>
      <c r="C43" s="16">
        <v>324</v>
      </c>
      <c r="D43" s="9">
        <f>C43-E43</f>
        <v>286</v>
      </c>
      <c r="E43" s="3">
        <v>38</v>
      </c>
      <c r="F43" s="10">
        <f t="shared" ref="F43:F47" si="12">E43/C43</f>
        <v>0.11728395061728394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562</v>
      </c>
      <c r="E44" s="3">
        <v>630</v>
      </c>
      <c r="F44" s="10">
        <f t="shared" si="12"/>
        <v>0.52852348993288589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733</v>
      </c>
      <c r="E45" s="3">
        <v>697</v>
      </c>
      <c r="F45" s="10">
        <f t="shared" si="12"/>
        <v>0.48741258741258742</v>
      </c>
      <c r="G45" s="32" t="s">
        <v>6</v>
      </c>
      <c r="H45" s="27">
        <v>2608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141</v>
      </c>
      <c r="E46" s="3">
        <v>211</v>
      </c>
      <c r="F46" s="10">
        <f t="shared" si="12"/>
        <v>0.59943181818181823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4708</v>
      </c>
      <c r="E49" s="11">
        <f t="shared" ref="E49" si="14">SUM(E42:E48)</f>
        <v>2009</v>
      </c>
      <c r="F49" s="12">
        <f>E49/C49</f>
        <v>0.29909185648354919</v>
      </c>
      <c r="G49" s="33">
        <f>SUM(H42:H47)</f>
        <v>21903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44080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792</v>
      </c>
      <c r="E52" s="3">
        <v>427</v>
      </c>
      <c r="F52" s="10">
        <f>E52/C52</f>
        <v>0.35028712059064809</v>
      </c>
      <c r="G52" s="32" t="s">
        <v>5</v>
      </c>
      <c r="H52" s="27">
        <v>24382</v>
      </c>
    </row>
    <row r="53" spans="1:8">
      <c r="A53" s="29" t="s">
        <v>10</v>
      </c>
      <c r="B53" s="29"/>
      <c r="C53" s="16">
        <v>324</v>
      </c>
      <c r="D53" s="9">
        <f>C53-E53</f>
        <v>294</v>
      </c>
      <c r="E53" s="3">
        <v>30</v>
      </c>
      <c r="F53" s="10">
        <f t="shared" ref="F53:F57" si="15">E53/C53</f>
        <v>9.2592592592592587E-2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631</v>
      </c>
      <c r="E54" s="3">
        <v>561</v>
      </c>
      <c r="F54" s="10">
        <f t="shared" si="15"/>
        <v>0.47063758389261745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809</v>
      </c>
      <c r="E55" s="3">
        <v>621</v>
      </c>
      <c r="F55" s="10">
        <f t="shared" si="15"/>
        <v>0.43426573426573428</v>
      </c>
      <c r="G55" s="32" t="s">
        <v>6</v>
      </c>
      <c r="H55" s="27">
        <v>4830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193</v>
      </c>
      <c r="E56" s="3">
        <v>159</v>
      </c>
      <c r="F56" s="10">
        <f t="shared" si="15"/>
        <v>0.45170454545454547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4919</v>
      </c>
      <c r="E59" s="11">
        <f t="shared" ref="E59" si="17">SUM(E52:E58)</f>
        <v>1798</v>
      </c>
      <c r="F59" s="12">
        <f>E59/C59</f>
        <v>0.26767902337352983</v>
      </c>
      <c r="G59" s="33">
        <f>SUM(H52:H57)</f>
        <v>29212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44081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941</v>
      </c>
      <c r="E62" s="3">
        <v>278</v>
      </c>
      <c r="F62" s="10">
        <f>E62/C62</f>
        <v>0.2280557834290402</v>
      </c>
      <c r="G62" s="32" t="s">
        <v>5</v>
      </c>
      <c r="H62" s="27">
        <v>50424</v>
      </c>
    </row>
    <row r="63" spans="1:8">
      <c r="A63" s="29" t="s">
        <v>10</v>
      </c>
      <c r="B63" s="29"/>
      <c r="C63" s="16">
        <v>324</v>
      </c>
      <c r="D63" s="9">
        <f>C63-E63</f>
        <v>300</v>
      </c>
      <c r="E63" s="3">
        <v>24</v>
      </c>
      <c r="F63" s="10">
        <f t="shared" ref="F63:F67" si="18">E63/C63</f>
        <v>7.407407407407407E-2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793</v>
      </c>
      <c r="E64" s="3">
        <v>399</v>
      </c>
      <c r="F64" s="10">
        <f t="shared" si="18"/>
        <v>0.33473154362416108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1017</v>
      </c>
      <c r="E65" s="3">
        <v>413</v>
      </c>
      <c r="F65" s="10">
        <f t="shared" si="18"/>
        <v>0.28881118881118883</v>
      </c>
      <c r="G65" s="32" t="s">
        <v>6</v>
      </c>
      <c r="H65" s="27">
        <v>5811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252</v>
      </c>
      <c r="E66" s="3">
        <v>100</v>
      </c>
      <c r="F66" s="10">
        <f t="shared" si="18"/>
        <v>0.28409090909090912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5503</v>
      </c>
      <c r="E69" s="11">
        <f t="shared" ref="E69" si="20">SUM(E62:E68)</f>
        <v>1214</v>
      </c>
      <c r="F69" s="12">
        <f>E69/C69</f>
        <v>0.18073544737233885</v>
      </c>
      <c r="G69" s="33">
        <f>SUM(H62:H67)</f>
        <v>56235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H70" sqref="H70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'1-7'!B61+1</f>
        <v>44082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982</v>
      </c>
      <c r="E2" s="3">
        <v>237</v>
      </c>
      <c r="F2" s="10">
        <f>E2/C2</f>
        <v>0.1944216570959803</v>
      </c>
      <c r="G2" s="32" t="s">
        <v>5</v>
      </c>
      <c r="H2" s="27">
        <v>30163</v>
      </c>
    </row>
    <row r="3" spans="1:8">
      <c r="A3" s="29" t="s">
        <v>10</v>
      </c>
      <c r="B3" s="29"/>
      <c r="C3" s="16">
        <v>324</v>
      </c>
      <c r="D3" s="9">
        <f>C3-E3</f>
        <v>288</v>
      </c>
      <c r="E3" s="3">
        <v>36</v>
      </c>
      <c r="F3" s="10">
        <f t="shared" ref="F3:F7" si="0">E3/C3</f>
        <v>0.1111111111111111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814</v>
      </c>
      <c r="E4" s="3">
        <v>378</v>
      </c>
      <c r="F4" s="10">
        <f t="shared" si="0"/>
        <v>0.31711409395973156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991</v>
      </c>
      <c r="E5" s="3">
        <v>439</v>
      </c>
      <c r="F5" s="10">
        <f t="shared" si="0"/>
        <v>0.30699300699300697</v>
      </c>
      <c r="G5" s="32" t="s">
        <v>6</v>
      </c>
      <c r="H5" s="27">
        <v>4026</v>
      </c>
    </row>
    <row r="6" spans="1:8">
      <c r="A6" s="29" t="s">
        <v>9</v>
      </c>
      <c r="B6" s="29"/>
      <c r="C6" s="16">
        <v>352</v>
      </c>
      <c r="D6" s="9">
        <f t="shared" ref="D6:D7" si="1">C6-E6</f>
        <v>203</v>
      </c>
      <c r="E6" s="3">
        <v>149</v>
      </c>
      <c r="F6" s="10">
        <f t="shared" si="0"/>
        <v>0.42329545454545453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5478</v>
      </c>
      <c r="E9" s="11">
        <f t="shared" ref="E9" si="2">SUM(E2:E8)</f>
        <v>1239</v>
      </c>
      <c r="F9" s="12">
        <f>E9/C9</f>
        <v>0.18445734702992408</v>
      </c>
      <c r="G9" s="33">
        <f>SUM(H2:H7)</f>
        <v>34189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44083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957</v>
      </c>
      <c r="E12" s="3">
        <v>262</v>
      </c>
      <c r="F12" s="10">
        <f>E12/C12</f>
        <v>0.21493027071369974</v>
      </c>
      <c r="G12" s="32" t="s">
        <v>5</v>
      </c>
      <c r="H12" s="27">
        <v>23764</v>
      </c>
    </row>
    <row r="13" spans="1:8">
      <c r="A13" s="29" t="s">
        <v>10</v>
      </c>
      <c r="B13" s="29"/>
      <c r="C13" s="16">
        <v>324</v>
      </c>
      <c r="D13" s="9">
        <f>C13-E13</f>
        <v>280</v>
      </c>
      <c r="E13" s="3">
        <v>44</v>
      </c>
      <c r="F13" s="10">
        <f t="shared" ref="F13:F17" si="3">E13/C13</f>
        <v>0.13580246913580246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818</v>
      </c>
      <c r="E14" s="3">
        <v>374</v>
      </c>
      <c r="F14" s="10">
        <f t="shared" si="3"/>
        <v>0.31375838926174499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938</v>
      </c>
      <c r="E15" s="3">
        <v>492</v>
      </c>
      <c r="F15" s="10">
        <f t="shared" si="3"/>
        <v>0.34405594405594403</v>
      </c>
      <c r="G15" s="32" t="s">
        <v>6</v>
      </c>
      <c r="H15" s="27">
        <v>3348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181</v>
      </c>
      <c r="E16" s="3">
        <v>171</v>
      </c>
      <c r="F16" s="10">
        <f t="shared" si="3"/>
        <v>0.48579545454545453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5374</v>
      </c>
      <c r="E19" s="11">
        <f t="shared" ref="E19" si="5">SUM(E12:E18)</f>
        <v>1343</v>
      </c>
      <c r="F19" s="12">
        <f>E19/C19</f>
        <v>0.19994044960547863</v>
      </c>
      <c r="G19" s="33">
        <f>SUM(H12:H17)</f>
        <v>27112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44084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1182</v>
      </c>
      <c r="E22" s="3">
        <v>37</v>
      </c>
      <c r="F22" s="10">
        <f>E22/C22</f>
        <v>3.0352748154224774E-2</v>
      </c>
      <c r="G22" s="32" t="s">
        <v>5</v>
      </c>
      <c r="H22" s="27">
        <v>20855</v>
      </c>
    </row>
    <row r="23" spans="1:8">
      <c r="A23" s="29" t="s">
        <v>10</v>
      </c>
      <c r="B23" s="29"/>
      <c r="C23" s="16">
        <v>324</v>
      </c>
      <c r="D23" s="9">
        <f>C23-E23</f>
        <v>55</v>
      </c>
      <c r="E23" s="3">
        <v>269</v>
      </c>
      <c r="F23" s="10">
        <f t="shared" ref="F23:F27" si="6">E23/C23</f>
        <v>0.83024691358024694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923</v>
      </c>
      <c r="E24" s="3">
        <v>269</v>
      </c>
      <c r="F24" s="10">
        <f t="shared" si="6"/>
        <v>0.22567114093959731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893</v>
      </c>
      <c r="E25" s="3">
        <v>537</v>
      </c>
      <c r="F25" s="10">
        <f t="shared" si="6"/>
        <v>0.37552447552447554</v>
      </c>
      <c r="G25" s="32" t="s">
        <v>6</v>
      </c>
      <c r="H25" s="27">
        <v>2554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156</v>
      </c>
      <c r="E26" s="3">
        <v>196</v>
      </c>
      <c r="F26" s="10">
        <f t="shared" si="6"/>
        <v>0.55681818181818177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5409</v>
      </c>
      <c r="E29" s="11">
        <f t="shared" ref="E29" si="8">SUM(E22:E28)</f>
        <v>1308</v>
      </c>
      <c r="F29" s="12">
        <f>E29/C29</f>
        <v>0.1947297900848593</v>
      </c>
      <c r="G29" s="33">
        <f>SUM(H22:H27)</f>
        <v>23409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44085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931</v>
      </c>
      <c r="E32" s="3">
        <v>288</v>
      </c>
      <c r="F32" s="10">
        <f>E32/C32</f>
        <v>0.23625922887612796</v>
      </c>
      <c r="G32" s="32" t="s">
        <v>5</v>
      </c>
      <c r="H32" s="27">
        <v>28269</v>
      </c>
    </row>
    <row r="33" spans="1:8">
      <c r="A33" s="29" t="s">
        <v>10</v>
      </c>
      <c r="B33" s="29"/>
      <c r="C33" s="16">
        <v>324</v>
      </c>
      <c r="D33" s="9">
        <f>C33-E33</f>
        <v>289</v>
      </c>
      <c r="E33" s="3">
        <v>35</v>
      </c>
      <c r="F33" s="10">
        <f t="shared" ref="F33:F37" si="9">E33/C33</f>
        <v>0.10802469135802469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738</v>
      </c>
      <c r="E34" s="3">
        <v>454</v>
      </c>
      <c r="F34" s="10">
        <f t="shared" si="9"/>
        <v>0.38087248322147649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883</v>
      </c>
      <c r="E35" s="3">
        <v>547</v>
      </c>
      <c r="F35" s="10">
        <f t="shared" si="9"/>
        <v>0.38251748251748252</v>
      </c>
      <c r="G35" s="32" t="s">
        <v>6</v>
      </c>
      <c r="H35" s="27">
        <v>2855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181</v>
      </c>
      <c r="E36" s="3">
        <v>171</v>
      </c>
      <c r="F36" s="10">
        <f t="shared" si="9"/>
        <v>0.48579545454545453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5222</v>
      </c>
      <c r="E39" s="11">
        <f t="shared" ref="E39" si="11">SUM(E32:E38)</f>
        <v>1495</v>
      </c>
      <c r="F39" s="12">
        <f>E39/C39</f>
        <v>0.22256959952359684</v>
      </c>
      <c r="G39" s="33">
        <f>SUM(H32:H37)</f>
        <v>31124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44086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908</v>
      </c>
      <c r="E42" s="3">
        <v>311</v>
      </c>
      <c r="F42" s="10">
        <f>E42/C42</f>
        <v>0.25512715340442987</v>
      </c>
      <c r="G42" s="32" t="s">
        <v>5</v>
      </c>
      <c r="H42" s="27">
        <v>2788</v>
      </c>
    </row>
    <row r="43" spans="1:8">
      <c r="A43" s="29" t="s">
        <v>10</v>
      </c>
      <c r="B43" s="29"/>
      <c r="C43" s="16">
        <v>324</v>
      </c>
      <c r="D43" s="9">
        <f>C43-E43</f>
        <v>293</v>
      </c>
      <c r="E43" s="3">
        <v>31</v>
      </c>
      <c r="F43" s="10">
        <f t="shared" ref="F43:F47" si="12">E43/C43</f>
        <v>9.5679012345679007E-2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698</v>
      </c>
      <c r="E44" s="3">
        <v>494</v>
      </c>
      <c r="F44" s="10">
        <f t="shared" si="12"/>
        <v>0.41442953020134227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880</v>
      </c>
      <c r="E45" s="3">
        <v>550</v>
      </c>
      <c r="F45" s="10">
        <f t="shared" si="12"/>
        <v>0.38461538461538464</v>
      </c>
      <c r="G45" s="32" t="s">
        <v>6</v>
      </c>
      <c r="H45" s="27">
        <v>20716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181</v>
      </c>
      <c r="E46" s="3">
        <v>171</v>
      </c>
      <c r="F46" s="10">
        <f t="shared" si="12"/>
        <v>0.48579545454545453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5160</v>
      </c>
      <c r="E49" s="11">
        <f t="shared" ref="E49" si="14">SUM(E42:E48)</f>
        <v>1557</v>
      </c>
      <c r="F49" s="12">
        <f>E49/C49</f>
        <v>0.23179991067440822</v>
      </c>
      <c r="G49" s="33">
        <f>SUM(H42:H47)</f>
        <v>23504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44087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800</v>
      </c>
      <c r="E52" s="3">
        <v>419</v>
      </c>
      <c r="F52" s="10">
        <f>E52/C52</f>
        <v>0.34372436423297786</v>
      </c>
      <c r="G52" s="32" t="s">
        <v>5</v>
      </c>
      <c r="H52" s="27">
        <v>34645</v>
      </c>
    </row>
    <row r="53" spans="1:8">
      <c r="A53" s="29" t="s">
        <v>10</v>
      </c>
      <c r="B53" s="29"/>
      <c r="C53" s="16">
        <v>324</v>
      </c>
      <c r="D53" s="9">
        <f>C53-E53</f>
        <v>303</v>
      </c>
      <c r="E53" s="3">
        <v>21</v>
      </c>
      <c r="F53" s="10">
        <f t="shared" ref="F53:F57" si="15">E53/C53</f>
        <v>6.4814814814814811E-2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773</v>
      </c>
      <c r="E54" s="3">
        <v>419</v>
      </c>
      <c r="F54" s="10">
        <f t="shared" si="15"/>
        <v>0.35151006711409394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958</v>
      </c>
      <c r="E55" s="3">
        <v>472</v>
      </c>
      <c r="F55" s="10">
        <f t="shared" si="15"/>
        <v>0.33006993006993007</v>
      </c>
      <c r="G55" s="32" t="s">
        <v>6</v>
      </c>
      <c r="H55" s="27">
        <v>4378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214</v>
      </c>
      <c r="E56" s="3">
        <v>138</v>
      </c>
      <c r="F56" s="10">
        <f t="shared" si="15"/>
        <v>0.39204545454545453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5248</v>
      </c>
      <c r="E59" s="11">
        <f t="shared" ref="E59" si="17">SUM(E52:E58)</f>
        <v>1469</v>
      </c>
      <c r="F59" s="12">
        <f>E59/C59</f>
        <v>0.21869882387970821</v>
      </c>
      <c r="G59" s="33">
        <f>SUM(H52:H57)</f>
        <v>39023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44088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981</v>
      </c>
      <c r="E62" s="3">
        <v>238</v>
      </c>
      <c r="F62" s="10">
        <f>E62/C62</f>
        <v>0.19524200164068908</v>
      </c>
      <c r="G62" s="32" t="s">
        <v>5</v>
      </c>
      <c r="H62" s="27">
        <v>28906</v>
      </c>
    </row>
    <row r="63" spans="1:8">
      <c r="A63" s="29" t="s">
        <v>10</v>
      </c>
      <c r="B63" s="29"/>
      <c r="C63" s="16">
        <v>324</v>
      </c>
      <c r="D63" s="9">
        <f>C63-E63</f>
        <v>291</v>
      </c>
      <c r="E63" s="3">
        <v>33</v>
      </c>
      <c r="F63" s="10">
        <f t="shared" ref="F63:F67" si="18">E63/C63</f>
        <v>0.10185185185185185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795</v>
      </c>
      <c r="E64" s="3">
        <v>397</v>
      </c>
      <c r="F64" s="10">
        <f t="shared" si="18"/>
        <v>0.33305369127516776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921</v>
      </c>
      <c r="E65" s="3">
        <v>509</v>
      </c>
      <c r="F65" s="10">
        <f t="shared" si="18"/>
        <v>0.35594405594405593</v>
      </c>
      <c r="G65" s="32" t="s">
        <v>6</v>
      </c>
      <c r="H65" s="27">
        <v>4004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5540</v>
      </c>
      <c r="E69" s="11">
        <f t="shared" ref="E69" si="20">SUM(E62:E68)</f>
        <v>1177</v>
      </c>
      <c r="F69" s="12">
        <f>E69/C69</f>
        <v>0.1752270358791127</v>
      </c>
      <c r="G69" s="33">
        <f>SUM(H62:H67)</f>
        <v>32910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H70" sqref="H70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'8-14'!B61+1</f>
        <v>44089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990</v>
      </c>
      <c r="E2" s="3">
        <v>229</v>
      </c>
      <c r="F2" s="10">
        <f>E2/C2</f>
        <v>0.1878589007383101</v>
      </c>
      <c r="G2" s="32" t="s">
        <v>5</v>
      </c>
      <c r="H2" s="27">
        <v>25018</v>
      </c>
    </row>
    <row r="3" spans="1:8">
      <c r="A3" s="29" t="s">
        <v>10</v>
      </c>
      <c r="B3" s="29"/>
      <c r="C3" s="16">
        <v>324</v>
      </c>
      <c r="D3" s="9">
        <f>C3-E3</f>
        <v>289</v>
      </c>
      <c r="E3" s="3">
        <v>35</v>
      </c>
      <c r="F3" s="10">
        <f t="shared" ref="F3:F7" si="0">E3/C3</f>
        <v>0.10802469135802469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821</v>
      </c>
      <c r="E4" s="3">
        <v>371</v>
      </c>
      <c r="F4" s="10">
        <f t="shared" si="0"/>
        <v>0.31124161073825501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899</v>
      </c>
      <c r="E5" s="3">
        <v>531</v>
      </c>
      <c r="F5" s="10">
        <f t="shared" si="0"/>
        <v>0.37132867132867131</v>
      </c>
      <c r="G5" s="32" t="s">
        <v>6</v>
      </c>
      <c r="H5" s="27">
        <v>2973</v>
      </c>
    </row>
    <row r="6" spans="1:8">
      <c r="A6" s="29" t="s">
        <v>9</v>
      </c>
      <c r="B6" s="29"/>
      <c r="C6" s="16">
        <v>352</v>
      </c>
      <c r="D6" s="9">
        <f t="shared" ref="D6:D7" si="1">C6-E6</f>
        <v>171</v>
      </c>
      <c r="E6" s="3">
        <v>181</v>
      </c>
      <c r="F6" s="10">
        <f t="shared" si="0"/>
        <v>0.51420454545454541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5370</v>
      </c>
      <c r="E9" s="11">
        <f t="shared" ref="E9" si="2">SUM(E2:E8)</f>
        <v>1347</v>
      </c>
      <c r="F9" s="12">
        <f>E9/C9</f>
        <v>0.20053595355069229</v>
      </c>
      <c r="G9" s="33">
        <f>SUM(H2:H7)</f>
        <v>27991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44090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991</v>
      </c>
      <c r="E12" s="3">
        <v>228</v>
      </c>
      <c r="F12" s="10">
        <f>E12/C12</f>
        <v>0.18703855619360132</v>
      </c>
      <c r="G12" s="32" t="s">
        <v>5</v>
      </c>
      <c r="H12" s="27">
        <v>22616</v>
      </c>
    </row>
    <row r="13" spans="1:8">
      <c r="A13" s="29" t="s">
        <v>10</v>
      </c>
      <c r="B13" s="29"/>
      <c r="C13" s="16">
        <v>324</v>
      </c>
      <c r="D13" s="9">
        <f>C13-E13</f>
        <v>287</v>
      </c>
      <c r="E13" s="3">
        <v>37</v>
      </c>
      <c r="F13" s="10">
        <f t="shared" ref="F13:F17" si="3">E13/C13</f>
        <v>0.11419753086419752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844</v>
      </c>
      <c r="E14" s="3">
        <v>348</v>
      </c>
      <c r="F14" s="10">
        <f t="shared" si="3"/>
        <v>0.29194630872483224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878</v>
      </c>
      <c r="E15" s="3">
        <v>552</v>
      </c>
      <c r="F15" s="10">
        <f t="shared" si="3"/>
        <v>0.38601398601398601</v>
      </c>
      <c r="G15" s="32" t="s">
        <v>6</v>
      </c>
      <c r="H15" s="27">
        <v>2496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162</v>
      </c>
      <c r="E16" s="3">
        <v>190</v>
      </c>
      <c r="F16" s="10">
        <f t="shared" si="3"/>
        <v>0.53977272727272729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5362</v>
      </c>
      <c r="E19" s="11">
        <f t="shared" ref="E19" si="5">SUM(E12:E18)</f>
        <v>1355</v>
      </c>
      <c r="F19" s="12">
        <f>E19/C19</f>
        <v>0.20172696144111954</v>
      </c>
      <c r="G19" s="33">
        <f>SUM(H12:H17)</f>
        <v>25112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44091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941</v>
      </c>
      <c r="E22" s="3">
        <v>278</v>
      </c>
      <c r="F22" s="10">
        <f>E22/C22</f>
        <v>0.2280557834290402</v>
      </c>
      <c r="G22" s="32" t="s">
        <v>5</v>
      </c>
      <c r="H22" s="27">
        <v>31108</v>
      </c>
    </row>
    <row r="23" spans="1:8">
      <c r="A23" s="29" t="s">
        <v>10</v>
      </c>
      <c r="B23" s="29"/>
      <c r="C23" s="16">
        <v>324</v>
      </c>
      <c r="D23" s="9">
        <f>C23-E23</f>
        <v>290</v>
      </c>
      <c r="E23" s="3">
        <v>34</v>
      </c>
      <c r="F23" s="10">
        <f t="shared" ref="F23:F27" si="6">E23/C23</f>
        <v>0.10493827160493827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772</v>
      </c>
      <c r="E24" s="3">
        <v>420</v>
      </c>
      <c r="F24" s="10">
        <f t="shared" si="6"/>
        <v>0.3523489932885906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1069</v>
      </c>
      <c r="E25" s="3">
        <v>361</v>
      </c>
      <c r="F25" s="10">
        <f t="shared" si="6"/>
        <v>0.25244755244755246</v>
      </c>
      <c r="G25" s="32" t="s">
        <v>6</v>
      </c>
      <c r="H25" s="27">
        <v>1836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173</v>
      </c>
      <c r="E26" s="3">
        <v>179</v>
      </c>
      <c r="F26" s="10">
        <f t="shared" si="6"/>
        <v>0.50852272727272729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5445</v>
      </c>
      <c r="E29" s="11">
        <f t="shared" ref="E29" si="8">SUM(E22:E28)</f>
        <v>1272</v>
      </c>
      <c r="F29" s="12">
        <f>E29/C29</f>
        <v>0.18937025457793658</v>
      </c>
      <c r="G29" s="33">
        <f>SUM(H22:H27)</f>
        <v>32944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44092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916</v>
      </c>
      <c r="E32" s="3">
        <v>303</v>
      </c>
      <c r="F32" s="10">
        <f>E32/C32</f>
        <v>0.24856439704675964</v>
      </c>
      <c r="G32" s="32" t="s">
        <v>5</v>
      </c>
      <c r="H32" s="27">
        <v>34433</v>
      </c>
    </row>
    <row r="33" spans="1:8">
      <c r="A33" s="29" t="s">
        <v>10</v>
      </c>
      <c r="B33" s="29"/>
      <c r="C33" s="16">
        <v>324</v>
      </c>
      <c r="D33" s="9">
        <f>C33-E33</f>
        <v>284</v>
      </c>
      <c r="E33" s="3">
        <v>40</v>
      </c>
      <c r="F33" s="10">
        <f t="shared" ref="F33:F37" si="9">E33/C33</f>
        <v>0.12345679012345678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752</v>
      </c>
      <c r="E34" s="3">
        <v>440</v>
      </c>
      <c r="F34" s="10">
        <f t="shared" si="9"/>
        <v>0.36912751677852351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851</v>
      </c>
      <c r="E35" s="3">
        <v>579</v>
      </c>
      <c r="F35" s="10">
        <f t="shared" si="9"/>
        <v>0.40489510489510488</v>
      </c>
      <c r="G35" s="32" t="s">
        <v>6</v>
      </c>
      <c r="H35" s="27">
        <v>2342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161</v>
      </c>
      <c r="E36" s="3">
        <v>191</v>
      </c>
      <c r="F36" s="10">
        <f t="shared" si="9"/>
        <v>0.54261363636363635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5164</v>
      </c>
      <c r="E39" s="11">
        <f t="shared" ref="E39" si="11">SUM(E32:E38)</f>
        <v>1553</v>
      </c>
      <c r="F39" s="12">
        <f>E39/C39</f>
        <v>0.23120440672919457</v>
      </c>
      <c r="G39" s="33">
        <f>SUM(H32:H37)</f>
        <v>36775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44093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911</v>
      </c>
      <c r="E42" s="3">
        <v>308</v>
      </c>
      <c r="F42" s="10">
        <f>E42/C42</f>
        <v>0.25266611977030351</v>
      </c>
      <c r="G42" s="32" t="s">
        <v>5</v>
      </c>
      <c r="H42" s="27">
        <v>21965</v>
      </c>
    </row>
    <row r="43" spans="1:8">
      <c r="A43" s="29" t="s">
        <v>10</v>
      </c>
      <c r="B43" s="29"/>
      <c r="C43" s="16">
        <v>324</v>
      </c>
      <c r="D43" s="9">
        <f>C43-E43</f>
        <v>280</v>
      </c>
      <c r="E43" s="3">
        <v>44</v>
      </c>
      <c r="F43" s="10">
        <f t="shared" ref="F43:F47" si="12">E43/C43</f>
        <v>0.13580246913580246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664</v>
      </c>
      <c r="E44" s="3">
        <v>528</v>
      </c>
      <c r="F44" s="10">
        <f t="shared" si="12"/>
        <v>0.44295302013422821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849</v>
      </c>
      <c r="E45" s="3">
        <v>581</v>
      </c>
      <c r="F45" s="10">
        <f t="shared" si="12"/>
        <v>0.40629370629370631</v>
      </c>
      <c r="G45" s="32" t="s">
        <v>6</v>
      </c>
      <c r="H45" s="27">
        <v>2828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175</v>
      </c>
      <c r="E46" s="3">
        <v>177</v>
      </c>
      <c r="F46" s="10">
        <f t="shared" si="12"/>
        <v>0.50284090909090906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5079</v>
      </c>
      <c r="E49" s="11">
        <f t="shared" ref="E49" si="14">SUM(E42:E48)</f>
        <v>1638</v>
      </c>
      <c r="F49" s="12">
        <f>E49/C49</f>
        <v>0.24385886556498437</v>
      </c>
      <c r="G49" s="33">
        <f>SUM(H42:H47)</f>
        <v>24793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44094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970</v>
      </c>
      <c r="E52" s="3">
        <v>249</v>
      </c>
      <c r="F52" s="10">
        <f>E52/C52</f>
        <v>0.20426579163248565</v>
      </c>
      <c r="G52" s="32" t="s">
        <v>5</v>
      </c>
      <c r="H52" s="27">
        <v>35036</v>
      </c>
    </row>
    <row r="53" spans="1:8">
      <c r="A53" s="29" t="s">
        <v>10</v>
      </c>
      <c r="B53" s="29"/>
      <c r="C53" s="16">
        <v>324</v>
      </c>
      <c r="D53" s="9">
        <f>C53-E53</f>
        <v>280</v>
      </c>
      <c r="E53" s="3">
        <v>44</v>
      </c>
      <c r="F53" s="10">
        <f t="shared" ref="F53:F57" si="15">E53/C53</f>
        <v>0.13580246913580246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796</v>
      </c>
      <c r="E54" s="3">
        <v>396</v>
      </c>
      <c r="F54" s="10">
        <f t="shared" si="15"/>
        <v>0.33221476510067116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950</v>
      </c>
      <c r="E55" s="3">
        <v>480</v>
      </c>
      <c r="F55" s="10">
        <f t="shared" si="15"/>
        <v>0.33566433566433568</v>
      </c>
      <c r="G55" s="32" t="s">
        <v>6</v>
      </c>
      <c r="H55" s="27">
        <v>5405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199</v>
      </c>
      <c r="E56" s="3">
        <v>153</v>
      </c>
      <c r="F56" s="10">
        <f t="shared" si="15"/>
        <v>0.43465909090909088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5395</v>
      </c>
      <c r="E59" s="11">
        <f t="shared" ref="E59" si="17">SUM(E52:E58)</f>
        <v>1322</v>
      </c>
      <c r="F59" s="12">
        <f>E59/C59</f>
        <v>0.19681405389310705</v>
      </c>
      <c r="G59" s="33">
        <f>SUM(H52:H57)</f>
        <v>40441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44095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973</v>
      </c>
      <c r="E62" s="3">
        <v>246</v>
      </c>
      <c r="F62" s="10">
        <f>E62/C62</f>
        <v>0.20180475799835931</v>
      </c>
      <c r="G62" s="32" t="s">
        <v>5</v>
      </c>
      <c r="H62" s="27">
        <v>29189</v>
      </c>
    </row>
    <row r="63" spans="1:8">
      <c r="A63" s="29" t="s">
        <v>10</v>
      </c>
      <c r="B63" s="29"/>
      <c r="C63" s="16">
        <v>324</v>
      </c>
      <c r="D63" s="9">
        <f>C63-E63</f>
        <v>277</v>
      </c>
      <c r="E63" s="3">
        <v>47</v>
      </c>
      <c r="F63" s="10">
        <f t="shared" ref="F63:F67" si="18">E63/C63</f>
        <v>0.14506172839506173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831</v>
      </c>
      <c r="E64" s="3">
        <v>361</v>
      </c>
      <c r="F64" s="10">
        <f t="shared" si="18"/>
        <v>0.30285234899328861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882</v>
      </c>
      <c r="E65" s="3">
        <v>548</v>
      </c>
      <c r="F65" s="10">
        <f t="shared" si="18"/>
        <v>0.38321678321678321</v>
      </c>
      <c r="G65" s="32" t="s">
        <v>6</v>
      </c>
      <c r="H65" s="27">
        <v>4869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175</v>
      </c>
      <c r="E66" s="3">
        <v>177</v>
      </c>
      <c r="F66" s="10">
        <f t="shared" si="18"/>
        <v>0.50284090909090906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5338</v>
      </c>
      <c r="E69" s="11">
        <f t="shared" ref="E69" si="20">SUM(E62:E68)</f>
        <v>1379</v>
      </c>
      <c r="F69" s="12">
        <f>E69/C69</f>
        <v>0.20529998511240136</v>
      </c>
      <c r="G69" s="33">
        <f>SUM(H62:H67)</f>
        <v>34058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5" zoomScale="80" zoomScaleNormal="80" workbookViewId="0">
      <selection activeCell="H70" sqref="H70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'15-21'!B61+1</f>
        <v>44096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990</v>
      </c>
      <c r="E2" s="3">
        <v>229</v>
      </c>
      <c r="F2" s="10">
        <f>E2/C2</f>
        <v>0.1878589007383101</v>
      </c>
      <c r="G2" s="32" t="s">
        <v>5</v>
      </c>
      <c r="H2" s="27">
        <v>26546</v>
      </c>
    </row>
    <row r="3" spans="1:8">
      <c r="A3" s="29" t="s">
        <v>10</v>
      </c>
      <c r="B3" s="29"/>
      <c r="C3" s="16">
        <v>324</v>
      </c>
      <c r="D3" s="9">
        <f>C3-E3</f>
        <v>279</v>
      </c>
      <c r="E3" s="3">
        <v>45</v>
      </c>
      <c r="F3" s="10">
        <f t="shared" ref="F3:F7" si="0">E3/C3</f>
        <v>0.1388888888888889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852</v>
      </c>
      <c r="E4" s="3">
        <v>340</v>
      </c>
      <c r="F4" s="10">
        <f t="shared" si="0"/>
        <v>0.28523489932885904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871</v>
      </c>
      <c r="E5" s="3">
        <v>559</v>
      </c>
      <c r="F5" s="10">
        <f t="shared" si="0"/>
        <v>0.39090909090909093</v>
      </c>
      <c r="G5" s="32" t="s">
        <v>6</v>
      </c>
      <c r="H5" s="27">
        <v>3087</v>
      </c>
    </row>
    <row r="6" spans="1:8">
      <c r="A6" s="29" t="s">
        <v>9</v>
      </c>
      <c r="B6" s="29"/>
      <c r="C6" s="16">
        <v>352</v>
      </c>
      <c r="D6" s="9">
        <f t="shared" ref="D6:D7" si="1">C6-E6</f>
        <v>173</v>
      </c>
      <c r="E6" s="3">
        <v>179</v>
      </c>
      <c r="F6" s="10">
        <f t="shared" si="0"/>
        <v>0.50852272727272729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5365</v>
      </c>
      <c r="E9" s="11">
        <f t="shared" ref="E9" si="2">SUM(E2:E8)</f>
        <v>1352</v>
      </c>
      <c r="F9" s="12">
        <f>E9/C9</f>
        <v>0.20128033348220931</v>
      </c>
      <c r="G9" s="33">
        <f>SUM(H2:H7)</f>
        <v>29633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44097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937</v>
      </c>
      <c r="E12" s="3">
        <v>282</v>
      </c>
      <c r="F12" s="10">
        <f>E12/C12</f>
        <v>0.23133716160787532</v>
      </c>
      <c r="G12" s="32" t="s">
        <v>5</v>
      </c>
      <c r="H12" s="27">
        <v>22539</v>
      </c>
    </row>
    <row r="13" spans="1:8">
      <c r="A13" s="29" t="s">
        <v>10</v>
      </c>
      <c r="B13" s="29"/>
      <c r="C13" s="16">
        <v>324</v>
      </c>
      <c r="D13" s="9">
        <f>C13-E13</f>
        <v>270</v>
      </c>
      <c r="E13" s="3">
        <v>54</v>
      </c>
      <c r="F13" s="10">
        <f t="shared" ref="F13:F17" si="3">E13/C13</f>
        <v>0.16666666666666666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787</v>
      </c>
      <c r="E14" s="3">
        <v>405</v>
      </c>
      <c r="F14" s="10">
        <f t="shared" si="3"/>
        <v>0.33976510067114096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814</v>
      </c>
      <c r="E15" s="3">
        <v>616</v>
      </c>
      <c r="F15" s="10">
        <f t="shared" si="3"/>
        <v>0.43076923076923079</v>
      </c>
      <c r="G15" s="32" t="s">
        <v>6</v>
      </c>
      <c r="H15" s="27">
        <v>2729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155</v>
      </c>
      <c r="E16" s="3">
        <v>197</v>
      </c>
      <c r="F16" s="10">
        <f t="shared" si="3"/>
        <v>0.55965909090909094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5163</v>
      </c>
      <c r="E19" s="11">
        <f t="shared" ref="E19" si="5">SUM(E12:E18)</f>
        <v>1554</v>
      </c>
      <c r="F19" s="12">
        <f>E19/C19</f>
        <v>0.23135328271549799</v>
      </c>
      <c r="G19" s="33">
        <f>SUM(H12:H17)</f>
        <v>25268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44098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950</v>
      </c>
      <c r="E22" s="3">
        <v>269</v>
      </c>
      <c r="F22" s="10">
        <f>E22/C22</f>
        <v>0.2206726825266612</v>
      </c>
      <c r="G22" s="32" t="s">
        <v>5</v>
      </c>
      <c r="H22" s="27">
        <v>28612</v>
      </c>
    </row>
    <row r="23" spans="1:8">
      <c r="A23" s="29" t="s">
        <v>10</v>
      </c>
      <c r="B23" s="29"/>
      <c r="C23" s="16">
        <v>324</v>
      </c>
      <c r="D23" s="9">
        <f>C23-E23</f>
        <v>276</v>
      </c>
      <c r="E23" s="3">
        <v>48</v>
      </c>
      <c r="F23" s="10">
        <f t="shared" ref="F23:F27" si="6">E23/C23</f>
        <v>0.14814814814814814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802</v>
      </c>
      <c r="E24" s="3">
        <v>390</v>
      </c>
      <c r="F24" s="10">
        <f t="shared" si="6"/>
        <v>0.32718120805369127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850</v>
      </c>
      <c r="E25" s="3">
        <v>580</v>
      </c>
      <c r="F25" s="10">
        <f t="shared" si="6"/>
        <v>0.40559440559440557</v>
      </c>
      <c r="G25" s="32" t="s">
        <v>6</v>
      </c>
      <c r="H25" s="27">
        <v>1813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157</v>
      </c>
      <c r="E26" s="3">
        <v>195</v>
      </c>
      <c r="F26" s="10">
        <f t="shared" si="6"/>
        <v>0.55397727272727271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5235</v>
      </c>
      <c r="E29" s="11">
        <f t="shared" ref="E29" si="8">SUM(E22:E28)</f>
        <v>1482</v>
      </c>
      <c r="F29" s="12">
        <f>E29/C29</f>
        <v>0.22063421170165251</v>
      </c>
      <c r="G29" s="33">
        <f>SUM(H22:H27)</f>
        <v>30425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44099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888</v>
      </c>
      <c r="E32" s="3">
        <v>331</v>
      </c>
      <c r="F32" s="10">
        <f>E32/C32</f>
        <v>0.27153404429860539</v>
      </c>
      <c r="G32" s="32" t="s">
        <v>5</v>
      </c>
      <c r="H32" s="27">
        <v>34840</v>
      </c>
    </row>
    <row r="33" spans="1:8">
      <c r="A33" s="29" t="s">
        <v>10</v>
      </c>
      <c r="B33" s="29"/>
      <c r="C33" s="16">
        <v>324</v>
      </c>
      <c r="D33" s="9">
        <f>C33-E33</f>
        <v>276</v>
      </c>
      <c r="E33" s="3">
        <v>48</v>
      </c>
      <c r="F33" s="10">
        <f t="shared" ref="F33:F37" si="9">E33/C33</f>
        <v>0.14814814814814814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702</v>
      </c>
      <c r="E34" s="3">
        <v>490</v>
      </c>
      <c r="F34" s="10">
        <f t="shared" si="9"/>
        <v>0.41107382550335569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775</v>
      </c>
      <c r="E35" s="3">
        <v>655</v>
      </c>
      <c r="F35" s="10">
        <f t="shared" si="9"/>
        <v>0.45804195804195802</v>
      </c>
      <c r="G35" s="32" t="s">
        <v>6</v>
      </c>
      <c r="H35" s="27">
        <v>2853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154</v>
      </c>
      <c r="E36" s="3">
        <v>198</v>
      </c>
      <c r="F36" s="10">
        <f t="shared" si="9"/>
        <v>0.5625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4995</v>
      </c>
      <c r="E39" s="11">
        <f t="shared" ref="E39" si="11">SUM(E32:E38)</f>
        <v>1722</v>
      </c>
      <c r="F39" s="12">
        <f>E39/C39</f>
        <v>0.25636444841447076</v>
      </c>
      <c r="G39" s="33">
        <f>SUM(H32:H37)</f>
        <v>37693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44100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899</v>
      </c>
      <c r="E42" s="3">
        <v>320</v>
      </c>
      <c r="F42" s="10">
        <f>E42/C42</f>
        <v>0.26251025430680885</v>
      </c>
      <c r="G42" s="32" t="s">
        <v>5</v>
      </c>
      <c r="H42" s="27">
        <v>25494</v>
      </c>
    </row>
    <row r="43" spans="1:8">
      <c r="A43" s="29" t="s">
        <v>10</v>
      </c>
      <c r="B43" s="29"/>
      <c r="C43" s="16">
        <v>324</v>
      </c>
      <c r="D43" s="9">
        <f>C43-E43</f>
        <v>277</v>
      </c>
      <c r="E43" s="3">
        <v>47</v>
      </c>
      <c r="F43" s="10">
        <f t="shared" ref="F43:F47" si="12">E43/C43</f>
        <v>0.14506172839506173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687</v>
      </c>
      <c r="E44" s="3">
        <v>505</v>
      </c>
      <c r="F44" s="10">
        <f t="shared" si="12"/>
        <v>0.42365771812080538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840</v>
      </c>
      <c r="E45" s="3">
        <v>590</v>
      </c>
      <c r="F45" s="10">
        <f t="shared" si="12"/>
        <v>0.41258741258741261</v>
      </c>
      <c r="G45" s="32" t="s">
        <v>6</v>
      </c>
      <c r="H45" s="27">
        <v>4764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160</v>
      </c>
      <c r="E46" s="3">
        <v>192</v>
      </c>
      <c r="F46" s="10">
        <f t="shared" si="12"/>
        <v>0.54545454545454541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5063</v>
      </c>
      <c r="E49" s="11">
        <f t="shared" ref="E49" si="14">SUM(E42:E48)</f>
        <v>1654</v>
      </c>
      <c r="F49" s="12">
        <f>E49/C49</f>
        <v>0.24624088134583891</v>
      </c>
      <c r="G49" s="33">
        <f>SUM(H42:H47)</f>
        <v>30258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44101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991</v>
      </c>
      <c r="E52" s="3">
        <v>228</v>
      </c>
      <c r="F52" s="10">
        <f>E52/C52</f>
        <v>0.18703855619360132</v>
      </c>
      <c r="G52" s="32" t="s">
        <v>5</v>
      </c>
      <c r="H52" s="27">
        <v>37461</v>
      </c>
    </row>
    <row r="53" spans="1:8">
      <c r="A53" s="29" t="s">
        <v>10</v>
      </c>
      <c r="B53" s="29"/>
      <c r="C53" s="16">
        <v>324</v>
      </c>
      <c r="D53" s="9">
        <f>C53-E53</f>
        <v>292</v>
      </c>
      <c r="E53" s="3">
        <v>32</v>
      </c>
      <c r="F53" s="10">
        <f t="shared" ref="F53:F57" si="15">E53/C53</f>
        <v>9.8765432098765427E-2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722</v>
      </c>
      <c r="E54" s="3">
        <v>470</v>
      </c>
      <c r="F54" s="10">
        <f t="shared" si="15"/>
        <v>0.39429530201342283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924</v>
      </c>
      <c r="E55" s="3">
        <v>506</v>
      </c>
      <c r="F55" s="10">
        <f t="shared" si="15"/>
        <v>0.35384615384615387</v>
      </c>
      <c r="G55" s="32" t="s">
        <v>6</v>
      </c>
      <c r="H55" s="27">
        <v>4545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209</v>
      </c>
      <c r="E56" s="3">
        <v>143</v>
      </c>
      <c r="F56" s="10">
        <f t="shared" si="15"/>
        <v>0.40625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5338</v>
      </c>
      <c r="E59" s="11">
        <f t="shared" ref="E59" si="17">SUM(E52:E58)</f>
        <v>1379</v>
      </c>
      <c r="F59" s="12">
        <f>E59/C59</f>
        <v>0.20529998511240136</v>
      </c>
      <c r="G59" s="33">
        <f>SUM(H52:H57)</f>
        <v>42006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44102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995</v>
      </c>
      <c r="E62" s="3">
        <v>224</v>
      </c>
      <c r="F62" s="10">
        <f>E62/C62</f>
        <v>0.18375717801476621</v>
      </c>
      <c r="G62" s="32" t="s">
        <v>5</v>
      </c>
      <c r="H62" s="27">
        <v>34965</v>
      </c>
    </row>
    <row r="63" spans="1:8">
      <c r="A63" s="29" t="s">
        <v>10</v>
      </c>
      <c r="B63" s="29"/>
      <c r="C63" s="16">
        <v>324</v>
      </c>
      <c r="D63" s="9">
        <f>C63-E63</f>
        <v>290</v>
      </c>
      <c r="E63" s="3">
        <v>34</v>
      </c>
      <c r="F63" s="10">
        <f t="shared" ref="F63:F67" si="18">E63/C63</f>
        <v>0.10493827160493827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795</v>
      </c>
      <c r="E64" s="3">
        <v>397</v>
      </c>
      <c r="F64" s="10">
        <f t="shared" si="18"/>
        <v>0.33305369127516776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875</v>
      </c>
      <c r="E65" s="3">
        <v>555</v>
      </c>
      <c r="F65" s="10">
        <f t="shared" si="18"/>
        <v>0.38811188811188813</v>
      </c>
      <c r="G65" s="32" t="s">
        <v>6</v>
      </c>
      <c r="H65" s="27">
        <v>5392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191</v>
      </c>
      <c r="E66" s="3">
        <v>161</v>
      </c>
      <c r="F66" s="10">
        <f t="shared" si="18"/>
        <v>0.45738636363636365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5346</v>
      </c>
      <c r="E69" s="11">
        <f t="shared" ref="E69" si="20">SUM(E62:E68)</f>
        <v>1371</v>
      </c>
      <c r="F69" s="12">
        <f>E69/C69</f>
        <v>0.2041089772219741</v>
      </c>
      <c r="G69" s="33">
        <f>SUM(H62:H67)</f>
        <v>40357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topLeftCell="A10" workbookViewId="0">
      <selection activeCell="G19" sqref="G19:H19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'1-7'!B1+28</f>
        <v>44103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1000</v>
      </c>
      <c r="E2" s="3">
        <v>219</v>
      </c>
      <c r="F2" s="10">
        <f>E2/C2</f>
        <v>0.17965545529122232</v>
      </c>
      <c r="G2" s="32" t="s">
        <v>5</v>
      </c>
      <c r="H2" s="27">
        <v>24536</v>
      </c>
    </row>
    <row r="3" spans="1:8">
      <c r="A3" s="29" t="s">
        <v>10</v>
      </c>
      <c r="B3" s="29"/>
      <c r="C3" s="16">
        <v>324</v>
      </c>
      <c r="D3" s="9">
        <f>C3-E3</f>
        <v>286</v>
      </c>
      <c r="E3" s="3">
        <v>38</v>
      </c>
      <c r="F3" s="10">
        <f t="shared" ref="F3:F7" si="0">E3/C3</f>
        <v>0.11728395061728394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822</v>
      </c>
      <c r="E4" s="3">
        <v>370</v>
      </c>
      <c r="F4" s="10">
        <f t="shared" si="0"/>
        <v>0.31040268456375841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850</v>
      </c>
      <c r="E5" s="3">
        <v>580</v>
      </c>
      <c r="F5" s="10">
        <f t="shared" si="0"/>
        <v>0.40559440559440557</v>
      </c>
      <c r="G5" s="32" t="s">
        <v>6</v>
      </c>
      <c r="H5" s="27">
        <v>2698</v>
      </c>
    </row>
    <row r="6" spans="1:8">
      <c r="A6" s="29" t="s">
        <v>9</v>
      </c>
      <c r="B6" s="29"/>
      <c r="C6" s="16">
        <v>352</v>
      </c>
      <c r="D6" s="9">
        <f t="shared" ref="D6:D7" si="1">C6-E6</f>
        <v>189</v>
      </c>
      <c r="E6" s="3">
        <v>163</v>
      </c>
      <c r="F6" s="10">
        <f t="shared" si="0"/>
        <v>0.46306818181818182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5347</v>
      </c>
      <c r="E9" s="11">
        <f t="shared" ref="E9" si="2">SUM(E2:E8)</f>
        <v>1370</v>
      </c>
      <c r="F9" s="12">
        <f>E9/C9</f>
        <v>0.20396010123567068</v>
      </c>
      <c r="G9" s="33">
        <f>SUM(H2:H7)</f>
        <v>27234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IF(B1="","",B1+1)</f>
        <v>44104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982</v>
      </c>
      <c r="E12" s="3">
        <v>237</v>
      </c>
      <c r="F12" s="10">
        <f>E12/C12</f>
        <v>0.1944216570959803</v>
      </c>
      <c r="G12" s="32" t="s">
        <v>5</v>
      </c>
      <c r="H12" s="27">
        <v>23154</v>
      </c>
    </row>
    <row r="13" spans="1:8">
      <c r="A13" s="29" t="s">
        <v>10</v>
      </c>
      <c r="B13" s="29"/>
      <c r="C13" s="16">
        <v>324</v>
      </c>
      <c r="D13" s="9">
        <f>C13-E13</f>
        <v>286</v>
      </c>
      <c r="E13" s="3">
        <v>38</v>
      </c>
      <c r="F13" s="10">
        <f t="shared" ref="F13:F17" si="3">E13/C13</f>
        <v>0.11728395061728394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809</v>
      </c>
      <c r="E14" s="3">
        <v>383</v>
      </c>
      <c r="F14" s="10">
        <f t="shared" si="3"/>
        <v>0.32130872483221479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869</v>
      </c>
      <c r="E15" s="3">
        <v>561</v>
      </c>
      <c r="F15" s="10">
        <f t="shared" si="3"/>
        <v>0.3923076923076923</v>
      </c>
      <c r="G15" s="32" t="s">
        <v>6</v>
      </c>
      <c r="H15" s="27">
        <v>2749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173</v>
      </c>
      <c r="E16" s="3">
        <v>179</v>
      </c>
      <c r="F16" s="10">
        <f t="shared" si="3"/>
        <v>0.50852272727272729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5319</v>
      </c>
      <c r="E19" s="11">
        <f t="shared" ref="E19" si="5">SUM(E12:E18)</f>
        <v>1398</v>
      </c>
      <c r="F19" s="12">
        <f>E19/C19</f>
        <v>0.20812862885216615</v>
      </c>
      <c r="G19" s="33">
        <f>SUM(H12:H17)</f>
        <v>25903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/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1219</v>
      </c>
      <c r="E22" s="3"/>
      <c r="F22" s="10">
        <f>E22/C22</f>
        <v>0</v>
      </c>
      <c r="G22" s="32" t="s">
        <v>5</v>
      </c>
      <c r="H22" s="27"/>
    </row>
    <row r="23" spans="1:8">
      <c r="A23" s="29" t="s">
        <v>10</v>
      </c>
      <c r="B23" s="29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1192</v>
      </c>
      <c r="E24" s="3"/>
      <c r="F24" s="10">
        <f t="shared" si="6"/>
        <v>0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1430</v>
      </c>
      <c r="E25" s="3"/>
      <c r="F25" s="10">
        <f t="shared" si="6"/>
        <v>0</v>
      </c>
      <c r="G25" s="32" t="s">
        <v>6</v>
      </c>
      <c r="H25" s="27"/>
    </row>
    <row r="26" spans="1:8">
      <c r="A26" s="29" t="s">
        <v>9</v>
      </c>
      <c r="B26" s="29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3">
        <f>SUM(H22:H27)</f>
        <v>0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1</v>
      </c>
      <c r="B31" s="15">
        <f>B21+1</f>
        <v>1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>
      <c r="A38" s="30"/>
      <c r="B38" s="30"/>
      <c r="C38" s="16"/>
      <c r="D38" s="9"/>
      <c r="E38" s="3"/>
      <c r="F38" s="10"/>
      <c r="G38" s="34"/>
      <c r="H38" s="28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2</v>
      </c>
      <c r="B41" s="15">
        <f>B31+1</f>
        <v>2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>
      <c r="A48" s="30"/>
      <c r="B48" s="30"/>
      <c r="C48" s="16"/>
      <c r="D48" s="9"/>
      <c r="E48" s="3"/>
      <c r="F48" s="10"/>
      <c r="G48" s="34"/>
      <c r="H48" s="28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3</v>
      </c>
      <c r="B51" s="15">
        <f>B41+1</f>
        <v>3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>
      <c r="A58" s="30"/>
      <c r="B58" s="30"/>
      <c r="C58" s="16"/>
      <c r="D58" s="9"/>
      <c r="E58" s="3"/>
      <c r="F58" s="10"/>
      <c r="G58" s="34"/>
      <c r="H58" s="28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4</v>
      </c>
      <c r="B61" s="15">
        <f>B51+1</f>
        <v>4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>
      <c r="A68" s="30"/>
      <c r="B68" s="30"/>
      <c r="C68" s="16"/>
      <c r="D68" s="9"/>
      <c r="E68" s="3"/>
      <c r="F68" s="10"/>
      <c r="G68" s="34"/>
      <c r="H68" s="28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86"/>
  <sheetViews>
    <sheetView tabSelected="1" workbookViewId="0">
      <selection activeCell="G22" sqref="G22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3</v>
      </c>
      <c r="B2" s="1">
        <f>'1-7'!B1</f>
        <v>44075</v>
      </c>
      <c r="C2" s="21">
        <f>IF('1-7'!F9=0,"",'1-7'!F9)</f>
        <v>0.18445734702992408</v>
      </c>
      <c r="D2" s="22">
        <f>IF(C2="","",'1-7'!G9)</f>
        <v>25891</v>
      </c>
    </row>
    <row r="3" spans="1:5">
      <c r="A3" s="7">
        <f t="shared" si="0"/>
        <v>4</v>
      </c>
      <c r="B3" s="15">
        <f t="shared" ref="B3:B29" si="1">B2+1</f>
        <v>44076</v>
      </c>
      <c r="C3" s="21">
        <f>IF('1-7'!F19=0,"",'1-7'!F19)</f>
        <v>0.18445734702992408</v>
      </c>
      <c r="D3" s="25">
        <f>IF(C3="","",'1-7'!G19)</f>
        <v>24813</v>
      </c>
      <c r="E3" s="25"/>
    </row>
    <row r="4" spans="1:5">
      <c r="A4" s="7">
        <f t="shared" si="0"/>
        <v>5</v>
      </c>
      <c r="B4" s="15">
        <f t="shared" si="1"/>
        <v>44077</v>
      </c>
      <c r="C4" s="21">
        <f>IF('1-7'!F29=0,"",'1-7'!F29)</f>
        <v>0.18535060294774452</v>
      </c>
      <c r="D4" s="25">
        <f>IF(C4="","",'1-7'!G29)</f>
        <v>28575</v>
      </c>
    </row>
    <row r="5" spans="1:5">
      <c r="A5" s="7">
        <f t="shared" si="0"/>
        <v>6</v>
      </c>
      <c r="B5" s="15">
        <f t="shared" si="1"/>
        <v>44078</v>
      </c>
      <c r="C5" s="21">
        <f>IF('1-7'!F39=0,"",'1-7'!F39)</f>
        <v>0.18535060294774452</v>
      </c>
      <c r="D5" s="25">
        <f>IF(C5="","",'1-7'!G39)</f>
        <v>36775</v>
      </c>
    </row>
    <row r="6" spans="1:5">
      <c r="A6" s="7">
        <f t="shared" si="0"/>
        <v>7</v>
      </c>
      <c r="B6" s="15">
        <f t="shared" si="1"/>
        <v>44079</v>
      </c>
      <c r="C6" s="21">
        <f>IF('1-7'!F49=0,"",'1-7'!F49)</f>
        <v>0.29909185648354919</v>
      </c>
      <c r="D6" s="25">
        <f>IF(C6="","",'1-7'!G49)</f>
        <v>21903</v>
      </c>
    </row>
    <row r="7" spans="1:5">
      <c r="A7" s="7">
        <f t="shared" si="0"/>
        <v>1</v>
      </c>
      <c r="B7" s="15">
        <f t="shared" si="1"/>
        <v>44080</v>
      </c>
      <c r="C7" s="21">
        <f>IF('1-7'!F59=0,"",'1-7'!F59)</f>
        <v>0.26767902337352983</v>
      </c>
      <c r="D7" s="25">
        <f>IF(C7="","",'1-7'!G59)</f>
        <v>29212</v>
      </c>
    </row>
    <row r="8" spans="1:5">
      <c r="A8" s="7">
        <f t="shared" si="0"/>
        <v>2</v>
      </c>
      <c r="B8" s="15">
        <f t="shared" si="1"/>
        <v>44081</v>
      </c>
      <c r="C8" s="21">
        <f>IF('1-7'!F69=0,"",'1-7'!F69)</f>
        <v>0.18073544737233885</v>
      </c>
      <c r="D8" s="25">
        <f>IF(C8="","",'1-7'!G69)</f>
        <v>56235</v>
      </c>
    </row>
    <row r="9" spans="1:5" ht="15" customHeight="1">
      <c r="A9" s="7">
        <f t="shared" si="0"/>
        <v>3</v>
      </c>
      <c r="B9" s="15">
        <f t="shared" si="1"/>
        <v>44082</v>
      </c>
      <c r="C9" s="21">
        <f>IF('8-14'!F9=0,"",'8-14'!F9)</f>
        <v>0.18445734702992408</v>
      </c>
      <c r="D9" s="25">
        <f>IF(C9="","",'8-14'!G9)</f>
        <v>34189</v>
      </c>
    </row>
    <row r="10" spans="1:5" ht="15" customHeight="1">
      <c r="A10" s="7">
        <f t="shared" si="0"/>
        <v>4</v>
      </c>
      <c r="B10" s="15">
        <f t="shared" si="1"/>
        <v>44083</v>
      </c>
      <c r="C10" s="21">
        <f>IF('8-14'!F19=0,"",'8-14'!F19)</f>
        <v>0.19994044960547863</v>
      </c>
      <c r="D10" s="25">
        <f>IF(C10="","",'8-14'!G19)</f>
        <v>27112</v>
      </c>
    </row>
    <row r="11" spans="1:5" ht="15" customHeight="1">
      <c r="A11" s="7">
        <f t="shared" si="0"/>
        <v>5</v>
      </c>
      <c r="B11" s="15">
        <f t="shared" si="1"/>
        <v>44084</v>
      </c>
      <c r="C11" s="21">
        <f>IF('8-14'!F29=0,"",'8-14'!F29)</f>
        <v>0.1947297900848593</v>
      </c>
      <c r="D11" s="25">
        <f>IF(C11="","",'8-14'!G29)</f>
        <v>23409</v>
      </c>
    </row>
    <row r="12" spans="1:5" ht="15" customHeight="1">
      <c r="A12" s="7">
        <f t="shared" si="0"/>
        <v>6</v>
      </c>
      <c r="B12" s="15">
        <f t="shared" si="1"/>
        <v>44085</v>
      </c>
      <c r="C12" s="21">
        <f>IF('8-14'!F39=0,"",'8-14'!F39)</f>
        <v>0.22256959952359684</v>
      </c>
      <c r="D12" s="25">
        <f>IF(C12="","",'8-14'!G39)</f>
        <v>31124</v>
      </c>
    </row>
    <row r="13" spans="1:5" ht="15" customHeight="1">
      <c r="A13" s="7">
        <f t="shared" si="0"/>
        <v>7</v>
      </c>
      <c r="B13" s="15">
        <f t="shared" si="1"/>
        <v>44086</v>
      </c>
      <c r="C13" s="21">
        <f>IF('8-14'!F49=0,"",'8-14'!F49)</f>
        <v>0.23179991067440822</v>
      </c>
      <c r="D13" s="25">
        <f>IF(C13="","",'8-14'!G49)</f>
        <v>23504</v>
      </c>
    </row>
    <row r="14" spans="1:5" ht="15" customHeight="1">
      <c r="A14" s="7">
        <f t="shared" si="0"/>
        <v>1</v>
      </c>
      <c r="B14" s="15">
        <f t="shared" si="1"/>
        <v>44087</v>
      </c>
      <c r="C14" s="21">
        <f>IF('8-14'!F59=0,"",'8-14'!F59)</f>
        <v>0.21869882387970821</v>
      </c>
      <c r="D14" s="25">
        <f>IF(C14="","",'8-14'!G59)</f>
        <v>39023</v>
      </c>
    </row>
    <row r="15" spans="1:5" ht="15" customHeight="1">
      <c r="A15" s="7">
        <f t="shared" si="0"/>
        <v>2</v>
      </c>
      <c r="B15" s="15">
        <f t="shared" si="1"/>
        <v>44088</v>
      </c>
      <c r="C15" s="21">
        <f>IF('8-14'!F69=0,"",'8-14'!F69)</f>
        <v>0.1752270358791127</v>
      </c>
      <c r="D15" s="25">
        <f>IF(C15="","",'8-14'!G69)</f>
        <v>32910</v>
      </c>
    </row>
    <row r="16" spans="1:5" ht="15" customHeight="1">
      <c r="A16" s="7">
        <f t="shared" si="0"/>
        <v>3</v>
      </c>
      <c r="B16" s="15">
        <f t="shared" si="1"/>
        <v>44089</v>
      </c>
      <c r="C16" s="21">
        <f>IF('15-21'!F9=0,"",'15-21'!F9)</f>
        <v>0.20053595355069229</v>
      </c>
      <c r="D16" s="25">
        <f>IF(C16="","",'15-21'!G9)</f>
        <v>27991</v>
      </c>
    </row>
    <row r="17" spans="1:4" ht="15" customHeight="1">
      <c r="A17" s="7">
        <f t="shared" si="0"/>
        <v>4</v>
      </c>
      <c r="B17" s="15">
        <f t="shared" si="1"/>
        <v>44090</v>
      </c>
      <c r="C17" s="21">
        <f>IF('15-21'!F19=0,"",'15-21'!F19)</f>
        <v>0.20172696144111954</v>
      </c>
      <c r="D17" s="25">
        <f>IF(C17="","",'15-21'!G19)</f>
        <v>25112</v>
      </c>
    </row>
    <row r="18" spans="1:4" ht="15" customHeight="1">
      <c r="A18" s="7">
        <f t="shared" si="0"/>
        <v>5</v>
      </c>
      <c r="B18" s="15">
        <f t="shared" si="1"/>
        <v>44091</v>
      </c>
      <c r="C18" s="21">
        <f>IF('15-21'!F29=0,"",'15-21'!F29)</f>
        <v>0.18937025457793658</v>
      </c>
      <c r="D18" s="25">
        <f>IF(C18="","",'15-21'!G29)</f>
        <v>32944</v>
      </c>
    </row>
    <row r="19" spans="1:4" ht="15" customHeight="1">
      <c r="A19" s="7">
        <f t="shared" si="0"/>
        <v>6</v>
      </c>
      <c r="B19" s="15">
        <f t="shared" si="1"/>
        <v>44092</v>
      </c>
      <c r="C19" s="21">
        <f>IF('15-21'!F39=0,"",'15-21'!F39)</f>
        <v>0.23120440672919457</v>
      </c>
      <c r="D19" s="25">
        <f>IF(C19="","",'15-21'!G39)</f>
        <v>36775</v>
      </c>
    </row>
    <row r="20" spans="1:4" ht="15" customHeight="1">
      <c r="A20" s="7">
        <f t="shared" si="0"/>
        <v>7</v>
      </c>
      <c r="B20" s="15">
        <f t="shared" si="1"/>
        <v>44093</v>
      </c>
      <c r="C20" s="21">
        <f>IF('15-21'!F49=0,"",'15-21'!F49)</f>
        <v>0.24385886556498437</v>
      </c>
      <c r="D20" s="25">
        <f>IF(C20="","",'15-21'!G49)</f>
        <v>24793</v>
      </c>
    </row>
    <row r="21" spans="1:4" ht="15" customHeight="1">
      <c r="A21" s="7">
        <f t="shared" si="0"/>
        <v>1</v>
      </c>
      <c r="B21" s="15">
        <f t="shared" si="1"/>
        <v>44094</v>
      </c>
      <c r="C21" s="21">
        <f>IF('15-21'!F59=0,"",'15-21'!F59)</f>
        <v>0.19681405389310705</v>
      </c>
      <c r="D21" s="25">
        <f>IF(C21="","",'15-21'!G59)</f>
        <v>40441</v>
      </c>
    </row>
    <row r="22" spans="1:4" ht="15" customHeight="1">
      <c r="A22" s="7">
        <f t="shared" si="0"/>
        <v>2</v>
      </c>
      <c r="B22" s="15">
        <f t="shared" si="1"/>
        <v>44095</v>
      </c>
      <c r="C22" s="21">
        <f>IF('15-21'!F69=0,"",'15-21'!F69)</f>
        <v>0.20529998511240136</v>
      </c>
      <c r="D22" s="25">
        <f>IF(C22="","",'15-21'!G69)</f>
        <v>34058</v>
      </c>
    </row>
    <row r="23" spans="1:4" ht="15" customHeight="1">
      <c r="A23" s="7">
        <f t="shared" si="0"/>
        <v>3</v>
      </c>
      <c r="B23" s="15">
        <f t="shared" si="1"/>
        <v>44096</v>
      </c>
      <c r="C23" s="21">
        <f>IF('22-28'!F9=0,"",'22-28'!F9)</f>
        <v>0.20128033348220931</v>
      </c>
      <c r="D23" s="25">
        <f>IF(C23="","",'22-28'!G9)</f>
        <v>29633</v>
      </c>
    </row>
    <row r="24" spans="1:4" ht="15" customHeight="1">
      <c r="A24" s="7">
        <f t="shared" si="0"/>
        <v>4</v>
      </c>
      <c r="B24" s="15">
        <f t="shared" si="1"/>
        <v>44097</v>
      </c>
      <c r="C24" s="21">
        <f>IF('22-28'!F19=0,"",'22-28'!F19)</f>
        <v>0.23135328271549799</v>
      </c>
      <c r="D24" s="25">
        <f>IF(C24="","",'22-28'!G19)</f>
        <v>25268</v>
      </c>
    </row>
    <row r="25" spans="1:4" ht="15" customHeight="1">
      <c r="A25" s="7">
        <f t="shared" si="0"/>
        <v>5</v>
      </c>
      <c r="B25" s="15">
        <f t="shared" si="1"/>
        <v>44098</v>
      </c>
      <c r="C25" s="21">
        <f>IF('22-28'!F29=0,"",'22-28'!F29)</f>
        <v>0.22063421170165251</v>
      </c>
      <c r="D25" s="25">
        <f>IF(C25="","",'22-28'!G29)</f>
        <v>30425</v>
      </c>
    </row>
    <row r="26" spans="1:4" ht="15" customHeight="1">
      <c r="A26" s="7">
        <f t="shared" si="0"/>
        <v>6</v>
      </c>
      <c r="B26" s="15">
        <f t="shared" si="1"/>
        <v>44099</v>
      </c>
      <c r="C26" s="21">
        <f>IF('22-28'!F39=0,"",'22-28'!F39)</f>
        <v>0.25636444841447076</v>
      </c>
      <c r="D26" s="25">
        <f>IF(C26="","",'22-28'!G39)</f>
        <v>37693</v>
      </c>
    </row>
    <row r="27" spans="1:4" ht="15" customHeight="1">
      <c r="A27" s="7">
        <f t="shared" si="0"/>
        <v>7</v>
      </c>
      <c r="B27" s="15">
        <f t="shared" si="1"/>
        <v>44100</v>
      </c>
      <c r="C27" s="21">
        <f>IF('22-28'!F49=0,"",'22-28'!F49)</f>
        <v>0.24624088134583891</v>
      </c>
      <c r="D27" s="25">
        <f>IF(C27="","",'22-28'!G49)</f>
        <v>30258</v>
      </c>
    </row>
    <row r="28" spans="1:4" ht="15" customHeight="1">
      <c r="A28" s="7">
        <f t="shared" si="0"/>
        <v>1</v>
      </c>
      <c r="B28" s="15">
        <f t="shared" si="1"/>
        <v>44101</v>
      </c>
      <c r="C28" s="21">
        <f>IF('22-28'!F59=0,"",'22-28'!F59)</f>
        <v>0.20529998511240136</v>
      </c>
      <c r="D28" s="25">
        <f>IF(C28="","",'22-28'!G59)</f>
        <v>42006</v>
      </c>
    </row>
    <row r="29" spans="1:4" ht="15" customHeight="1">
      <c r="A29" s="7">
        <f t="shared" si="0"/>
        <v>2</v>
      </c>
      <c r="B29" s="15">
        <f t="shared" si="1"/>
        <v>44102</v>
      </c>
      <c r="C29" s="21">
        <f>IF('22-28'!F69=0,"",'22-28'!F69)</f>
        <v>0.2041089772219741</v>
      </c>
      <c r="D29" s="25">
        <f>IF(C29="","",'22-28'!G69)</f>
        <v>40357</v>
      </c>
    </row>
    <row r="30" spans="1:4" ht="15" customHeight="1">
      <c r="A30" s="26">
        <f>IF(B30="","",WEEKDAY((B30)))</f>
        <v>3</v>
      </c>
      <c r="B30" s="15">
        <f>IF('29 to end of the month'!B1="","",B29+1)</f>
        <v>44103</v>
      </c>
      <c r="C30" s="21">
        <f>IF('29 to end of the month'!F9=0,"",'29 to end of the month'!F9)</f>
        <v>0.20396010123567068</v>
      </c>
      <c r="D30" s="25">
        <f>IF(C30="","",'29 to end of the month'!G9)</f>
        <v>27234</v>
      </c>
    </row>
    <row r="31" spans="1:4" ht="15" customHeight="1">
      <c r="A31" s="26">
        <f>IF(B31="","",WEEKDAY((B31)))</f>
        <v>4</v>
      </c>
      <c r="B31" s="15">
        <f>IF('29 to end of the month'!B11="","",B30+1)</f>
        <v>44104</v>
      </c>
      <c r="C31" s="21">
        <f>IF('29 to end of the month'!F19=0,"",'29 to end of the month'!F19)</f>
        <v>0.20812862885216615</v>
      </c>
      <c r="D31" s="25">
        <f>IF(C31="","",'29 to end of the month'!G19)</f>
        <v>25903</v>
      </c>
    </row>
    <row r="32" spans="1:4" ht="15" customHeight="1">
      <c r="A32" s="26" t="str">
        <f>IF(B32="","",WEEKDAY((B32)))</f>
        <v/>
      </c>
      <c r="B32" s="15" t="str">
        <f>IF('29 to end of the month'!B21="","",B31+1)</f>
        <v/>
      </c>
      <c r="C32" s="21" t="str">
        <f>IF('29 to end of the month'!F29=0,"",'29 to end of the month'!F29)</f>
        <v/>
      </c>
      <c r="D32" s="25" t="str">
        <f>IF(C32="","",'29 to end of the month'!G29)</f>
        <v/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0.2120242171604387</v>
      </c>
      <c r="D34" s="24">
        <f>AVERAGE((D2:D32))</f>
        <v>31518.866666666665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E3FD8E-D301-40F8-A33F-A36914FB1EAE}"/>
</file>

<file path=customXml/itemProps2.xml><?xml version="1.0" encoding="utf-8"?>
<ds:datastoreItem xmlns:ds="http://schemas.openxmlformats.org/officeDocument/2006/customXml" ds:itemID="{55E33CA6-8F23-43E6-B8BC-72568D9CF6D3}"/>
</file>

<file path=customXml/itemProps3.xml><?xml version="1.0" encoding="utf-8"?>
<ds:datastoreItem xmlns:ds="http://schemas.openxmlformats.org/officeDocument/2006/customXml" ds:itemID="{A6D8186E-5B29-41AE-9DD9-C2FC36EF1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2020-06-29T21:10:14Z</cp:lastPrinted>
  <dcterms:created xsi:type="dcterms:W3CDTF">2014-12-09T16:30:03Z</dcterms:created>
  <dcterms:modified xsi:type="dcterms:W3CDTF">2020-10-01T10:55:01Z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321000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