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360FFA35-B6A3-48A3-B7A6-B95C9F0677E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9" l="1"/>
  <c r="F8" i="19"/>
  <c r="F18" i="19"/>
  <c r="F28" i="19"/>
  <c r="F8" i="18"/>
  <c r="F18" i="18"/>
  <c r="F28" i="18"/>
  <c r="F38" i="18"/>
  <c r="F48" i="18"/>
  <c r="F58" i="18"/>
  <c r="F68" i="18"/>
  <c r="F68" i="17"/>
  <c r="F58" i="17"/>
  <c r="F48" i="17"/>
  <c r="D28" i="17"/>
  <c r="D18" i="17"/>
  <c r="D8" i="17"/>
  <c r="D68" i="16"/>
  <c r="D58" i="16"/>
  <c r="D48" i="16"/>
  <c r="D38" i="16"/>
  <c r="D28" i="16"/>
  <c r="D18" i="16"/>
  <c r="D8" i="16"/>
  <c r="D68" i="4"/>
  <c r="D58" i="4"/>
  <c r="D48" i="4"/>
  <c r="D38" i="4"/>
  <c r="D28" i="4"/>
  <c r="D18" i="4"/>
  <c r="D8" i="4"/>
  <c r="D18" i="19"/>
  <c r="D8" i="19"/>
  <c r="D68" i="18"/>
  <c r="D58" i="18"/>
  <c r="D48" i="18"/>
  <c r="D38" i="18"/>
  <c r="D28" i="18"/>
  <c r="D18" i="18"/>
  <c r="D8" i="18"/>
  <c r="D68" i="17"/>
  <c r="D58" i="17"/>
  <c r="D48" i="17"/>
  <c r="D38" i="17"/>
  <c r="F38" i="17"/>
  <c r="B2" i="20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F19" i="17" l="1"/>
  <c r="C17" i="20" s="1"/>
  <c r="D17" i="20" s="1"/>
  <c r="F19" i="19"/>
  <c r="C31" i="20" s="1"/>
  <c r="D31" i="20" s="1"/>
  <c r="F49" i="18"/>
  <c r="C27" i="20" s="1"/>
  <c r="D27" i="20" s="1"/>
  <c r="D29" i="18"/>
  <c r="F9" i="18"/>
  <c r="C23" i="20" s="1"/>
  <c r="D23" i="20" s="1"/>
  <c r="F69" i="17"/>
  <c r="C22" i="20" s="1"/>
  <c r="D22" i="20" s="1"/>
  <c r="D9" i="16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A31" i="19" l="1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<sst xmlns="http://schemas.openxmlformats.org/spreadsheetml/2006/main" count="490" uniqueCount="17">
  <si>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</si>
  <si>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</si>
  <si>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</si>
  <si>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</si>
  <si>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</si>
  <si>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</si>
  <si>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</si>
  <si>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</si>
  <si>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</si>
  <si>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</si>
  <si>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</si>
  <si>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</si>
  <si>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</si>
  <si>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</si>
  <si>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</si>
  <si>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</si>
  <si>
    <t>LOT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</si>
</sst>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topLeftCell="A7" workbookViewId="0">
      <selection activeCell="A68" sqref="A68:D68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v>44866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616</v>
      </c>
      <c r="E2" s="3">
        <v>603</v>
      </c>
      <c r="F2" s="10">
        <f>E2/C2</f>
        <v>0.49466776045939292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122</v>
      </c>
      <c r="E3" s="3">
        <v>202</v>
      </c>
      <c r="F3" s="10">
        <f t="shared" ref="F3:F7" si="0">E3/C3</f>
        <v>0.62345679012345678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413</v>
      </c>
      <c r="E4" s="3">
        <v>779</v>
      </c>
      <c r="F4" s="10">
        <f t="shared" si="0"/>
        <v>0.65352348993288589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312</v>
      </c>
      <c r="E5" s="3">
        <v>1118</v>
      </c>
      <c r="F5" s="10">
        <f t="shared" si="0"/>
        <v>0.78181818181818186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8" si="1">C6-E6</f>
        <v>12</v>
      </c>
      <c r="E6" s="3">
        <v>340</v>
      </c>
      <c r="F6" s="10">
        <f t="shared" si="0"/>
        <v>0.96590909090909094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915</v>
      </c>
      <c r="E7" s="3">
        <v>1285</v>
      </c>
      <c r="F7" s="10">
        <f t="shared" si="0"/>
        <v>0.58409090909090911</v>
      </c>
      <c r="G7" s="31"/>
      <c r="H7" s="32"/>
    </row>
    <row r="8" spans="1:8" x14ac:dyDescent="0.25">
      <c r="A8" s="29" t="s">
        <v>16</v>
      </c>
      <c r="B8" s="29"/>
      <c r="C8" s="16">
        <v>1337</v>
      </c>
      <c r="D8" s="9">
        <f t="shared" si="1"/>
        <v>1337</v>
      </c>
      <c r="E8" s="3"/>
      <c r="F8" s="10"/>
      <c r="G8" s="33"/>
      <c r="H8" s="34"/>
    </row>
    <row r="9" spans="1:8" x14ac:dyDescent="0.25">
      <c r="A9" s="14"/>
      <c r="B9" s="14"/>
      <c r="C9" s="11">
        <f>SUM(C2:C8)</f>
        <v>8054</v>
      </c>
      <c r="D9" s="11">
        <f>C9-E9</f>
        <v>3727</v>
      </c>
      <c r="E9" s="11">
        <f t="shared" ref="E9" si="2">SUM(E2:E8)</f>
        <v>4327</v>
      </c>
      <c r="F9" s="12">
        <f>E9/C9</f>
        <v>0.53724857213806809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44867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534</v>
      </c>
      <c r="E12" s="3">
        <v>685</v>
      </c>
      <c r="F12" s="10">
        <f>E12/C12</f>
        <v>0.56193601312551267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119</v>
      </c>
      <c r="E13" s="3">
        <v>205</v>
      </c>
      <c r="F13" s="10">
        <f t="shared" ref="F13:F17" si="3">E13/C13</f>
        <v>0.63271604938271608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361</v>
      </c>
      <c r="E14" s="3">
        <v>831</v>
      </c>
      <c r="F14" s="10">
        <f t="shared" si="3"/>
        <v>0.69714765100671139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56</v>
      </c>
      <c r="E15" s="3">
        <v>1374</v>
      </c>
      <c r="F15" s="10">
        <f t="shared" si="3"/>
        <v>0.96083916083916088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8" si="4">C16-E16</f>
        <v>23</v>
      </c>
      <c r="E16" s="3">
        <v>329</v>
      </c>
      <c r="F16" s="10">
        <f t="shared" si="3"/>
        <v>0.93465909090909094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940</v>
      </c>
      <c r="E17" s="3">
        <v>1260</v>
      </c>
      <c r="F17" s="10">
        <f t="shared" si="3"/>
        <v>0.57272727272727275</v>
      </c>
      <c r="G17" s="31"/>
      <c r="H17" s="32"/>
    </row>
    <row r="18" spans="1:8" x14ac:dyDescent="0.25">
      <c r="A18" s="29" t="s">
        <v>16</v>
      </c>
      <c r="B18" s="29"/>
      <c r="C18" s="16">
        <v>1337</v>
      </c>
      <c r="D18" s="9">
        <f t="shared" si="4"/>
        <v>1337</v>
      </c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8054</v>
      </c>
      <c r="D19" s="11">
        <f>C19-E19</f>
        <v>3370</v>
      </c>
      <c r="E19" s="11">
        <f t="shared" ref="E19" si="5">SUM(E12:E18)</f>
        <v>4684</v>
      </c>
      <c r="F19" s="12">
        <f>E19/C19</f>
        <v>0.58157437298236903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44868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469</v>
      </c>
      <c r="E22" s="3">
        <v>750</v>
      </c>
      <c r="F22" s="10">
        <f>E22/C22</f>
        <v>0.61525840853158331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113</v>
      </c>
      <c r="E23" s="3">
        <v>211</v>
      </c>
      <c r="F23" s="10">
        <f t="shared" ref="F23:F27" si="6">E23/C23</f>
        <v>0.65123456790123457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326</v>
      </c>
      <c r="E24" s="3">
        <v>866</v>
      </c>
      <c r="F24" s="10">
        <f t="shared" si="6"/>
        <v>0.72651006711409394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56</v>
      </c>
      <c r="E25" s="3">
        <v>1374</v>
      </c>
      <c r="F25" s="10">
        <f t="shared" si="6"/>
        <v>0.96083916083916088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8" si="7">C26-E26</f>
        <v>12</v>
      </c>
      <c r="E26" s="3">
        <v>340</v>
      </c>
      <c r="F26" s="10">
        <f t="shared" si="6"/>
        <v>0.96590909090909094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825</v>
      </c>
      <c r="E27" s="3">
        <v>1375</v>
      </c>
      <c r="F27" s="10">
        <f t="shared" si="6"/>
        <v>0.625</v>
      </c>
      <c r="G27" s="31"/>
      <c r="H27" s="32"/>
    </row>
    <row r="28" spans="1:8" x14ac:dyDescent="0.25">
      <c r="A28" s="29" t="s">
        <v>16</v>
      </c>
      <c r="B28" s="29"/>
      <c r="C28" s="16">
        <v>1337</v>
      </c>
      <c r="D28" s="9">
        <f t="shared" si="7"/>
        <v>1337</v>
      </c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8054</v>
      </c>
      <c r="D29" s="11">
        <f>C29-E29</f>
        <v>3138</v>
      </c>
      <c r="E29" s="11">
        <f t="shared" ref="E29" si="8">SUM(E22:E28)</f>
        <v>4916</v>
      </c>
      <c r="F29" s="12">
        <f>E29/C29</f>
        <v>0.61037993543580826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44869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401</v>
      </c>
      <c r="E32" s="3">
        <v>818</v>
      </c>
      <c r="F32" s="10">
        <f>E32/C32</f>
        <v>0.67104183757178015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139</v>
      </c>
      <c r="E33" s="3">
        <v>185</v>
      </c>
      <c r="F33" s="10">
        <f t="shared" ref="F33:F37" si="9">E33/C33</f>
        <v>0.57098765432098764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287</v>
      </c>
      <c r="E34" s="3">
        <v>905</v>
      </c>
      <c r="F34" s="10">
        <f t="shared" si="9"/>
        <v>0.75922818791946312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319</v>
      </c>
      <c r="E35" s="3">
        <v>1111</v>
      </c>
      <c r="F35" s="10">
        <f t="shared" si="9"/>
        <v>0.77692307692307694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8" si="10">C36-E36</f>
        <v>15</v>
      </c>
      <c r="E36" s="3">
        <v>337</v>
      </c>
      <c r="F36" s="10">
        <f t="shared" si="9"/>
        <v>0.95738636363636365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645</v>
      </c>
      <c r="E37" s="3">
        <v>1555</v>
      </c>
      <c r="F37" s="10">
        <f t="shared" si="9"/>
        <v>0.70681818181818179</v>
      </c>
      <c r="G37" s="31"/>
      <c r="H37" s="32"/>
    </row>
    <row r="38" spans="1:8" x14ac:dyDescent="0.25">
      <c r="A38" s="29" t="s">
        <v>16</v>
      </c>
      <c r="B38" s="29"/>
      <c r="C38" s="16">
        <v>1337</v>
      </c>
      <c r="D38" s="9">
        <f t="shared" si="10"/>
        <v>1337</v>
      </c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8054</v>
      </c>
      <c r="D39" s="11">
        <f>C39-E39</f>
        <v>3143</v>
      </c>
      <c r="E39" s="11">
        <f t="shared" ref="E39" si="11">SUM(E32:E38)</f>
        <v>4911</v>
      </c>
      <c r="F39" s="12">
        <f>E39/C39</f>
        <v>0.60975912590017378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44870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422</v>
      </c>
      <c r="E42" s="3">
        <v>797</v>
      </c>
      <c r="F42" s="10">
        <f>E42/C42</f>
        <v>0.65381460213289577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145</v>
      </c>
      <c r="E43" s="3">
        <v>179</v>
      </c>
      <c r="F43" s="10">
        <f t="shared" ref="F43:F47" si="12">E43/C43</f>
        <v>0.55246913580246915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298</v>
      </c>
      <c r="E44" s="3">
        <v>894</v>
      </c>
      <c r="F44" s="10">
        <f t="shared" si="12"/>
        <v>0.75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528</v>
      </c>
      <c r="E45" s="3">
        <v>902</v>
      </c>
      <c r="F45" s="10">
        <f t="shared" si="12"/>
        <v>0.63076923076923075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8" si="13">C46-E46</f>
        <v>18</v>
      </c>
      <c r="E46" s="3">
        <v>334</v>
      </c>
      <c r="F46" s="10">
        <f t="shared" si="12"/>
        <v>0.94886363636363635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610</v>
      </c>
      <c r="E47" s="3">
        <v>1590</v>
      </c>
      <c r="F47" s="10">
        <f t="shared" si="12"/>
        <v>0.72272727272727277</v>
      </c>
      <c r="G47" s="31"/>
      <c r="H47" s="32"/>
    </row>
    <row r="48" spans="1:8" x14ac:dyDescent="0.25">
      <c r="A48" s="29" t="s">
        <v>16</v>
      </c>
      <c r="B48" s="29"/>
      <c r="C48" s="16">
        <v>1337</v>
      </c>
      <c r="D48" s="9">
        <f t="shared" si="13"/>
        <v>1337</v>
      </c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8054</v>
      </c>
      <c r="D49" s="11">
        <f>C49-E49</f>
        <v>3358</v>
      </c>
      <c r="E49" s="11">
        <f t="shared" ref="E49" si="14">SUM(E42:E48)</f>
        <v>4696</v>
      </c>
      <c r="F49" s="12">
        <f>E49/C49</f>
        <v>0.58306431586789176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44871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544</v>
      </c>
      <c r="E52" s="3">
        <v>675</v>
      </c>
      <c r="F52" s="10">
        <f>E52/C52</f>
        <v>0.55373256767842494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163</v>
      </c>
      <c r="E53" s="3">
        <v>161</v>
      </c>
      <c r="F53" s="10">
        <f t="shared" ref="F53:F57" si="15">E53/C53</f>
        <v>0.49691358024691357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345</v>
      </c>
      <c r="E54" s="3">
        <v>847</v>
      </c>
      <c r="F54" s="10">
        <f t="shared" si="15"/>
        <v>0.71057046979865768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583</v>
      </c>
      <c r="E55" s="3">
        <v>847</v>
      </c>
      <c r="F55" s="10">
        <f t="shared" si="15"/>
        <v>0.59230769230769231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8" si="16">C56-E56</f>
        <v>33</v>
      </c>
      <c r="E56" s="3">
        <v>319</v>
      </c>
      <c r="F56" s="10">
        <f t="shared" si="15"/>
        <v>0.90625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807</v>
      </c>
      <c r="E57" s="3">
        <v>1393</v>
      </c>
      <c r="F57" s="10">
        <f t="shared" si="15"/>
        <v>0.63318181818181818</v>
      </c>
      <c r="G57" s="31"/>
      <c r="H57" s="32"/>
    </row>
    <row r="58" spans="1:8" x14ac:dyDescent="0.25">
      <c r="A58" s="29" t="s">
        <v>16</v>
      </c>
      <c r="B58" s="29"/>
      <c r="C58" s="16">
        <v>1337</v>
      </c>
      <c r="D58" s="9">
        <f t="shared" si="16"/>
        <v>1337</v>
      </c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8054</v>
      </c>
      <c r="D59" s="11">
        <f>C59-E59</f>
        <v>3812</v>
      </c>
      <c r="E59" s="11">
        <f t="shared" ref="E59" si="17">SUM(E52:E58)</f>
        <v>4242</v>
      </c>
      <c r="F59" s="12">
        <f>E59/C59</f>
        <v>0.52669481003228213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44872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597</v>
      </c>
      <c r="E62" s="3">
        <v>622</v>
      </c>
      <c r="F62" s="10">
        <f>E62/C62</f>
        <v>0.51025430680885975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137</v>
      </c>
      <c r="E63" s="3">
        <v>187</v>
      </c>
      <c r="F63" s="10">
        <f t="shared" ref="F63:F67" si="18">E63/C63</f>
        <v>0.5771604938271605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359</v>
      </c>
      <c r="E64" s="3">
        <v>833</v>
      </c>
      <c r="F64" s="10">
        <f t="shared" si="18"/>
        <v>0.6988255033557047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396</v>
      </c>
      <c r="E65" s="3">
        <v>1034</v>
      </c>
      <c r="F65" s="10">
        <f t="shared" si="18"/>
        <v>0.72307692307692306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8" si="19">C66-E66</f>
        <v>18</v>
      </c>
      <c r="E66" s="3">
        <v>334</v>
      </c>
      <c r="F66" s="10">
        <f t="shared" si="18"/>
        <v>0.94886363636363635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934</v>
      </c>
      <c r="E67" s="3">
        <v>1266</v>
      </c>
      <c r="F67" s="10">
        <f t="shared" si="18"/>
        <v>0.57545454545454544</v>
      </c>
      <c r="G67" s="31"/>
      <c r="H67" s="32"/>
    </row>
    <row r="68" spans="1:8" x14ac:dyDescent="0.25">
      <c r="A68" s="29" t="s">
        <v>16</v>
      </c>
      <c r="B68" s="29"/>
      <c r="C68" s="16">
        <v>1337</v>
      </c>
      <c r="D68" s="9">
        <f t="shared" si="19"/>
        <v>1337</v>
      </c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8054</v>
      </c>
      <c r="D69" s="11">
        <f>C69-E69</f>
        <v>3778</v>
      </c>
      <c r="E69" s="11">
        <f t="shared" ref="E69" si="20">SUM(E62:E68)</f>
        <v>4276</v>
      </c>
      <c r="F69" s="12">
        <f>E69/C69</f>
        <v>0.53091631487459645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topLeftCell="A37" workbookViewId="0">
      <selection activeCell="A68" sqref="A68:D68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'1-7'!B61+1</f>
        <v>44873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600</v>
      </c>
      <c r="E2" s="3">
        <v>619</v>
      </c>
      <c r="F2" s="10">
        <f>E2/C2</f>
        <v>0.50779327317473344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124</v>
      </c>
      <c r="E3" s="3">
        <v>200</v>
      </c>
      <c r="F3" s="10">
        <f t="shared" ref="F3:F7" si="0">E3/C3</f>
        <v>0.61728395061728392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442</v>
      </c>
      <c r="E4" s="3">
        <v>750</v>
      </c>
      <c r="F4" s="10">
        <f t="shared" si="0"/>
        <v>0.62919463087248317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149</v>
      </c>
      <c r="E5" s="3">
        <v>1281</v>
      </c>
      <c r="F5" s="10">
        <f t="shared" si="0"/>
        <v>0.89580419580419579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8" si="1">C6-E6</f>
        <v>15</v>
      </c>
      <c r="E6" s="3">
        <v>337</v>
      </c>
      <c r="F6" s="10">
        <f t="shared" si="0"/>
        <v>0.95738636363636365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983</v>
      </c>
      <c r="E7" s="3">
        <v>1217</v>
      </c>
      <c r="F7" s="10">
        <f t="shared" si="0"/>
        <v>0.55318181818181822</v>
      </c>
      <c r="G7" s="31"/>
      <c r="H7" s="32"/>
    </row>
    <row r="8" spans="1:8" x14ac:dyDescent="0.25">
      <c r="A8" s="29" t="s">
        <v>16</v>
      </c>
      <c r="B8" s="29"/>
      <c r="C8" s="16">
        <v>1337</v>
      </c>
      <c r="D8" s="9">
        <f t="shared" si="1"/>
        <v>1337</v>
      </c>
      <c r="E8" s="3"/>
      <c r="F8" s="10"/>
      <c r="G8" s="33"/>
      <c r="H8" s="34"/>
    </row>
    <row r="9" spans="1:8" x14ac:dyDescent="0.25">
      <c r="A9" s="14"/>
      <c r="B9" s="14"/>
      <c r="C9" s="11">
        <f>SUM(C2:C8)</f>
        <v>8054</v>
      </c>
      <c r="D9" s="11">
        <f>C9-E9</f>
        <v>3650</v>
      </c>
      <c r="E9" s="11">
        <f t="shared" ref="E9" si="2">SUM(E2:E8)</f>
        <v>4404</v>
      </c>
      <c r="F9" s="12">
        <f>E9/C9</f>
        <v>0.54680903898683886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44874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551</v>
      </c>
      <c r="E12" s="3">
        <v>668</v>
      </c>
      <c r="F12" s="10">
        <f>E12/C12</f>
        <v>0.54799015586546351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113</v>
      </c>
      <c r="E13" s="3">
        <v>211</v>
      </c>
      <c r="F13" s="10">
        <f t="shared" ref="F13:F17" si="3">E13/C13</f>
        <v>0.65123456790123457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369</v>
      </c>
      <c r="E14" s="3">
        <v>823</v>
      </c>
      <c r="F14" s="10">
        <f t="shared" si="3"/>
        <v>0.69043624161073824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84</v>
      </c>
      <c r="E15" s="3">
        <v>1346</v>
      </c>
      <c r="F15" s="10">
        <f t="shared" si="3"/>
        <v>0.94125874125874121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8" si="4">C16-E16</f>
        <v>14</v>
      </c>
      <c r="E16" s="3">
        <v>338</v>
      </c>
      <c r="F16" s="10">
        <f t="shared" si="3"/>
        <v>0.96022727272727271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872</v>
      </c>
      <c r="E17" s="3">
        <v>1328</v>
      </c>
      <c r="F17" s="10">
        <f t="shared" si="3"/>
        <v>0.60363636363636364</v>
      </c>
      <c r="G17" s="31"/>
      <c r="H17" s="32"/>
    </row>
    <row r="18" spans="1:8" x14ac:dyDescent="0.25">
      <c r="A18" s="29" t="s">
        <v>16</v>
      </c>
      <c r="B18" s="29"/>
      <c r="C18" s="16">
        <v>1337</v>
      </c>
      <c r="D18" s="9">
        <f t="shared" si="4"/>
        <v>1337</v>
      </c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8054</v>
      </c>
      <c r="D19" s="11">
        <f>C19-E19</f>
        <v>3340</v>
      </c>
      <c r="E19" s="11">
        <f t="shared" ref="E19" si="5">SUM(E12:E18)</f>
        <v>4714</v>
      </c>
      <c r="F19" s="12">
        <f>E19/C19</f>
        <v>0.5852992301961758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44875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465</v>
      </c>
      <c r="E22" s="3">
        <v>754</v>
      </c>
      <c r="F22" s="10">
        <f>E22/C22</f>
        <v>0.61853978671041843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120</v>
      </c>
      <c r="E23" s="3">
        <v>204</v>
      </c>
      <c r="F23" s="10">
        <f t="shared" ref="F23:F27" si="6">E23/C23</f>
        <v>0.62962962962962965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396</v>
      </c>
      <c r="E24" s="3">
        <v>796</v>
      </c>
      <c r="F24" s="10">
        <f t="shared" si="6"/>
        <v>0.66778523489932884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149</v>
      </c>
      <c r="E25" s="3">
        <v>1281</v>
      </c>
      <c r="F25" s="10">
        <f t="shared" si="6"/>
        <v>0.89580419580419579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8" si="7">C26-E26</f>
        <v>18</v>
      </c>
      <c r="E26" s="3">
        <v>334</v>
      </c>
      <c r="F26" s="10">
        <f t="shared" si="6"/>
        <v>0.94886363636363635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790</v>
      </c>
      <c r="E27" s="3">
        <v>1410</v>
      </c>
      <c r="F27" s="10">
        <f t="shared" si="6"/>
        <v>0.64090909090909087</v>
      </c>
      <c r="G27" s="31"/>
      <c r="H27" s="32"/>
    </row>
    <row r="28" spans="1:8" x14ac:dyDescent="0.25">
      <c r="A28" s="29" t="s">
        <v>16</v>
      </c>
      <c r="B28" s="29"/>
      <c r="C28" s="16">
        <v>1337</v>
      </c>
      <c r="D28" s="9">
        <f t="shared" si="7"/>
        <v>1337</v>
      </c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8054</v>
      </c>
      <c r="D29" s="11">
        <f>C29-E29</f>
        <v>3275</v>
      </c>
      <c r="E29" s="11">
        <f t="shared" ref="E29" si="8">SUM(E22:E28)</f>
        <v>4779</v>
      </c>
      <c r="F29" s="12">
        <f>E29/C29</f>
        <v>0.59336975415942383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44876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308</v>
      </c>
      <c r="E32" s="3">
        <v>911</v>
      </c>
      <c r="F32" s="10">
        <f>E32/C32</f>
        <v>0.74733388022969649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137</v>
      </c>
      <c r="E33" s="3">
        <v>187</v>
      </c>
      <c r="F33" s="10">
        <f t="shared" ref="F33:F37" si="9">E33/C33</f>
        <v>0.5771604938271605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354</v>
      </c>
      <c r="E34" s="3">
        <v>838</v>
      </c>
      <c r="F34" s="10">
        <f t="shared" si="9"/>
        <v>0.70302013422818788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362</v>
      </c>
      <c r="E35" s="3">
        <v>1068</v>
      </c>
      <c r="F35" s="10">
        <f t="shared" si="9"/>
        <v>0.74685314685314685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8" si="10">C36-E36</f>
        <v>27</v>
      </c>
      <c r="E36" s="3">
        <v>325</v>
      </c>
      <c r="F36" s="10">
        <f t="shared" si="9"/>
        <v>0.92329545454545459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575</v>
      </c>
      <c r="E37" s="3">
        <v>1625</v>
      </c>
      <c r="F37" s="10">
        <f t="shared" si="9"/>
        <v>0.73863636363636365</v>
      </c>
      <c r="G37" s="31"/>
      <c r="H37" s="32"/>
    </row>
    <row r="38" spans="1:8" x14ac:dyDescent="0.25">
      <c r="A38" s="29" t="s">
        <v>16</v>
      </c>
      <c r="B38" s="29"/>
      <c r="C38" s="16">
        <v>1337</v>
      </c>
      <c r="D38" s="9">
        <f t="shared" si="10"/>
        <v>1337</v>
      </c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8054</v>
      </c>
      <c r="D39" s="11">
        <f>C39-E39</f>
        <v>3100</v>
      </c>
      <c r="E39" s="11">
        <f t="shared" ref="E39" si="11">SUM(E32:E38)</f>
        <v>4954</v>
      </c>
      <c r="F39" s="12">
        <f>E39/C39</f>
        <v>0.61509808790663023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44877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333</v>
      </c>
      <c r="E42" s="3">
        <v>886</v>
      </c>
      <c r="F42" s="10">
        <f>E42/C42</f>
        <v>0.72682526661197699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145</v>
      </c>
      <c r="E43" s="3">
        <v>179</v>
      </c>
      <c r="F43" s="10">
        <f t="shared" ref="F43:F47" si="12">E43/C43</f>
        <v>0.55246913580246915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359</v>
      </c>
      <c r="E44" s="3">
        <v>833</v>
      </c>
      <c r="F44" s="10">
        <f t="shared" si="12"/>
        <v>0.6988255033557047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405</v>
      </c>
      <c r="E45" s="3">
        <v>1025</v>
      </c>
      <c r="F45" s="10">
        <f t="shared" si="12"/>
        <v>0.71678321678321677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8" si="13">C46-E46</f>
        <v>12</v>
      </c>
      <c r="E46" s="3">
        <v>340</v>
      </c>
      <c r="F46" s="10">
        <f t="shared" si="12"/>
        <v>0.96590909090909094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508</v>
      </c>
      <c r="E47" s="3">
        <v>1692</v>
      </c>
      <c r="F47" s="10">
        <f t="shared" si="12"/>
        <v>0.76909090909090905</v>
      </c>
      <c r="G47" s="31"/>
      <c r="H47" s="32"/>
    </row>
    <row r="48" spans="1:8" x14ac:dyDescent="0.25">
      <c r="A48" s="29" t="s">
        <v>16</v>
      </c>
      <c r="B48" s="29"/>
      <c r="C48" s="16">
        <v>1337</v>
      </c>
      <c r="D48" s="9">
        <f t="shared" si="13"/>
        <v>1337</v>
      </c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8054</v>
      </c>
      <c r="D49" s="11">
        <f>C49-E49</f>
        <v>3099</v>
      </c>
      <c r="E49" s="11">
        <f t="shared" ref="E49" si="14">SUM(E42:E48)</f>
        <v>4955</v>
      </c>
      <c r="F49" s="12">
        <f>E49/C49</f>
        <v>0.61522224981375717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44878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475</v>
      </c>
      <c r="E52" s="3">
        <v>744</v>
      </c>
      <c r="F52" s="10">
        <f>E52/C52</f>
        <v>0.61033634126333058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172</v>
      </c>
      <c r="E53" s="3">
        <v>152</v>
      </c>
      <c r="F53" s="10">
        <f t="shared" ref="F53:F57" si="15">E53/C53</f>
        <v>0.46913580246913578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372</v>
      </c>
      <c r="E54" s="3">
        <v>820</v>
      </c>
      <c r="F54" s="10">
        <f t="shared" si="15"/>
        <v>0.68791946308724827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473</v>
      </c>
      <c r="E55" s="3">
        <v>957</v>
      </c>
      <c r="F55" s="10">
        <f t="shared" si="15"/>
        <v>0.66923076923076918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8" si="16">C56-E56</f>
        <v>21</v>
      </c>
      <c r="E56" s="3">
        <v>331</v>
      </c>
      <c r="F56" s="10">
        <f t="shared" si="15"/>
        <v>0.94034090909090906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730</v>
      </c>
      <c r="E57" s="3">
        <v>1470</v>
      </c>
      <c r="F57" s="10">
        <f t="shared" si="15"/>
        <v>0.66818181818181821</v>
      </c>
      <c r="G57" s="31"/>
      <c r="H57" s="32"/>
    </row>
    <row r="58" spans="1:8" x14ac:dyDescent="0.25">
      <c r="A58" s="29" t="s">
        <v>16</v>
      </c>
      <c r="B58" s="29"/>
      <c r="C58" s="16">
        <v>1337</v>
      </c>
      <c r="D58" s="9">
        <f t="shared" si="16"/>
        <v>1337</v>
      </c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8054</v>
      </c>
      <c r="D59" s="11">
        <f>C59-E59</f>
        <v>3580</v>
      </c>
      <c r="E59" s="11">
        <f t="shared" ref="E59" si="17">SUM(E52:E58)</f>
        <v>4474</v>
      </c>
      <c r="F59" s="12">
        <f>E59/C59</f>
        <v>0.55550037248572137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44879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531</v>
      </c>
      <c r="E62" s="3">
        <v>688</v>
      </c>
      <c r="F62" s="10">
        <f>E62/C62</f>
        <v>0.56439704675963909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129</v>
      </c>
      <c r="E63" s="3">
        <v>195</v>
      </c>
      <c r="F63" s="10">
        <f t="shared" ref="F63:F67" si="18">E63/C63</f>
        <v>0.60185185185185186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341</v>
      </c>
      <c r="E64" s="3">
        <v>851</v>
      </c>
      <c r="F64" s="10">
        <f t="shared" si="18"/>
        <v>0.71392617449664431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290</v>
      </c>
      <c r="E65" s="3">
        <v>1140</v>
      </c>
      <c r="F65" s="10">
        <f t="shared" si="18"/>
        <v>0.79720279720279719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8" si="19">C66-E66</f>
        <v>20</v>
      </c>
      <c r="E66" s="3">
        <v>332</v>
      </c>
      <c r="F66" s="10">
        <f t="shared" si="18"/>
        <v>0.94318181818181823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897</v>
      </c>
      <c r="E67" s="3">
        <v>1303</v>
      </c>
      <c r="F67" s="10">
        <f t="shared" si="18"/>
        <v>0.59227272727272728</v>
      </c>
      <c r="G67" s="31"/>
      <c r="H67" s="32"/>
    </row>
    <row r="68" spans="1:8" x14ac:dyDescent="0.25">
      <c r="A68" s="29" t="s">
        <v>16</v>
      </c>
      <c r="B68" s="29"/>
      <c r="C68" s="16">
        <v>1337</v>
      </c>
      <c r="D68" s="9">
        <f t="shared" si="19"/>
        <v>1337</v>
      </c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8054</v>
      </c>
      <c r="D69" s="11">
        <f>C69-E69</f>
        <v>3545</v>
      </c>
      <c r="E69" s="11">
        <f t="shared" ref="E69" si="20">SUM(E62:E68)</f>
        <v>4509</v>
      </c>
      <c r="F69" s="12">
        <f>E69/C69</f>
        <v>0.55984603923516263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'8-14'!B61+1</f>
        <v>44880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502</v>
      </c>
      <c r="E2" s="3">
        <v>717</v>
      </c>
      <c r="F2" s="10">
        <f>E2/C2</f>
        <v>0.58818703855619359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103</v>
      </c>
      <c r="E3" s="3">
        <v>221</v>
      </c>
      <c r="F3" s="10">
        <f t="shared" ref="F3:F7" si="0">E3/C3</f>
        <v>0.6820987654320988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370</v>
      </c>
      <c r="E4" s="3">
        <v>822</v>
      </c>
      <c r="F4" s="10">
        <f t="shared" si="0"/>
        <v>0.68959731543624159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103</v>
      </c>
      <c r="E5" s="3">
        <v>1327</v>
      </c>
      <c r="F5" s="10">
        <f t="shared" si="0"/>
        <v>0.92797202797202794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8" si="1">C6-E6</f>
        <v>6</v>
      </c>
      <c r="E6" s="3">
        <v>346</v>
      </c>
      <c r="F6" s="10">
        <f t="shared" si="0"/>
        <v>0.98295454545454541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931</v>
      </c>
      <c r="E7" s="3">
        <v>1269</v>
      </c>
      <c r="F7" s="10">
        <f t="shared" si="0"/>
        <v>0.57681818181818179</v>
      </c>
      <c r="G7" s="31"/>
      <c r="H7" s="32"/>
    </row>
    <row r="8" spans="1:8" x14ac:dyDescent="0.25">
      <c r="A8" s="29" t="s">
        <v>16</v>
      </c>
      <c r="B8" s="29"/>
      <c r="C8" s="16">
        <v>1337</v>
      </c>
      <c r="D8" s="9">
        <f t="shared" si="1"/>
        <v>1337</v>
      </c>
      <c r="E8" s="3"/>
      <c r="F8" s="10"/>
      <c r="G8" s="33"/>
      <c r="H8" s="34"/>
    </row>
    <row r="9" spans="1:8" x14ac:dyDescent="0.25">
      <c r="A9" s="14"/>
      <c r="B9" s="14"/>
      <c r="C9" s="11">
        <f>SUM(C2:C8)</f>
        <v>8054</v>
      </c>
      <c r="D9" s="11">
        <f>C9-E9</f>
        <v>3352</v>
      </c>
      <c r="E9" s="11">
        <f t="shared" ref="E9" si="2">SUM(E2:E8)</f>
        <v>4702</v>
      </c>
      <c r="F9" s="12">
        <f>E9/C9</f>
        <v>0.58380928731065307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44881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579</v>
      </c>
      <c r="E12" s="3">
        <v>640</v>
      </c>
      <c r="F12" s="10">
        <f>E12/C12</f>
        <v>0.52502050861361771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81</v>
      </c>
      <c r="E13" s="3">
        <v>243</v>
      </c>
      <c r="F13" s="10">
        <f t="shared" ref="F13:F17" si="3">E13/C13</f>
        <v>0.75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334</v>
      </c>
      <c r="E14" s="3">
        <v>858</v>
      </c>
      <c r="F14" s="10">
        <f t="shared" si="3"/>
        <v>0.71979865771812079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96</v>
      </c>
      <c r="E15" s="3">
        <v>1334</v>
      </c>
      <c r="F15" s="10">
        <f t="shared" si="3"/>
        <v>0.93286713286713285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8" si="4">C16-E16</f>
        <v>15</v>
      </c>
      <c r="E16" s="3">
        <v>337</v>
      </c>
      <c r="F16" s="10">
        <f t="shared" si="3"/>
        <v>0.95738636363636365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933</v>
      </c>
      <c r="E17" s="3">
        <v>1267</v>
      </c>
      <c r="F17" s="10">
        <f t="shared" si="3"/>
        <v>0.57590909090909093</v>
      </c>
      <c r="G17" s="31"/>
      <c r="H17" s="32"/>
    </row>
    <row r="18" spans="1:8" x14ac:dyDescent="0.25">
      <c r="A18" s="29" t="s">
        <v>16</v>
      </c>
      <c r="B18" s="29"/>
      <c r="C18" s="16">
        <v>1337</v>
      </c>
      <c r="D18" s="9">
        <f t="shared" si="4"/>
        <v>1337</v>
      </c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8054</v>
      </c>
      <c r="D19" s="11">
        <f>C19-E19</f>
        <v>3375</v>
      </c>
      <c r="E19" s="11">
        <f t="shared" ref="E19" si="5">SUM(E12:E18)</f>
        <v>4679</v>
      </c>
      <c r="F19" s="12">
        <f>E19/C19</f>
        <v>0.58095356344673454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44882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607</v>
      </c>
      <c r="E22" s="3">
        <v>612</v>
      </c>
      <c r="F22" s="10">
        <f>E22/C22</f>
        <v>0.50205086136177191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119</v>
      </c>
      <c r="E23" s="3">
        <v>205</v>
      </c>
      <c r="F23" s="10">
        <f t="shared" ref="F23:F27" si="6">E23/C23</f>
        <v>0.63271604938271608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385</v>
      </c>
      <c r="E24" s="3">
        <v>807</v>
      </c>
      <c r="F24" s="10">
        <f t="shared" si="6"/>
        <v>0.67701342281879195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318</v>
      </c>
      <c r="E25" s="3">
        <v>1112</v>
      </c>
      <c r="F25" s="10">
        <f t="shared" si="6"/>
        <v>0.77762237762237763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8" si="7">C26-E26</f>
        <v>19</v>
      </c>
      <c r="E26" s="3">
        <v>333</v>
      </c>
      <c r="F26" s="10">
        <f t="shared" si="6"/>
        <v>0.94602272727272729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879</v>
      </c>
      <c r="E27" s="3">
        <v>1321</v>
      </c>
      <c r="F27" s="10">
        <f t="shared" si="6"/>
        <v>0.60045454545454546</v>
      </c>
      <c r="G27" s="31"/>
      <c r="H27" s="32"/>
    </row>
    <row r="28" spans="1:8" x14ac:dyDescent="0.25">
      <c r="A28" s="29" t="s">
        <v>16</v>
      </c>
      <c r="B28" s="29"/>
      <c r="C28" s="16">
        <v>1337</v>
      </c>
      <c r="D28" s="9">
        <f t="shared" si="7"/>
        <v>1337</v>
      </c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8054</v>
      </c>
      <c r="D29" s="11">
        <f>C29-E29</f>
        <v>3664</v>
      </c>
      <c r="E29" s="11">
        <f t="shared" ref="E29" si="8">SUM(E22:E28)</f>
        <v>4390</v>
      </c>
      <c r="F29" s="12">
        <f>E29/C29</f>
        <v>0.54507077228706236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44883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528</v>
      </c>
      <c r="E32" s="3">
        <v>691</v>
      </c>
      <c r="F32" s="10">
        <f>E32/C32</f>
        <v>0.5668580803937654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131</v>
      </c>
      <c r="E33" s="3">
        <v>193</v>
      </c>
      <c r="F33" s="10">
        <f t="shared" ref="F33:F38" si="9">E33/C33</f>
        <v>0.59567901234567899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371</v>
      </c>
      <c r="E34" s="3">
        <v>821</v>
      </c>
      <c r="F34" s="10">
        <f t="shared" si="9"/>
        <v>0.68875838926174493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514</v>
      </c>
      <c r="E35" s="3">
        <v>916</v>
      </c>
      <c r="F35" s="10">
        <f t="shared" si="9"/>
        <v>0.64055944055944058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8" si="10">C36-E36</f>
        <v>19</v>
      </c>
      <c r="E36" s="3">
        <v>333</v>
      </c>
      <c r="F36" s="10">
        <f t="shared" si="9"/>
        <v>0.94602272727272729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859</v>
      </c>
      <c r="E37" s="3">
        <v>1341</v>
      </c>
      <c r="F37" s="10">
        <f t="shared" si="9"/>
        <v>0.6095454545454545</v>
      </c>
      <c r="G37" s="31"/>
      <c r="H37" s="32"/>
    </row>
    <row r="38" spans="1:8" x14ac:dyDescent="0.25">
      <c r="A38" s="29" t="s">
        <v>16</v>
      </c>
      <c r="B38" s="29"/>
      <c r="C38" s="16">
        <v>1337</v>
      </c>
      <c r="D38" s="9">
        <f t="shared" si="10"/>
        <v>1337</v>
      </c>
      <c r="E38" s="3"/>
      <c r="F38" s="10">
        <f t="shared" si="9"/>
        <v>0</v>
      </c>
      <c r="G38" s="33"/>
      <c r="H38" s="34"/>
    </row>
    <row r="39" spans="1:8" x14ac:dyDescent="0.25">
      <c r="A39" s="14"/>
      <c r="B39" s="14"/>
      <c r="C39" s="11">
        <f>SUM(C32:C38)</f>
        <v>8054</v>
      </c>
      <c r="D39" s="11">
        <f>C39-E39</f>
        <v>3759</v>
      </c>
      <c r="E39" s="11">
        <f t="shared" ref="E39" si="11">SUM(E32:E38)</f>
        <v>4295</v>
      </c>
      <c r="F39" s="12">
        <f>E39/C39</f>
        <v>0.53327539111000744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44884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548</v>
      </c>
      <c r="E42" s="3">
        <v>671</v>
      </c>
      <c r="F42" s="10">
        <f>E42/C42</f>
        <v>0.55045118949958982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135</v>
      </c>
      <c r="E43" s="3">
        <v>189</v>
      </c>
      <c r="F43" s="10">
        <f t="shared" ref="F43:F48" si="12">E43/C43</f>
        <v>0.58333333333333337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387</v>
      </c>
      <c r="E44" s="3">
        <v>805</v>
      </c>
      <c r="F44" s="10">
        <f t="shared" si="12"/>
        <v>0.67533557046979864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725</v>
      </c>
      <c r="E45" s="3">
        <v>705</v>
      </c>
      <c r="F45" s="10">
        <f t="shared" si="12"/>
        <v>0.49300699300699302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8" si="13">C46-E46</f>
        <v>17</v>
      </c>
      <c r="E46" s="3">
        <v>335</v>
      </c>
      <c r="F46" s="10">
        <f t="shared" si="12"/>
        <v>0.95170454545454541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935</v>
      </c>
      <c r="E47" s="3">
        <v>1265</v>
      </c>
      <c r="F47" s="10">
        <f t="shared" si="12"/>
        <v>0.57499999999999996</v>
      </c>
      <c r="G47" s="31"/>
      <c r="H47" s="32"/>
    </row>
    <row r="48" spans="1:8" x14ac:dyDescent="0.25">
      <c r="A48" s="29" t="s">
        <v>16</v>
      </c>
      <c r="B48" s="29"/>
      <c r="C48" s="16">
        <v>1337</v>
      </c>
      <c r="D48" s="9">
        <f t="shared" si="13"/>
        <v>1303</v>
      </c>
      <c r="E48" s="3">
        <v>34</v>
      </c>
      <c r="F48" s="10">
        <f t="shared" si="12"/>
        <v>2.5430067314884067E-2</v>
      </c>
      <c r="G48" s="33"/>
      <c r="H48" s="34"/>
    </row>
    <row r="49" spans="1:8" x14ac:dyDescent="0.25">
      <c r="A49" s="14"/>
      <c r="B49" s="14"/>
      <c r="C49" s="11">
        <f>SUM(C42:C48)</f>
        <v>8054</v>
      </c>
      <c r="D49" s="11">
        <f>C49-E49</f>
        <v>4050</v>
      </c>
      <c r="E49" s="11">
        <f t="shared" ref="E49" si="14">SUM(E42:E48)</f>
        <v>4004</v>
      </c>
      <c r="F49" s="12">
        <f>E49/C49</f>
        <v>0.49714427613608148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44885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416</v>
      </c>
      <c r="E52" s="3">
        <v>803</v>
      </c>
      <c r="F52" s="10">
        <f>E52/C52</f>
        <v>0.6587366694011485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164</v>
      </c>
      <c r="E53" s="3">
        <v>160</v>
      </c>
      <c r="F53" s="10">
        <f t="shared" ref="F53:F58" si="15">E53/C53</f>
        <v>0.49382716049382713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504</v>
      </c>
      <c r="E54" s="3">
        <v>688</v>
      </c>
      <c r="F54" s="10">
        <f t="shared" si="15"/>
        <v>0.57718120805369133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770</v>
      </c>
      <c r="E55" s="3">
        <v>660</v>
      </c>
      <c r="F55" s="10">
        <f t="shared" si="15"/>
        <v>0.46153846153846156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8" si="16">C56-E56</f>
        <v>22</v>
      </c>
      <c r="E56" s="3">
        <v>330</v>
      </c>
      <c r="F56" s="10">
        <f t="shared" si="15"/>
        <v>0.9375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735</v>
      </c>
      <c r="E57" s="3">
        <v>1465</v>
      </c>
      <c r="F57" s="10">
        <f t="shared" si="15"/>
        <v>0.66590909090909089</v>
      </c>
      <c r="G57" s="31"/>
      <c r="H57" s="32"/>
    </row>
    <row r="58" spans="1:8" x14ac:dyDescent="0.25">
      <c r="A58" s="29" t="s">
        <v>16</v>
      </c>
      <c r="B58" s="29"/>
      <c r="C58" s="16">
        <v>1337</v>
      </c>
      <c r="D58" s="9">
        <f t="shared" si="16"/>
        <v>1259</v>
      </c>
      <c r="E58" s="3">
        <v>78</v>
      </c>
      <c r="F58" s="10">
        <f t="shared" si="15"/>
        <v>5.8339566192969337E-2</v>
      </c>
      <c r="G58" s="33"/>
      <c r="H58" s="34"/>
    </row>
    <row r="59" spans="1:8" x14ac:dyDescent="0.25">
      <c r="A59" s="14"/>
      <c r="B59" s="14"/>
      <c r="C59" s="11">
        <f>SUM(C52:C58)</f>
        <v>8054</v>
      </c>
      <c r="D59" s="11">
        <f>C59-E59</f>
        <v>3870</v>
      </c>
      <c r="E59" s="11">
        <f t="shared" ref="E59" si="17">SUM(E52:E58)</f>
        <v>4184</v>
      </c>
      <c r="F59" s="12">
        <f>E59/C59</f>
        <v>0.51949341941892224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44886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440</v>
      </c>
      <c r="E62" s="3">
        <v>779</v>
      </c>
      <c r="F62" s="10">
        <f>E62/C62</f>
        <v>0.63904840032813781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196</v>
      </c>
      <c r="E63" s="3">
        <v>128</v>
      </c>
      <c r="F63" s="10">
        <f t="shared" ref="F63:F68" si="18">E63/C63</f>
        <v>0.39506172839506171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572</v>
      </c>
      <c r="E64" s="3">
        <v>620</v>
      </c>
      <c r="F64" s="10">
        <f t="shared" si="18"/>
        <v>0.52013422818791943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830</v>
      </c>
      <c r="E65" s="3">
        <v>600</v>
      </c>
      <c r="F65" s="10">
        <f t="shared" si="18"/>
        <v>0.41958041958041958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8" si="19">C66-E66</f>
        <v>45</v>
      </c>
      <c r="E66" s="3">
        <v>307</v>
      </c>
      <c r="F66" s="10">
        <f t="shared" si="18"/>
        <v>0.87215909090909094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815</v>
      </c>
      <c r="E67" s="3">
        <v>1385</v>
      </c>
      <c r="F67" s="10">
        <f t="shared" si="18"/>
        <v>0.62954545454545452</v>
      </c>
      <c r="G67" s="31"/>
      <c r="H67" s="32"/>
    </row>
    <row r="68" spans="1:8" x14ac:dyDescent="0.25">
      <c r="A68" s="29" t="s">
        <v>16</v>
      </c>
      <c r="B68" s="29"/>
      <c r="C68" s="16">
        <v>1337</v>
      </c>
      <c r="D68" s="9">
        <f t="shared" si="19"/>
        <v>1243</v>
      </c>
      <c r="E68" s="3">
        <v>94</v>
      </c>
      <c r="F68" s="10">
        <f t="shared" si="18"/>
        <v>7.0306656694091252E-2</v>
      </c>
      <c r="G68" s="33"/>
      <c r="H68" s="34"/>
    </row>
    <row r="69" spans="1:8" x14ac:dyDescent="0.25">
      <c r="A69" s="14"/>
      <c r="B69" s="14"/>
      <c r="C69" s="11">
        <f>SUM(C62:C68)</f>
        <v>8054</v>
      </c>
      <c r="D69" s="11">
        <f>C69-E69</f>
        <v>4141</v>
      </c>
      <c r="E69" s="11">
        <f t="shared" ref="E69" si="20">SUM(E62:E68)</f>
        <v>3913</v>
      </c>
      <c r="F69" s="12">
        <f>E69/C69</f>
        <v>0.48584554258753415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'15-21'!B61+1</f>
        <v>44887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359</v>
      </c>
      <c r="E2" s="3">
        <v>860</v>
      </c>
      <c r="F2" s="10">
        <f>E2/C2</f>
        <v>0.7054963084495488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197</v>
      </c>
      <c r="E3" s="3">
        <v>127</v>
      </c>
      <c r="F3" s="10">
        <f t="shared" ref="F3:F8" si="0">E3/C3</f>
        <v>0.39197530864197533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474</v>
      </c>
      <c r="E4" s="3">
        <v>718</v>
      </c>
      <c r="F4" s="10">
        <f t="shared" si="0"/>
        <v>0.6023489932885906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864</v>
      </c>
      <c r="E5" s="3">
        <v>566</v>
      </c>
      <c r="F5" s="10">
        <f t="shared" si="0"/>
        <v>0.39580419580419579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8" si="1">C6-E6</f>
        <v>42</v>
      </c>
      <c r="E6" s="3">
        <v>310</v>
      </c>
      <c r="F6" s="10">
        <f t="shared" si="0"/>
        <v>0.88068181818181823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730</v>
      </c>
      <c r="E7" s="3">
        <v>1470</v>
      </c>
      <c r="F7" s="10">
        <f t="shared" si="0"/>
        <v>0.66818181818181821</v>
      </c>
      <c r="G7" s="31"/>
      <c r="H7" s="32"/>
    </row>
    <row r="8" spans="1:8" x14ac:dyDescent="0.25">
      <c r="A8" s="29" t="s">
        <v>16</v>
      </c>
      <c r="B8" s="29"/>
      <c r="C8" s="16">
        <v>1337</v>
      </c>
      <c r="D8" s="9">
        <f t="shared" si="1"/>
        <v>1212</v>
      </c>
      <c r="E8" s="3">
        <v>125</v>
      </c>
      <c r="F8" s="10">
        <f t="shared" si="0"/>
        <v>9.3492894540014956E-2</v>
      </c>
      <c r="G8" s="33"/>
      <c r="H8" s="34"/>
    </row>
    <row r="9" spans="1:8" x14ac:dyDescent="0.25">
      <c r="A9" s="14"/>
      <c r="B9" s="14"/>
      <c r="C9" s="11">
        <f>SUM(C2:C8)</f>
        <v>8054</v>
      </c>
      <c r="D9" s="11">
        <f>C9-E9</f>
        <v>3878</v>
      </c>
      <c r="E9" s="11">
        <f t="shared" ref="E9" si="2">SUM(E2:E8)</f>
        <v>4176</v>
      </c>
      <c r="F9" s="12">
        <f>E9/C9</f>
        <v>0.51850012416190716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B1+1</f>
        <v>44888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-3</v>
      </c>
      <c r="E12" s="3">
        <v>1222</v>
      </c>
      <c r="F12" s="10">
        <f>E12/C12</f>
        <v>1.0024610336341264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145</v>
      </c>
      <c r="E13" s="3">
        <v>179</v>
      </c>
      <c r="F13" s="10">
        <f t="shared" ref="F13:F18" si="3">E13/C13</f>
        <v>0.55246913580246915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324</v>
      </c>
      <c r="E14" s="3">
        <v>868</v>
      </c>
      <c r="F14" s="10">
        <f t="shared" si="3"/>
        <v>0.72818791946308725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768</v>
      </c>
      <c r="E15" s="3">
        <v>662</v>
      </c>
      <c r="F15" s="10">
        <f t="shared" si="3"/>
        <v>0.46293706293706294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8" si="4">C16-E16</f>
        <v>16</v>
      </c>
      <c r="E16" s="3">
        <v>336</v>
      </c>
      <c r="F16" s="10">
        <f t="shared" si="3"/>
        <v>0.95454545454545459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421</v>
      </c>
      <c r="E17" s="3">
        <v>1779</v>
      </c>
      <c r="F17" s="10">
        <f t="shared" si="3"/>
        <v>0.8086363636363636</v>
      </c>
      <c r="G17" s="31"/>
      <c r="H17" s="32"/>
    </row>
    <row r="18" spans="1:8" x14ac:dyDescent="0.25">
      <c r="A18" s="29" t="s">
        <v>16</v>
      </c>
      <c r="B18" s="29"/>
      <c r="C18" s="16">
        <v>1337</v>
      </c>
      <c r="D18" s="9">
        <f t="shared" si="4"/>
        <v>1197</v>
      </c>
      <c r="E18" s="3">
        <v>140</v>
      </c>
      <c r="F18" s="10">
        <f t="shared" si="3"/>
        <v>0.10471204188481675</v>
      </c>
      <c r="G18" s="33"/>
      <c r="H18" s="34"/>
    </row>
    <row r="19" spans="1:8" x14ac:dyDescent="0.25">
      <c r="A19" s="14"/>
      <c r="B19" s="14"/>
      <c r="C19" s="11">
        <f>SUM(C12:C18)</f>
        <v>8054</v>
      </c>
      <c r="D19" s="11">
        <f>C19-E19</f>
        <v>2868</v>
      </c>
      <c r="E19" s="11">
        <f t="shared" ref="E19" si="5">SUM(E12:E18)</f>
        <v>5186</v>
      </c>
      <c r="F19" s="12">
        <f>E19/C19</f>
        <v>0.64390365036006958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B11+1</f>
        <v>44889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-15</v>
      </c>
      <c r="E22" s="3">
        <v>1234</v>
      </c>
      <c r="F22" s="10">
        <f>E22/C22</f>
        <v>1.0123051681706317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64</v>
      </c>
      <c r="E23" s="3">
        <v>260</v>
      </c>
      <c r="F23" s="10">
        <f t="shared" ref="F23:F28" si="6">E23/C23</f>
        <v>0.80246913580246915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204</v>
      </c>
      <c r="E24" s="3">
        <v>988</v>
      </c>
      <c r="F24" s="10">
        <f t="shared" si="6"/>
        <v>0.82885906040268453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603</v>
      </c>
      <c r="E25" s="3">
        <v>827</v>
      </c>
      <c r="F25" s="10">
        <f t="shared" si="6"/>
        <v>0.57832167832167836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8" si="7">C26-E26</f>
        <v>20</v>
      </c>
      <c r="E26" s="3">
        <v>332</v>
      </c>
      <c r="F26" s="10">
        <f t="shared" si="6"/>
        <v>0.94318181818181823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267</v>
      </c>
      <c r="E27" s="3">
        <v>1933</v>
      </c>
      <c r="F27" s="10">
        <f t="shared" si="6"/>
        <v>0.87863636363636366</v>
      </c>
      <c r="G27" s="31"/>
      <c r="H27" s="32"/>
    </row>
    <row r="28" spans="1:8" x14ac:dyDescent="0.25">
      <c r="A28" s="29" t="s">
        <v>16</v>
      </c>
      <c r="B28" s="29"/>
      <c r="C28" s="16">
        <v>1337</v>
      </c>
      <c r="D28" s="9">
        <f t="shared" si="7"/>
        <v>1076</v>
      </c>
      <c r="E28" s="3">
        <v>261</v>
      </c>
      <c r="F28" s="10">
        <f t="shared" si="6"/>
        <v>0.19521316379955123</v>
      </c>
      <c r="G28" s="33"/>
      <c r="H28" s="34"/>
    </row>
    <row r="29" spans="1:8" x14ac:dyDescent="0.25">
      <c r="A29" s="14"/>
      <c r="B29" s="14"/>
      <c r="C29" s="11">
        <f>SUM(C22:C28)</f>
        <v>8054</v>
      </c>
      <c r="D29" s="11">
        <f>C29-E29</f>
        <v>2219</v>
      </c>
      <c r="E29" s="11">
        <f t="shared" ref="E29" si="8">SUM(E22:E28)</f>
        <v>5835</v>
      </c>
      <c r="F29" s="12">
        <f>E29/C29</f>
        <v>0.72448472808542341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6</v>
      </c>
      <c r="B31" s="15">
        <f>B21+1</f>
        <v>44890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9</v>
      </c>
      <c r="E32" s="3">
        <v>1210</v>
      </c>
      <c r="F32" s="10">
        <f>E32/C32</f>
        <v>0.99261689909762096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31</v>
      </c>
      <c r="E33" s="3">
        <v>293</v>
      </c>
      <c r="F33" s="10">
        <f t="shared" ref="F33:F38" si="9">E33/C33</f>
        <v>0.90432098765432101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173</v>
      </c>
      <c r="E34" s="3">
        <v>1019</v>
      </c>
      <c r="F34" s="10">
        <f t="shared" si="9"/>
        <v>0.85486577181208057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525</v>
      </c>
      <c r="E35" s="3">
        <v>905</v>
      </c>
      <c r="F35" s="10">
        <f t="shared" si="9"/>
        <v>0.63286713286713292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8" si="10">C36-E36</f>
        <v>27</v>
      </c>
      <c r="E36" s="3">
        <v>325</v>
      </c>
      <c r="F36" s="10">
        <f t="shared" si="9"/>
        <v>0.92329545454545459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289</v>
      </c>
      <c r="E37" s="3">
        <v>1911</v>
      </c>
      <c r="F37" s="10">
        <f t="shared" si="9"/>
        <v>0.86863636363636365</v>
      </c>
      <c r="G37" s="31"/>
      <c r="H37" s="32"/>
    </row>
    <row r="38" spans="1:8" x14ac:dyDescent="0.25">
      <c r="A38" s="29" t="s">
        <v>16</v>
      </c>
      <c r="B38" s="29"/>
      <c r="C38" s="16">
        <v>1337</v>
      </c>
      <c r="D38" s="9">
        <f t="shared" si="10"/>
        <v>1052</v>
      </c>
      <c r="E38" s="3">
        <v>285</v>
      </c>
      <c r="F38" s="10">
        <f t="shared" si="9"/>
        <v>0.2131637995512341</v>
      </c>
      <c r="G38" s="33"/>
      <c r="H38" s="34"/>
    </row>
    <row r="39" spans="1:8" x14ac:dyDescent="0.25">
      <c r="A39" s="14"/>
      <c r="B39" s="14"/>
      <c r="C39" s="11">
        <f>SUM(C32:C38)</f>
        <v>8054</v>
      </c>
      <c r="D39" s="11">
        <f>C39-E39</f>
        <v>2106</v>
      </c>
      <c r="E39" s="11">
        <f t="shared" ref="E39" si="11">SUM(E32:E38)</f>
        <v>5948</v>
      </c>
      <c r="F39" s="12">
        <f>E39/C39</f>
        <v>0.73851502359076238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7</v>
      </c>
      <c r="B41" s="15">
        <f>B31+1</f>
        <v>44891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198</v>
      </c>
      <c r="E42" s="3">
        <v>1021</v>
      </c>
      <c r="F42" s="10">
        <f>E42/C42</f>
        <v>0.83757178014766198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82</v>
      </c>
      <c r="E43" s="3">
        <v>242</v>
      </c>
      <c r="F43" s="10">
        <f t="shared" ref="F43:F48" si="12">E43/C43</f>
        <v>0.74691358024691357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217</v>
      </c>
      <c r="E44" s="3">
        <v>975</v>
      </c>
      <c r="F44" s="10">
        <f t="shared" si="12"/>
        <v>0.81795302013422821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550</v>
      </c>
      <c r="E45" s="3">
        <v>880</v>
      </c>
      <c r="F45" s="10">
        <f t="shared" si="12"/>
        <v>0.61538461538461542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8" si="13">C46-E46</f>
        <v>31</v>
      </c>
      <c r="E46" s="3">
        <v>321</v>
      </c>
      <c r="F46" s="10">
        <f t="shared" si="12"/>
        <v>0.91193181818181823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719</v>
      </c>
      <c r="E47" s="3">
        <v>1481</v>
      </c>
      <c r="F47" s="10">
        <f t="shared" si="12"/>
        <v>0.67318181818181821</v>
      </c>
      <c r="G47" s="31"/>
      <c r="H47" s="32"/>
    </row>
    <row r="48" spans="1:8" x14ac:dyDescent="0.25">
      <c r="A48" s="29" t="s">
        <v>16</v>
      </c>
      <c r="B48" s="29"/>
      <c r="C48" s="16">
        <v>1337</v>
      </c>
      <c r="D48" s="9">
        <f t="shared" si="13"/>
        <v>1116</v>
      </c>
      <c r="E48" s="3">
        <v>221</v>
      </c>
      <c r="F48" s="10">
        <f t="shared" si="12"/>
        <v>0.16529543754674644</v>
      </c>
      <c r="G48" s="33"/>
      <c r="H48" s="34"/>
    </row>
    <row r="49" spans="1:8" x14ac:dyDescent="0.25">
      <c r="A49" s="14"/>
      <c r="B49" s="14"/>
      <c r="C49" s="11">
        <f>SUM(C42:C48)</f>
        <v>8054</v>
      </c>
      <c r="D49" s="11">
        <f>C49-E49</f>
        <v>2913</v>
      </c>
      <c r="E49" s="11">
        <f t="shared" ref="E49" si="14">SUM(E42:E48)</f>
        <v>5141</v>
      </c>
      <c r="F49" s="12">
        <f>E49/C49</f>
        <v>0.63831636453935936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1</v>
      </c>
      <c r="B51" s="15">
        <f>B41+1</f>
        <v>44892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485</v>
      </c>
      <c r="E52" s="3">
        <v>734</v>
      </c>
      <c r="F52" s="10">
        <f>E52/C52</f>
        <v>0.60213289581624285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129</v>
      </c>
      <c r="E53" s="3">
        <v>195</v>
      </c>
      <c r="F53" s="10">
        <f t="shared" ref="F53:F58" si="15">E53/C53</f>
        <v>0.60185185185185186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542</v>
      </c>
      <c r="E54" s="3">
        <v>650</v>
      </c>
      <c r="F54" s="10">
        <f t="shared" si="15"/>
        <v>0.54530201342281881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895</v>
      </c>
      <c r="E55" s="3">
        <v>535</v>
      </c>
      <c r="F55" s="10">
        <f t="shared" si="15"/>
        <v>0.37412587412587411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8" si="16">C56-E56</f>
        <v>62</v>
      </c>
      <c r="E56" s="3">
        <v>290</v>
      </c>
      <c r="F56" s="10">
        <f t="shared" si="15"/>
        <v>0.82386363636363635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1045</v>
      </c>
      <c r="E57" s="3">
        <v>1155</v>
      </c>
      <c r="F57" s="10">
        <f t="shared" si="15"/>
        <v>0.52500000000000002</v>
      </c>
      <c r="G57" s="31"/>
      <c r="H57" s="32"/>
    </row>
    <row r="58" spans="1:8" x14ac:dyDescent="0.25">
      <c r="A58" s="29" t="s">
        <v>16</v>
      </c>
      <c r="B58" s="29"/>
      <c r="C58" s="16">
        <v>1337</v>
      </c>
      <c r="D58" s="9">
        <f t="shared" si="16"/>
        <v>1094</v>
      </c>
      <c r="E58" s="3">
        <v>243</v>
      </c>
      <c r="F58" s="10">
        <f t="shared" si="15"/>
        <v>0.18175018698578907</v>
      </c>
      <c r="G58" s="33"/>
      <c r="H58" s="34"/>
    </row>
    <row r="59" spans="1:8" x14ac:dyDescent="0.25">
      <c r="A59" s="14"/>
      <c r="B59" s="14"/>
      <c r="C59" s="11">
        <f>SUM(C52:C58)</f>
        <v>8054</v>
      </c>
      <c r="D59" s="11">
        <f>C59-E59</f>
        <v>4252</v>
      </c>
      <c r="E59" s="11">
        <f t="shared" ref="E59" si="17">SUM(E52:E58)</f>
        <v>3802</v>
      </c>
      <c r="F59" s="12">
        <f>E59/C59</f>
        <v>0.47206357089644896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2</v>
      </c>
      <c r="B61" s="15">
        <f>B51+1</f>
        <v>44893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564</v>
      </c>
      <c r="E62" s="3">
        <v>655</v>
      </c>
      <c r="F62" s="10">
        <f>E62/C62</f>
        <v>0.53732567678424936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159</v>
      </c>
      <c r="E63" s="3">
        <v>165</v>
      </c>
      <c r="F63" s="10">
        <f t="shared" ref="F63:F68" si="18">E63/C63</f>
        <v>0.5092592592592593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639</v>
      </c>
      <c r="E64" s="3">
        <v>553</v>
      </c>
      <c r="F64" s="10">
        <f t="shared" si="18"/>
        <v>0.46392617449664431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741</v>
      </c>
      <c r="E65" s="3">
        <v>689</v>
      </c>
      <c r="F65" s="10">
        <f t="shared" si="18"/>
        <v>0.48181818181818181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8" si="19">C66-E66</f>
        <v>31</v>
      </c>
      <c r="E66" s="3">
        <v>321</v>
      </c>
      <c r="F66" s="10">
        <f t="shared" si="18"/>
        <v>0.91193181818181823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1105</v>
      </c>
      <c r="E67" s="3">
        <v>1095</v>
      </c>
      <c r="F67" s="10">
        <f t="shared" si="18"/>
        <v>0.49772727272727274</v>
      </c>
      <c r="G67" s="31"/>
      <c r="H67" s="32"/>
    </row>
    <row r="68" spans="1:8" x14ac:dyDescent="0.25">
      <c r="A68" s="29" t="s">
        <v>16</v>
      </c>
      <c r="B68" s="29"/>
      <c r="C68" s="16">
        <v>1337</v>
      </c>
      <c r="D68" s="9">
        <f t="shared" si="19"/>
        <v>1112</v>
      </c>
      <c r="E68" s="3">
        <v>225</v>
      </c>
      <c r="F68" s="10">
        <f t="shared" si="18"/>
        <v>0.16828721017202691</v>
      </c>
      <c r="G68" s="33"/>
      <c r="H68" s="34"/>
    </row>
    <row r="69" spans="1:8" x14ac:dyDescent="0.25">
      <c r="A69" s="14"/>
      <c r="B69" s="14"/>
      <c r="C69" s="11">
        <f>SUM(C62:C68)</f>
        <v>8054</v>
      </c>
      <c r="D69" s="11">
        <f>C69-E69</f>
        <v>4351</v>
      </c>
      <c r="E69" s="11">
        <f t="shared" ref="E69" si="20">SUM(E62:E68)</f>
        <v>3703</v>
      </c>
      <c r="F69" s="12">
        <f>E69/C69</f>
        <v>0.4597715420908865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C29" sqref="C29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3</v>
      </c>
      <c r="B1" s="1">
        <f>'1-7'!B1+28</f>
        <v>44894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623</v>
      </c>
      <c r="E2" s="3">
        <v>596</v>
      </c>
      <c r="F2" s="10">
        <f>E2/C2</f>
        <v>0.4889253486464315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166</v>
      </c>
      <c r="E3" s="3">
        <v>158</v>
      </c>
      <c r="F3" s="10">
        <f t="shared" ref="F3:F8" si="0">E3/C3</f>
        <v>0.48765432098765432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712</v>
      </c>
      <c r="E4" s="3">
        <v>480</v>
      </c>
      <c r="F4" s="10">
        <f t="shared" si="0"/>
        <v>0.40268456375838924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478</v>
      </c>
      <c r="E5" s="3">
        <v>952</v>
      </c>
      <c r="F5" s="10">
        <f t="shared" si="0"/>
        <v>0.66573426573426575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8" si="1">C6-E6</f>
        <v>16</v>
      </c>
      <c r="E6" s="3">
        <v>336</v>
      </c>
      <c r="F6" s="10">
        <f t="shared" si="0"/>
        <v>0.95454545454545459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1186</v>
      </c>
      <c r="E7" s="3">
        <v>1014</v>
      </c>
      <c r="F7" s="10">
        <f t="shared" si="0"/>
        <v>0.46090909090909093</v>
      </c>
      <c r="G7" s="31"/>
      <c r="H7" s="32"/>
    </row>
    <row r="8" spans="1:8" x14ac:dyDescent="0.25">
      <c r="A8" s="29" t="s">
        <v>16</v>
      </c>
      <c r="B8" s="29"/>
      <c r="C8" s="16">
        <v>1337</v>
      </c>
      <c r="D8" s="9">
        <f t="shared" si="1"/>
        <v>1106</v>
      </c>
      <c r="E8" s="3">
        <v>231</v>
      </c>
      <c r="F8" s="10">
        <f t="shared" si="0"/>
        <v>0.17277486910994763</v>
      </c>
      <c r="G8" s="33"/>
      <c r="H8" s="34"/>
    </row>
    <row r="9" spans="1:8" x14ac:dyDescent="0.25">
      <c r="A9" s="14"/>
      <c r="B9" s="14"/>
      <c r="C9" s="11">
        <f>SUM(C2:C8)</f>
        <v>8054</v>
      </c>
      <c r="D9" s="11">
        <f>C9-E9</f>
        <v>4287</v>
      </c>
      <c r="E9" s="11">
        <f t="shared" ref="E9" si="2">SUM(E2:E8)</f>
        <v>3767</v>
      </c>
      <c r="F9" s="12">
        <f>E9/C9</f>
        <v>0.4677179041470077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4</v>
      </c>
      <c r="B11" s="15">
        <f>IF(B1="","",B1+1)</f>
        <v>44895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615</v>
      </c>
      <c r="E12" s="3">
        <v>604</v>
      </c>
      <c r="F12" s="10">
        <f>E12/C12</f>
        <v>0.49548810500410173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187</v>
      </c>
      <c r="E13" s="3">
        <v>137</v>
      </c>
      <c r="F13" s="10">
        <f t="shared" ref="F13:F18" si="3">E13/C13</f>
        <v>0.4228395061728395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737</v>
      </c>
      <c r="E14" s="3">
        <v>455</v>
      </c>
      <c r="F14" s="10">
        <f t="shared" si="3"/>
        <v>0.38171140939597314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431</v>
      </c>
      <c r="E15" s="3">
        <v>999</v>
      </c>
      <c r="F15" s="10">
        <f t="shared" si="3"/>
        <v>0.69860139860139858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8" si="4">C16-E16</f>
        <v>42</v>
      </c>
      <c r="E16" s="3">
        <v>310</v>
      </c>
      <c r="F16" s="10">
        <f t="shared" si="3"/>
        <v>0.88068181818181823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1206</v>
      </c>
      <c r="E17" s="3">
        <v>994</v>
      </c>
      <c r="F17" s="10">
        <f t="shared" si="3"/>
        <v>0.45181818181818184</v>
      </c>
      <c r="G17" s="31"/>
      <c r="H17" s="32"/>
    </row>
    <row r="18" spans="1:8" x14ac:dyDescent="0.25">
      <c r="A18" s="29" t="s">
        <v>16</v>
      </c>
      <c r="B18" s="29"/>
      <c r="C18" s="16">
        <v>1337</v>
      </c>
      <c r="D18" s="9">
        <f t="shared" si="4"/>
        <v>1136</v>
      </c>
      <c r="E18" s="3">
        <v>201</v>
      </c>
      <c r="F18" s="10">
        <f t="shared" si="3"/>
        <v>0.15033657442034407</v>
      </c>
      <c r="G18" s="33"/>
      <c r="H18" s="34"/>
    </row>
    <row r="19" spans="1:8" x14ac:dyDescent="0.25">
      <c r="A19" s="14"/>
      <c r="B19" s="14"/>
      <c r="C19" s="11">
        <f>SUM(C12:C18)</f>
        <v>8054</v>
      </c>
      <c r="D19" s="11">
        <f>C19-E19</f>
        <v>4354</v>
      </c>
      <c r="E19" s="11">
        <f t="shared" ref="E19" si="5">SUM(E12:E18)</f>
        <v>3700</v>
      </c>
      <c r="F19" s="12">
        <f>E19/C19</f>
        <v>0.45939905636950584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5</v>
      </c>
      <c r="B21" s="15">
        <f>IF(B11="","",B11+1)</f>
        <v>44896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</v>
      </c>
      <c r="D22" s="9">
        <f>C22-E22</f>
        <v>1</v>
      </c>
      <c r="E22" s="3"/>
      <c r="F22" s="10">
        <f>E22/C22</f>
        <v>0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1</v>
      </c>
      <c r="D23" s="9">
        <f>C23-E23</f>
        <v>1</v>
      </c>
      <c r="E23" s="3"/>
      <c r="F23" s="10">
        <f t="shared" ref="F23:F28" si="6">E23/C23</f>
        <v>0</v>
      </c>
      <c r="G23" s="31"/>
      <c r="H23" s="32"/>
    </row>
    <row r="24" spans="1:8" x14ac:dyDescent="0.25">
      <c r="A24" s="28" t="s">
        <v>11</v>
      </c>
      <c r="B24" s="28"/>
      <c r="C24" s="16">
        <v>1</v>
      </c>
      <c r="D24" s="9">
        <f>C24-E24</f>
        <v>1</v>
      </c>
      <c r="E24" s="3"/>
      <c r="F24" s="10">
        <f t="shared" si="6"/>
        <v>0</v>
      </c>
      <c r="G24" s="31"/>
      <c r="H24" s="32"/>
    </row>
    <row r="25" spans="1:8" x14ac:dyDescent="0.25">
      <c r="A25" s="28" t="s">
        <v>8</v>
      </c>
      <c r="B25" s="28"/>
      <c r="C25" s="16">
        <v>1</v>
      </c>
      <c r="D25" s="9">
        <f>C25-E25</f>
        <v>1</v>
      </c>
      <c r="E25" s="3"/>
      <c r="F25" s="10">
        <f t="shared" si="6"/>
        <v>0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1</v>
      </c>
      <c r="D26" s="9">
        <f t="shared" ref="D26:D28" si="7">C26-E26</f>
        <v>1</v>
      </c>
      <c r="E26" s="3"/>
      <c r="F26" s="10">
        <f t="shared" si="6"/>
        <v>0</v>
      </c>
      <c r="G26" s="31"/>
      <c r="H26" s="32"/>
    </row>
    <row r="27" spans="1:8" x14ac:dyDescent="0.25">
      <c r="A27" s="28" t="s">
        <v>12</v>
      </c>
      <c r="B27" s="28"/>
      <c r="C27" s="16">
        <v>1</v>
      </c>
      <c r="D27" s="9">
        <f t="shared" si="7"/>
        <v>1</v>
      </c>
      <c r="E27" s="3"/>
      <c r="F27" s="10">
        <f t="shared" si="6"/>
        <v>0</v>
      </c>
      <c r="G27" s="31"/>
      <c r="H27" s="32"/>
    </row>
    <row r="28" spans="1:8" x14ac:dyDescent="0.25">
      <c r="A28" s="29"/>
      <c r="B28" s="29"/>
      <c r="C28" s="16">
        <v>1</v>
      </c>
      <c r="D28" s="9">
        <f t="shared" si="7"/>
        <v>1</v>
      </c>
      <c r="E28" s="3"/>
      <c r="F28" s="10">
        <f t="shared" si="6"/>
        <v>0</v>
      </c>
      <c r="G28" s="33"/>
      <c r="H28" s="34"/>
    </row>
    <row r="29" spans="1:8" x14ac:dyDescent="0.25">
      <c r="A29" s="14"/>
      <c r="B29" s="14"/>
      <c r="C29" s="11">
        <f>SUM(C22:C28)</f>
        <v>7</v>
      </c>
      <c r="D29" s="11">
        <f>C29-E29</f>
        <v>7</v>
      </c>
      <c r="E29" s="11">
        <f t="shared" ref="E29" si="8">SUM(E22:E28)</f>
        <v>0</v>
      </c>
      <c r="F29" s="12">
        <f>E29/C29</f>
        <v>0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6</v>
      </c>
      <c r="B31" s="15">
        <f>B21+1</f>
        <v>44897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 x14ac:dyDescent="0.25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 x14ac:dyDescent="0.25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 x14ac:dyDescent="0.25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 x14ac:dyDescent="0.25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 x14ac:dyDescent="0.25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 x14ac:dyDescent="0.25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 x14ac:dyDescent="0.25">
      <c r="A38" s="29"/>
      <c r="B38" s="29"/>
      <c r="C38" s="16"/>
      <c r="D38" s="9"/>
      <c r="E38" s="3"/>
      <c r="F38" s="10"/>
      <c r="G38" s="33"/>
      <c r="H38" s="34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7</v>
      </c>
      <c r="B41" s="15">
        <f>B31+1</f>
        <v>44898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 x14ac:dyDescent="0.25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 x14ac:dyDescent="0.25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 x14ac:dyDescent="0.25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 x14ac:dyDescent="0.25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 x14ac:dyDescent="0.25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 x14ac:dyDescent="0.25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 x14ac:dyDescent="0.25">
      <c r="A48" s="29"/>
      <c r="B48" s="29"/>
      <c r="C48" s="16"/>
      <c r="D48" s="9"/>
      <c r="E48" s="3"/>
      <c r="F48" s="10"/>
      <c r="G48" s="33"/>
      <c r="H48" s="34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1</v>
      </c>
      <c r="B51" s="15">
        <f>B41+1</f>
        <v>44899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 x14ac:dyDescent="0.25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 x14ac:dyDescent="0.25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 x14ac:dyDescent="0.25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 x14ac:dyDescent="0.25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 x14ac:dyDescent="0.25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 x14ac:dyDescent="0.25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 x14ac:dyDescent="0.25">
      <c r="A58" s="29"/>
      <c r="B58" s="29"/>
      <c r="C58" s="16"/>
      <c r="D58" s="9"/>
      <c r="E58" s="3"/>
      <c r="F58" s="10"/>
      <c r="G58" s="33"/>
      <c r="H58" s="34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2</v>
      </c>
      <c r="B61" s="15">
        <f>B51+1</f>
        <v>44900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 x14ac:dyDescent="0.25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 x14ac:dyDescent="0.25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 x14ac:dyDescent="0.25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 x14ac:dyDescent="0.25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 x14ac:dyDescent="0.25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 x14ac:dyDescent="0.25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 x14ac:dyDescent="0.25">
      <c r="A68" s="29"/>
      <c r="B68" s="29"/>
      <c r="C68" s="16"/>
      <c r="D68" s="9"/>
      <c r="E68" s="3"/>
      <c r="F68" s="10"/>
      <c r="G68" s="33"/>
      <c r="H68" s="34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topLeftCell="A2" zoomScaleNormal="100" workbookViewId="0">
      <selection activeCell="G19" sqref="G18:G19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3</v>
      </c>
      <c r="B2" s="1">
        <f>'1-7'!B1</f>
        <v>44866</v>
      </c>
      <c r="C2" s="21">
        <f>IF('1-7'!F9=0,"",'1-7'!F9)</f>
        <v>0.53724857213806809</v>
      </c>
      <c r="D2" s="22">
        <f>IF(C2="","",'1-7'!G9)</f>
        <v>0</v>
      </c>
    </row>
    <row r="3" spans="1:5" x14ac:dyDescent="0.25">
      <c r="A3" s="7">
        <f t="shared" si="0"/>
        <v>4</v>
      </c>
      <c r="B3" s="15">
        <f t="shared" ref="B3:B29" si="1">B2+1</f>
        <v>44867</v>
      </c>
      <c r="C3" s="21">
        <f>IF('1-7'!F19=0,"",'1-7'!F19)</f>
        <v>0.58157437298236903</v>
      </c>
      <c r="D3" s="25">
        <f>IF(C3="","",'1-7'!G19)</f>
        <v>0</v>
      </c>
      <c r="E3" s="25"/>
    </row>
    <row r="4" spans="1:5" x14ac:dyDescent="0.25">
      <c r="A4" s="7">
        <f t="shared" si="0"/>
        <v>5</v>
      </c>
      <c r="B4" s="15">
        <f t="shared" si="1"/>
        <v>44868</v>
      </c>
      <c r="C4" s="21">
        <f>IF('1-7'!F29=0,"",'1-7'!F29)</f>
        <v>0.61037993543580826</v>
      </c>
      <c r="D4" s="25">
        <f>IF(C4="","",'1-7'!G29)</f>
        <v>0</v>
      </c>
    </row>
    <row r="5" spans="1:5" x14ac:dyDescent="0.25">
      <c r="A5" s="7">
        <f t="shared" si="0"/>
        <v>6</v>
      </c>
      <c r="B5" s="15">
        <f t="shared" si="1"/>
        <v>44869</v>
      </c>
      <c r="C5" s="21">
        <f>IF('1-7'!F39=0,"",'1-7'!F39)</f>
        <v>0.60975912590017378</v>
      </c>
      <c r="D5" s="25">
        <f>IF(C5="","",'1-7'!G39)</f>
        <v>0</v>
      </c>
    </row>
    <row r="6" spans="1:5" x14ac:dyDescent="0.25">
      <c r="A6" s="7">
        <f t="shared" si="0"/>
        <v>7</v>
      </c>
      <c r="B6" s="15">
        <f t="shared" si="1"/>
        <v>44870</v>
      </c>
      <c r="C6" s="21">
        <f>IF('1-7'!F49=0,"",'1-7'!F49)</f>
        <v>0.58306431586789176</v>
      </c>
      <c r="D6" s="25">
        <f>IF(C6="","",'1-7'!G49)</f>
        <v>0</v>
      </c>
    </row>
    <row r="7" spans="1:5" x14ac:dyDescent="0.25">
      <c r="A7" s="7">
        <f t="shared" si="0"/>
        <v>1</v>
      </c>
      <c r="B7" s="15">
        <f t="shared" si="1"/>
        <v>44871</v>
      </c>
      <c r="C7" s="21">
        <f>IF('1-7'!F59=0,"",'1-7'!F59)</f>
        <v>0.52669481003228213</v>
      </c>
      <c r="D7" s="25">
        <f>IF(C7="","",'1-7'!G59)</f>
        <v>0</v>
      </c>
    </row>
    <row r="8" spans="1:5" x14ac:dyDescent="0.25">
      <c r="A8" s="7">
        <f t="shared" si="0"/>
        <v>2</v>
      </c>
      <c r="B8" s="15">
        <f t="shared" si="1"/>
        <v>44872</v>
      </c>
      <c r="C8" s="21">
        <f>IF('1-7'!F69=0,"",'1-7'!F69)</f>
        <v>0.53091631487459645</v>
      </c>
      <c r="D8" s="25">
        <f>IF(C8="","",'1-7'!G69)</f>
        <v>0</v>
      </c>
    </row>
    <row r="9" spans="1:5" ht="15" customHeight="1" x14ac:dyDescent="0.25">
      <c r="A9" s="7">
        <f t="shared" si="0"/>
        <v>3</v>
      </c>
      <c r="B9" s="15">
        <f t="shared" si="1"/>
        <v>44873</v>
      </c>
      <c r="C9" s="21">
        <f>IF('8-14'!F9=0,"",'8-14'!F9)</f>
        <v>0.54680903898683886</v>
      </c>
      <c r="D9" s="25">
        <f>IF(C9="","",'8-14'!G9)</f>
        <v>0</v>
      </c>
    </row>
    <row r="10" spans="1:5" ht="15" customHeight="1" x14ac:dyDescent="0.25">
      <c r="A10" s="7">
        <f t="shared" si="0"/>
        <v>4</v>
      </c>
      <c r="B10" s="15">
        <f t="shared" si="1"/>
        <v>44874</v>
      </c>
      <c r="C10" s="21">
        <f>IF('8-14'!F19=0,"",'8-14'!F19)</f>
        <v>0.5852992301961758</v>
      </c>
      <c r="D10" s="25">
        <f>IF(C10="","",'8-14'!G19)</f>
        <v>0</v>
      </c>
    </row>
    <row r="11" spans="1:5" ht="15" customHeight="1" x14ac:dyDescent="0.25">
      <c r="A11" s="7">
        <f t="shared" si="0"/>
        <v>5</v>
      </c>
      <c r="B11" s="15">
        <f>B10+1</f>
        <v>44875</v>
      </c>
      <c r="C11" s="21">
        <f>IF('8-14'!F29=0,"",'8-14'!F29)</f>
        <v>0.59336975415942383</v>
      </c>
      <c r="D11" s="25">
        <f>IF(C11="","",'8-14'!G29)</f>
        <v>0</v>
      </c>
    </row>
    <row r="12" spans="1:5" ht="15" customHeight="1" x14ac:dyDescent="0.25">
      <c r="A12" s="7">
        <f t="shared" si="0"/>
        <v>6</v>
      </c>
      <c r="B12" s="15">
        <f t="shared" si="1"/>
        <v>44876</v>
      </c>
      <c r="C12" s="21">
        <f>IF('8-14'!F39=0,"",'8-14'!F39)</f>
        <v>0.61509808790663023</v>
      </c>
      <c r="D12" s="25">
        <f>IF(C12="","",'8-14'!G39)</f>
        <v>0</v>
      </c>
    </row>
    <row r="13" spans="1:5" ht="15" customHeight="1" x14ac:dyDescent="0.25">
      <c r="A13" s="7">
        <f t="shared" si="0"/>
        <v>7</v>
      </c>
      <c r="B13" s="15">
        <f t="shared" si="1"/>
        <v>44877</v>
      </c>
      <c r="C13" s="21">
        <f>IF('8-14'!F49=0,"",'8-14'!F49)</f>
        <v>0.61522224981375717</v>
      </c>
      <c r="D13" s="25">
        <f>IF(C13="","",'8-14'!G49)</f>
        <v>0</v>
      </c>
    </row>
    <row r="14" spans="1:5" ht="15" customHeight="1" x14ac:dyDescent="0.25">
      <c r="A14" s="7">
        <f t="shared" si="0"/>
        <v>1</v>
      </c>
      <c r="B14" s="15">
        <f t="shared" si="1"/>
        <v>44878</v>
      </c>
      <c r="C14" s="21">
        <f>IF('8-14'!F59=0,"",'8-14'!F59)</f>
        <v>0.55550037248572137</v>
      </c>
      <c r="D14" s="25">
        <f>IF(C14="","",'8-14'!G59)</f>
        <v>0</v>
      </c>
    </row>
    <row r="15" spans="1:5" ht="15" customHeight="1" x14ac:dyDescent="0.25">
      <c r="A15" s="7">
        <f t="shared" si="0"/>
        <v>2</v>
      </c>
      <c r="B15" s="15">
        <f t="shared" si="1"/>
        <v>44879</v>
      </c>
      <c r="C15" s="21">
        <f>IF('8-14'!F69=0,"",'8-14'!F69)</f>
        <v>0.55984603923516263</v>
      </c>
      <c r="D15" s="25">
        <f>IF(C15="","",'8-14'!G69)</f>
        <v>0</v>
      </c>
    </row>
    <row r="16" spans="1:5" ht="15" customHeight="1" x14ac:dyDescent="0.25">
      <c r="A16" s="7">
        <f t="shared" si="0"/>
        <v>3</v>
      </c>
      <c r="B16" s="15">
        <f t="shared" si="1"/>
        <v>44880</v>
      </c>
      <c r="C16" s="21">
        <f>IF('15-21'!F9=0,"",'15-21'!F9)</f>
        <v>0.58380928731065307</v>
      </c>
      <c r="D16" s="25">
        <f>IF(C16="","",'15-21'!G9)</f>
        <v>0</v>
      </c>
    </row>
    <row r="17" spans="1:4" ht="15" customHeight="1" x14ac:dyDescent="0.25">
      <c r="A17" s="7">
        <f t="shared" si="0"/>
        <v>4</v>
      </c>
      <c r="B17" s="15">
        <f t="shared" si="1"/>
        <v>44881</v>
      </c>
      <c r="C17" s="21">
        <f>IF('15-21'!F19=0,"",'15-21'!F19)</f>
        <v>0.58095356344673454</v>
      </c>
      <c r="D17" s="25">
        <f>IF(C17="","",'15-21'!G19)</f>
        <v>0</v>
      </c>
    </row>
    <row r="18" spans="1:4" ht="15" customHeight="1" x14ac:dyDescent="0.25">
      <c r="A18" s="7">
        <f t="shared" si="0"/>
        <v>5</v>
      </c>
      <c r="B18" s="15">
        <f t="shared" si="1"/>
        <v>44882</v>
      </c>
      <c r="C18" s="21">
        <f>IF('15-21'!F29=0,"",'15-21'!F29)</f>
        <v>0.54507077228706236</v>
      </c>
      <c r="D18" s="25">
        <f>IF(C18="","",'15-21'!G29)</f>
        <v>0</v>
      </c>
    </row>
    <row r="19" spans="1:4" ht="15" customHeight="1" x14ac:dyDescent="0.25">
      <c r="A19" s="7">
        <f t="shared" si="0"/>
        <v>6</v>
      </c>
      <c r="B19" s="15">
        <f t="shared" si="1"/>
        <v>44883</v>
      </c>
      <c r="C19" s="21">
        <f>IF('15-21'!F39=0,"",'15-21'!F39)</f>
        <v>0.53327539111000744</v>
      </c>
      <c r="D19" s="25">
        <f>IF(C19="","",'15-21'!G39)</f>
        <v>0</v>
      </c>
    </row>
    <row r="20" spans="1:4" ht="15" customHeight="1" x14ac:dyDescent="0.25">
      <c r="A20" s="7">
        <f t="shared" si="0"/>
        <v>7</v>
      </c>
      <c r="B20" s="15">
        <f t="shared" si="1"/>
        <v>44884</v>
      </c>
      <c r="C20" s="21">
        <f>IF('15-21'!F49=0,"",'15-21'!F49)</f>
        <v>0.49714427613608148</v>
      </c>
      <c r="D20" s="25">
        <f>IF(C20="","",'15-21'!G49)</f>
        <v>0</v>
      </c>
    </row>
    <row r="21" spans="1:4" ht="15" customHeight="1" x14ac:dyDescent="0.25">
      <c r="A21" s="7">
        <f t="shared" si="0"/>
        <v>1</v>
      </c>
      <c r="B21" s="15">
        <f t="shared" si="1"/>
        <v>44885</v>
      </c>
      <c r="C21" s="21">
        <f>IF('15-21'!F59=0,"",'15-21'!F59)</f>
        <v>0.51949341941892224</v>
      </c>
      <c r="D21" s="25">
        <f>IF(C21="","",'15-21'!G59)</f>
        <v>0</v>
      </c>
    </row>
    <row r="22" spans="1:4" ht="15" customHeight="1" x14ac:dyDescent="0.25">
      <c r="A22" s="7">
        <f t="shared" si="0"/>
        <v>2</v>
      </c>
      <c r="B22" s="15">
        <f t="shared" si="1"/>
        <v>44886</v>
      </c>
      <c r="C22" s="21">
        <f>IF('15-21'!F69=0,"",'15-21'!F69)</f>
        <v>0.48584554258753415</v>
      </c>
      <c r="D22" s="25">
        <f>IF(C22="","",'15-21'!G69)</f>
        <v>0</v>
      </c>
    </row>
    <row r="23" spans="1:4" ht="15" customHeight="1" x14ac:dyDescent="0.25">
      <c r="A23" s="7">
        <f t="shared" si="0"/>
        <v>3</v>
      </c>
      <c r="B23" s="15">
        <f t="shared" si="1"/>
        <v>44887</v>
      </c>
      <c r="C23" s="21">
        <f>IF('22-28'!F9=0,"",'22-28'!F9)</f>
        <v>0.51850012416190716</v>
      </c>
      <c r="D23" s="25">
        <f>IF(C23="","",'22-28'!G9)</f>
        <v>0</v>
      </c>
    </row>
    <row r="24" spans="1:4" ht="15" customHeight="1" x14ac:dyDescent="0.25">
      <c r="A24" s="7">
        <f t="shared" si="0"/>
        <v>4</v>
      </c>
      <c r="B24" s="15">
        <f t="shared" si="1"/>
        <v>44888</v>
      </c>
      <c r="C24" s="21">
        <f>IF('22-28'!F19=0,"",'22-28'!F19)</f>
        <v>0.64390365036006958</v>
      </c>
      <c r="D24" s="25">
        <f>IF(C24="","",'22-28'!G19)</f>
        <v>0</v>
      </c>
    </row>
    <row r="25" spans="1:4" ht="15" customHeight="1" x14ac:dyDescent="0.25">
      <c r="A25" s="7">
        <f t="shared" si="0"/>
        <v>5</v>
      </c>
      <c r="B25" s="15">
        <f t="shared" si="1"/>
        <v>44889</v>
      </c>
      <c r="C25" s="21">
        <f>IF('22-28'!F29=0,"",'22-28'!F29)</f>
        <v>0.72448472808542341</v>
      </c>
      <c r="D25" s="25">
        <f>IF(C25="","",'22-28'!G29)</f>
        <v>0</v>
      </c>
    </row>
    <row r="26" spans="1:4" ht="15" customHeight="1" x14ac:dyDescent="0.25">
      <c r="A26" s="7">
        <f t="shared" si="0"/>
        <v>6</v>
      </c>
      <c r="B26" s="15">
        <f t="shared" si="1"/>
        <v>44890</v>
      </c>
      <c r="C26" s="21">
        <f>IF('22-28'!F39=0,"",'22-28'!F39)</f>
        <v>0.73851502359076238</v>
      </c>
      <c r="D26" s="25">
        <f>IF(C26="","",'22-28'!G39)</f>
        <v>0</v>
      </c>
    </row>
    <row r="27" spans="1:4" ht="15" customHeight="1" x14ac:dyDescent="0.25">
      <c r="A27" s="7">
        <f t="shared" si="0"/>
        <v>7</v>
      </c>
      <c r="B27" s="15">
        <f t="shared" si="1"/>
        <v>44891</v>
      </c>
      <c r="C27" s="21">
        <f>IF('22-28'!F49=0,"",'22-28'!F49)</f>
        <v>0.63831636453935936</v>
      </c>
      <c r="D27" s="25">
        <f>IF(C27="","",'22-28'!G49)</f>
        <v>0</v>
      </c>
    </row>
    <row r="28" spans="1:4" ht="15" customHeight="1" x14ac:dyDescent="0.25">
      <c r="A28" s="7">
        <f t="shared" si="0"/>
        <v>1</v>
      </c>
      <c r="B28" s="15">
        <f t="shared" si="1"/>
        <v>44892</v>
      </c>
      <c r="C28" s="21">
        <f>IF('22-28'!F59=0,"",'22-28'!F59)</f>
        <v>0.47206357089644896</v>
      </c>
      <c r="D28" s="25">
        <f>IF(C28="","",'22-28'!G59)</f>
        <v>0</v>
      </c>
    </row>
    <row r="29" spans="1:4" ht="15" customHeight="1" x14ac:dyDescent="0.25">
      <c r="A29" s="7">
        <f t="shared" si="0"/>
        <v>2</v>
      </c>
      <c r="B29" s="15">
        <f t="shared" si="1"/>
        <v>44893</v>
      </c>
      <c r="C29" s="21">
        <f>IF('22-28'!F69=0,"",'22-28'!F69)</f>
        <v>0.4597715420908865</v>
      </c>
      <c r="D29" s="25">
        <f>IF(C29="","",'22-28'!G69)</f>
        <v>0</v>
      </c>
    </row>
    <row r="30" spans="1:4" ht="15" customHeight="1" x14ac:dyDescent="0.25">
      <c r="A30" s="26">
        <f>IF(B30="","",WEEKDAY((B30)))</f>
        <v>3</v>
      </c>
      <c r="B30" s="15">
        <f>IF('29 to end of the month'!B1="","",B29+1)</f>
        <v>44894</v>
      </c>
      <c r="C30" s="21">
        <f>IF('29 to end of the month'!F9=0,"",'29 to end of the month'!F9)</f>
        <v>0.4677179041470077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4</v>
      </c>
      <c r="B31" s="15">
        <f>IF('29 to end of the month'!B11="","",B30+1)</f>
        <v>44895</v>
      </c>
      <c r="C31" s="21">
        <f>IF('29 to end of the month'!F19=0,"",'29 to end of the month'!F19)</f>
        <v>0.45939905636950584</v>
      </c>
      <c r="D31" s="25">
        <f>IF(C31="","",'29 to end of the month'!G19)</f>
        <v>0</v>
      </c>
    </row>
    <row r="32" spans="1:4" ht="15" customHeight="1" x14ac:dyDescent="0.25">
      <c r="A32" s="26"/>
      <c r="B32" s="15"/>
      <c r="C32" s="21" t="str">
        <f>IF('29 to end of the month'!F29=0,"",'29 to end of the month'!F29)</f>
        <v/>
      </c>
      <c r="D32" s="25" t="str">
        <f>IF(C32="","",'29 to end of the month'!G29)</f>
        <v/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0.56396821455177537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November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E6092C-570C-481C-AFC2-48ED0F9A4512}"/>
</file>

<file path=customXml/itemProps2.xml><?xml version="1.0" encoding="utf-8"?>
<ds:datastoreItem xmlns:ds="http://schemas.openxmlformats.org/officeDocument/2006/customXml" ds:itemID="{3A4033A6-E20E-4B03-ACD6-8C2408FFCED1}"/>
</file>

<file path=customXml/itemProps3.xml><?xml version="1.0" encoding="utf-8"?>
<ds:datastoreItem xmlns:ds="http://schemas.openxmlformats.org/officeDocument/2006/customXml" ds:itemID="{08318D36-CF20-4A9C-BDF8-E93D7D9FB8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2022-12-08T18:18:54Z</cp:lastPrinted>
  <dcterms:created xsi:type="dcterms:W3CDTF">2014-12-09T16:30:03Z</dcterms:created>
  <dcterms:modified xsi:type="dcterms:W3CDTF">2022-12-08T18:18:58Z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220500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