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A2F940D0-3EB4-42A3-B2AD-5C4D7AE0CDD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9" i="16" l="1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B32" i="20" l="1"/>
  <c r="A32" i="20" s="1"/>
  <c r="A31" i="19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<sst xmlns="http://schemas.openxmlformats.org/spreadsheetml/2006/main" count="460" uniqueCount="16">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</sst>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1</v>
      </c>
      <c r="B1" s="1">
        <v>44682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504</v>
      </c>
      <c r="E2" s="3">
        <v>715</v>
      </c>
      <c r="F2" s="10">
        <f>E2/C2</f>
        <v>0.58654634946677608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146</v>
      </c>
      <c r="E3" s="3">
        <v>178</v>
      </c>
      <c r="F3" s="10">
        <f t="shared" ref="F3:F7" si="0">E3/C3</f>
        <v>0.54938271604938271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187</v>
      </c>
      <c r="E4" s="3">
        <v>1005</v>
      </c>
      <c r="F4" s="10">
        <f t="shared" si="0"/>
        <v>0.84312080536912748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626</v>
      </c>
      <c r="E5" s="3">
        <v>804</v>
      </c>
      <c r="F5" s="10">
        <f t="shared" si="0"/>
        <v>0.56223776223776223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28</v>
      </c>
      <c r="E6" s="3">
        <v>324</v>
      </c>
      <c r="F6" s="10">
        <f t="shared" si="0"/>
        <v>0.92045454545454541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920</v>
      </c>
      <c r="E7" s="3">
        <v>1280</v>
      </c>
      <c r="F7" s="10">
        <f t="shared" si="0"/>
        <v>0.58181818181818179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2411</v>
      </c>
      <c r="E9" s="11">
        <f t="shared" ref="E9" si="2">SUM(E2:E8)</f>
        <v>4306</v>
      </c>
      <c r="F9" s="12">
        <f>E9/C9</f>
        <v>0.64105999702248029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2</v>
      </c>
      <c r="B11" s="15">
        <f>B1+1</f>
        <v>44683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610</v>
      </c>
      <c r="E12" s="3">
        <v>609</v>
      </c>
      <c r="F12" s="10">
        <f>E12/C12</f>
        <v>0.4995898277276456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158</v>
      </c>
      <c r="E13" s="3">
        <v>166</v>
      </c>
      <c r="F13" s="10">
        <f t="shared" ref="F13:F17" si="3">E13/C13</f>
        <v>0.51234567901234573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365</v>
      </c>
      <c r="E14" s="3">
        <v>827</v>
      </c>
      <c r="F14" s="10">
        <f t="shared" si="3"/>
        <v>0.69379194630872487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544</v>
      </c>
      <c r="E15" s="3">
        <v>886</v>
      </c>
      <c r="F15" s="10">
        <f t="shared" si="3"/>
        <v>0.61958041958041954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22</v>
      </c>
      <c r="E16" s="3">
        <v>330</v>
      </c>
      <c r="F16" s="10">
        <f t="shared" si="3"/>
        <v>0.9375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1162</v>
      </c>
      <c r="E17" s="3">
        <v>1038</v>
      </c>
      <c r="F17" s="10">
        <f t="shared" si="3"/>
        <v>0.4718181818181818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2861</v>
      </c>
      <c r="E19" s="11">
        <f t="shared" ref="E19" si="5">SUM(E12:E18)</f>
        <v>3856</v>
      </c>
      <c r="F19" s="12">
        <f>E19/C19</f>
        <v>0.57406580318594613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3</v>
      </c>
      <c r="B21" s="15">
        <f>B11+1</f>
        <v>44684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634</v>
      </c>
      <c r="E22" s="3">
        <v>585</v>
      </c>
      <c r="F22" s="10">
        <f>E22/C22</f>
        <v>0.47990155865463496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138</v>
      </c>
      <c r="E23" s="3">
        <v>186</v>
      </c>
      <c r="F23" s="10">
        <f t="shared" ref="F23:F27" si="6">E23/C23</f>
        <v>0.57407407407407407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392</v>
      </c>
      <c r="E24" s="3">
        <v>800</v>
      </c>
      <c r="F24" s="10">
        <f t="shared" si="6"/>
        <v>0.67114093959731547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401</v>
      </c>
      <c r="E25" s="3">
        <v>1029</v>
      </c>
      <c r="F25" s="10">
        <f t="shared" si="6"/>
        <v>0.71958041958041963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17</v>
      </c>
      <c r="E26" s="3">
        <v>335</v>
      </c>
      <c r="F26" s="10">
        <f t="shared" si="6"/>
        <v>0.95170454545454541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1145</v>
      </c>
      <c r="E27" s="3">
        <v>1055</v>
      </c>
      <c r="F27" s="10">
        <f t="shared" si="6"/>
        <v>0.47954545454545455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2727</v>
      </c>
      <c r="E29" s="11">
        <f t="shared" ref="E29" si="8">SUM(E22:E28)</f>
        <v>3990</v>
      </c>
      <c r="F29" s="12">
        <f>E29/C29</f>
        <v>0.59401518535060294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4</v>
      </c>
      <c r="B31" s="15">
        <f>B21+1</f>
        <v>44685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586</v>
      </c>
      <c r="E32" s="3">
        <v>633</v>
      </c>
      <c r="F32" s="10">
        <f>E32/C32</f>
        <v>0.51927809680065629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128</v>
      </c>
      <c r="E33" s="3">
        <v>196</v>
      </c>
      <c r="F33" s="10">
        <f t="shared" ref="F33:F37" si="9">E33/C33</f>
        <v>0.60493827160493829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336</v>
      </c>
      <c r="E34" s="3">
        <v>856</v>
      </c>
      <c r="F34" s="10">
        <f t="shared" si="9"/>
        <v>0.71812080536912748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413</v>
      </c>
      <c r="E35" s="3">
        <v>1017</v>
      </c>
      <c r="F35" s="10">
        <f t="shared" si="9"/>
        <v>0.71118881118881117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21</v>
      </c>
      <c r="E36" s="3">
        <v>331</v>
      </c>
      <c r="F36" s="10">
        <f t="shared" si="9"/>
        <v>0.94034090909090906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1065</v>
      </c>
      <c r="E37" s="3">
        <v>1135</v>
      </c>
      <c r="F37" s="10">
        <f t="shared" si="9"/>
        <v>0.51590909090909087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2549</v>
      </c>
      <c r="E39" s="11">
        <f t="shared" ref="E39" si="11">SUM(E32:E38)</f>
        <v>4168</v>
      </c>
      <c r="F39" s="12">
        <f>E39/C39</f>
        <v>0.6205151109126098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5</v>
      </c>
      <c r="B41" s="15">
        <f>B31+1</f>
        <v>44686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473</v>
      </c>
      <c r="E42" s="3">
        <v>746</v>
      </c>
      <c r="F42" s="10">
        <f>E42/C42</f>
        <v>0.6119770303527482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115</v>
      </c>
      <c r="E43" s="3">
        <v>209</v>
      </c>
      <c r="F43" s="10">
        <f t="shared" ref="F43:F47" si="12">E43/C43</f>
        <v>0.64506172839506171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249</v>
      </c>
      <c r="E44" s="3">
        <v>943</v>
      </c>
      <c r="F44" s="10">
        <f t="shared" si="12"/>
        <v>0.79110738255033553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372</v>
      </c>
      <c r="E45" s="3">
        <v>1058</v>
      </c>
      <c r="F45" s="10">
        <f t="shared" si="12"/>
        <v>0.73986013986013988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16</v>
      </c>
      <c r="E46" s="3">
        <v>336</v>
      </c>
      <c r="F46" s="10">
        <f t="shared" si="12"/>
        <v>0.95454545454545459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922</v>
      </c>
      <c r="E47" s="3">
        <v>1278</v>
      </c>
      <c r="F47" s="10">
        <f t="shared" si="12"/>
        <v>0.58090909090909093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2147</v>
      </c>
      <c r="E49" s="11">
        <f t="shared" ref="E49" si="14">SUM(E42:E48)</f>
        <v>4570</v>
      </c>
      <c r="F49" s="12">
        <f>E49/C49</f>
        <v>0.68036325740658032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6</v>
      </c>
      <c r="B51" s="15">
        <f>B41+1</f>
        <v>44687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318</v>
      </c>
      <c r="E52" s="3">
        <v>901</v>
      </c>
      <c r="F52" s="10">
        <f>E52/C52</f>
        <v>0.73913043478260865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121</v>
      </c>
      <c r="E53" s="3">
        <v>203</v>
      </c>
      <c r="F53" s="10">
        <f t="shared" ref="F53:F57" si="15">E53/C53</f>
        <v>0.62654320987654322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183</v>
      </c>
      <c r="E54" s="3">
        <v>1009</v>
      </c>
      <c r="F54" s="10">
        <f t="shared" si="15"/>
        <v>0.84647651006711411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523</v>
      </c>
      <c r="E55" s="3">
        <v>907</v>
      </c>
      <c r="F55" s="10">
        <f t="shared" si="15"/>
        <v>0.63426573426573429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26</v>
      </c>
      <c r="E56" s="3">
        <v>326</v>
      </c>
      <c r="F56" s="10">
        <f t="shared" si="15"/>
        <v>0.92613636363636365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700</v>
      </c>
      <c r="E57" s="3">
        <v>1500</v>
      </c>
      <c r="F57" s="10">
        <f t="shared" si="15"/>
        <v>0.68181818181818177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1871</v>
      </c>
      <c r="E59" s="11">
        <f t="shared" ref="E59" si="17">SUM(E52:E58)</f>
        <v>4846</v>
      </c>
      <c r="F59" s="12">
        <f>E59/C59</f>
        <v>0.7214530296263213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7</v>
      </c>
      <c r="B61" s="15">
        <f>B51+1</f>
        <v>44688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330</v>
      </c>
      <c r="E62" s="3">
        <v>889</v>
      </c>
      <c r="F62" s="10">
        <f>E62/C62</f>
        <v>0.72928630024610341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114</v>
      </c>
      <c r="E63" s="3">
        <v>210</v>
      </c>
      <c r="F63" s="10">
        <f t="shared" ref="F63:F67" si="18">E63/C63</f>
        <v>0.64814814814814814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127</v>
      </c>
      <c r="E64" s="3">
        <v>1065</v>
      </c>
      <c r="F64" s="10">
        <f t="shared" si="18"/>
        <v>0.89345637583892612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629</v>
      </c>
      <c r="E65" s="3">
        <v>801</v>
      </c>
      <c r="F65" s="10">
        <f t="shared" si="18"/>
        <v>0.56013986013986017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36</v>
      </c>
      <c r="E66" s="3">
        <v>316</v>
      </c>
      <c r="F66" s="10">
        <f t="shared" si="18"/>
        <v>0.89772727272727271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731</v>
      </c>
      <c r="E67" s="3">
        <v>1469</v>
      </c>
      <c r="F67" s="10">
        <f t="shared" si="18"/>
        <v>0.66772727272727272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1967</v>
      </c>
      <c r="E69" s="11">
        <f t="shared" ref="E69" si="20">SUM(E62:E68)</f>
        <v>4750</v>
      </c>
      <c r="F69" s="12">
        <f>E69/C69</f>
        <v>0.70716093494119403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1</v>
      </c>
      <c r="B1" s="1">
        <f>'1-7'!B61+1</f>
        <v>44689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412</v>
      </c>
      <c r="E2" s="3">
        <v>807</v>
      </c>
      <c r="F2" s="10">
        <f>E2/C2</f>
        <v>0.66201804757998362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142</v>
      </c>
      <c r="E3" s="3">
        <v>182</v>
      </c>
      <c r="F3" s="10">
        <f t="shared" ref="F3:F7" si="0">E3/C3</f>
        <v>0.56172839506172845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197</v>
      </c>
      <c r="E4" s="3">
        <v>995</v>
      </c>
      <c r="F4" s="10">
        <f t="shared" si="0"/>
        <v>0.83473154362416102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700</v>
      </c>
      <c r="E5" s="3">
        <v>730</v>
      </c>
      <c r="F5" s="10">
        <f t="shared" si="0"/>
        <v>0.51048951048951052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67</v>
      </c>
      <c r="E6" s="3">
        <v>285</v>
      </c>
      <c r="F6" s="10">
        <f t="shared" si="0"/>
        <v>0.80965909090909094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880</v>
      </c>
      <c r="E7" s="3">
        <v>1320</v>
      </c>
      <c r="F7" s="10">
        <f t="shared" si="0"/>
        <v>0.6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2398</v>
      </c>
      <c r="E9" s="11">
        <f t="shared" ref="E9" si="2">SUM(E2:E8)</f>
        <v>4319</v>
      </c>
      <c r="F9" s="12">
        <f>E9/C9</f>
        <v>0.64299538484442464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2</v>
      </c>
      <c r="B11" s="15">
        <f>B1+1</f>
        <v>44690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510</v>
      </c>
      <c r="E12" s="3">
        <v>709</v>
      </c>
      <c r="F12" s="10">
        <f>E12/C12</f>
        <v>0.58162428219852336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125</v>
      </c>
      <c r="E13" s="3">
        <v>199</v>
      </c>
      <c r="F13" s="10">
        <f t="shared" ref="F13:F17" si="3">E13/C13</f>
        <v>0.61419753086419748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305</v>
      </c>
      <c r="E14" s="3">
        <v>887</v>
      </c>
      <c r="F14" s="10">
        <f t="shared" si="3"/>
        <v>0.74412751677852351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531</v>
      </c>
      <c r="E15" s="3">
        <v>899</v>
      </c>
      <c r="F15" s="10">
        <f t="shared" si="3"/>
        <v>0.62867132867132869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28</v>
      </c>
      <c r="E16" s="3">
        <v>324</v>
      </c>
      <c r="F16" s="10">
        <f t="shared" si="3"/>
        <v>0.92045454545454541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950</v>
      </c>
      <c r="E17" s="3">
        <v>1250</v>
      </c>
      <c r="F17" s="10">
        <f t="shared" si="3"/>
        <v>0.56818181818181823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2449</v>
      </c>
      <c r="E19" s="11">
        <f t="shared" ref="E19" si="5">SUM(E12:E18)</f>
        <v>4268</v>
      </c>
      <c r="F19" s="12">
        <f>E19/C19</f>
        <v>0.63540270954295075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3</v>
      </c>
      <c r="B21" s="15">
        <f>B11+1</f>
        <v>44691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514</v>
      </c>
      <c r="E22" s="3">
        <v>705</v>
      </c>
      <c r="F22" s="10">
        <f>E22/C22</f>
        <v>0.57834290401968824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82</v>
      </c>
      <c r="E23" s="3">
        <v>242</v>
      </c>
      <c r="F23" s="10">
        <f t="shared" ref="F23:F27" si="6">E23/C23</f>
        <v>0.74691358024691357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325</v>
      </c>
      <c r="E24" s="3">
        <v>867</v>
      </c>
      <c r="F24" s="10">
        <f t="shared" si="6"/>
        <v>0.7273489932885906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250</v>
      </c>
      <c r="E25" s="3">
        <v>1180</v>
      </c>
      <c r="F25" s="10">
        <f t="shared" si="6"/>
        <v>0.82517482517482521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14</v>
      </c>
      <c r="E26" s="3">
        <v>338</v>
      </c>
      <c r="F26" s="10">
        <f t="shared" si="6"/>
        <v>0.96022727272727271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1032</v>
      </c>
      <c r="E27" s="3">
        <v>1168</v>
      </c>
      <c r="F27" s="10">
        <f t="shared" si="6"/>
        <v>0.53090909090909089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2217</v>
      </c>
      <c r="E29" s="11">
        <f t="shared" ref="E29" si="8">SUM(E22:E28)</f>
        <v>4500</v>
      </c>
      <c r="F29" s="12">
        <f>E29/C29</f>
        <v>0.66994193836534166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4</v>
      </c>
      <c r="B31" s="15">
        <f>B21+1</f>
        <v>44692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498</v>
      </c>
      <c r="E32" s="3">
        <v>721</v>
      </c>
      <c r="F32" s="10">
        <f>E32/C32</f>
        <v>0.5914684167350287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70</v>
      </c>
      <c r="E33" s="3">
        <v>254</v>
      </c>
      <c r="F33" s="10">
        <f t="shared" ref="F33:F37" si="9">E33/C33</f>
        <v>0.78395061728395066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253</v>
      </c>
      <c r="E34" s="3">
        <v>939</v>
      </c>
      <c r="F34" s="10">
        <f t="shared" si="9"/>
        <v>0.78775167785234901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139</v>
      </c>
      <c r="E35" s="3">
        <v>1291</v>
      </c>
      <c r="F35" s="10">
        <f t="shared" si="9"/>
        <v>0.90279720279720277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30</v>
      </c>
      <c r="E36" s="3">
        <v>322</v>
      </c>
      <c r="F36" s="10">
        <f t="shared" si="9"/>
        <v>0.91477272727272729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995</v>
      </c>
      <c r="E37" s="3">
        <v>1205</v>
      </c>
      <c r="F37" s="10">
        <f t="shared" si="9"/>
        <v>0.54772727272727273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1985</v>
      </c>
      <c r="E39" s="11">
        <f t="shared" ref="E39" si="11">SUM(E32:E38)</f>
        <v>4732</v>
      </c>
      <c r="F39" s="12">
        <f>E39/C39</f>
        <v>0.70448116718773257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5</v>
      </c>
      <c r="B41" s="15">
        <f>B31+1</f>
        <v>44693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410</v>
      </c>
      <c r="E42" s="3">
        <v>809</v>
      </c>
      <c r="F42" s="10">
        <f>E42/C42</f>
        <v>0.66365873666940112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101</v>
      </c>
      <c r="E43" s="3">
        <v>223</v>
      </c>
      <c r="F43" s="10">
        <f t="shared" ref="F43:F47" si="12">E43/C43</f>
        <v>0.68827160493827155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134</v>
      </c>
      <c r="E44" s="3">
        <v>1058</v>
      </c>
      <c r="F44" s="10">
        <f t="shared" si="12"/>
        <v>0.88758389261744963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202</v>
      </c>
      <c r="E45" s="3">
        <v>1228</v>
      </c>
      <c r="F45" s="10">
        <f t="shared" si="12"/>
        <v>0.85874125874125873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23</v>
      </c>
      <c r="E46" s="3">
        <v>329</v>
      </c>
      <c r="F46" s="10">
        <f t="shared" si="12"/>
        <v>0.93465909090909094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829</v>
      </c>
      <c r="E47" s="3">
        <v>1371</v>
      </c>
      <c r="F47" s="10">
        <f t="shared" si="12"/>
        <v>0.62318181818181817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1699</v>
      </c>
      <c r="E49" s="11">
        <f t="shared" ref="E49" si="14">SUM(E42:E48)</f>
        <v>5018</v>
      </c>
      <c r="F49" s="12">
        <f>E49/C49</f>
        <v>0.74705969927050764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6</v>
      </c>
      <c r="B51" s="15">
        <f>B41+1</f>
        <v>44694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376</v>
      </c>
      <c r="E52" s="3">
        <v>843</v>
      </c>
      <c r="F52" s="10">
        <f>E52/C52</f>
        <v>0.69155045118949954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99</v>
      </c>
      <c r="E53" s="3">
        <v>225</v>
      </c>
      <c r="F53" s="10">
        <f t="shared" ref="F53:F57" si="15">E53/C53</f>
        <v>0.69444444444444442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87</v>
      </c>
      <c r="E54" s="3">
        <v>1105</v>
      </c>
      <c r="F54" s="10">
        <f t="shared" si="15"/>
        <v>0.92701342281879195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269</v>
      </c>
      <c r="E55" s="3">
        <v>1161</v>
      </c>
      <c r="F55" s="10">
        <f t="shared" si="15"/>
        <v>0.81188811188811194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19</v>
      </c>
      <c r="E56" s="3">
        <v>333</v>
      </c>
      <c r="F56" s="10">
        <f t="shared" si="15"/>
        <v>0.94602272727272729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743</v>
      </c>
      <c r="E57" s="3">
        <v>1457</v>
      </c>
      <c r="F57" s="10">
        <f t="shared" si="15"/>
        <v>0.66227272727272724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1593</v>
      </c>
      <c r="E59" s="11">
        <f t="shared" ref="E59" si="17">SUM(E52:E58)</f>
        <v>5124</v>
      </c>
      <c r="F59" s="12">
        <f>E59/C59</f>
        <v>0.762840553818669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7</v>
      </c>
      <c r="B61" s="15">
        <f>B51+1</f>
        <v>44695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296</v>
      </c>
      <c r="E62" s="3">
        <v>923</v>
      </c>
      <c r="F62" s="10">
        <f>E62/C62</f>
        <v>0.75717801476620183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107</v>
      </c>
      <c r="E63" s="3">
        <v>217</v>
      </c>
      <c r="F63" s="10">
        <f t="shared" ref="F63:F67" si="18">E63/C63</f>
        <v>0.66975308641975306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60</v>
      </c>
      <c r="E64" s="3">
        <v>1132</v>
      </c>
      <c r="F64" s="10">
        <f t="shared" si="18"/>
        <v>0.94966442953020136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435</v>
      </c>
      <c r="E65" s="3">
        <v>995</v>
      </c>
      <c r="F65" s="10">
        <f t="shared" si="18"/>
        <v>0.69580419580419584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25</v>
      </c>
      <c r="E66" s="3">
        <v>327</v>
      </c>
      <c r="F66" s="10">
        <f t="shared" si="18"/>
        <v>0.92897727272727271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689</v>
      </c>
      <c r="E67" s="3">
        <v>1511</v>
      </c>
      <c r="F67" s="10">
        <f t="shared" si="18"/>
        <v>0.68681818181818177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1612</v>
      </c>
      <c r="E69" s="11">
        <f t="shared" ref="E69" si="20">SUM(E62:E68)</f>
        <v>5105</v>
      </c>
      <c r="F69" s="12">
        <f>E69/C69</f>
        <v>0.76001191007890423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1</v>
      </c>
      <c r="B1" s="1">
        <f>'8-14'!B61+1</f>
        <v>44696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375</v>
      </c>
      <c r="E2" s="3">
        <v>844</v>
      </c>
      <c r="F2" s="10">
        <f>E2/C2</f>
        <v>0.69237079573420834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116</v>
      </c>
      <c r="E3" s="3">
        <v>208</v>
      </c>
      <c r="F3" s="10">
        <f t="shared" ref="F3:F7" si="0">E3/C3</f>
        <v>0.64197530864197527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312</v>
      </c>
      <c r="E4" s="3">
        <v>880</v>
      </c>
      <c r="F4" s="10">
        <f t="shared" si="0"/>
        <v>0.73825503355704702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498</v>
      </c>
      <c r="E5" s="3">
        <v>932</v>
      </c>
      <c r="F5" s="10">
        <f t="shared" si="0"/>
        <v>0.65174825174825179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56</v>
      </c>
      <c r="E6" s="3">
        <v>296</v>
      </c>
      <c r="F6" s="10">
        <f t="shared" si="0"/>
        <v>0.84090909090909094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775</v>
      </c>
      <c r="E7" s="3">
        <v>1425</v>
      </c>
      <c r="F7" s="10">
        <f t="shared" si="0"/>
        <v>0.64772727272727271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2132</v>
      </c>
      <c r="E9" s="11">
        <f t="shared" ref="E9" si="2">SUM(E2:E8)</f>
        <v>4585</v>
      </c>
      <c r="F9" s="12">
        <f>E9/C9</f>
        <v>0.68259639720113141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2</v>
      </c>
      <c r="B11" s="15">
        <f>B1+1</f>
        <v>44697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482</v>
      </c>
      <c r="E12" s="3">
        <v>737</v>
      </c>
      <c r="F12" s="10">
        <f>E12/C12</f>
        <v>0.60459392945036916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130</v>
      </c>
      <c r="E13" s="3">
        <v>194</v>
      </c>
      <c r="F13" s="10">
        <f t="shared" ref="F13:F17" si="3">E13/C13</f>
        <v>0.59876543209876543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238</v>
      </c>
      <c r="E14" s="3">
        <v>954</v>
      </c>
      <c r="F14" s="10">
        <f t="shared" si="3"/>
        <v>0.80033557046979864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389</v>
      </c>
      <c r="E15" s="3">
        <v>1041</v>
      </c>
      <c r="F15" s="10">
        <f t="shared" si="3"/>
        <v>0.72797202797202798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19</v>
      </c>
      <c r="E16" s="3">
        <v>333</v>
      </c>
      <c r="F16" s="10">
        <f t="shared" si="3"/>
        <v>0.94602272727272729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859</v>
      </c>
      <c r="E17" s="3">
        <v>1341</v>
      </c>
      <c r="F17" s="10">
        <f t="shared" si="3"/>
        <v>0.6095454545454545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2117</v>
      </c>
      <c r="E19" s="11">
        <f t="shared" ref="E19" si="5">SUM(E12:E18)</f>
        <v>4600</v>
      </c>
      <c r="F19" s="12">
        <f>E19/C19</f>
        <v>0.68482953699568261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3</v>
      </c>
      <c r="B21" s="15">
        <f>B11+1</f>
        <v>44698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432</v>
      </c>
      <c r="E22" s="3">
        <v>787</v>
      </c>
      <c r="F22" s="10">
        <f>E22/C22</f>
        <v>0.64561115668580804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103</v>
      </c>
      <c r="E23" s="3">
        <v>221</v>
      </c>
      <c r="F23" s="10">
        <f t="shared" ref="F23:F27" si="6">E23/C23</f>
        <v>0.6820987654320988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306</v>
      </c>
      <c r="E24" s="3">
        <v>886</v>
      </c>
      <c r="F24" s="10">
        <f t="shared" si="6"/>
        <v>0.74328859060402686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180</v>
      </c>
      <c r="E25" s="3">
        <v>1250</v>
      </c>
      <c r="F25" s="10">
        <f t="shared" si="6"/>
        <v>0.87412587412587417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24</v>
      </c>
      <c r="E26" s="3">
        <v>328</v>
      </c>
      <c r="F26" s="10">
        <f t="shared" si="6"/>
        <v>0.93181818181818177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970</v>
      </c>
      <c r="E27" s="3">
        <v>1230</v>
      </c>
      <c r="F27" s="10">
        <f t="shared" si="6"/>
        <v>0.55909090909090908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2015</v>
      </c>
      <c r="E29" s="11">
        <f t="shared" ref="E29" si="8">SUM(E22:E28)</f>
        <v>4702</v>
      </c>
      <c r="F29" s="12">
        <f>E29/C29</f>
        <v>0.70001488759863029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4</v>
      </c>
      <c r="B31" s="15">
        <f>B21+1</f>
        <v>44699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443</v>
      </c>
      <c r="E32" s="3">
        <v>776</v>
      </c>
      <c r="F32" s="10">
        <f>E32/C32</f>
        <v>0.6365873666940115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100</v>
      </c>
      <c r="E33" s="3">
        <v>224</v>
      </c>
      <c r="F33" s="10">
        <f t="shared" ref="F33:F37" si="9">E33/C33</f>
        <v>0.69135802469135799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298</v>
      </c>
      <c r="E34" s="3">
        <v>894</v>
      </c>
      <c r="F34" s="10">
        <f t="shared" si="9"/>
        <v>0.75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158</v>
      </c>
      <c r="E35" s="3">
        <v>1272</v>
      </c>
      <c r="F35" s="10">
        <f t="shared" si="9"/>
        <v>0.8895104895104895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28</v>
      </c>
      <c r="E36" s="3">
        <v>324</v>
      </c>
      <c r="F36" s="10">
        <f t="shared" si="9"/>
        <v>0.92045454545454541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860</v>
      </c>
      <c r="E37" s="3">
        <v>1340</v>
      </c>
      <c r="F37" s="10">
        <f t="shared" si="9"/>
        <v>0.60909090909090913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1887</v>
      </c>
      <c r="E39" s="11">
        <f t="shared" ref="E39" si="11">SUM(E32:E38)</f>
        <v>4830</v>
      </c>
      <c r="F39" s="12">
        <f>E39/C39</f>
        <v>0.71907101384546668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5</v>
      </c>
      <c r="B41" s="15">
        <f>B31+1</f>
        <v>44700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399</v>
      </c>
      <c r="E42" s="3">
        <v>820</v>
      </c>
      <c r="F42" s="10">
        <f>E42/C42</f>
        <v>0.67268252666119766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99</v>
      </c>
      <c r="E43" s="3">
        <v>225</v>
      </c>
      <c r="F43" s="10">
        <f t="shared" ref="F43:F47" si="12">E43/C43</f>
        <v>0.69444444444444442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233</v>
      </c>
      <c r="E44" s="3">
        <v>959</v>
      </c>
      <c r="F44" s="10">
        <f t="shared" si="12"/>
        <v>0.80453020134228193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237</v>
      </c>
      <c r="E45" s="3">
        <v>1193</v>
      </c>
      <c r="F45" s="10">
        <f t="shared" si="12"/>
        <v>0.83426573426573425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32</v>
      </c>
      <c r="E46" s="3">
        <v>320</v>
      </c>
      <c r="F46" s="10">
        <f t="shared" si="12"/>
        <v>0.90909090909090906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772</v>
      </c>
      <c r="E47" s="3">
        <v>1428</v>
      </c>
      <c r="F47" s="10">
        <f t="shared" si="12"/>
        <v>0.64909090909090905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1772</v>
      </c>
      <c r="E49" s="11">
        <f t="shared" ref="E49" si="14">SUM(E42:E48)</f>
        <v>4945</v>
      </c>
      <c r="F49" s="12">
        <f>E49/C49</f>
        <v>0.73619175227035882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6</v>
      </c>
      <c r="B51" s="15">
        <f>B41+1</f>
        <v>44701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339</v>
      </c>
      <c r="E52" s="3">
        <v>880</v>
      </c>
      <c r="F52" s="10">
        <f>E52/C52</f>
        <v>0.72190319934372438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109</v>
      </c>
      <c r="E53" s="3">
        <v>215</v>
      </c>
      <c r="F53" s="10">
        <f t="shared" ref="F53:F57" si="15">E53/C53</f>
        <v>0.6635802469135802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137</v>
      </c>
      <c r="E54" s="3">
        <v>1055</v>
      </c>
      <c r="F54" s="10">
        <f t="shared" si="15"/>
        <v>0.88506711409395977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361</v>
      </c>
      <c r="E55" s="3">
        <v>1069</v>
      </c>
      <c r="F55" s="10">
        <f t="shared" si="15"/>
        <v>0.74755244755244754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13</v>
      </c>
      <c r="E56" s="3">
        <v>339</v>
      </c>
      <c r="F56" s="10">
        <f t="shared" si="15"/>
        <v>0.96306818181818177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739</v>
      </c>
      <c r="E57" s="3">
        <v>1461</v>
      </c>
      <c r="F57" s="10">
        <f t="shared" si="15"/>
        <v>0.66409090909090907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1698</v>
      </c>
      <c r="E59" s="11">
        <f t="shared" ref="E59" si="17">SUM(E52:E58)</f>
        <v>5019</v>
      </c>
      <c r="F59" s="12">
        <f>E59/C59</f>
        <v>0.74720857525681106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7</v>
      </c>
      <c r="B61" s="15">
        <f>B51+1</f>
        <v>44702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337</v>
      </c>
      <c r="E62" s="3">
        <v>882</v>
      </c>
      <c r="F62" s="10">
        <f>E62/C62</f>
        <v>0.72354388843314188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101</v>
      </c>
      <c r="E63" s="3">
        <v>223</v>
      </c>
      <c r="F63" s="10">
        <f t="shared" ref="F63:F67" si="18">E63/C63</f>
        <v>0.68827160493827155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181</v>
      </c>
      <c r="E64" s="3">
        <v>1011</v>
      </c>
      <c r="F64" s="10">
        <f t="shared" si="18"/>
        <v>0.84815436241610742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397</v>
      </c>
      <c r="E65" s="3">
        <v>1033</v>
      </c>
      <c r="F65" s="10">
        <f t="shared" si="18"/>
        <v>0.72237762237762237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17</v>
      </c>
      <c r="E66" s="3">
        <v>335</v>
      </c>
      <c r="F66" s="10">
        <f t="shared" si="18"/>
        <v>0.95170454545454541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769</v>
      </c>
      <c r="E67" s="3">
        <v>1431</v>
      </c>
      <c r="F67" s="10">
        <f t="shared" si="18"/>
        <v>0.65045454545454551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1802</v>
      </c>
      <c r="E69" s="11">
        <f t="shared" ref="E69" si="20">SUM(E62:E68)</f>
        <v>4915</v>
      </c>
      <c r="F69" s="12">
        <f>E69/C69</f>
        <v>0.73172547268125654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1</v>
      </c>
      <c r="B1" s="1">
        <f>'15-21'!B61+1</f>
        <v>44703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395</v>
      </c>
      <c r="E2" s="3">
        <v>824</v>
      </c>
      <c r="F2" s="10">
        <f>E2/C2</f>
        <v>0.67596390484003277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131</v>
      </c>
      <c r="E3" s="3">
        <v>193</v>
      </c>
      <c r="F3" s="10">
        <f t="shared" ref="F3:F7" si="0">E3/C3</f>
        <v>0.59567901234567899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115</v>
      </c>
      <c r="E4" s="3">
        <v>1077</v>
      </c>
      <c r="F4" s="10">
        <f t="shared" si="0"/>
        <v>0.90352348993288589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451</v>
      </c>
      <c r="E5" s="3">
        <v>979</v>
      </c>
      <c r="F5" s="10">
        <f t="shared" si="0"/>
        <v>0.68461538461538463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45</v>
      </c>
      <c r="E6" s="3">
        <v>307</v>
      </c>
      <c r="F6" s="10">
        <f t="shared" si="0"/>
        <v>0.87215909090909094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791</v>
      </c>
      <c r="E7" s="3">
        <v>1409</v>
      </c>
      <c r="F7" s="10">
        <f t="shared" si="0"/>
        <v>0.6404545454545455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1928</v>
      </c>
      <c r="E9" s="11">
        <f t="shared" ref="E9" si="2">SUM(E2:E8)</f>
        <v>4789</v>
      </c>
      <c r="F9" s="12">
        <f>E9/C9</f>
        <v>0.71296709840702699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2</v>
      </c>
      <c r="B11" s="15">
        <f>B1+1</f>
        <v>44704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496</v>
      </c>
      <c r="E12" s="3">
        <v>723</v>
      </c>
      <c r="F12" s="10">
        <f>E12/C12</f>
        <v>0.59310910582444631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146</v>
      </c>
      <c r="E13" s="3">
        <v>178</v>
      </c>
      <c r="F13" s="10">
        <f t="shared" ref="F13:F17" si="3">E13/C13</f>
        <v>0.54938271604938271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247</v>
      </c>
      <c r="E14" s="3">
        <v>945</v>
      </c>
      <c r="F14" s="10">
        <f t="shared" si="3"/>
        <v>0.79278523489932884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424</v>
      </c>
      <c r="E15" s="3">
        <v>1006</v>
      </c>
      <c r="F15" s="10">
        <f t="shared" si="3"/>
        <v>0.7034965034965035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23</v>
      </c>
      <c r="E16" s="3">
        <v>329</v>
      </c>
      <c r="F16" s="10">
        <f t="shared" si="3"/>
        <v>0.93465909090909094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936</v>
      </c>
      <c r="E17" s="3">
        <v>1264</v>
      </c>
      <c r="F17" s="10">
        <f t="shared" si="3"/>
        <v>0.57454545454545458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2272</v>
      </c>
      <c r="E19" s="11">
        <f t="shared" ref="E19" si="5">SUM(E12:E18)</f>
        <v>4445</v>
      </c>
      <c r="F19" s="12">
        <f>E19/C19</f>
        <v>0.66175375911865419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3</v>
      </c>
      <c r="B21" s="15">
        <f>B11+1</f>
        <v>44705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477</v>
      </c>
      <c r="E22" s="3">
        <v>742</v>
      </c>
      <c r="F22" s="10">
        <f>E22/C22</f>
        <v>0.60869565217391308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137</v>
      </c>
      <c r="E23" s="3">
        <v>187</v>
      </c>
      <c r="F23" s="10">
        <f t="shared" ref="F23:F27" si="6">E23/C23</f>
        <v>0.5771604938271605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287</v>
      </c>
      <c r="E24" s="3">
        <v>905</v>
      </c>
      <c r="F24" s="10">
        <f t="shared" si="6"/>
        <v>0.75922818791946312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314</v>
      </c>
      <c r="E25" s="3">
        <v>1116</v>
      </c>
      <c r="F25" s="10">
        <f t="shared" si="6"/>
        <v>0.78041958041958037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20</v>
      </c>
      <c r="E26" s="3">
        <v>332</v>
      </c>
      <c r="F26" s="10">
        <f t="shared" si="6"/>
        <v>0.94318181818181823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996</v>
      </c>
      <c r="E27" s="3">
        <v>1204</v>
      </c>
      <c r="F27" s="10">
        <f t="shared" si="6"/>
        <v>0.54727272727272724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2231</v>
      </c>
      <c r="E29" s="11">
        <f t="shared" ref="E29" si="8">SUM(E22:E28)</f>
        <v>4486</v>
      </c>
      <c r="F29" s="12">
        <f>E29/C29</f>
        <v>0.66785767455709399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4</v>
      </c>
      <c r="B31" s="15">
        <f>B21+1</f>
        <v>44706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x14ac:dyDescent="0.25">
      <c r="A32" s="29" t="s">
        <v>7</v>
      </c>
      <c r="B32" s="29"/>
      <c r="C32" s="16">
        <v>1219</v>
      </c>
      <c r="D32" s="9">
        <f>C32-E32</f>
        <v>491</v>
      </c>
      <c r="E32" s="3">
        <v>728</v>
      </c>
      <c r="F32" s="10">
        <f>E32/C32</f>
        <v>0.59721082854799012</v>
      </c>
      <c r="G32" s="32" t="s">
        <v>5</v>
      </c>
      <c r="H32" s="27"/>
    </row>
    <row r="33" spans="1:8" x14ac:dyDescent="0.25">
      <c r="A33" s="29" t="s">
        <v>10</v>
      </c>
      <c r="B33" s="29"/>
      <c r="C33" s="16">
        <v>324</v>
      </c>
      <c r="D33" s="9">
        <f>C33-E33</f>
        <v>197</v>
      </c>
      <c r="E33" s="3">
        <v>127</v>
      </c>
      <c r="F33" s="10">
        <f t="shared" ref="F33:F37" si="9">E33/C33</f>
        <v>0.39197530864197533</v>
      </c>
      <c r="G33" s="32"/>
      <c r="H33" s="27"/>
    </row>
    <row r="34" spans="1:8" x14ac:dyDescent="0.25">
      <c r="A34" s="29" t="s">
        <v>11</v>
      </c>
      <c r="B34" s="29"/>
      <c r="C34" s="16">
        <v>1192</v>
      </c>
      <c r="D34" s="9">
        <f>C34-E34</f>
        <v>275</v>
      </c>
      <c r="E34" s="3">
        <v>917</v>
      </c>
      <c r="F34" s="10">
        <f t="shared" si="9"/>
        <v>0.76929530201342278</v>
      </c>
      <c r="G34" s="32"/>
      <c r="H34" s="27"/>
    </row>
    <row r="35" spans="1:8" x14ac:dyDescent="0.25">
      <c r="A35" s="29" t="s">
        <v>8</v>
      </c>
      <c r="B35" s="29"/>
      <c r="C35" s="16">
        <v>1430</v>
      </c>
      <c r="D35" s="9">
        <f>C35-E35</f>
        <v>381</v>
      </c>
      <c r="E35" s="3">
        <v>1049</v>
      </c>
      <c r="F35" s="10">
        <f t="shared" si="9"/>
        <v>0.73356643356643358</v>
      </c>
      <c r="G35" s="32" t="s">
        <v>6</v>
      </c>
      <c r="H35" s="27"/>
    </row>
    <row r="36" spans="1:8" x14ac:dyDescent="0.25">
      <c r="A36" s="29" t="s">
        <v>9</v>
      </c>
      <c r="B36" s="29"/>
      <c r="C36" s="16">
        <v>352</v>
      </c>
      <c r="D36" s="9">
        <f t="shared" ref="D36:D37" si="10">C36-E36</f>
        <v>36</v>
      </c>
      <c r="E36" s="3">
        <v>316</v>
      </c>
      <c r="F36" s="10">
        <f t="shared" si="9"/>
        <v>0.89772727272727271</v>
      </c>
      <c r="G36" s="32"/>
      <c r="H36" s="27"/>
    </row>
    <row r="37" spans="1:8" x14ac:dyDescent="0.25">
      <c r="A37" s="29" t="s">
        <v>12</v>
      </c>
      <c r="B37" s="29"/>
      <c r="C37" s="16">
        <v>2200</v>
      </c>
      <c r="D37" s="9">
        <f t="shared" si="10"/>
        <v>1012</v>
      </c>
      <c r="E37" s="3">
        <v>1188</v>
      </c>
      <c r="F37" s="10">
        <f t="shared" si="9"/>
        <v>0.54</v>
      </c>
      <c r="G37" s="32"/>
      <c r="H37" s="27"/>
    </row>
    <row r="38" spans="1:8" x14ac:dyDescent="0.25">
      <c r="A38" s="30"/>
      <c r="B38" s="30"/>
      <c r="C38" s="16"/>
      <c r="D38" s="9"/>
      <c r="E38" s="3"/>
      <c r="F38" s="10"/>
      <c r="G38" s="34"/>
      <c r="H38" s="28"/>
    </row>
    <row r="39" spans="1:8" x14ac:dyDescent="0.25">
      <c r="A39" s="14"/>
      <c r="B39" s="14"/>
      <c r="C39" s="11">
        <f>SUM(C32:C38)</f>
        <v>6717</v>
      </c>
      <c r="D39" s="11">
        <f>C39-E39</f>
        <v>2392</v>
      </c>
      <c r="E39" s="11">
        <f t="shared" ref="E39" si="11">SUM(E32:E38)</f>
        <v>4325</v>
      </c>
      <c r="F39" s="12">
        <f>E39/C39</f>
        <v>0.64388864076224506</v>
      </c>
      <c r="G39" s="33">
        <f>SUM(H32:H37)</f>
        <v>0</v>
      </c>
      <c r="H39" s="33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5</v>
      </c>
      <c r="B41" s="15">
        <f>B31+1</f>
        <v>44707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x14ac:dyDescent="0.25">
      <c r="A42" s="29" t="s">
        <v>7</v>
      </c>
      <c r="B42" s="29"/>
      <c r="C42" s="16">
        <v>1219</v>
      </c>
      <c r="D42" s="9">
        <f>C42-E42</f>
        <v>520</v>
      </c>
      <c r="E42" s="3">
        <v>699</v>
      </c>
      <c r="F42" s="10">
        <f>E42/C42</f>
        <v>0.57342083675143563</v>
      </c>
      <c r="G42" s="32" t="s">
        <v>5</v>
      </c>
      <c r="H42" s="27"/>
    </row>
    <row r="43" spans="1:8" x14ac:dyDescent="0.25">
      <c r="A43" s="29" t="s">
        <v>10</v>
      </c>
      <c r="B43" s="29"/>
      <c r="C43" s="16">
        <v>324</v>
      </c>
      <c r="D43" s="9">
        <f>C43-E43</f>
        <v>190</v>
      </c>
      <c r="E43" s="3">
        <v>134</v>
      </c>
      <c r="F43" s="10">
        <f t="shared" ref="F43:F47" si="12">E43/C43</f>
        <v>0.41358024691358025</v>
      </c>
      <c r="G43" s="32"/>
      <c r="H43" s="27"/>
    </row>
    <row r="44" spans="1:8" x14ac:dyDescent="0.25">
      <c r="A44" s="29" t="s">
        <v>11</v>
      </c>
      <c r="B44" s="29"/>
      <c r="C44" s="16">
        <v>1192</v>
      </c>
      <c r="D44" s="9">
        <f>C44-E44</f>
        <v>408</v>
      </c>
      <c r="E44" s="3">
        <v>784</v>
      </c>
      <c r="F44" s="10">
        <f t="shared" si="12"/>
        <v>0.65771812080536918</v>
      </c>
      <c r="G44" s="32"/>
      <c r="H44" s="27"/>
    </row>
    <row r="45" spans="1:8" x14ac:dyDescent="0.25">
      <c r="A45" s="29" t="s">
        <v>8</v>
      </c>
      <c r="B45" s="29"/>
      <c r="C45" s="16">
        <v>1430</v>
      </c>
      <c r="D45" s="9">
        <f>C45-E45</f>
        <v>442</v>
      </c>
      <c r="E45" s="3">
        <v>988</v>
      </c>
      <c r="F45" s="10">
        <f t="shared" si="12"/>
        <v>0.69090909090909092</v>
      </c>
      <c r="G45" s="32" t="s">
        <v>6</v>
      </c>
      <c r="H45" s="27"/>
    </row>
    <row r="46" spans="1:8" x14ac:dyDescent="0.25">
      <c r="A46" s="29" t="s">
        <v>9</v>
      </c>
      <c r="B46" s="29"/>
      <c r="C46" s="16">
        <v>352</v>
      </c>
      <c r="D46" s="9">
        <f t="shared" ref="D46:D47" si="13">C46-E46</f>
        <v>55</v>
      </c>
      <c r="E46" s="3">
        <v>297</v>
      </c>
      <c r="F46" s="10">
        <f t="shared" si="12"/>
        <v>0.84375</v>
      </c>
      <c r="G46" s="32"/>
      <c r="H46" s="27"/>
    </row>
    <row r="47" spans="1:8" x14ac:dyDescent="0.25">
      <c r="A47" s="29" t="s">
        <v>12</v>
      </c>
      <c r="B47" s="29"/>
      <c r="C47" s="16">
        <v>2200</v>
      </c>
      <c r="D47" s="9">
        <f t="shared" si="13"/>
        <v>928</v>
      </c>
      <c r="E47" s="3">
        <v>1272</v>
      </c>
      <c r="F47" s="10">
        <f t="shared" si="12"/>
        <v>0.57818181818181813</v>
      </c>
      <c r="G47" s="32"/>
      <c r="H47" s="27"/>
    </row>
    <row r="48" spans="1:8" x14ac:dyDescent="0.25">
      <c r="A48" s="30"/>
      <c r="B48" s="30"/>
      <c r="C48" s="16"/>
      <c r="D48" s="9"/>
      <c r="E48" s="3"/>
      <c r="F48" s="10"/>
      <c r="G48" s="34"/>
      <c r="H48" s="28"/>
    </row>
    <row r="49" spans="1:8" x14ac:dyDescent="0.25">
      <c r="A49" s="14"/>
      <c r="B49" s="14"/>
      <c r="C49" s="11">
        <f>SUM(C42:C48)</f>
        <v>6717</v>
      </c>
      <c r="D49" s="11">
        <f>C49-E49</f>
        <v>2543</v>
      </c>
      <c r="E49" s="11">
        <f t="shared" ref="E49" si="14">SUM(E42:E48)</f>
        <v>4174</v>
      </c>
      <c r="F49" s="12">
        <f>E49/C49</f>
        <v>0.62140836683043021</v>
      </c>
      <c r="G49" s="33">
        <f>SUM(H42:H47)</f>
        <v>0</v>
      </c>
      <c r="H49" s="33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6</v>
      </c>
      <c r="B51" s="15">
        <f>B41+1</f>
        <v>44708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x14ac:dyDescent="0.25">
      <c r="A52" s="29" t="s">
        <v>7</v>
      </c>
      <c r="B52" s="29"/>
      <c r="C52" s="16">
        <v>1219</v>
      </c>
      <c r="D52" s="9">
        <f>C52-E52</f>
        <v>445</v>
      </c>
      <c r="E52" s="3">
        <v>774</v>
      </c>
      <c r="F52" s="10">
        <f>E52/C52</f>
        <v>0.63494667760459389</v>
      </c>
      <c r="G52" s="32" t="s">
        <v>5</v>
      </c>
      <c r="H52" s="27"/>
    </row>
    <row r="53" spans="1:8" x14ac:dyDescent="0.25">
      <c r="A53" s="29" t="s">
        <v>10</v>
      </c>
      <c r="B53" s="29"/>
      <c r="C53" s="16">
        <v>324</v>
      </c>
      <c r="D53" s="9">
        <f>C53-E53</f>
        <v>193</v>
      </c>
      <c r="E53" s="3">
        <v>131</v>
      </c>
      <c r="F53" s="10">
        <f t="shared" ref="F53:F57" si="15">E53/C53</f>
        <v>0.40432098765432101</v>
      </c>
      <c r="G53" s="32"/>
      <c r="H53" s="27"/>
    </row>
    <row r="54" spans="1:8" x14ac:dyDescent="0.25">
      <c r="A54" s="29" t="s">
        <v>11</v>
      </c>
      <c r="B54" s="29"/>
      <c r="C54" s="16">
        <v>1192</v>
      </c>
      <c r="D54" s="9">
        <f>C54-E54</f>
        <v>166</v>
      </c>
      <c r="E54" s="3">
        <v>1026</v>
      </c>
      <c r="F54" s="10">
        <f t="shared" si="15"/>
        <v>0.86073825503355705</v>
      </c>
      <c r="G54" s="32"/>
      <c r="H54" s="27"/>
    </row>
    <row r="55" spans="1:8" x14ac:dyDescent="0.25">
      <c r="A55" s="29" t="s">
        <v>8</v>
      </c>
      <c r="B55" s="29"/>
      <c r="C55" s="16">
        <v>1430</v>
      </c>
      <c r="D55" s="9">
        <f>C55-E55</f>
        <v>606</v>
      </c>
      <c r="E55" s="3">
        <v>824</v>
      </c>
      <c r="F55" s="10">
        <f t="shared" si="15"/>
        <v>0.57622377622377619</v>
      </c>
      <c r="G55" s="32" t="s">
        <v>6</v>
      </c>
      <c r="H55" s="27"/>
    </row>
    <row r="56" spans="1:8" x14ac:dyDescent="0.25">
      <c r="A56" s="29" t="s">
        <v>9</v>
      </c>
      <c r="B56" s="29"/>
      <c r="C56" s="16">
        <v>352</v>
      </c>
      <c r="D56" s="9">
        <f t="shared" ref="D56:D57" si="16">C56-E56</f>
        <v>18</v>
      </c>
      <c r="E56" s="3">
        <v>334</v>
      </c>
      <c r="F56" s="10">
        <f t="shared" si="15"/>
        <v>0.94886363636363635</v>
      </c>
      <c r="G56" s="32"/>
      <c r="H56" s="27"/>
    </row>
    <row r="57" spans="1:8" x14ac:dyDescent="0.25">
      <c r="A57" s="29" t="s">
        <v>12</v>
      </c>
      <c r="B57" s="29"/>
      <c r="C57" s="16">
        <v>2200</v>
      </c>
      <c r="D57" s="9">
        <f t="shared" si="16"/>
        <v>709</v>
      </c>
      <c r="E57" s="3">
        <v>1491</v>
      </c>
      <c r="F57" s="10">
        <f t="shared" si="15"/>
        <v>0.67772727272727273</v>
      </c>
      <c r="G57" s="32"/>
      <c r="H57" s="27"/>
    </row>
    <row r="58" spans="1:8" x14ac:dyDescent="0.25">
      <c r="A58" s="30"/>
      <c r="B58" s="30"/>
      <c r="C58" s="16"/>
      <c r="D58" s="9"/>
      <c r="E58" s="3"/>
      <c r="F58" s="10"/>
      <c r="G58" s="34"/>
      <c r="H58" s="28"/>
    </row>
    <row r="59" spans="1:8" x14ac:dyDescent="0.25">
      <c r="A59" s="14"/>
      <c r="B59" s="14"/>
      <c r="C59" s="11">
        <f>SUM(C52:C58)</f>
        <v>6717</v>
      </c>
      <c r="D59" s="11">
        <f>C59-E59</f>
        <v>2137</v>
      </c>
      <c r="E59" s="11">
        <f t="shared" ref="E59" si="17">SUM(E52:E58)</f>
        <v>4580</v>
      </c>
      <c r="F59" s="12">
        <f>E59/C59</f>
        <v>0.68185201726961442</v>
      </c>
      <c r="G59" s="33">
        <f>SUM(H52:H57)</f>
        <v>0</v>
      </c>
      <c r="H59" s="33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7</v>
      </c>
      <c r="B61" s="15">
        <f>B51+1</f>
        <v>44709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x14ac:dyDescent="0.25">
      <c r="A62" s="29" t="s">
        <v>7</v>
      </c>
      <c r="B62" s="29"/>
      <c r="C62" s="16">
        <v>1219</v>
      </c>
      <c r="D62" s="9">
        <f>C62-E62</f>
        <v>327</v>
      </c>
      <c r="E62" s="3">
        <v>892</v>
      </c>
      <c r="F62" s="10">
        <f>E62/C62</f>
        <v>0.73174733388022972</v>
      </c>
      <c r="G62" s="32" t="s">
        <v>5</v>
      </c>
      <c r="H62" s="27"/>
    </row>
    <row r="63" spans="1:8" x14ac:dyDescent="0.25">
      <c r="A63" s="29" t="s">
        <v>10</v>
      </c>
      <c r="B63" s="29"/>
      <c r="C63" s="16">
        <v>324</v>
      </c>
      <c r="D63" s="9">
        <f>C63-E63</f>
        <v>168</v>
      </c>
      <c r="E63" s="3">
        <v>156</v>
      </c>
      <c r="F63" s="10">
        <f t="shared" ref="F63:F67" si="18">E63/C63</f>
        <v>0.48148148148148145</v>
      </c>
      <c r="G63" s="32"/>
      <c r="H63" s="27"/>
    </row>
    <row r="64" spans="1:8" x14ac:dyDescent="0.25">
      <c r="A64" s="29" t="s">
        <v>11</v>
      </c>
      <c r="B64" s="29"/>
      <c r="C64" s="16">
        <v>1192</v>
      </c>
      <c r="D64" s="9">
        <f>C64-E64</f>
        <v>77</v>
      </c>
      <c r="E64" s="3">
        <v>1115</v>
      </c>
      <c r="F64" s="10">
        <f t="shared" si="18"/>
        <v>0.93540268456375841</v>
      </c>
      <c r="G64" s="32"/>
      <c r="H64" s="27"/>
    </row>
    <row r="65" spans="1:8" x14ac:dyDescent="0.25">
      <c r="A65" s="29" t="s">
        <v>8</v>
      </c>
      <c r="B65" s="29"/>
      <c r="C65" s="16">
        <v>1430</v>
      </c>
      <c r="D65" s="9">
        <f>C65-E65</f>
        <v>598</v>
      </c>
      <c r="E65" s="3">
        <v>832</v>
      </c>
      <c r="F65" s="10">
        <f t="shared" si="18"/>
        <v>0.58181818181818179</v>
      </c>
      <c r="G65" s="32" t="s">
        <v>6</v>
      </c>
      <c r="H65" s="27"/>
    </row>
    <row r="66" spans="1:8" x14ac:dyDescent="0.25">
      <c r="A66" s="29" t="s">
        <v>9</v>
      </c>
      <c r="B66" s="29"/>
      <c r="C66" s="16">
        <v>352</v>
      </c>
      <c r="D66" s="9">
        <f t="shared" ref="D66:D67" si="19">C66-E66</f>
        <v>24</v>
      </c>
      <c r="E66" s="3">
        <v>328</v>
      </c>
      <c r="F66" s="10">
        <f t="shared" si="18"/>
        <v>0.93181818181818177</v>
      </c>
      <c r="G66" s="32"/>
      <c r="H66" s="27"/>
    </row>
    <row r="67" spans="1:8" x14ac:dyDescent="0.25">
      <c r="A67" s="29" t="s">
        <v>12</v>
      </c>
      <c r="B67" s="29"/>
      <c r="C67" s="16">
        <v>2200</v>
      </c>
      <c r="D67" s="9">
        <f t="shared" si="19"/>
        <v>614</v>
      </c>
      <c r="E67" s="3">
        <v>1586</v>
      </c>
      <c r="F67" s="10">
        <f t="shared" si="18"/>
        <v>0.72090909090909094</v>
      </c>
      <c r="G67" s="32"/>
      <c r="H67" s="27"/>
    </row>
    <row r="68" spans="1:8" x14ac:dyDescent="0.25">
      <c r="A68" s="30"/>
      <c r="B68" s="30"/>
      <c r="C68" s="16"/>
      <c r="D68" s="9"/>
      <c r="E68" s="3"/>
      <c r="F68" s="10"/>
      <c r="G68" s="34"/>
      <c r="H68" s="28"/>
    </row>
    <row r="69" spans="1:8" x14ac:dyDescent="0.25">
      <c r="A69" s="14"/>
      <c r="B69" s="14"/>
      <c r="C69" s="11">
        <f>SUM(C62:C68)</f>
        <v>6717</v>
      </c>
      <c r="D69" s="11">
        <f>C69-E69</f>
        <v>1808</v>
      </c>
      <c r="E69" s="11">
        <f t="shared" ref="E69" si="20">SUM(E62:E68)</f>
        <v>4909</v>
      </c>
      <c r="F69" s="12">
        <f>E69/C69</f>
        <v>0.73083221676343602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1</v>
      </c>
      <c r="B1" s="1">
        <f>'1-7'!B1+28</f>
        <v>44710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 x14ac:dyDescent="0.25">
      <c r="A2" s="29" t="s">
        <v>7</v>
      </c>
      <c r="B2" s="29"/>
      <c r="C2" s="16">
        <v>1219</v>
      </c>
      <c r="D2" s="9">
        <f>C2-E2</f>
        <v>414</v>
      </c>
      <c r="E2" s="3">
        <v>805</v>
      </c>
      <c r="F2" s="10">
        <f>E2/C2</f>
        <v>0.660377358490566</v>
      </c>
      <c r="G2" s="32" t="s">
        <v>5</v>
      </c>
      <c r="H2" s="27"/>
    </row>
    <row r="3" spans="1:8" x14ac:dyDescent="0.25">
      <c r="A3" s="29" t="s">
        <v>10</v>
      </c>
      <c r="B3" s="29"/>
      <c r="C3" s="16">
        <v>324</v>
      </c>
      <c r="D3" s="9">
        <f>C3-E3</f>
        <v>155</v>
      </c>
      <c r="E3" s="3">
        <v>169</v>
      </c>
      <c r="F3" s="10">
        <f t="shared" ref="F3:F7" si="0">E3/C3</f>
        <v>0.52160493827160492</v>
      </c>
      <c r="G3" s="32"/>
      <c r="H3" s="27"/>
    </row>
    <row r="4" spans="1:8" x14ac:dyDescent="0.25">
      <c r="A4" s="29" t="s">
        <v>11</v>
      </c>
      <c r="B4" s="29"/>
      <c r="C4" s="16">
        <v>1192</v>
      </c>
      <c r="D4" s="9">
        <f>C4-E4</f>
        <v>149</v>
      </c>
      <c r="E4" s="3">
        <v>1043</v>
      </c>
      <c r="F4" s="10">
        <f t="shared" si="0"/>
        <v>0.875</v>
      </c>
      <c r="G4" s="32"/>
      <c r="H4" s="27"/>
    </row>
    <row r="5" spans="1:8" x14ac:dyDescent="0.25">
      <c r="A5" s="29" t="s">
        <v>8</v>
      </c>
      <c r="B5" s="29"/>
      <c r="C5" s="16">
        <v>1430</v>
      </c>
      <c r="D5" s="9">
        <f>C5-E5</f>
        <v>644</v>
      </c>
      <c r="E5" s="3">
        <v>786</v>
      </c>
      <c r="F5" s="10">
        <f t="shared" si="0"/>
        <v>0.54965034965034965</v>
      </c>
      <c r="G5" s="32" t="s">
        <v>6</v>
      </c>
      <c r="H5" s="27"/>
    </row>
    <row r="6" spans="1:8" x14ac:dyDescent="0.25">
      <c r="A6" s="29" t="s">
        <v>9</v>
      </c>
      <c r="B6" s="29"/>
      <c r="C6" s="16">
        <v>352</v>
      </c>
      <c r="D6" s="9">
        <f t="shared" ref="D6:D7" si="1">C6-E6</f>
        <v>44</v>
      </c>
      <c r="E6" s="3">
        <v>308</v>
      </c>
      <c r="F6" s="10">
        <f t="shared" si="0"/>
        <v>0.875</v>
      </c>
      <c r="G6" s="32"/>
      <c r="H6" s="27"/>
    </row>
    <row r="7" spans="1:8" x14ac:dyDescent="0.25">
      <c r="A7" s="29" t="s">
        <v>12</v>
      </c>
      <c r="B7" s="29"/>
      <c r="C7" s="16">
        <v>2200</v>
      </c>
      <c r="D7" s="9">
        <f t="shared" si="1"/>
        <v>700</v>
      </c>
      <c r="E7" s="3">
        <v>1500</v>
      </c>
      <c r="F7" s="10">
        <f t="shared" si="0"/>
        <v>0.68181818181818177</v>
      </c>
      <c r="G7" s="32"/>
      <c r="H7" s="27"/>
    </row>
    <row r="8" spans="1:8" x14ac:dyDescent="0.25">
      <c r="A8" s="30"/>
      <c r="B8" s="30"/>
      <c r="C8" s="16"/>
      <c r="D8" s="9"/>
      <c r="E8" s="3"/>
      <c r="F8" s="10"/>
      <c r="G8" s="34"/>
      <c r="H8" s="28"/>
    </row>
    <row r="9" spans="1:8" x14ac:dyDescent="0.25">
      <c r="A9" s="14"/>
      <c r="B9" s="14"/>
      <c r="C9" s="11">
        <f>SUM(C2:C8)</f>
        <v>6717</v>
      </c>
      <c r="D9" s="11">
        <f>C9-E9</f>
        <v>2106</v>
      </c>
      <c r="E9" s="11">
        <f t="shared" ref="E9" si="2">SUM(E2:E8)</f>
        <v>4611</v>
      </c>
      <c r="F9" s="12">
        <f>E9/C9</f>
        <v>0.68646717284502012</v>
      </c>
      <c r="G9" s="33">
        <f>SUM(H2:H7)</f>
        <v>0</v>
      </c>
      <c r="H9" s="33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2</v>
      </c>
      <c r="B11" s="15">
        <f>IF(B1="","",B1+1)</f>
        <v>44711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 x14ac:dyDescent="0.25">
      <c r="A12" s="29" t="s">
        <v>7</v>
      </c>
      <c r="B12" s="29"/>
      <c r="C12" s="16">
        <v>1219</v>
      </c>
      <c r="D12" s="9">
        <f>C12-E12</f>
        <v>627</v>
      </c>
      <c r="E12" s="3">
        <v>592</v>
      </c>
      <c r="F12" s="10">
        <f>E12/C12</f>
        <v>0.48564397046759639</v>
      </c>
      <c r="G12" s="32" t="s">
        <v>5</v>
      </c>
      <c r="H12" s="27"/>
    </row>
    <row r="13" spans="1:8" x14ac:dyDescent="0.25">
      <c r="A13" s="29" t="s">
        <v>10</v>
      </c>
      <c r="B13" s="29"/>
      <c r="C13" s="16">
        <v>324</v>
      </c>
      <c r="D13" s="9">
        <f>C13-E13</f>
        <v>192</v>
      </c>
      <c r="E13" s="3">
        <v>132</v>
      </c>
      <c r="F13" s="10">
        <f t="shared" ref="F13:F17" si="3">E13/C13</f>
        <v>0.40740740740740738</v>
      </c>
      <c r="G13" s="32"/>
      <c r="H13" s="27"/>
    </row>
    <row r="14" spans="1:8" x14ac:dyDescent="0.25">
      <c r="A14" s="29" t="s">
        <v>11</v>
      </c>
      <c r="B14" s="29"/>
      <c r="C14" s="16">
        <v>1192</v>
      </c>
      <c r="D14" s="9">
        <f>C14-E14</f>
        <v>373</v>
      </c>
      <c r="E14" s="3">
        <v>819</v>
      </c>
      <c r="F14" s="10">
        <f t="shared" si="3"/>
        <v>0.68708053691275173</v>
      </c>
      <c r="G14" s="32"/>
      <c r="H14" s="27"/>
    </row>
    <row r="15" spans="1:8" x14ac:dyDescent="0.25">
      <c r="A15" s="29" t="s">
        <v>8</v>
      </c>
      <c r="B15" s="29"/>
      <c r="C15" s="16">
        <v>1430</v>
      </c>
      <c r="D15" s="9">
        <f>C15-E15</f>
        <v>880</v>
      </c>
      <c r="E15" s="3">
        <v>550</v>
      </c>
      <c r="F15" s="10">
        <f t="shared" si="3"/>
        <v>0.38461538461538464</v>
      </c>
      <c r="G15" s="32" t="s">
        <v>6</v>
      </c>
      <c r="H15" s="27"/>
    </row>
    <row r="16" spans="1:8" x14ac:dyDescent="0.25">
      <c r="A16" s="29" t="s">
        <v>9</v>
      </c>
      <c r="B16" s="29"/>
      <c r="C16" s="16">
        <v>352</v>
      </c>
      <c r="D16" s="9">
        <f t="shared" ref="D16:D17" si="4">C16-E16</f>
        <v>121</v>
      </c>
      <c r="E16" s="3">
        <v>231</v>
      </c>
      <c r="F16" s="10">
        <f t="shared" si="3"/>
        <v>0.65625</v>
      </c>
      <c r="G16" s="32"/>
      <c r="H16" s="27"/>
    </row>
    <row r="17" spans="1:8" x14ac:dyDescent="0.25">
      <c r="A17" s="29" t="s">
        <v>12</v>
      </c>
      <c r="B17" s="29"/>
      <c r="C17" s="16">
        <v>2200</v>
      </c>
      <c r="D17" s="9">
        <f t="shared" si="4"/>
        <v>1071</v>
      </c>
      <c r="E17" s="3">
        <v>1129</v>
      </c>
      <c r="F17" s="10">
        <f t="shared" si="3"/>
        <v>0.51318181818181818</v>
      </c>
      <c r="G17" s="32"/>
      <c r="H17" s="27"/>
    </row>
    <row r="18" spans="1:8" x14ac:dyDescent="0.25">
      <c r="A18" s="30"/>
      <c r="B18" s="30"/>
      <c r="C18" s="16"/>
      <c r="D18" s="9"/>
      <c r="E18" s="3"/>
      <c r="F18" s="10"/>
      <c r="G18" s="34"/>
      <c r="H18" s="28"/>
    </row>
    <row r="19" spans="1:8" x14ac:dyDescent="0.25">
      <c r="A19" s="14"/>
      <c r="B19" s="14"/>
      <c r="C19" s="11">
        <f>SUM(C12:C18)</f>
        <v>6717</v>
      </c>
      <c r="D19" s="11">
        <f>C19-E19</f>
        <v>3264</v>
      </c>
      <c r="E19" s="11">
        <f t="shared" ref="E19" si="5">SUM(E12:E18)</f>
        <v>3453</v>
      </c>
      <c r="F19" s="12">
        <f>E19/C19</f>
        <v>0.51406878070567219</v>
      </c>
      <c r="G19" s="33">
        <f>SUM(H12:H17)</f>
        <v>0</v>
      </c>
      <c r="H19" s="33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3</v>
      </c>
      <c r="B21" s="15">
        <f>IF(B11="","",B11+1)</f>
        <v>44712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 x14ac:dyDescent="0.25">
      <c r="A22" s="29" t="s">
        <v>7</v>
      </c>
      <c r="B22" s="29"/>
      <c r="C22" s="16">
        <v>1219</v>
      </c>
      <c r="D22" s="9">
        <f>C22-E22</f>
        <v>670</v>
      </c>
      <c r="E22" s="3">
        <v>549</v>
      </c>
      <c r="F22" s="10">
        <f>E22/C22</f>
        <v>0.45036915504511893</v>
      </c>
      <c r="G22" s="32" t="s">
        <v>5</v>
      </c>
      <c r="H22" s="27"/>
    </row>
    <row r="23" spans="1:8" x14ac:dyDescent="0.25">
      <c r="A23" s="29" t="s">
        <v>10</v>
      </c>
      <c r="B23" s="29"/>
      <c r="C23" s="16">
        <v>324</v>
      </c>
      <c r="D23" s="9">
        <f>C23-E23</f>
        <v>175</v>
      </c>
      <c r="E23" s="3">
        <v>149</v>
      </c>
      <c r="F23" s="10">
        <f t="shared" ref="F23:F27" si="6">E23/C23</f>
        <v>0.45987654320987653</v>
      </c>
      <c r="G23" s="32"/>
      <c r="H23" s="27"/>
    </row>
    <row r="24" spans="1:8" x14ac:dyDescent="0.25">
      <c r="A24" s="29" t="s">
        <v>11</v>
      </c>
      <c r="B24" s="29"/>
      <c r="C24" s="16">
        <v>1192</v>
      </c>
      <c r="D24" s="9">
        <f>C24-E24</f>
        <v>441</v>
      </c>
      <c r="E24" s="3">
        <v>751</v>
      </c>
      <c r="F24" s="10">
        <f t="shared" si="6"/>
        <v>0.63003355704697983</v>
      </c>
      <c r="G24" s="32"/>
      <c r="H24" s="27"/>
    </row>
    <row r="25" spans="1:8" x14ac:dyDescent="0.25">
      <c r="A25" s="29" t="s">
        <v>8</v>
      </c>
      <c r="B25" s="29"/>
      <c r="C25" s="16">
        <v>1430</v>
      </c>
      <c r="D25" s="9">
        <f>C25-E25</f>
        <v>828</v>
      </c>
      <c r="E25" s="3">
        <v>602</v>
      </c>
      <c r="F25" s="10">
        <f t="shared" si="6"/>
        <v>0.42097902097902096</v>
      </c>
      <c r="G25" s="32" t="s">
        <v>6</v>
      </c>
      <c r="H25" s="27"/>
    </row>
    <row r="26" spans="1:8" x14ac:dyDescent="0.25">
      <c r="A26" s="29" t="s">
        <v>9</v>
      </c>
      <c r="B26" s="29"/>
      <c r="C26" s="16">
        <v>352</v>
      </c>
      <c r="D26" s="9">
        <f t="shared" ref="D26:D27" si="7">C26-E26</f>
        <v>37</v>
      </c>
      <c r="E26" s="3">
        <v>315</v>
      </c>
      <c r="F26" s="10">
        <f t="shared" si="6"/>
        <v>0.89488636363636365</v>
      </c>
      <c r="G26" s="32"/>
      <c r="H26" s="27"/>
    </row>
    <row r="27" spans="1:8" x14ac:dyDescent="0.25">
      <c r="A27" s="29" t="s">
        <v>12</v>
      </c>
      <c r="B27" s="29"/>
      <c r="C27" s="16">
        <v>2200</v>
      </c>
      <c r="D27" s="9">
        <f t="shared" si="7"/>
        <v>1215</v>
      </c>
      <c r="E27" s="3">
        <v>985</v>
      </c>
      <c r="F27" s="10">
        <f t="shared" si="6"/>
        <v>0.44772727272727275</v>
      </c>
      <c r="G27" s="32"/>
      <c r="H27" s="27"/>
    </row>
    <row r="28" spans="1:8" x14ac:dyDescent="0.25">
      <c r="A28" s="30"/>
      <c r="B28" s="30"/>
      <c r="C28" s="16"/>
      <c r="D28" s="9"/>
      <c r="E28" s="3"/>
      <c r="F28" s="10"/>
      <c r="G28" s="34"/>
      <c r="H28" s="28"/>
    </row>
    <row r="29" spans="1:8" x14ac:dyDescent="0.25">
      <c r="A29" s="14"/>
      <c r="B29" s="14"/>
      <c r="C29" s="11">
        <f>SUM(C22:C28)</f>
        <v>6717</v>
      </c>
      <c r="D29" s="11">
        <f>C29-E29</f>
        <v>3366</v>
      </c>
      <c r="E29" s="11">
        <f t="shared" ref="E29" si="8">SUM(E22:E28)</f>
        <v>3351</v>
      </c>
      <c r="F29" s="12">
        <f>E29/C29</f>
        <v>0.49888343010272446</v>
      </c>
      <c r="G29" s="33">
        <f>SUM(H22:H27)</f>
        <v>0</v>
      </c>
      <c r="H29" s="33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4</v>
      </c>
      <c r="B31" s="15">
        <f>B21+1</f>
        <v>44713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 x14ac:dyDescent="0.25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 x14ac:dyDescent="0.25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 x14ac:dyDescent="0.25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 x14ac:dyDescent="0.25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 x14ac:dyDescent="0.25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 x14ac:dyDescent="0.25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 x14ac:dyDescent="0.25">
      <c r="A38" s="30"/>
      <c r="B38" s="30"/>
      <c r="C38" s="16"/>
      <c r="D38" s="9"/>
      <c r="E38" s="3"/>
      <c r="F38" s="10"/>
      <c r="G38" s="34"/>
      <c r="H38" s="28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5</v>
      </c>
      <c r="B41" s="15">
        <f>B31+1</f>
        <v>44714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 x14ac:dyDescent="0.25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 x14ac:dyDescent="0.25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 x14ac:dyDescent="0.25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 x14ac:dyDescent="0.25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 x14ac:dyDescent="0.25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 x14ac:dyDescent="0.25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 x14ac:dyDescent="0.25">
      <c r="A48" s="30"/>
      <c r="B48" s="30"/>
      <c r="C48" s="16"/>
      <c r="D48" s="9"/>
      <c r="E48" s="3"/>
      <c r="F48" s="10"/>
      <c r="G48" s="34"/>
      <c r="H48" s="28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6</v>
      </c>
      <c r="B51" s="15">
        <f>B41+1</f>
        <v>44715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 x14ac:dyDescent="0.25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 x14ac:dyDescent="0.25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 x14ac:dyDescent="0.25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 x14ac:dyDescent="0.25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 x14ac:dyDescent="0.25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 x14ac:dyDescent="0.25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 x14ac:dyDescent="0.25">
      <c r="A58" s="30"/>
      <c r="B58" s="30"/>
      <c r="C58" s="16"/>
      <c r="D58" s="9"/>
      <c r="E58" s="3"/>
      <c r="F58" s="10"/>
      <c r="G58" s="34"/>
      <c r="H58" s="28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7</v>
      </c>
      <c r="B61" s="15">
        <f>B51+1</f>
        <v>44716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 x14ac:dyDescent="0.25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 x14ac:dyDescent="0.25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 x14ac:dyDescent="0.25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 x14ac:dyDescent="0.25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 x14ac:dyDescent="0.25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 x14ac:dyDescent="0.25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 x14ac:dyDescent="0.25">
      <c r="A68" s="30"/>
      <c r="B68" s="30"/>
      <c r="C68" s="16"/>
      <c r="D68" s="9"/>
      <c r="E68" s="3"/>
      <c r="F68" s="10"/>
      <c r="G68" s="34"/>
      <c r="H68" s="28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topLeftCell="A6" zoomScaleNormal="100" workbookViewId="0">
      <selection activeCell="F10" sqref="F10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1</v>
      </c>
      <c r="B2" s="1">
        <f>'1-7'!B1</f>
        <v>44682</v>
      </c>
      <c r="C2" s="21">
        <f>IF('1-7'!F9=0,"",'1-7'!F9)</f>
        <v>0.64105999702248029</v>
      </c>
      <c r="D2" s="22">
        <f>IF(C2="","",'1-7'!G9)</f>
        <v>0</v>
      </c>
    </row>
    <row r="3" spans="1:5" x14ac:dyDescent="0.25">
      <c r="A3" s="7">
        <f t="shared" si="0"/>
        <v>2</v>
      </c>
      <c r="B3" s="15">
        <f t="shared" ref="B3:B29" si="1">B2+1</f>
        <v>44683</v>
      </c>
      <c r="C3" s="21">
        <f>IF('1-7'!F19=0,"",'1-7'!F19)</f>
        <v>0.57406580318594613</v>
      </c>
      <c r="D3" s="25">
        <f>IF(C3="","",'1-7'!G19)</f>
        <v>0</v>
      </c>
      <c r="E3" s="25"/>
    </row>
    <row r="4" spans="1:5" x14ac:dyDescent="0.25">
      <c r="A4" s="7">
        <f t="shared" si="0"/>
        <v>3</v>
      </c>
      <c r="B4" s="15">
        <f t="shared" si="1"/>
        <v>44684</v>
      </c>
      <c r="C4" s="21">
        <f>IF('1-7'!F29=0,"",'1-7'!F29)</f>
        <v>0.59401518535060294</v>
      </c>
      <c r="D4" s="25">
        <f>IF(C4="","",'1-7'!G29)</f>
        <v>0</v>
      </c>
    </row>
    <row r="5" spans="1:5" x14ac:dyDescent="0.25">
      <c r="A5" s="7">
        <f t="shared" si="0"/>
        <v>4</v>
      </c>
      <c r="B5" s="15">
        <f t="shared" si="1"/>
        <v>44685</v>
      </c>
      <c r="C5" s="21">
        <f>IF('1-7'!F39=0,"",'1-7'!F39)</f>
        <v>0.6205151109126098</v>
      </c>
      <c r="D5" s="25">
        <f>IF(C5="","",'1-7'!G39)</f>
        <v>0</v>
      </c>
    </row>
    <row r="6" spans="1:5" x14ac:dyDescent="0.25">
      <c r="A6" s="7">
        <f t="shared" si="0"/>
        <v>5</v>
      </c>
      <c r="B6" s="15">
        <f t="shared" si="1"/>
        <v>44686</v>
      </c>
      <c r="C6" s="21">
        <f>IF('1-7'!F49=0,"",'1-7'!F49)</f>
        <v>0.68036325740658032</v>
      </c>
      <c r="D6" s="25">
        <f>IF(C6="","",'1-7'!G49)</f>
        <v>0</v>
      </c>
    </row>
    <row r="7" spans="1:5" x14ac:dyDescent="0.25">
      <c r="A7" s="7">
        <f t="shared" si="0"/>
        <v>6</v>
      </c>
      <c r="B7" s="15">
        <f t="shared" si="1"/>
        <v>44687</v>
      </c>
      <c r="C7" s="21">
        <f>IF('1-7'!F59=0,"",'1-7'!F59)</f>
        <v>0.7214530296263213</v>
      </c>
      <c r="D7" s="25">
        <f>IF(C7="","",'1-7'!G59)</f>
        <v>0</v>
      </c>
    </row>
    <row r="8" spans="1:5" x14ac:dyDescent="0.25">
      <c r="A8" s="7">
        <f t="shared" si="0"/>
        <v>7</v>
      </c>
      <c r="B8" s="15">
        <f t="shared" si="1"/>
        <v>44688</v>
      </c>
      <c r="C8" s="21">
        <f>IF('1-7'!F69=0,"",'1-7'!F69)</f>
        <v>0.70716093494119403</v>
      </c>
      <c r="D8" s="25">
        <f>IF(C8="","",'1-7'!G69)</f>
        <v>0</v>
      </c>
    </row>
    <row r="9" spans="1:5" ht="15" customHeight="1" x14ac:dyDescent="0.25">
      <c r="A9" s="7">
        <f t="shared" si="0"/>
        <v>1</v>
      </c>
      <c r="B9" s="15">
        <f t="shared" si="1"/>
        <v>44689</v>
      </c>
      <c r="C9" s="21">
        <f>IF('8-14'!F9=0,"",'8-14'!F9)</f>
        <v>0.64299538484442464</v>
      </c>
      <c r="D9" s="25">
        <f>IF(C9="","",'8-14'!G9)</f>
        <v>0</v>
      </c>
    </row>
    <row r="10" spans="1:5" ht="15" customHeight="1" x14ac:dyDescent="0.25">
      <c r="A10" s="7">
        <f t="shared" si="0"/>
        <v>2</v>
      </c>
      <c r="B10" s="15">
        <f t="shared" si="1"/>
        <v>44690</v>
      </c>
      <c r="C10" s="21">
        <f>IF('8-14'!F19=0,"",'8-14'!F19)</f>
        <v>0.63540270954295075</v>
      </c>
      <c r="D10" s="25">
        <f>IF(C10="","",'8-14'!G19)</f>
        <v>0</v>
      </c>
    </row>
    <row r="11" spans="1:5" ht="15" customHeight="1" x14ac:dyDescent="0.25">
      <c r="A11" s="7">
        <f t="shared" si="0"/>
        <v>3</v>
      </c>
      <c r="B11" s="15">
        <f>B10+1</f>
        <v>44691</v>
      </c>
      <c r="C11" s="21">
        <f>IF('8-14'!F29=0,"",'8-14'!F29)</f>
        <v>0.66994193836534166</v>
      </c>
      <c r="D11" s="25">
        <f>IF(C11="","",'8-14'!G29)</f>
        <v>0</v>
      </c>
    </row>
    <row r="12" spans="1:5" ht="15" customHeight="1" x14ac:dyDescent="0.25">
      <c r="A12" s="7">
        <f t="shared" si="0"/>
        <v>4</v>
      </c>
      <c r="B12" s="15">
        <f t="shared" si="1"/>
        <v>44692</v>
      </c>
      <c r="C12" s="21">
        <f>IF('8-14'!F39=0,"",'8-14'!F39)</f>
        <v>0.70448116718773257</v>
      </c>
      <c r="D12" s="25">
        <f>IF(C12="","",'8-14'!G39)</f>
        <v>0</v>
      </c>
    </row>
    <row r="13" spans="1:5" ht="15" customHeight="1" x14ac:dyDescent="0.25">
      <c r="A13" s="7">
        <f t="shared" si="0"/>
        <v>5</v>
      </c>
      <c r="B13" s="15">
        <f t="shared" si="1"/>
        <v>44693</v>
      </c>
      <c r="C13" s="21">
        <f>IF('8-14'!F49=0,"",'8-14'!F49)</f>
        <v>0.74705969927050764</v>
      </c>
      <c r="D13" s="25">
        <f>IF(C13="","",'8-14'!G49)</f>
        <v>0</v>
      </c>
    </row>
    <row r="14" spans="1:5" ht="15" customHeight="1" x14ac:dyDescent="0.25">
      <c r="A14" s="7">
        <f t="shared" si="0"/>
        <v>6</v>
      </c>
      <c r="B14" s="15">
        <f t="shared" si="1"/>
        <v>44694</v>
      </c>
      <c r="C14" s="21">
        <f>IF('8-14'!F59=0,"",'8-14'!F59)</f>
        <v>0.762840553818669</v>
      </c>
      <c r="D14" s="25">
        <f>IF(C14="","",'8-14'!G59)</f>
        <v>0</v>
      </c>
    </row>
    <row r="15" spans="1:5" ht="15" customHeight="1" x14ac:dyDescent="0.25">
      <c r="A15" s="7">
        <f t="shared" si="0"/>
        <v>7</v>
      </c>
      <c r="B15" s="15">
        <f t="shared" si="1"/>
        <v>44695</v>
      </c>
      <c r="C15" s="21">
        <f>IF('8-14'!F69=0,"",'8-14'!F69)</f>
        <v>0.76001191007890423</v>
      </c>
      <c r="D15" s="25">
        <f>IF(C15="","",'8-14'!G69)</f>
        <v>0</v>
      </c>
    </row>
    <row r="16" spans="1:5" ht="15" customHeight="1" x14ac:dyDescent="0.25">
      <c r="A16" s="7">
        <f t="shared" si="0"/>
        <v>1</v>
      </c>
      <c r="B16" s="15">
        <f t="shared" si="1"/>
        <v>44696</v>
      </c>
      <c r="C16" s="21">
        <f>IF('15-21'!F9=0,"",'15-21'!F9)</f>
        <v>0.68259639720113141</v>
      </c>
      <c r="D16" s="25">
        <f>IF(C16="","",'15-21'!G9)</f>
        <v>0</v>
      </c>
    </row>
    <row r="17" spans="1:4" ht="15" customHeight="1" x14ac:dyDescent="0.25">
      <c r="A17" s="7">
        <f t="shared" si="0"/>
        <v>2</v>
      </c>
      <c r="B17" s="15">
        <f t="shared" si="1"/>
        <v>44697</v>
      </c>
      <c r="C17" s="21">
        <f>IF('15-21'!F19=0,"",'15-21'!F19)</f>
        <v>0.68482953699568261</v>
      </c>
      <c r="D17" s="25">
        <f>IF(C17="","",'15-21'!G19)</f>
        <v>0</v>
      </c>
    </row>
    <row r="18" spans="1:4" ht="15" customHeight="1" x14ac:dyDescent="0.25">
      <c r="A18" s="7">
        <f t="shared" si="0"/>
        <v>3</v>
      </c>
      <c r="B18" s="15">
        <f t="shared" si="1"/>
        <v>44698</v>
      </c>
      <c r="C18" s="21">
        <f>IF('15-21'!F29=0,"",'15-21'!F29)</f>
        <v>0.70001488759863029</v>
      </c>
      <c r="D18" s="25">
        <f>IF(C18="","",'15-21'!G29)</f>
        <v>0</v>
      </c>
    </row>
    <row r="19" spans="1:4" ht="15" customHeight="1" x14ac:dyDescent="0.25">
      <c r="A19" s="7">
        <f t="shared" si="0"/>
        <v>4</v>
      </c>
      <c r="B19" s="15">
        <f t="shared" si="1"/>
        <v>44699</v>
      </c>
      <c r="C19" s="21">
        <f>IF('15-21'!F39=0,"",'15-21'!F39)</f>
        <v>0.71907101384546668</v>
      </c>
      <c r="D19" s="25">
        <f>IF(C19="","",'15-21'!G39)</f>
        <v>0</v>
      </c>
    </row>
    <row r="20" spans="1:4" ht="15" customHeight="1" x14ac:dyDescent="0.25">
      <c r="A20" s="7">
        <f t="shared" si="0"/>
        <v>5</v>
      </c>
      <c r="B20" s="15">
        <f t="shared" si="1"/>
        <v>44700</v>
      </c>
      <c r="C20" s="21">
        <f>IF('15-21'!F49=0,"",'15-21'!F49)</f>
        <v>0.73619175227035882</v>
      </c>
      <c r="D20" s="25">
        <f>IF(C20="","",'15-21'!G49)</f>
        <v>0</v>
      </c>
    </row>
    <row r="21" spans="1:4" ht="15" customHeight="1" x14ac:dyDescent="0.25">
      <c r="A21" s="7">
        <f t="shared" si="0"/>
        <v>6</v>
      </c>
      <c r="B21" s="15">
        <f t="shared" si="1"/>
        <v>44701</v>
      </c>
      <c r="C21" s="21">
        <f>IF('15-21'!F59=0,"",'15-21'!F59)</f>
        <v>0.74720857525681106</v>
      </c>
      <c r="D21" s="25">
        <f>IF(C21="","",'15-21'!G59)</f>
        <v>0</v>
      </c>
    </row>
    <row r="22" spans="1:4" ht="15" customHeight="1" x14ac:dyDescent="0.25">
      <c r="A22" s="7">
        <f t="shared" si="0"/>
        <v>7</v>
      </c>
      <c r="B22" s="15">
        <f t="shared" si="1"/>
        <v>44702</v>
      </c>
      <c r="C22" s="21">
        <f>IF('15-21'!F69=0,"",'15-21'!F69)</f>
        <v>0.73172547268125654</v>
      </c>
      <c r="D22" s="25">
        <f>IF(C22="","",'15-21'!G69)</f>
        <v>0</v>
      </c>
    </row>
    <row r="23" spans="1:4" ht="15" customHeight="1" x14ac:dyDescent="0.25">
      <c r="A23" s="7">
        <f t="shared" si="0"/>
        <v>1</v>
      </c>
      <c r="B23" s="15">
        <f t="shared" si="1"/>
        <v>44703</v>
      </c>
      <c r="C23" s="21">
        <f>IF('22-28'!F9=0,"",'22-28'!F9)</f>
        <v>0.71296709840702699</v>
      </c>
      <c r="D23" s="25">
        <f>IF(C23="","",'22-28'!G9)</f>
        <v>0</v>
      </c>
    </row>
    <row r="24" spans="1:4" ht="15" customHeight="1" x14ac:dyDescent="0.25">
      <c r="A24" s="7">
        <f t="shared" si="0"/>
        <v>2</v>
      </c>
      <c r="B24" s="15">
        <f t="shared" si="1"/>
        <v>44704</v>
      </c>
      <c r="C24" s="21">
        <f>IF('22-28'!F19=0,"",'22-28'!F19)</f>
        <v>0.66175375911865419</v>
      </c>
      <c r="D24" s="25">
        <f>IF(C24="","",'22-28'!G19)</f>
        <v>0</v>
      </c>
    </row>
    <row r="25" spans="1:4" ht="15" customHeight="1" x14ac:dyDescent="0.25">
      <c r="A25" s="7">
        <f t="shared" si="0"/>
        <v>3</v>
      </c>
      <c r="B25" s="15">
        <f t="shared" si="1"/>
        <v>44705</v>
      </c>
      <c r="C25" s="21">
        <f>IF('22-28'!F29=0,"",'22-28'!F29)</f>
        <v>0.66785767455709399</v>
      </c>
      <c r="D25" s="25">
        <f>IF(C25="","",'22-28'!G29)</f>
        <v>0</v>
      </c>
    </row>
    <row r="26" spans="1:4" ht="15" customHeight="1" x14ac:dyDescent="0.25">
      <c r="A26" s="7">
        <f t="shared" si="0"/>
        <v>4</v>
      </c>
      <c r="B26" s="15">
        <f t="shared" si="1"/>
        <v>44706</v>
      </c>
      <c r="C26" s="21">
        <f>IF('22-28'!F39=0,"",'22-28'!F39)</f>
        <v>0.64388864076224506</v>
      </c>
      <c r="D26" s="25">
        <f>IF(C26="","",'22-28'!G39)</f>
        <v>0</v>
      </c>
    </row>
    <row r="27" spans="1:4" ht="15" customHeight="1" x14ac:dyDescent="0.25">
      <c r="A27" s="7">
        <f t="shared" si="0"/>
        <v>5</v>
      </c>
      <c r="B27" s="15">
        <f t="shared" si="1"/>
        <v>44707</v>
      </c>
      <c r="C27" s="21">
        <f>IF('22-28'!F49=0,"",'22-28'!F49)</f>
        <v>0.62140836683043021</v>
      </c>
      <c r="D27" s="25">
        <f>IF(C27="","",'22-28'!G49)</f>
        <v>0</v>
      </c>
    </row>
    <row r="28" spans="1:4" ht="15" customHeight="1" x14ac:dyDescent="0.25">
      <c r="A28" s="7">
        <f t="shared" si="0"/>
        <v>6</v>
      </c>
      <c r="B28" s="15">
        <f t="shared" si="1"/>
        <v>44708</v>
      </c>
      <c r="C28" s="21">
        <f>IF('22-28'!F59=0,"",'22-28'!F59)</f>
        <v>0.68185201726961442</v>
      </c>
      <c r="D28" s="25">
        <f>IF(C28="","",'22-28'!G59)</f>
        <v>0</v>
      </c>
    </row>
    <row r="29" spans="1:4" ht="15" customHeight="1" x14ac:dyDescent="0.25">
      <c r="A29" s="7">
        <f t="shared" si="0"/>
        <v>7</v>
      </c>
      <c r="B29" s="15">
        <f t="shared" si="1"/>
        <v>44709</v>
      </c>
      <c r="C29" s="21">
        <f>IF('22-28'!F69=0,"",'22-28'!F69)</f>
        <v>0.73083221676343602</v>
      </c>
      <c r="D29" s="25">
        <f>IF(C29="","",'22-28'!G69)</f>
        <v>0</v>
      </c>
    </row>
    <row r="30" spans="1:4" ht="15" customHeight="1" x14ac:dyDescent="0.25">
      <c r="A30" s="26">
        <f>IF(B30="","",WEEKDAY((B30)))</f>
        <v>1</v>
      </c>
      <c r="B30" s="15">
        <f>IF('29 to end of the month'!B1="","",B29+1)</f>
        <v>44710</v>
      </c>
      <c r="C30" s="21">
        <f>IF('29 to end of the month'!F9=0,"",'29 to end of the month'!F9)</f>
        <v>0.68646717284502012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2</v>
      </c>
      <c r="B31" s="15">
        <f>IF('29 to end of the month'!B11="","",B30+1)</f>
        <v>44711</v>
      </c>
      <c r="C31" s="21">
        <f>IF('29 to end of the month'!F19=0,"",'29 to end of the month'!F19)</f>
        <v>0.51406878070567219</v>
      </c>
      <c r="D31" s="25">
        <f>IF(C31="","",'29 to end of the month'!G19)</f>
        <v>0</v>
      </c>
    </row>
    <row r="32" spans="1:4" ht="15" customHeight="1" x14ac:dyDescent="0.25">
      <c r="A32" s="26">
        <f>IF(B32="","",WEEKDAY((B32)))</f>
        <v>3</v>
      </c>
      <c r="B32" s="15">
        <f>IF('29 to end of the month'!B21="","",B31+1)</f>
        <v>44712</v>
      </c>
      <c r="C32" s="21">
        <f>IF('29 to end of the month'!F29=0,"",'29 to end of the month'!F29)</f>
        <v>0.49888343010272446</v>
      </c>
      <c r="D32" s="25">
        <f>IF(C32="","",'29 to end of the month'!G29)</f>
        <v>0</v>
      </c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0.67364462821824256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May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378F92-FE9C-40DA-8EB2-45B5968F405D}"/>
</file>

<file path=customXml/itemProps2.xml><?xml version="1.0" encoding="utf-8"?>
<ds:datastoreItem xmlns:ds="http://schemas.openxmlformats.org/officeDocument/2006/customXml" ds:itemID="{ED1C7549-51B0-48AE-8B86-896DBAD5734B}"/>
</file>

<file path=customXml/itemProps3.xml><?xml version="1.0" encoding="utf-8"?>
<ds:datastoreItem xmlns:ds="http://schemas.openxmlformats.org/officeDocument/2006/customXml" ds:itemID="{A7EA2810-0415-48D7-A4F8-AFEDFFB021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2022-06-15T17:55:11Z</cp:lastPrinted>
  <dcterms:created xsi:type="dcterms:W3CDTF">2014-12-09T16:30:03Z</dcterms:created>
  <dcterms:modified xsi:type="dcterms:W3CDTF">2022-06-15T17:55:16Z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200100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