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6C995EB7-1AD6-4223-A0DE-E6D3C0CEBDC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<sst xmlns="http://schemas.openxmlformats.org/spreadsheetml/2006/main" count="460" uniqueCount="16">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</sst>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v>44713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695</v>
      </c>
      <c r="E2" s="3">
        <v>524</v>
      </c>
      <c r="F2" s="10">
        <f>E2/C2</f>
        <v>0.42986054142739949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144</v>
      </c>
      <c r="E3" s="3">
        <v>180</v>
      </c>
      <c r="F3" s="10">
        <f t="shared" ref="F3:F7" si="0">E3/C3</f>
        <v>0.55555555555555558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433</v>
      </c>
      <c r="E4" s="3">
        <v>759</v>
      </c>
      <c r="F4" s="10">
        <f t="shared" si="0"/>
        <v>0.63674496644295298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626</v>
      </c>
      <c r="E5" s="3">
        <v>804</v>
      </c>
      <c r="F5" s="10">
        <f t="shared" si="0"/>
        <v>0.56223776223776223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13</v>
      </c>
      <c r="E6" s="3">
        <v>339</v>
      </c>
      <c r="F6" s="10">
        <f t="shared" si="0"/>
        <v>0.96306818181818177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1151</v>
      </c>
      <c r="E7" s="3">
        <v>1049</v>
      </c>
      <c r="F7" s="10">
        <f t="shared" si="0"/>
        <v>0.47681818181818181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3062</v>
      </c>
      <c r="E9" s="11">
        <f t="shared" ref="E9" si="2">SUM(E2:E8)</f>
        <v>3655</v>
      </c>
      <c r="F9" s="12">
        <f>E9/C9</f>
        <v>0.54414172993896082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44714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597</v>
      </c>
      <c r="E12" s="3">
        <v>622</v>
      </c>
      <c r="F12" s="10">
        <f>E12/C12</f>
        <v>0.51025430680885975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159</v>
      </c>
      <c r="E13" s="3">
        <v>165</v>
      </c>
      <c r="F13" s="10">
        <f t="shared" ref="F13:F17" si="3">E13/C13</f>
        <v>0.5092592592592593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380</v>
      </c>
      <c r="E14" s="3">
        <v>812</v>
      </c>
      <c r="F14" s="10">
        <f t="shared" si="3"/>
        <v>0.68120805369127513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585</v>
      </c>
      <c r="E15" s="3">
        <v>845</v>
      </c>
      <c r="F15" s="10">
        <f t="shared" si="3"/>
        <v>0.59090909090909094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44</v>
      </c>
      <c r="E16" s="3">
        <v>308</v>
      </c>
      <c r="F16" s="10">
        <f t="shared" si="3"/>
        <v>0.875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1013</v>
      </c>
      <c r="E17" s="3">
        <v>1187</v>
      </c>
      <c r="F17" s="10">
        <f t="shared" si="3"/>
        <v>0.53954545454545455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2778</v>
      </c>
      <c r="E19" s="11">
        <f t="shared" ref="E19" si="5">SUM(E12:E18)</f>
        <v>3939</v>
      </c>
      <c r="F19" s="12">
        <f>E19/C19</f>
        <v>0.58642251004912904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44715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467</v>
      </c>
      <c r="E22" s="3">
        <v>752</v>
      </c>
      <c r="F22" s="10">
        <f>E22/C22</f>
        <v>0.61689909762100081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168</v>
      </c>
      <c r="E23" s="3">
        <v>156</v>
      </c>
      <c r="F23" s="10">
        <f t="shared" ref="F23:F27" si="6">E23/C23</f>
        <v>0.48148148148148145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311</v>
      </c>
      <c r="E24" s="3">
        <v>881</v>
      </c>
      <c r="F24" s="10">
        <f t="shared" si="6"/>
        <v>0.73909395973154357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599</v>
      </c>
      <c r="E25" s="3">
        <v>831</v>
      </c>
      <c r="F25" s="10">
        <f t="shared" si="6"/>
        <v>0.5811188811188811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44</v>
      </c>
      <c r="E26" s="3">
        <v>308</v>
      </c>
      <c r="F26" s="10">
        <f t="shared" si="6"/>
        <v>0.875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876</v>
      </c>
      <c r="E27" s="3">
        <v>1324</v>
      </c>
      <c r="F27" s="10">
        <f t="shared" si="6"/>
        <v>0.60181818181818181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2465</v>
      </c>
      <c r="E29" s="11">
        <f t="shared" ref="E29" si="8">SUM(E22:E28)</f>
        <v>4252</v>
      </c>
      <c r="F29" s="12">
        <f>E29/C29</f>
        <v>0.63302069376209613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44716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567</v>
      </c>
      <c r="E32" s="3">
        <v>652</v>
      </c>
      <c r="F32" s="10">
        <f>E32/C32</f>
        <v>0.53486464315012305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184</v>
      </c>
      <c r="E33" s="3">
        <v>140</v>
      </c>
      <c r="F33" s="10">
        <f t="shared" ref="F33:F37" si="9">E33/C33</f>
        <v>0.43209876543209874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371</v>
      </c>
      <c r="E34" s="3">
        <v>821</v>
      </c>
      <c r="F34" s="10">
        <f t="shared" si="9"/>
        <v>0.68875838926174493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695</v>
      </c>
      <c r="E35" s="3">
        <v>735</v>
      </c>
      <c r="F35" s="10">
        <f t="shared" si="9"/>
        <v>0.51398601398601396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40</v>
      </c>
      <c r="E36" s="3">
        <v>312</v>
      </c>
      <c r="F36" s="10">
        <f t="shared" si="9"/>
        <v>0.88636363636363635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848</v>
      </c>
      <c r="E37" s="3">
        <v>1352</v>
      </c>
      <c r="F37" s="10">
        <f t="shared" si="9"/>
        <v>0.61454545454545451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2705</v>
      </c>
      <c r="E39" s="11">
        <f t="shared" ref="E39" si="11">SUM(E32:E38)</f>
        <v>4012</v>
      </c>
      <c r="F39" s="12">
        <f>E39/C39</f>
        <v>0.59729045704927797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44717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445</v>
      </c>
      <c r="E42" s="3">
        <v>774</v>
      </c>
      <c r="F42" s="10">
        <f>E42/C42</f>
        <v>0.63494667760459389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180</v>
      </c>
      <c r="E43" s="3">
        <v>144</v>
      </c>
      <c r="F43" s="10">
        <f t="shared" ref="F43:F47" si="12">E43/C43</f>
        <v>0.44444444444444442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314</v>
      </c>
      <c r="E44" s="3">
        <v>878</v>
      </c>
      <c r="F44" s="10">
        <f t="shared" si="12"/>
        <v>0.73657718120805371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639</v>
      </c>
      <c r="E45" s="3">
        <v>791</v>
      </c>
      <c r="F45" s="10">
        <f t="shared" si="12"/>
        <v>0.55314685314685319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27</v>
      </c>
      <c r="E46" s="3">
        <v>325</v>
      </c>
      <c r="F46" s="10">
        <f t="shared" si="12"/>
        <v>0.92329545454545459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891</v>
      </c>
      <c r="E47" s="3">
        <v>1309</v>
      </c>
      <c r="F47" s="10">
        <f t="shared" si="12"/>
        <v>0.59499999999999997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2496</v>
      </c>
      <c r="E49" s="11">
        <f t="shared" ref="E49" si="14">SUM(E42:E48)</f>
        <v>4221</v>
      </c>
      <c r="F49" s="12">
        <f>E49/C49</f>
        <v>0.62840553818669054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44718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472</v>
      </c>
      <c r="E52" s="3">
        <v>747</v>
      </c>
      <c r="F52" s="10">
        <f>E52/C52</f>
        <v>0.61279737489745689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109</v>
      </c>
      <c r="E53" s="3">
        <v>215</v>
      </c>
      <c r="F53" s="10">
        <f t="shared" ref="F53:F57" si="15">E53/C53</f>
        <v>0.6635802469135802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348</v>
      </c>
      <c r="E54" s="3">
        <v>844</v>
      </c>
      <c r="F54" s="10">
        <f t="shared" si="15"/>
        <v>0.70805369127516782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489</v>
      </c>
      <c r="E55" s="3">
        <v>941</v>
      </c>
      <c r="F55" s="10">
        <f t="shared" si="15"/>
        <v>0.65804195804195809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15</v>
      </c>
      <c r="E56" s="3">
        <v>337</v>
      </c>
      <c r="F56" s="10">
        <f t="shared" si="15"/>
        <v>0.95738636363636365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956</v>
      </c>
      <c r="E57" s="3">
        <v>1244</v>
      </c>
      <c r="F57" s="10">
        <f t="shared" si="15"/>
        <v>0.56545454545454543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2389</v>
      </c>
      <c r="E59" s="11">
        <f t="shared" ref="E59" si="17">SUM(E52:E58)</f>
        <v>4328</v>
      </c>
      <c r="F59" s="12">
        <f>E59/C59</f>
        <v>0.64433526872115532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44719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417</v>
      </c>
      <c r="E62" s="3">
        <v>802</v>
      </c>
      <c r="F62" s="10">
        <f>E62/C62</f>
        <v>0.65791632485643969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116</v>
      </c>
      <c r="E63" s="3">
        <v>208</v>
      </c>
      <c r="F63" s="10">
        <f t="shared" ref="F63:F67" si="18">E63/C63</f>
        <v>0.64197530864197527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349</v>
      </c>
      <c r="E64" s="3">
        <v>843</v>
      </c>
      <c r="F64" s="10">
        <f t="shared" si="18"/>
        <v>0.70721476510067116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215</v>
      </c>
      <c r="E65" s="3">
        <v>1215</v>
      </c>
      <c r="F65" s="10">
        <f t="shared" si="18"/>
        <v>0.84965034965034969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</v>
      </c>
      <c r="E66" s="3">
        <v>350</v>
      </c>
      <c r="F66" s="10">
        <f t="shared" si="18"/>
        <v>0.99431818181818177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1006</v>
      </c>
      <c r="E67" s="3">
        <v>1194</v>
      </c>
      <c r="F67" s="10">
        <f t="shared" si="18"/>
        <v>0.54272727272727272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2105</v>
      </c>
      <c r="E69" s="11">
        <f t="shared" ref="E69" si="20">SUM(E62:E68)</f>
        <v>4612</v>
      </c>
      <c r="F69" s="12">
        <f>E69/C69</f>
        <v>0.68661604883132354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'1-7'!B61+1</f>
        <v>44720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397</v>
      </c>
      <c r="E2" s="3">
        <v>822</v>
      </c>
      <c r="F2" s="10">
        <f>E2/C2</f>
        <v>0.67432321575061527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112</v>
      </c>
      <c r="E3" s="3">
        <v>212</v>
      </c>
      <c r="F3" s="10">
        <f t="shared" ref="F3:F7" si="0">E3/C3</f>
        <v>0.65432098765432101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262</v>
      </c>
      <c r="E4" s="3">
        <v>930</v>
      </c>
      <c r="F4" s="10">
        <f t="shared" si="0"/>
        <v>0.78020134228187921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194</v>
      </c>
      <c r="E5" s="3">
        <v>1236</v>
      </c>
      <c r="F5" s="10">
        <f t="shared" si="0"/>
        <v>0.86433566433566433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17</v>
      </c>
      <c r="E6" s="3">
        <v>335</v>
      </c>
      <c r="F6" s="10">
        <f t="shared" si="0"/>
        <v>0.95170454545454541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870</v>
      </c>
      <c r="E7" s="3">
        <v>1330</v>
      </c>
      <c r="F7" s="10">
        <f t="shared" si="0"/>
        <v>0.6045454545454545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1852</v>
      </c>
      <c r="E9" s="11">
        <f t="shared" ref="E9" si="2">SUM(E2:E8)</f>
        <v>4865</v>
      </c>
      <c r="F9" s="12">
        <f>E9/C9</f>
        <v>0.72428167336608607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44721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480</v>
      </c>
      <c r="E12" s="3">
        <v>739</v>
      </c>
      <c r="F12" s="10">
        <f>E12/C12</f>
        <v>0.60623461853978666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124</v>
      </c>
      <c r="E13" s="3">
        <v>200</v>
      </c>
      <c r="F13" s="10">
        <f t="shared" ref="F13:F17" si="3">E13/C13</f>
        <v>0.61728395061728392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237</v>
      </c>
      <c r="E14" s="3">
        <v>955</v>
      </c>
      <c r="F14" s="10">
        <f t="shared" si="3"/>
        <v>0.8011744966442953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374</v>
      </c>
      <c r="E15" s="3">
        <v>1056</v>
      </c>
      <c r="F15" s="10">
        <f t="shared" si="3"/>
        <v>0.7384615384615385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51</v>
      </c>
      <c r="E16" s="3">
        <v>301</v>
      </c>
      <c r="F16" s="10">
        <f t="shared" si="3"/>
        <v>0.85511363636363635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816</v>
      </c>
      <c r="E17" s="3">
        <v>1384</v>
      </c>
      <c r="F17" s="10">
        <f t="shared" si="3"/>
        <v>0.62909090909090915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2082</v>
      </c>
      <c r="E19" s="11">
        <f t="shared" ref="E19" si="5">SUM(E12:E18)</f>
        <v>4635</v>
      </c>
      <c r="F19" s="12">
        <f>E19/C19</f>
        <v>0.69004019651630188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44722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434</v>
      </c>
      <c r="E22" s="3">
        <v>785</v>
      </c>
      <c r="F22" s="10">
        <f>E22/C22</f>
        <v>0.64397046759639054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114</v>
      </c>
      <c r="E23" s="3">
        <v>210</v>
      </c>
      <c r="F23" s="10">
        <f t="shared" ref="F23:F27" si="6">E23/C23</f>
        <v>0.64814814814814814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220</v>
      </c>
      <c r="E24" s="3">
        <v>972</v>
      </c>
      <c r="F24" s="10">
        <f t="shared" si="6"/>
        <v>0.81543624161073824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379</v>
      </c>
      <c r="E25" s="3">
        <v>1051</v>
      </c>
      <c r="F25" s="10">
        <f t="shared" si="6"/>
        <v>0.73496503496503496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18</v>
      </c>
      <c r="E26" s="3">
        <v>334</v>
      </c>
      <c r="F26" s="10">
        <f t="shared" si="6"/>
        <v>0.94886363636363635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644</v>
      </c>
      <c r="E27" s="3">
        <v>1556</v>
      </c>
      <c r="F27" s="10">
        <f t="shared" si="6"/>
        <v>0.70727272727272728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1809</v>
      </c>
      <c r="E29" s="11">
        <f t="shared" ref="E29" si="8">SUM(E22:E28)</f>
        <v>4908</v>
      </c>
      <c r="F29" s="12">
        <f>E29/C29</f>
        <v>0.7306833407771326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44723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385</v>
      </c>
      <c r="E32" s="3">
        <v>834</v>
      </c>
      <c r="F32" s="10">
        <f>E32/C32</f>
        <v>0.68416735028712061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111</v>
      </c>
      <c r="E33" s="3">
        <v>213</v>
      </c>
      <c r="F33" s="10">
        <f t="shared" ref="F33:F37" si="9">E33/C33</f>
        <v>0.65740740740740744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192</v>
      </c>
      <c r="E34" s="3">
        <v>1000</v>
      </c>
      <c r="F34" s="10">
        <f t="shared" si="9"/>
        <v>0.83892617449664431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477</v>
      </c>
      <c r="E35" s="3">
        <v>953</v>
      </c>
      <c r="F35" s="10">
        <f t="shared" si="9"/>
        <v>0.66643356643356644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32</v>
      </c>
      <c r="E36" s="3">
        <v>320</v>
      </c>
      <c r="F36" s="10">
        <f t="shared" si="9"/>
        <v>0.90909090909090906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617</v>
      </c>
      <c r="E37" s="3">
        <v>1583</v>
      </c>
      <c r="F37" s="10">
        <f t="shared" si="9"/>
        <v>0.7195454545454546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1814</v>
      </c>
      <c r="E39" s="11">
        <f t="shared" ref="E39" si="11">SUM(E32:E38)</f>
        <v>4903</v>
      </c>
      <c r="F39" s="12">
        <f>E39/C39</f>
        <v>0.7299389608456156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44724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443</v>
      </c>
      <c r="E42" s="3">
        <v>776</v>
      </c>
      <c r="F42" s="10">
        <f>E42/C42</f>
        <v>0.6365873666940115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140</v>
      </c>
      <c r="E43" s="3">
        <v>184</v>
      </c>
      <c r="F43" s="10">
        <f t="shared" ref="F43:F47" si="12">E43/C43</f>
        <v>0.5679012345679012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223</v>
      </c>
      <c r="E44" s="3">
        <v>969</v>
      </c>
      <c r="F44" s="10">
        <f t="shared" si="12"/>
        <v>0.81291946308724827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554</v>
      </c>
      <c r="E45" s="3">
        <v>876</v>
      </c>
      <c r="F45" s="10">
        <f t="shared" si="12"/>
        <v>0.61258741258741256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30</v>
      </c>
      <c r="E46" s="3">
        <v>322</v>
      </c>
      <c r="F46" s="10">
        <f t="shared" si="12"/>
        <v>0.91477272727272729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729</v>
      </c>
      <c r="E47" s="3">
        <v>1471</v>
      </c>
      <c r="F47" s="10">
        <f t="shared" si="12"/>
        <v>0.66863636363636358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2119</v>
      </c>
      <c r="E49" s="11">
        <f t="shared" ref="E49" si="14">SUM(E42:E48)</f>
        <v>4598</v>
      </c>
      <c r="F49" s="12">
        <f>E49/C49</f>
        <v>0.68453178502307577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44725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520</v>
      </c>
      <c r="E52" s="3">
        <v>699</v>
      </c>
      <c r="F52" s="10">
        <f>E52/C52</f>
        <v>0.57342083675143563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130</v>
      </c>
      <c r="E53" s="3">
        <v>194</v>
      </c>
      <c r="F53" s="10">
        <f t="shared" ref="F53:F57" si="15">E53/C53</f>
        <v>0.59876543209876543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287</v>
      </c>
      <c r="E54" s="3">
        <v>905</v>
      </c>
      <c r="F54" s="10">
        <f t="shared" si="15"/>
        <v>0.75922818791946312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348</v>
      </c>
      <c r="E55" s="3">
        <v>1082</v>
      </c>
      <c r="F55" s="10">
        <f t="shared" si="15"/>
        <v>0.75664335664335669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16</v>
      </c>
      <c r="E56" s="3">
        <v>336</v>
      </c>
      <c r="F56" s="10">
        <f t="shared" si="15"/>
        <v>0.95454545454545459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760</v>
      </c>
      <c r="E57" s="3">
        <v>1440</v>
      </c>
      <c r="F57" s="10">
        <f t="shared" si="15"/>
        <v>0.65454545454545454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2061</v>
      </c>
      <c r="E59" s="11">
        <f t="shared" ref="E59" si="17">SUM(E52:E58)</f>
        <v>4656</v>
      </c>
      <c r="F59" s="12">
        <f>E59/C59</f>
        <v>0.69316659222867349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44726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534</v>
      </c>
      <c r="E62" s="3">
        <v>685</v>
      </c>
      <c r="F62" s="10">
        <f>E62/C62</f>
        <v>0.56193601312551267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125</v>
      </c>
      <c r="E63" s="3">
        <v>199</v>
      </c>
      <c r="F63" s="10">
        <f t="shared" ref="F63:F67" si="18">E63/C63</f>
        <v>0.61419753086419748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269</v>
      </c>
      <c r="E64" s="3">
        <v>923</v>
      </c>
      <c r="F64" s="10">
        <f t="shared" si="18"/>
        <v>0.77432885906040272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206</v>
      </c>
      <c r="E65" s="3">
        <v>1224</v>
      </c>
      <c r="F65" s="10">
        <f t="shared" si="18"/>
        <v>0.85594405594405598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23</v>
      </c>
      <c r="E66" s="3">
        <v>329</v>
      </c>
      <c r="F66" s="10">
        <f t="shared" si="18"/>
        <v>0.93465909090909094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790</v>
      </c>
      <c r="E67" s="3">
        <v>1410</v>
      </c>
      <c r="F67" s="10">
        <f t="shared" si="18"/>
        <v>0.64090909090909087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1947</v>
      </c>
      <c r="E69" s="11">
        <f t="shared" ref="E69" si="20">SUM(E62:E68)</f>
        <v>4770</v>
      </c>
      <c r="F69" s="12">
        <f>E69/C69</f>
        <v>0.71013845466726222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'8-14'!B61+1</f>
        <v>44727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496</v>
      </c>
      <c r="E2" s="3">
        <v>723</v>
      </c>
      <c r="F2" s="10">
        <f>E2/C2</f>
        <v>0.59310910582444631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116</v>
      </c>
      <c r="E3" s="3">
        <v>208</v>
      </c>
      <c r="F3" s="10">
        <f t="shared" ref="F3:F7" si="0">E3/C3</f>
        <v>0.64197530864197527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264</v>
      </c>
      <c r="E4" s="3">
        <v>928</v>
      </c>
      <c r="F4" s="10">
        <f t="shared" si="0"/>
        <v>0.77852348993288589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261</v>
      </c>
      <c r="E5" s="3">
        <v>1169</v>
      </c>
      <c r="F5" s="10">
        <f t="shared" si="0"/>
        <v>0.81748251748251743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20</v>
      </c>
      <c r="E6" s="3">
        <v>332</v>
      </c>
      <c r="F6" s="10">
        <f t="shared" si="0"/>
        <v>0.94318181818181823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700</v>
      </c>
      <c r="E7" s="3">
        <v>1500</v>
      </c>
      <c r="F7" s="10">
        <f t="shared" si="0"/>
        <v>0.68181818181818177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1857</v>
      </c>
      <c r="E9" s="11">
        <f t="shared" ref="E9" si="2">SUM(E2:E8)</f>
        <v>4860</v>
      </c>
      <c r="F9" s="12">
        <f>E9/C9</f>
        <v>0.72353729343456896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44728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494</v>
      </c>
      <c r="E12" s="3">
        <v>725</v>
      </c>
      <c r="F12" s="10">
        <f>E12/C12</f>
        <v>0.59474979491386382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124</v>
      </c>
      <c r="E13" s="3">
        <v>200</v>
      </c>
      <c r="F13" s="10">
        <f t="shared" ref="F13:F17" si="3">E13/C13</f>
        <v>0.61728395061728392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220</v>
      </c>
      <c r="E14" s="3">
        <v>972</v>
      </c>
      <c r="F14" s="10">
        <f t="shared" si="3"/>
        <v>0.81543624161073824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298</v>
      </c>
      <c r="E15" s="3">
        <v>1132</v>
      </c>
      <c r="F15" s="10">
        <f t="shared" si="3"/>
        <v>0.79160839160839158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26</v>
      </c>
      <c r="E16" s="3">
        <v>326</v>
      </c>
      <c r="F16" s="10">
        <f t="shared" si="3"/>
        <v>0.92613636363636365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806</v>
      </c>
      <c r="E17" s="3">
        <v>1394</v>
      </c>
      <c r="F17" s="10">
        <f t="shared" si="3"/>
        <v>0.63363636363636366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1968</v>
      </c>
      <c r="E19" s="11">
        <f t="shared" ref="E19" si="5">SUM(E12:E18)</f>
        <v>4749</v>
      </c>
      <c r="F19" s="12">
        <f>E19/C19</f>
        <v>0.70701205895489061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44729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435</v>
      </c>
      <c r="E22" s="3">
        <v>784</v>
      </c>
      <c r="F22" s="10">
        <f>E22/C22</f>
        <v>0.64315012305168173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133</v>
      </c>
      <c r="E23" s="3">
        <v>191</v>
      </c>
      <c r="F23" s="10">
        <f t="shared" ref="F23:F27" si="6">E23/C23</f>
        <v>0.58950617283950613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153</v>
      </c>
      <c r="E24" s="3">
        <v>1039</v>
      </c>
      <c r="F24" s="10">
        <f t="shared" si="6"/>
        <v>0.87164429530201337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510</v>
      </c>
      <c r="E25" s="3">
        <v>920</v>
      </c>
      <c r="F25" s="10">
        <f t="shared" si="6"/>
        <v>0.64335664335664333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19</v>
      </c>
      <c r="E26" s="3">
        <v>333</v>
      </c>
      <c r="F26" s="10">
        <f t="shared" si="6"/>
        <v>0.94602272727272729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726</v>
      </c>
      <c r="E27" s="3">
        <v>1474</v>
      </c>
      <c r="F27" s="10">
        <f t="shared" si="6"/>
        <v>0.67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1976</v>
      </c>
      <c r="E29" s="11">
        <f t="shared" ref="E29" si="8">SUM(E22:E28)</f>
        <v>4741</v>
      </c>
      <c r="F29" s="12">
        <f>E29/C29</f>
        <v>0.70582105106446336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44730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421</v>
      </c>
      <c r="E32" s="3">
        <v>798</v>
      </c>
      <c r="F32" s="10">
        <f>E32/C32</f>
        <v>0.65463494667760458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126</v>
      </c>
      <c r="E33" s="3">
        <v>198</v>
      </c>
      <c r="F33" s="10">
        <f t="shared" ref="F33:F37" si="9">E33/C33</f>
        <v>0.61111111111111116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404</v>
      </c>
      <c r="E34" s="3">
        <v>788</v>
      </c>
      <c r="F34" s="10">
        <f t="shared" si="9"/>
        <v>0.66107382550335569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565</v>
      </c>
      <c r="E35" s="3">
        <v>865</v>
      </c>
      <c r="F35" s="10">
        <f t="shared" si="9"/>
        <v>0.6048951048951049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22</v>
      </c>
      <c r="E36" s="3">
        <v>330</v>
      </c>
      <c r="F36" s="10">
        <f t="shared" si="9"/>
        <v>0.9375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626</v>
      </c>
      <c r="E37" s="3">
        <v>1574</v>
      </c>
      <c r="F37" s="10">
        <f t="shared" si="9"/>
        <v>0.71545454545454545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2164</v>
      </c>
      <c r="E39" s="11">
        <f t="shared" ref="E39" si="11">SUM(E32:E38)</f>
        <v>4553</v>
      </c>
      <c r="F39" s="12">
        <f>E39/C39</f>
        <v>0.6778323656394224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44731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459</v>
      </c>
      <c r="E42" s="3">
        <v>760</v>
      </c>
      <c r="F42" s="10">
        <f>E42/C42</f>
        <v>0.62346185397867104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154</v>
      </c>
      <c r="E43" s="3">
        <v>170</v>
      </c>
      <c r="F43" s="10">
        <f t="shared" ref="F43:F47" si="12">E43/C43</f>
        <v>0.52469135802469136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138</v>
      </c>
      <c r="E44" s="3">
        <v>1054</v>
      </c>
      <c r="F44" s="10">
        <f t="shared" si="12"/>
        <v>0.88422818791946312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676</v>
      </c>
      <c r="E45" s="3">
        <v>754</v>
      </c>
      <c r="F45" s="10">
        <f t="shared" si="12"/>
        <v>0.52727272727272723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27</v>
      </c>
      <c r="E46" s="3">
        <v>325</v>
      </c>
      <c r="F46" s="10">
        <f t="shared" si="12"/>
        <v>0.92329545454545459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710</v>
      </c>
      <c r="E47" s="3">
        <v>1490</v>
      </c>
      <c r="F47" s="10">
        <f t="shared" si="12"/>
        <v>0.67727272727272725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2164</v>
      </c>
      <c r="E49" s="11">
        <f t="shared" ref="E49" si="14">SUM(E42:E48)</f>
        <v>4553</v>
      </c>
      <c r="F49" s="12">
        <f>E49/C49</f>
        <v>0.6778323656394224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44732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537</v>
      </c>
      <c r="E52" s="3">
        <v>682</v>
      </c>
      <c r="F52" s="10">
        <f>E52/C52</f>
        <v>0.55947497949138636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126</v>
      </c>
      <c r="E53" s="3">
        <v>198</v>
      </c>
      <c r="F53" s="10">
        <f t="shared" ref="F53:F57" si="15">E53/C53</f>
        <v>0.61111111111111116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188</v>
      </c>
      <c r="E54" s="3">
        <v>1004</v>
      </c>
      <c r="F54" s="10">
        <f t="shared" si="15"/>
        <v>0.84228187919463082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374</v>
      </c>
      <c r="E55" s="3">
        <v>1056</v>
      </c>
      <c r="F55" s="10">
        <f t="shared" si="15"/>
        <v>0.7384615384615385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14</v>
      </c>
      <c r="E56" s="3">
        <v>338</v>
      </c>
      <c r="F56" s="10">
        <f t="shared" si="15"/>
        <v>0.96022727272727271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751</v>
      </c>
      <c r="E57" s="3">
        <v>1449</v>
      </c>
      <c r="F57" s="10">
        <f t="shared" si="15"/>
        <v>0.65863636363636369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1990</v>
      </c>
      <c r="E59" s="11">
        <f t="shared" ref="E59" si="17">SUM(E52:E58)</f>
        <v>4727</v>
      </c>
      <c r="F59" s="12">
        <f>E59/C59</f>
        <v>0.70373678725621558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44733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497</v>
      </c>
      <c r="E62" s="3">
        <v>722</v>
      </c>
      <c r="F62" s="10">
        <f>E62/C62</f>
        <v>0.59228876127973751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112</v>
      </c>
      <c r="E63" s="3">
        <v>212</v>
      </c>
      <c r="F63" s="10">
        <f t="shared" ref="F63:F67" si="18">E63/C63</f>
        <v>0.65432098765432101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212</v>
      </c>
      <c r="E64" s="3">
        <v>980</v>
      </c>
      <c r="F64" s="10">
        <f t="shared" si="18"/>
        <v>0.82214765100671139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234</v>
      </c>
      <c r="E65" s="3">
        <v>1196</v>
      </c>
      <c r="F65" s="10">
        <f t="shared" si="18"/>
        <v>0.83636363636363631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23</v>
      </c>
      <c r="E66" s="3">
        <v>329</v>
      </c>
      <c r="F66" s="10">
        <f t="shared" si="18"/>
        <v>0.93465909090909094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856</v>
      </c>
      <c r="E67" s="3">
        <v>1344</v>
      </c>
      <c r="F67" s="10">
        <f t="shared" si="18"/>
        <v>0.61090909090909096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1934</v>
      </c>
      <c r="E69" s="11">
        <f t="shared" ref="E69" si="20">SUM(E62:E68)</f>
        <v>4783</v>
      </c>
      <c r="F69" s="12">
        <f>E69/C69</f>
        <v>0.71207384248920647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'15-21'!B61+1</f>
        <v>44734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472</v>
      </c>
      <c r="E2" s="3">
        <v>747</v>
      </c>
      <c r="F2" s="10">
        <f>E2/C2</f>
        <v>0.61279737489745689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118</v>
      </c>
      <c r="E3" s="3">
        <v>206</v>
      </c>
      <c r="F3" s="10">
        <f t="shared" ref="F3:F7" si="0">E3/C3</f>
        <v>0.63580246913580252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181</v>
      </c>
      <c r="E4" s="3">
        <v>1011</v>
      </c>
      <c r="F4" s="10">
        <f t="shared" si="0"/>
        <v>0.84815436241610742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167</v>
      </c>
      <c r="E5" s="3">
        <v>1263</v>
      </c>
      <c r="F5" s="10">
        <f t="shared" si="0"/>
        <v>0.88321678321678321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54</v>
      </c>
      <c r="E6" s="3">
        <v>298</v>
      </c>
      <c r="F6" s="10">
        <f t="shared" si="0"/>
        <v>0.84659090909090906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805</v>
      </c>
      <c r="E7" s="3">
        <v>1395</v>
      </c>
      <c r="F7" s="10">
        <f t="shared" si="0"/>
        <v>0.63409090909090904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1797</v>
      </c>
      <c r="E9" s="11">
        <f t="shared" ref="E9" si="2">SUM(E2:E8)</f>
        <v>4920</v>
      </c>
      <c r="F9" s="12">
        <f>E9/C9</f>
        <v>0.73246985261277353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B1+1</f>
        <v>44735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416</v>
      </c>
      <c r="E12" s="3">
        <v>803</v>
      </c>
      <c r="F12" s="10">
        <f>E12/C12</f>
        <v>0.6587366694011485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133</v>
      </c>
      <c r="E13" s="3">
        <v>191</v>
      </c>
      <c r="F13" s="10">
        <f t="shared" ref="F13:F17" si="3">E13/C13</f>
        <v>0.58950617283950613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128</v>
      </c>
      <c r="E14" s="3">
        <v>1064</v>
      </c>
      <c r="F14" s="10">
        <f t="shared" si="3"/>
        <v>0.89261744966442957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252</v>
      </c>
      <c r="E15" s="3">
        <v>1178</v>
      </c>
      <c r="F15" s="10">
        <f t="shared" si="3"/>
        <v>0.82377622377622373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34</v>
      </c>
      <c r="E16" s="3">
        <v>318</v>
      </c>
      <c r="F16" s="10">
        <f t="shared" si="3"/>
        <v>0.90340909090909094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704</v>
      </c>
      <c r="E17" s="3">
        <v>1496</v>
      </c>
      <c r="F17" s="10">
        <f t="shared" si="3"/>
        <v>0.68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1667</v>
      </c>
      <c r="E19" s="11">
        <f t="shared" ref="E19" si="5">SUM(E12:E18)</f>
        <v>5050</v>
      </c>
      <c r="F19" s="12">
        <f>E19/C19</f>
        <v>0.75182373083221676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B11+1</f>
        <v>44736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332</v>
      </c>
      <c r="E22" s="3">
        <v>887</v>
      </c>
      <c r="F22" s="10">
        <f>E22/C22</f>
        <v>0.7276456111566858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162</v>
      </c>
      <c r="E23" s="3">
        <v>162</v>
      </c>
      <c r="F23" s="10">
        <f t="shared" ref="F23:F27" si="6">E23/C23</f>
        <v>0.5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68</v>
      </c>
      <c r="E24" s="3">
        <v>1124</v>
      </c>
      <c r="F24" s="10">
        <f t="shared" si="6"/>
        <v>0.94295302013422821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420</v>
      </c>
      <c r="E25" s="3">
        <v>1010</v>
      </c>
      <c r="F25" s="10">
        <f t="shared" si="6"/>
        <v>0.70629370629370625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48</v>
      </c>
      <c r="E26" s="3">
        <v>304</v>
      </c>
      <c r="F26" s="10">
        <f t="shared" si="6"/>
        <v>0.86363636363636365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658</v>
      </c>
      <c r="E27" s="3">
        <v>1542</v>
      </c>
      <c r="F27" s="10">
        <f t="shared" si="6"/>
        <v>0.70090909090909093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1688</v>
      </c>
      <c r="E29" s="11">
        <f t="shared" ref="E29" si="8">SUM(E22:E28)</f>
        <v>5029</v>
      </c>
      <c r="F29" s="12">
        <f>E29/C29</f>
        <v>0.74869733511984515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7</v>
      </c>
      <c r="B31" s="15">
        <f>B21+1</f>
        <v>44737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360</v>
      </c>
      <c r="E32" s="3">
        <v>859</v>
      </c>
      <c r="F32" s="10">
        <f>E32/C32</f>
        <v>0.70467596390484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119</v>
      </c>
      <c r="E33" s="3">
        <v>205</v>
      </c>
      <c r="F33" s="10">
        <f t="shared" ref="F33:F37" si="9">E33/C33</f>
        <v>0.63271604938271608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94</v>
      </c>
      <c r="E34" s="3">
        <v>1098</v>
      </c>
      <c r="F34" s="10">
        <f t="shared" si="9"/>
        <v>0.92114093959731547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536</v>
      </c>
      <c r="E35" s="3">
        <v>894</v>
      </c>
      <c r="F35" s="10">
        <f t="shared" si="9"/>
        <v>0.62517482517482514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29</v>
      </c>
      <c r="E36" s="3">
        <v>323</v>
      </c>
      <c r="F36" s="10">
        <f t="shared" si="9"/>
        <v>0.91761363636363635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766</v>
      </c>
      <c r="E37" s="3">
        <v>1434</v>
      </c>
      <c r="F37" s="10">
        <f t="shared" si="9"/>
        <v>0.65181818181818185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1904</v>
      </c>
      <c r="E39" s="11">
        <f t="shared" ref="E39" si="11">SUM(E32:E38)</f>
        <v>4813</v>
      </c>
      <c r="F39" s="12">
        <f>E39/C39</f>
        <v>0.71654012207830875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1</v>
      </c>
      <c r="B41" s="15">
        <f>B31+1</f>
        <v>44738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456</v>
      </c>
      <c r="E42" s="3">
        <v>763</v>
      </c>
      <c r="F42" s="10">
        <f>E42/C42</f>
        <v>0.62592288761279735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179</v>
      </c>
      <c r="E43" s="3">
        <v>145</v>
      </c>
      <c r="F43" s="10">
        <f t="shared" ref="F43:F47" si="12">E43/C43</f>
        <v>0.44753086419753085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134</v>
      </c>
      <c r="E44" s="3">
        <v>1058</v>
      </c>
      <c r="F44" s="10">
        <f t="shared" si="12"/>
        <v>0.88758389261744963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548</v>
      </c>
      <c r="E45" s="3">
        <v>882</v>
      </c>
      <c r="F45" s="10">
        <f t="shared" si="12"/>
        <v>0.61678321678321679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26</v>
      </c>
      <c r="E46" s="3">
        <v>326</v>
      </c>
      <c r="F46" s="10">
        <f t="shared" si="12"/>
        <v>0.92613636363636365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668</v>
      </c>
      <c r="E47" s="3">
        <v>1532</v>
      </c>
      <c r="F47" s="10">
        <f t="shared" si="12"/>
        <v>0.69636363636363641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2011</v>
      </c>
      <c r="E49" s="11">
        <f t="shared" ref="E49" si="14">SUM(E42:E48)</f>
        <v>4706</v>
      </c>
      <c r="F49" s="12">
        <f>E49/C49</f>
        <v>0.70061039154384397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2</v>
      </c>
      <c r="B51" s="15">
        <f>B41+1</f>
        <v>44739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433</v>
      </c>
      <c r="E52" s="3">
        <v>786</v>
      </c>
      <c r="F52" s="10">
        <f>E52/C52</f>
        <v>0.64479081214109923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132</v>
      </c>
      <c r="E53" s="3">
        <v>192</v>
      </c>
      <c r="F53" s="10">
        <f t="shared" ref="F53:F57" si="15">E53/C53</f>
        <v>0.59259259259259256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63</v>
      </c>
      <c r="E54" s="3">
        <v>1129</v>
      </c>
      <c r="F54" s="10">
        <f t="shared" si="15"/>
        <v>0.94714765100671139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372</v>
      </c>
      <c r="E55" s="3">
        <v>1058</v>
      </c>
      <c r="F55" s="10">
        <f t="shared" si="15"/>
        <v>0.73986013986013988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22</v>
      </c>
      <c r="E56" s="3">
        <v>330</v>
      </c>
      <c r="F56" s="10">
        <f t="shared" si="15"/>
        <v>0.9375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900</v>
      </c>
      <c r="E57" s="3">
        <v>1300</v>
      </c>
      <c r="F57" s="10">
        <f t="shared" si="15"/>
        <v>0.59090909090909094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1922</v>
      </c>
      <c r="E59" s="11">
        <f t="shared" ref="E59" si="17">SUM(E52:E58)</f>
        <v>4795</v>
      </c>
      <c r="F59" s="12">
        <f>E59/C59</f>
        <v>0.7138603543248474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3</v>
      </c>
      <c r="B61" s="15">
        <f>B51+1</f>
        <v>44740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454</v>
      </c>
      <c r="E62" s="3">
        <v>765</v>
      </c>
      <c r="F62" s="10">
        <f>E62/C62</f>
        <v>0.62756357670221496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115</v>
      </c>
      <c r="E63" s="3">
        <v>209</v>
      </c>
      <c r="F63" s="10">
        <f t="shared" ref="F63:F67" si="18">E63/C63</f>
        <v>0.64506172839506171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74</v>
      </c>
      <c r="E64" s="3">
        <v>1118</v>
      </c>
      <c r="F64" s="10">
        <f t="shared" si="18"/>
        <v>0.93791946308724827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237</v>
      </c>
      <c r="E65" s="3">
        <v>1193</v>
      </c>
      <c r="F65" s="10">
        <f t="shared" si="18"/>
        <v>0.83426573426573425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33</v>
      </c>
      <c r="E66" s="3">
        <v>319</v>
      </c>
      <c r="F66" s="10">
        <f t="shared" si="18"/>
        <v>0.90625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942</v>
      </c>
      <c r="E67" s="3">
        <v>1258</v>
      </c>
      <c r="F67" s="10">
        <f t="shared" si="18"/>
        <v>0.57181818181818178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1855</v>
      </c>
      <c r="E69" s="11">
        <f t="shared" ref="E69" si="20">SUM(E62:E68)</f>
        <v>4862</v>
      </c>
      <c r="F69" s="12">
        <f>E69/C69</f>
        <v>0.7238350454071758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30" sqref="E30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4</v>
      </c>
      <c r="B1" s="1">
        <f>'1-7'!B1+28</f>
        <v>44741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525</v>
      </c>
      <c r="E2" s="3">
        <v>694</v>
      </c>
      <c r="F2" s="10">
        <f>E2/C2</f>
        <v>0.5693191140278917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118</v>
      </c>
      <c r="E3" s="3">
        <v>206</v>
      </c>
      <c r="F3" s="10">
        <f t="shared" ref="F3:F7" si="0">E3/C3</f>
        <v>0.63580246913580252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224</v>
      </c>
      <c r="E4" s="3">
        <v>968</v>
      </c>
      <c r="F4" s="10">
        <f t="shared" si="0"/>
        <v>0.81208053691275173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218</v>
      </c>
      <c r="E5" s="3">
        <v>1212</v>
      </c>
      <c r="F5" s="10">
        <f t="shared" si="0"/>
        <v>0.84755244755244752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12</v>
      </c>
      <c r="E6" s="3">
        <v>340</v>
      </c>
      <c r="F6" s="10">
        <f t="shared" si="0"/>
        <v>0.96590909090909094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849</v>
      </c>
      <c r="E7" s="3">
        <v>1351</v>
      </c>
      <c r="F7" s="10">
        <f t="shared" si="0"/>
        <v>0.61409090909090913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1946</v>
      </c>
      <c r="E9" s="11">
        <f t="shared" ref="E9" si="2">SUM(E2:E8)</f>
        <v>4771</v>
      </c>
      <c r="F9" s="12">
        <f>E9/C9</f>
        <v>0.71028733065356553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5</v>
      </c>
      <c r="B11" s="15">
        <f>IF(B1="","",B1+1)</f>
        <v>44742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466</v>
      </c>
      <c r="E12" s="3">
        <v>753</v>
      </c>
      <c r="F12" s="10">
        <f>E12/C12</f>
        <v>0.61771944216570962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156</v>
      </c>
      <c r="E13" s="3">
        <v>168</v>
      </c>
      <c r="F13" s="10">
        <f t="shared" ref="F13:F17" si="3">E13/C13</f>
        <v>0.51851851851851849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239</v>
      </c>
      <c r="E14" s="3">
        <v>953</v>
      </c>
      <c r="F14" s="10">
        <f t="shared" si="3"/>
        <v>0.79949664429530198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562</v>
      </c>
      <c r="E15" s="3">
        <v>868</v>
      </c>
      <c r="F15" s="10">
        <f t="shared" si="3"/>
        <v>0.60699300699300696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31</v>
      </c>
      <c r="E16" s="3">
        <v>321</v>
      </c>
      <c r="F16" s="10">
        <f t="shared" si="3"/>
        <v>0.91193181818181823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845</v>
      </c>
      <c r="E17" s="3">
        <v>1355</v>
      </c>
      <c r="F17" s="10">
        <f t="shared" si="3"/>
        <v>0.61590909090909096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2299</v>
      </c>
      <c r="E19" s="11">
        <f t="shared" ref="E19" si="5">SUM(E12:E18)</f>
        <v>4418</v>
      </c>
      <c r="F19" s="12">
        <f>E19/C19</f>
        <v>0.65773410748846206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6</v>
      </c>
      <c r="B21" s="15">
        <f>IF(B11="","",B11+1)</f>
        <v>44743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1219</v>
      </c>
      <c r="E22" s="3"/>
      <c r="F22" s="10">
        <f>E22/C22</f>
        <v>0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1192</v>
      </c>
      <c r="E24" s="3"/>
      <c r="F24" s="10">
        <f t="shared" si="6"/>
        <v>0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1430</v>
      </c>
      <c r="E25" s="3"/>
      <c r="F25" s="10">
        <f t="shared" si="6"/>
        <v>0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7</v>
      </c>
      <c r="B31" s="15">
        <f>B21+1</f>
        <v>44744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1</v>
      </c>
      <c r="B41" s="15">
        <f>B31+1</f>
        <v>44745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2</v>
      </c>
      <c r="B51" s="15">
        <f>B41+1</f>
        <v>44746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3</v>
      </c>
      <c r="B61" s="15">
        <f>B51+1</f>
        <v>44747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view="pageLayout" topLeftCell="A13" zoomScaleNormal="100" workbookViewId="0">
      <selection sqref="A1:C34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4</v>
      </c>
      <c r="B2" s="1">
        <f>'1-7'!B1</f>
        <v>44713</v>
      </c>
      <c r="C2" s="21">
        <f>IF('1-7'!F9=0,"",'1-7'!F9)</f>
        <v>0.54414172993896082</v>
      </c>
      <c r="D2" s="22">
        <f>IF(C2="","",'1-7'!G9)</f>
        <v>0</v>
      </c>
    </row>
    <row r="3" spans="1:5" x14ac:dyDescent="0.25">
      <c r="A3" s="7">
        <f t="shared" si="0"/>
        <v>5</v>
      </c>
      <c r="B3" s="15">
        <f t="shared" ref="B3:B29" si="1">B2+1</f>
        <v>44714</v>
      </c>
      <c r="C3" s="21">
        <f>IF('1-7'!F19=0,"",'1-7'!F19)</f>
        <v>0.58642251004912904</v>
      </c>
      <c r="D3" s="25">
        <f>IF(C3="","",'1-7'!G19)</f>
        <v>0</v>
      </c>
      <c r="E3" s="25"/>
    </row>
    <row r="4" spans="1:5" x14ac:dyDescent="0.25">
      <c r="A4" s="7">
        <f t="shared" si="0"/>
        <v>6</v>
      </c>
      <c r="B4" s="15">
        <f t="shared" si="1"/>
        <v>44715</v>
      </c>
      <c r="C4" s="21">
        <f>IF('1-7'!F29=0,"",'1-7'!F29)</f>
        <v>0.63302069376209613</v>
      </c>
      <c r="D4" s="25">
        <f>IF(C4="","",'1-7'!G29)</f>
        <v>0</v>
      </c>
    </row>
    <row r="5" spans="1:5" x14ac:dyDescent="0.25">
      <c r="A5" s="7">
        <f t="shared" si="0"/>
        <v>7</v>
      </c>
      <c r="B5" s="15">
        <f t="shared" si="1"/>
        <v>44716</v>
      </c>
      <c r="C5" s="21">
        <f>IF('1-7'!F39=0,"",'1-7'!F39)</f>
        <v>0.59729045704927797</v>
      </c>
      <c r="D5" s="25">
        <f>IF(C5="","",'1-7'!G39)</f>
        <v>0</v>
      </c>
    </row>
    <row r="6" spans="1:5" x14ac:dyDescent="0.25">
      <c r="A6" s="7">
        <f t="shared" si="0"/>
        <v>1</v>
      </c>
      <c r="B6" s="15">
        <f t="shared" si="1"/>
        <v>44717</v>
      </c>
      <c r="C6" s="21">
        <f>IF('1-7'!F49=0,"",'1-7'!F49)</f>
        <v>0.62840553818669054</v>
      </c>
      <c r="D6" s="25">
        <f>IF(C6="","",'1-7'!G49)</f>
        <v>0</v>
      </c>
    </row>
    <row r="7" spans="1:5" x14ac:dyDescent="0.25">
      <c r="A7" s="7">
        <f t="shared" si="0"/>
        <v>2</v>
      </c>
      <c r="B7" s="15">
        <f t="shared" si="1"/>
        <v>44718</v>
      </c>
      <c r="C7" s="21">
        <f>IF('1-7'!F59=0,"",'1-7'!F59)</f>
        <v>0.64433526872115532</v>
      </c>
      <c r="D7" s="25">
        <f>IF(C7="","",'1-7'!G59)</f>
        <v>0</v>
      </c>
    </row>
    <row r="8" spans="1:5" x14ac:dyDescent="0.25">
      <c r="A8" s="7">
        <f t="shared" si="0"/>
        <v>3</v>
      </c>
      <c r="B8" s="15">
        <f t="shared" si="1"/>
        <v>44719</v>
      </c>
      <c r="C8" s="21">
        <f>IF('1-7'!F69=0,"",'1-7'!F69)</f>
        <v>0.68661604883132354</v>
      </c>
      <c r="D8" s="25">
        <f>IF(C8="","",'1-7'!G69)</f>
        <v>0</v>
      </c>
    </row>
    <row r="9" spans="1:5" ht="15" customHeight="1" x14ac:dyDescent="0.25">
      <c r="A9" s="7">
        <f t="shared" si="0"/>
        <v>4</v>
      </c>
      <c r="B9" s="15">
        <f t="shared" si="1"/>
        <v>44720</v>
      </c>
      <c r="C9" s="21">
        <f>IF('8-14'!F9=0,"",'8-14'!F9)</f>
        <v>0.72428167336608607</v>
      </c>
      <c r="D9" s="25">
        <f>IF(C9="","",'8-14'!G9)</f>
        <v>0</v>
      </c>
    </row>
    <row r="10" spans="1:5" ht="15" customHeight="1" x14ac:dyDescent="0.25">
      <c r="A10" s="7">
        <f t="shared" si="0"/>
        <v>5</v>
      </c>
      <c r="B10" s="15">
        <f t="shared" si="1"/>
        <v>44721</v>
      </c>
      <c r="C10" s="21">
        <f>IF('8-14'!F19=0,"",'8-14'!F19)</f>
        <v>0.69004019651630188</v>
      </c>
      <c r="D10" s="25">
        <f>IF(C10="","",'8-14'!G19)</f>
        <v>0</v>
      </c>
    </row>
    <row r="11" spans="1:5" ht="15" customHeight="1" x14ac:dyDescent="0.25">
      <c r="A11" s="7">
        <f t="shared" si="0"/>
        <v>6</v>
      </c>
      <c r="B11" s="15">
        <f>B10+1</f>
        <v>44722</v>
      </c>
      <c r="C11" s="21">
        <f>IF('8-14'!F29=0,"",'8-14'!F29)</f>
        <v>0.7306833407771326</v>
      </c>
      <c r="D11" s="25">
        <f>IF(C11="","",'8-14'!G29)</f>
        <v>0</v>
      </c>
    </row>
    <row r="12" spans="1:5" ht="15" customHeight="1" x14ac:dyDescent="0.25">
      <c r="A12" s="7">
        <f t="shared" si="0"/>
        <v>7</v>
      </c>
      <c r="B12" s="15">
        <f t="shared" si="1"/>
        <v>44723</v>
      </c>
      <c r="C12" s="21">
        <f>IF('8-14'!F39=0,"",'8-14'!F39)</f>
        <v>0.7299389608456156</v>
      </c>
      <c r="D12" s="25">
        <f>IF(C12="","",'8-14'!G39)</f>
        <v>0</v>
      </c>
    </row>
    <row r="13" spans="1:5" ht="15" customHeight="1" x14ac:dyDescent="0.25">
      <c r="A13" s="7">
        <f t="shared" si="0"/>
        <v>1</v>
      </c>
      <c r="B13" s="15">
        <f t="shared" si="1"/>
        <v>44724</v>
      </c>
      <c r="C13" s="21">
        <f>IF('8-14'!F49=0,"",'8-14'!F49)</f>
        <v>0.68453178502307577</v>
      </c>
      <c r="D13" s="25">
        <f>IF(C13="","",'8-14'!G49)</f>
        <v>0</v>
      </c>
    </row>
    <row r="14" spans="1:5" ht="15" customHeight="1" x14ac:dyDescent="0.25">
      <c r="A14" s="7">
        <f t="shared" si="0"/>
        <v>2</v>
      </c>
      <c r="B14" s="15">
        <f t="shared" si="1"/>
        <v>44725</v>
      </c>
      <c r="C14" s="21">
        <f>IF('8-14'!F59=0,"",'8-14'!F59)</f>
        <v>0.69316659222867349</v>
      </c>
      <c r="D14" s="25">
        <f>IF(C14="","",'8-14'!G59)</f>
        <v>0</v>
      </c>
    </row>
    <row r="15" spans="1:5" ht="15" customHeight="1" x14ac:dyDescent="0.25">
      <c r="A15" s="7">
        <f t="shared" si="0"/>
        <v>3</v>
      </c>
      <c r="B15" s="15">
        <f t="shared" si="1"/>
        <v>44726</v>
      </c>
      <c r="C15" s="21">
        <f>IF('8-14'!F69=0,"",'8-14'!F69)</f>
        <v>0.71013845466726222</v>
      </c>
      <c r="D15" s="25">
        <f>IF(C15="","",'8-14'!G69)</f>
        <v>0</v>
      </c>
    </row>
    <row r="16" spans="1:5" ht="15" customHeight="1" x14ac:dyDescent="0.25">
      <c r="A16" s="7">
        <f t="shared" si="0"/>
        <v>4</v>
      </c>
      <c r="B16" s="15">
        <f t="shared" si="1"/>
        <v>44727</v>
      </c>
      <c r="C16" s="21">
        <f>IF('15-21'!F9=0,"",'15-21'!F9)</f>
        <v>0.72353729343456896</v>
      </c>
      <c r="D16" s="25">
        <f>IF(C16="","",'15-21'!G9)</f>
        <v>0</v>
      </c>
    </row>
    <row r="17" spans="1:4" ht="15" customHeight="1" x14ac:dyDescent="0.25">
      <c r="A17" s="7">
        <f t="shared" si="0"/>
        <v>5</v>
      </c>
      <c r="B17" s="15">
        <f t="shared" si="1"/>
        <v>44728</v>
      </c>
      <c r="C17" s="21">
        <f>IF('15-21'!F19=0,"",'15-21'!F19)</f>
        <v>0.70701205895489061</v>
      </c>
      <c r="D17" s="25">
        <f>IF(C17="","",'15-21'!G19)</f>
        <v>0</v>
      </c>
    </row>
    <row r="18" spans="1:4" ht="15" customHeight="1" x14ac:dyDescent="0.25">
      <c r="A18" s="7">
        <f t="shared" si="0"/>
        <v>6</v>
      </c>
      <c r="B18" s="15">
        <f t="shared" si="1"/>
        <v>44729</v>
      </c>
      <c r="C18" s="21">
        <f>IF('15-21'!F29=0,"",'15-21'!F29)</f>
        <v>0.70582105106446336</v>
      </c>
      <c r="D18" s="25">
        <f>IF(C18="","",'15-21'!G29)</f>
        <v>0</v>
      </c>
    </row>
    <row r="19" spans="1:4" ht="15" customHeight="1" x14ac:dyDescent="0.25">
      <c r="A19" s="7">
        <f t="shared" si="0"/>
        <v>7</v>
      </c>
      <c r="B19" s="15">
        <f t="shared" si="1"/>
        <v>44730</v>
      </c>
      <c r="C19" s="21">
        <f>IF('15-21'!F39=0,"",'15-21'!F39)</f>
        <v>0.6778323656394224</v>
      </c>
      <c r="D19" s="25">
        <f>IF(C19="","",'15-21'!G39)</f>
        <v>0</v>
      </c>
    </row>
    <row r="20" spans="1:4" ht="15" customHeight="1" x14ac:dyDescent="0.25">
      <c r="A20" s="7">
        <f t="shared" si="0"/>
        <v>1</v>
      </c>
      <c r="B20" s="15">
        <f t="shared" si="1"/>
        <v>44731</v>
      </c>
      <c r="C20" s="21">
        <f>IF('15-21'!F49=0,"",'15-21'!F49)</f>
        <v>0.6778323656394224</v>
      </c>
      <c r="D20" s="25">
        <f>IF(C20="","",'15-21'!G49)</f>
        <v>0</v>
      </c>
    </row>
    <row r="21" spans="1:4" ht="15" customHeight="1" x14ac:dyDescent="0.25">
      <c r="A21" s="7">
        <f t="shared" si="0"/>
        <v>2</v>
      </c>
      <c r="B21" s="15">
        <f t="shared" si="1"/>
        <v>44732</v>
      </c>
      <c r="C21" s="21">
        <f>IF('15-21'!F59=0,"",'15-21'!F59)</f>
        <v>0.70373678725621558</v>
      </c>
      <c r="D21" s="25">
        <f>IF(C21="","",'15-21'!G59)</f>
        <v>0</v>
      </c>
    </row>
    <row r="22" spans="1:4" ht="15" customHeight="1" x14ac:dyDescent="0.25">
      <c r="A22" s="7">
        <f t="shared" si="0"/>
        <v>3</v>
      </c>
      <c r="B22" s="15">
        <f t="shared" si="1"/>
        <v>44733</v>
      </c>
      <c r="C22" s="21">
        <f>IF('15-21'!F69=0,"",'15-21'!F69)</f>
        <v>0.71207384248920647</v>
      </c>
      <c r="D22" s="25">
        <f>IF(C22="","",'15-21'!G69)</f>
        <v>0</v>
      </c>
    </row>
    <row r="23" spans="1:4" ht="15" customHeight="1" x14ac:dyDescent="0.25">
      <c r="A23" s="7">
        <f t="shared" si="0"/>
        <v>4</v>
      </c>
      <c r="B23" s="15">
        <f t="shared" si="1"/>
        <v>44734</v>
      </c>
      <c r="C23" s="21">
        <f>IF('22-28'!F9=0,"",'22-28'!F9)</f>
        <v>0.73246985261277353</v>
      </c>
      <c r="D23" s="25">
        <f>IF(C23="","",'22-28'!G9)</f>
        <v>0</v>
      </c>
    </row>
    <row r="24" spans="1:4" ht="15" customHeight="1" x14ac:dyDescent="0.25">
      <c r="A24" s="7">
        <f t="shared" si="0"/>
        <v>5</v>
      </c>
      <c r="B24" s="15">
        <f t="shared" si="1"/>
        <v>44735</v>
      </c>
      <c r="C24" s="21">
        <f>IF('22-28'!F19=0,"",'22-28'!F19)</f>
        <v>0.75182373083221676</v>
      </c>
      <c r="D24" s="25">
        <f>IF(C24="","",'22-28'!G19)</f>
        <v>0</v>
      </c>
    </row>
    <row r="25" spans="1:4" ht="15" customHeight="1" x14ac:dyDescent="0.25">
      <c r="A25" s="7">
        <f t="shared" si="0"/>
        <v>6</v>
      </c>
      <c r="B25" s="15">
        <f t="shared" si="1"/>
        <v>44736</v>
      </c>
      <c r="C25" s="21">
        <f>IF('22-28'!F29=0,"",'22-28'!F29)</f>
        <v>0.74869733511984515</v>
      </c>
      <c r="D25" s="25">
        <f>IF(C25="","",'22-28'!G29)</f>
        <v>0</v>
      </c>
    </row>
    <row r="26" spans="1:4" ht="15" customHeight="1" x14ac:dyDescent="0.25">
      <c r="A26" s="7">
        <f t="shared" si="0"/>
        <v>7</v>
      </c>
      <c r="B26" s="15">
        <f t="shared" si="1"/>
        <v>44737</v>
      </c>
      <c r="C26" s="21">
        <f>IF('22-28'!F39=0,"",'22-28'!F39)</f>
        <v>0.71654012207830875</v>
      </c>
      <c r="D26" s="25">
        <f>IF(C26="","",'22-28'!G39)</f>
        <v>0</v>
      </c>
    </row>
    <row r="27" spans="1:4" ht="15" customHeight="1" x14ac:dyDescent="0.25">
      <c r="A27" s="7">
        <f t="shared" si="0"/>
        <v>1</v>
      </c>
      <c r="B27" s="15">
        <f t="shared" si="1"/>
        <v>44738</v>
      </c>
      <c r="C27" s="21">
        <f>IF('22-28'!F49=0,"",'22-28'!F49)</f>
        <v>0.70061039154384397</v>
      </c>
      <c r="D27" s="25">
        <f>IF(C27="","",'22-28'!G49)</f>
        <v>0</v>
      </c>
    </row>
    <row r="28" spans="1:4" ht="15" customHeight="1" x14ac:dyDescent="0.25">
      <c r="A28" s="7">
        <f t="shared" si="0"/>
        <v>2</v>
      </c>
      <c r="B28" s="15">
        <f t="shared" si="1"/>
        <v>44739</v>
      </c>
      <c r="C28" s="21">
        <f>IF('22-28'!F59=0,"",'22-28'!F59)</f>
        <v>0.7138603543248474</v>
      </c>
      <c r="D28" s="25">
        <f>IF(C28="","",'22-28'!G59)</f>
        <v>0</v>
      </c>
    </row>
    <row r="29" spans="1:4" ht="15" customHeight="1" x14ac:dyDescent="0.25">
      <c r="A29" s="7">
        <f t="shared" si="0"/>
        <v>3</v>
      </c>
      <c r="B29" s="15">
        <f t="shared" si="1"/>
        <v>44740</v>
      </c>
      <c r="C29" s="21">
        <f>IF('22-28'!F69=0,"",'22-28'!F69)</f>
        <v>0.7238350454071758</v>
      </c>
      <c r="D29" s="25">
        <f>IF(C29="","",'22-28'!G69)</f>
        <v>0</v>
      </c>
    </row>
    <row r="30" spans="1:4" ht="15" customHeight="1" x14ac:dyDescent="0.25">
      <c r="A30" s="26">
        <f>IF(B30="","",WEEKDAY((B30)))</f>
        <v>4</v>
      </c>
      <c r="B30" s="15">
        <f>IF('29 to end of the month'!B1="","",B29+1)</f>
        <v>44741</v>
      </c>
      <c r="C30" s="21">
        <f>IF('29 to end of the month'!F9=0,"",'29 to end of the month'!F9)</f>
        <v>0.71028733065356553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5</v>
      </c>
      <c r="B31" s="15">
        <f>IF('29 to end of the month'!B11="","",B30+1)</f>
        <v>44742</v>
      </c>
      <c r="C31" s="21">
        <f>IF('29 to end of the month'!F19=0,"",'29 to end of the month'!F19)</f>
        <v>0.65773410748846206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6</v>
      </c>
      <c r="B32" s="15">
        <f>IF('29 to end of the month'!B21="","",B31+1)</f>
        <v>44743</v>
      </c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0.68822390948340029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June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8CD8A-3935-4651-9AFD-C7C8A22BD0BE}"/>
</file>

<file path=customXml/itemProps2.xml><?xml version="1.0" encoding="utf-8"?>
<ds:datastoreItem xmlns:ds="http://schemas.openxmlformats.org/officeDocument/2006/customXml" ds:itemID="{C8B39819-A07E-4A72-B555-5E0B7C0A07EE}"/>
</file>

<file path=customXml/itemProps3.xml><?xml version="1.0" encoding="utf-8"?>
<ds:datastoreItem xmlns:ds="http://schemas.openxmlformats.org/officeDocument/2006/customXml" ds:itemID="{7D444601-C5EA-478A-8434-669A606F6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Audit</cp:lastModifiedBy>
  <cp:lastPrinted>2022-07-05T20:46:44Z</cp:lastPrinted>
  <dcterms:created xsi:type="dcterms:W3CDTF">2014-12-09T16:30:03Z</dcterms:created>
  <dcterms:modified xsi:type="dcterms:W3CDTF">2022-07-06T03:49:06Z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193100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